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ode_table" sheetId="1" state="visible" r:id="rId2"/>
    <sheet name="code_table_long" sheetId="2" state="visible" r:id="rId3"/>
    <sheet name="bin_code_table" sheetId="3" state="visible" r:id="rId4"/>
    <sheet name="LMPreScn" sheetId="4" state="visible" r:id="rId5"/>
    <sheet name="EventCodeScheme" sheetId="5" state="visible" r:id="rId6"/>
    <sheet name="Lists" sheetId="6" state="visible" r:id="rId7"/>
    <sheet name="Clozes" sheetId="7" state="visible" r:id="rId8"/>
    <sheet name="Sheet8" sheetId="8" state="visible" r:id="rId9"/>
    <sheet name="Sheet10" sheetId="9" state="visible" r:id="rId10"/>
    <sheet name="Sheet11" sheetId="10" state="visible" r:id="rId11"/>
  </sheets>
  <definedNames>
    <definedName function="false" hidden="false" localSheetId="3" name="_xlnm._FilterDatabase" vbProcedure="false">LMPreScn!$A$3:$CM$482</definedName>
    <definedName function="false" hidden="false" localSheetId="6" name="_xlnm._FilterDatabase" vbProcedure="false">Clozes!$A$3:$CM$242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<sst xmlns="http://schemas.openxmlformats.org/spreadsheetml/2006/main" count="54862" uniqueCount="3756">
  <si>
    <t>Index</t>
  </si>
  <si>
    <t>regexp</t>
  </si>
  <si>
    <t>item_id</t>
  </si>
  <si>
    <t>Item</t>
  </si>
  <si>
    <t>list_id/half_id/agent_id/metverb_id/target_id/avt_con_id</t>
  </si>
  <si>
    <t>list_half_agent_metverb_target_agvb_con</t>
  </si>
  <si>
    <t>list_id</t>
  </si>
  <si>
    <t>list</t>
  </si>
  <si>
    <t>acton_id</t>
  </si>
  <si>
    <t>actcon</t>
  </si>
  <si>
    <t>half_id</t>
  </si>
  <si>
    <t>half</t>
  </si>
  <si>
    <t>context_id</t>
  </si>
  <si>
    <t>context</t>
  </si>
  <si>
    <t>agent_id</t>
  </si>
  <si>
    <t>agent</t>
  </si>
  <si>
    <t>metverb_id</t>
  </si>
  <si>
    <t>metverb</t>
  </si>
  <si>
    <t>target_id</t>
  </si>
  <si>
    <t>target</t>
  </si>
  <si>
    <t>target_cloze</t>
  </si>
  <si>
    <t>target_pos</t>
  </si>
  <si>
    <t>context_len</t>
  </si>
  <si>
    <t>context_1</t>
  </si>
  <si>
    <t>rsvp_1</t>
  </si>
  <si>
    <t>con</t>
  </si>
  <si>
    <t>first</t>
  </si>
  <si>
    <t>incon</t>
  </si>
  <si>
    <t>second</t>
  </si>
  <si>
    <t>bin1</t>
  </si>
  <si>
    <t>(#11\d{3})</t>
  </si>
  <si>
    <t>bin2</t>
  </si>
  <si>
    <t>(#12\d{3})</t>
  </si>
  <si>
    <t>bin3</t>
  </si>
  <si>
    <t>(#13\d{3})</t>
  </si>
  <si>
    <t>bin4</t>
  </si>
  <si>
    <t>(#14\d{3})</t>
  </si>
  <si>
    <t>bin5</t>
  </si>
  <si>
    <t>1N</t>
  </si>
  <si>
    <t>List</t>
  </si>
  <si>
    <t>Half(1 or 2)</t>
  </si>
  <si>
    <t>Coerced Verb (1=/ACV, 2=AIC)</t>
  </si>
  <si>
    <t>Agent (1=Ag1, 2=Ag2)</t>
  </si>
  <si>
    <t> NormingItemNumb</t>
  </si>
  <si>
    <t>ERPItemNumber</t>
  </si>
  <si>
    <t>  AgentXVerbCondDigit(1=Ag1/CV, 2=Ag2/CV, 3=Ag1/IV, 4=Ag2/IV)</t>
  </si>
  <si>
    <t>Base Event Code</t>
  </si>
  <si>
    <t>Target Verb Event Code</t>
  </si>
  <si>
    <t>Context Event Code</t>
  </si>
  <si>
    <t>Question Event Code</t>
  </si>
  <si>
    <t>Mood</t>
  </si>
  <si>
    <t>Context1</t>
  </si>
  <si>
    <t>Pre-Target Context2</t>
  </si>
  <si>
    <t>Context2/Question</t>
  </si>
  <si>
    <t>Question</t>
  </si>
  <si>
    <t>Answer</t>
  </si>
  <si>
    <t>Target Position</t>
  </si>
  <si>
    <t>Context2Length</t>
  </si>
  <si>
    <t>Coercion Verb</t>
  </si>
  <si>
    <t>S0001(A)S0002(B)</t>
  </si>
  <si>
    <t>S0003(A)S0004(B)</t>
  </si>
  <si>
    <t>S0005(A)S0006(B)</t>
  </si>
  <si>
    <t>S0007(A)S0008(B)</t>
  </si>
  <si>
    <t>S0009(A)S0010(B)</t>
  </si>
  <si>
    <t>S0011(A)S0012(B)</t>
  </si>
  <si>
    <t>S0013(A)S0014(B)</t>
  </si>
  <si>
    <t>S0015(A)S0016(B)</t>
  </si>
  <si>
    <t>S0017(A)S0018(B)</t>
  </si>
  <si>
    <t>S0019(A)S0022(B)</t>
  </si>
  <si>
    <t>S0021(A)S0024(B)</t>
  </si>
  <si>
    <t>S0023(A)S0026(B)</t>
  </si>
  <si>
    <t>S0025(A)S0028(B)</t>
  </si>
  <si>
    <t>S0027(A)S0030(B)</t>
  </si>
  <si>
    <t>S0029(A)S0032(B)</t>
  </si>
  <si>
    <t>S0031(A)S0034(B)</t>
  </si>
  <si>
    <t>S0033(A)S0036(B)</t>
  </si>
  <si>
    <t>S0035(A)S0038(B)</t>
  </si>
  <si>
    <t>S0037(A)S0040(B)</t>
  </si>
  <si>
    <t>S0039(A)S0042(B)</t>
  </si>
  <si>
    <t>S0041(A)S0044(B)</t>
  </si>
  <si>
    <t>S0043(A)S0046(B)</t>
  </si>
  <si>
    <t>S0045(A)S0048(B)</t>
  </si>
  <si>
    <t>S0047(A)S0050(B)</t>
  </si>
  <si>
    <t>S0049(A)S0052(B)</t>
  </si>
  <si>
    <t>S0053(A)S0056(B)</t>
  </si>
  <si>
    <t>S0055(A)S0058(B)</t>
  </si>
  <si>
    <t>S0057(A)S0060(B)</t>
  </si>
  <si>
    <t>S0059(A)S0062(B)</t>
  </si>
  <si>
    <t>S0061(A)S0064(B)</t>
  </si>
  <si>
    <t>S0063(A)S0066(B)</t>
  </si>
  <si>
    <t>S0065(A)S0068(B)</t>
  </si>
  <si>
    <t>S0067(A)S0070(B)</t>
  </si>
  <si>
    <t>S0069(A)S0072(B)</t>
  </si>
  <si>
    <t>S0071(A)S0074(B)</t>
  </si>
  <si>
    <t>S0073(A)S0076(B)</t>
  </si>
  <si>
    <t>S0075(A)S0078(B)</t>
  </si>
  <si>
    <t>S0077(A)S0080(B)</t>
  </si>
  <si>
    <t>S0079(A)S0082(B)</t>
  </si>
  <si>
    <t>S0081(A)S0084(B)</t>
  </si>
  <si>
    <t>S0083(A)S0086(B)</t>
  </si>
  <si>
    <t>S0085(A)S0088(B)</t>
  </si>
  <si>
    <t>S0089(A)S0090(B)</t>
  </si>
  <si>
    <t>S0091(A)S0092(B)</t>
  </si>
  <si>
    <t>S0093(A)S0094(B)</t>
  </si>
  <si>
    <t>S0095(A)S0096(B)</t>
  </si>
  <si>
    <t>S0097(A)S0098(B)</t>
  </si>
  <si>
    <t>S0099(A)S0102(B)</t>
  </si>
  <si>
    <t>S0101(A)S0104(B)</t>
  </si>
  <si>
    <t>KD EXP Target</t>
  </si>
  <si>
    <t># Non-Blank Responses</t>
  </si>
  <si>
    <t>KD Target Search Parameter</t>
  </si>
  <si>
    <t>Count of KD Target</t>
  </si>
  <si>
    <t>Cloze of KD Target</t>
  </si>
  <si>
    <t>ALT Target Search Parameter</t>
  </si>
  <si>
    <t>ALT Target Count</t>
  </si>
  <si>
    <t>ALT Target Cloze</t>
  </si>
  <si>
    <t>Count of KD Opposite agent target</t>
  </si>
  <si>
    <t>ALT Target</t>
  </si>
  <si>
    <t>Count of ALT Opposite agent target</t>
  </si>
  <si>
    <t>Cloze of ALT Opposite agent target</t>
  </si>
  <si>
    <t>Highest cloze word [anywhere]</t>
  </si>
  <si>
    <t>Cloze of Highest cloze word</t>
  </si>
  <si>
    <t>Notes</t>
  </si>
  <si>
    <t>Proposed Revised target</t>
  </si>
  <si>
    <t>Cloze of presented target</t>
  </si>
  <si>
    <t>Cloze of opposite target</t>
  </si>
  <si>
    <t>Target Verb</t>
  </si>
  <si>
    <t>AH1N</t>
  </si>
  <si>
    <t>D</t>
  </si>
  <si>
    <t>The gardener attempted some beets.</t>
  </si>
  <si>
    <t>She was not able to</t>
  </si>
  <si>
    <t>She was not able to grow them at all.</t>
  </si>
  <si>
    <t>Was the gardener successful?</t>
  </si>
  <si>
    <t>no</t>
  </si>
  <si>
    <t>attempted</t>
  </si>
  <si>
    <t>grow them</t>
  </si>
  <si>
    <t>successfully grow them</t>
  </si>
  <si>
    <t>get them to grow</t>
  </si>
  <si>
    <t>grow</t>
  </si>
  <si>
    <t>grow any beets</t>
  </si>
  <si>
    <t>cultivate them</t>
  </si>
  <si>
    <t>pick</t>
  </si>
  <si>
    <t>find any cash</t>
  </si>
  <si>
    <t>find any</t>
  </si>
  <si>
    <t>grow them well</t>
  </si>
  <si>
    <t>succeed</t>
  </si>
  <si>
    <t>harvest</t>
  </si>
  <si>
    <t>finish them</t>
  </si>
  <si>
    <t>get beets</t>
  </si>
  <si>
    <t>cook them</t>
  </si>
  <si>
    <t>finish</t>
  </si>
  <si>
    <t>get them</t>
  </si>
  <si>
    <t>make them grow</t>
  </si>
  <si>
    <t>pull them</t>
  </si>
  <si>
    <t>salvage them</t>
  </si>
  <si>
    <t>get the beets</t>
  </si>
  <si>
    <t>produce</t>
  </si>
  <si>
    <t>cultivate</t>
  </si>
  <si>
    <t>harvest them</t>
  </si>
  <si>
    <t>plant them successfully</t>
  </si>
  <si>
    <t>*grow*</t>
  </si>
  <si>
    <t>grow*</t>
  </si>
  <si>
    <t>them at all.</t>
  </si>
  <si>
    <t>BH1N</t>
  </si>
  <si>
    <t>The child attempted some beets.</t>
  </si>
  <si>
    <t>She was not able to eat them at all.</t>
  </si>
  <si>
    <t>Was the child trying to eat beans?</t>
  </si>
  <si>
    <t>eat them</t>
  </si>
  <si>
    <t>do it</t>
  </si>
  <si>
    <t>eat the beets</t>
  </si>
  <si>
    <t>swallow any of them</t>
  </si>
  <si>
    <t>peel them all</t>
  </si>
  <si>
    <t>catch on.</t>
  </si>
  <si>
    <t>chew</t>
  </si>
  <si>
    <t>eat them all</t>
  </si>
  <si>
    <t>eat them.</t>
  </si>
  <si>
    <t>choke them down</t>
  </si>
  <si>
    <t>digest them</t>
  </si>
  <si>
    <t>chew them</t>
  </si>
  <si>
    <t>eat all of them</t>
  </si>
  <si>
    <t>swallow them</t>
  </si>
  <si>
    <t>like them</t>
  </si>
  <si>
    <t>eat</t>
  </si>
  <si>
    <t>get them to eat beets</t>
  </si>
  <si>
    <t>beat</t>
  </si>
  <si>
    <t>eat them gross</t>
  </si>
  <si>
    <t>sing</t>
  </si>
  <si>
    <t>find them</t>
  </si>
  <si>
    <t>enjoy them</t>
  </si>
  <si>
    <t>*eat*</t>
  </si>
  <si>
    <t>eat*</t>
  </si>
  <si>
    <t>CH1N</t>
  </si>
  <si>
    <t>Was the gardener trying to eat beans?</t>
  </si>
  <si>
    <t>DH1N</t>
  </si>
  <si>
    <t>Was the child successful?</t>
  </si>
  <si>
    <t>The skateboarder attempted the ramp.</t>
  </si>
  <si>
    <t>It took some strength to</t>
  </si>
  <si>
    <t>It took some strength to jump it because it was steep.</t>
  </si>
  <si>
    <t>Was the skateboarder on a flat surface?</t>
  </si>
  <si>
    <t>make it to the top</t>
  </si>
  <si>
    <t>climb up to the top</t>
  </si>
  <si>
    <t>get all the way up it</t>
  </si>
  <si>
    <t>make it over</t>
  </si>
  <si>
    <t>complete</t>
  </si>
  <si>
    <t>skate on it</t>
  </si>
  <si>
    <t>do the difficult trick</t>
  </si>
  <si>
    <t>get over</t>
  </si>
  <si>
    <t>get back up</t>
  </si>
  <si>
    <t>jump</t>
  </si>
  <si>
    <t>rock climb</t>
  </si>
  <si>
    <t>jump over it constantly</t>
  </si>
  <si>
    <t>slide down</t>
  </si>
  <si>
    <t>skate</t>
  </si>
  <si>
    <t>jump over it</t>
  </si>
  <si>
    <t>push</t>
  </si>
  <si>
    <t>stay on the board</t>
  </si>
  <si>
    <t>ride</t>
  </si>
  <si>
    <t>get up</t>
  </si>
  <si>
    <t>jump that high</t>
  </si>
  <si>
    <t>get air</t>
  </si>
  <si>
    <t>push off</t>
  </si>
  <si>
    <t>get up.</t>
  </si>
  <si>
    <t>skate up it</t>
  </si>
  <si>
    <t>flip the board and land on it</t>
  </si>
  <si>
    <t>land</t>
  </si>
  <si>
    <t>do the tricks</t>
  </si>
  <si>
    <t>make it</t>
  </si>
  <si>
    <t>climb</t>
  </si>
  <si>
    <t>fly</t>
  </si>
  <si>
    <t>attempt the ramp</t>
  </si>
  <si>
    <t>make it up</t>
  </si>
  <si>
    <t>flip</t>
  </si>
  <si>
    <t>jump off the lip</t>
  </si>
  <si>
    <t>overcome</t>
  </si>
  <si>
    <t>perform the trick</t>
  </si>
  <si>
    <t>*jump*</t>
  </si>
  <si>
    <t>21 jump-related completions</t>
  </si>
  <si>
    <t>jump*</t>
  </si>
  <si>
    <t>it because it was steep.</t>
  </si>
  <si>
    <t>The mother with the stroller attempted the ramp.</t>
  </si>
  <si>
    <t>It took some strength to push it because it was steep.</t>
  </si>
  <si>
    <t>Was the mother pushing a cart?</t>
  </si>
  <si>
    <t>push it up</t>
  </si>
  <si>
    <t>push it to the next level</t>
  </si>
  <si>
    <t>push it</t>
  </si>
  <si>
    <t>push up the ramp</t>
  </si>
  <si>
    <t>push the stroller up</t>
  </si>
  <si>
    <t>make it up the ramp</t>
  </si>
  <si>
    <t>push the stroller up the ramp</t>
  </si>
  <si>
    <t>push the baby cart</t>
  </si>
  <si>
    <t>push the child up.</t>
  </si>
  <si>
    <t>push up the hill</t>
  </si>
  <si>
    <t>overcome it.</t>
  </si>
  <si>
    <t>push them up the incline</t>
  </si>
  <si>
    <t>ascend</t>
  </si>
  <si>
    <t>get it up there</t>
  </si>
  <si>
    <t>push the stroller</t>
  </si>
  <si>
    <t>push the stroller up it</t>
  </si>
  <si>
    <t>push it up the hill</t>
  </si>
  <si>
    <t>push it over</t>
  </si>
  <si>
    <t>ramp</t>
  </si>
  <si>
    <t>reach the top</t>
  </si>
  <si>
    <t>push it up the ramp</t>
  </si>
  <si>
    <t>move it up.</t>
  </si>
  <si>
    <t>do it.</t>
  </si>
  <si>
    <t>get up it</t>
  </si>
  <si>
    <t>*push*</t>
  </si>
  <si>
    <t>push*</t>
  </si>
  <si>
    <t>Was the mother on a flat surface?</t>
  </si>
  <si>
    <t>The taxidermist attempted the rabbit.</t>
  </si>
  <si>
    <t>His aim had been to</t>
  </si>
  <si>
    <t>His aim had been to stuff it for his wife.</t>
  </si>
  <si>
    <t>Was the husband preparing a rabbit?</t>
  </si>
  <si>
    <t>yes</t>
  </si>
  <si>
    <t>stuff it with the Gobi desert</t>
  </si>
  <si>
    <t>keep it real-looking</t>
  </si>
  <si>
    <t>stuff an entire collection of</t>
  </si>
  <si>
    <t>stuff it</t>
  </si>
  <si>
    <t>stuff the rabbit</t>
  </si>
  <si>
    <t>stuff</t>
  </si>
  <si>
    <t>shoot it</t>
  </si>
  <si>
    <t>still</t>
  </si>
  <si>
    <t>achieve a new act</t>
  </si>
  <si>
    <t>make us happy</t>
  </si>
  <si>
    <t>go home early</t>
  </si>
  <si>
    <t>stuff the animal</t>
  </si>
  <si>
    <t>cut</t>
  </si>
  <si>
    <t>give it as a gift</t>
  </si>
  <si>
    <t>preserve it</t>
  </si>
  <si>
    <t>sell it</t>
  </si>
  <si>
    <t>high</t>
  </si>
  <si>
    <t>finish it</t>
  </si>
  <si>
    <t>do a good job</t>
  </si>
  <si>
    <t>modify it</t>
  </si>
  <si>
    <t>kill it</t>
  </si>
  <si>
    <t>sleep</t>
  </si>
  <si>
    <t>make it lifelike.</t>
  </si>
  <si>
    <t>catch it</t>
  </si>
  <si>
    <t>kill</t>
  </si>
  <si>
    <t>far</t>
  </si>
  <si>
    <t>do his best</t>
  </si>
  <si>
    <t>conquer</t>
  </si>
  <si>
    <t>be successful</t>
  </si>
  <si>
    <t>make customer happy</t>
  </si>
  <si>
    <t>display</t>
  </si>
  <si>
    <t>preserve the rabbit</t>
  </si>
  <si>
    <t>pull</t>
  </si>
  <si>
    <t>make it look real</t>
  </si>
  <si>
    <t>make it look alive again</t>
  </si>
  <si>
    <t>*stuff*</t>
  </si>
  <si>
    <t>stuff*</t>
  </si>
  <si>
    <t>for his wife.</t>
  </si>
  <si>
    <t>The poacher attempted the rabbit.</t>
  </si>
  <si>
    <t>His aim had been to kill it for his wife.</t>
  </si>
  <si>
    <t>Was the husband pro-hunting?</t>
  </si>
  <si>
    <t>kill the cute fluffy mammal</t>
  </si>
  <si>
    <t>kill the rabbit</t>
  </si>
  <si>
    <t>wide</t>
  </si>
  <si>
    <t>not eat it</t>
  </si>
  <si>
    <t>bring home supper</t>
  </si>
  <si>
    <t>kill the creature.</t>
  </si>
  <si>
    <t>shoot the brain</t>
  </si>
  <si>
    <t>miss.</t>
  </si>
  <si>
    <t>use the pelt</t>
  </si>
  <si>
    <t>poach</t>
  </si>
  <si>
    <t>shoot</t>
  </si>
  <si>
    <t>shoot the rabbit</t>
  </si>
  <si>
    <t>get 3</t>
  </si>
  <si>
    <t>kill an innocent animal</t>
  </si>
  <si>
    <t>use the rabbits fur</t>
  </si>
  <si>
    <t>hit it</t>
  </si>
  <si>
    <t>take it</t>
  </si>
  <si>
    <t>kill it.</t>
  </si>
  <si>
    <t>eat it.</t>
  </si>
  <si>
    <t>far to the right</t>
  </si>
  <si>
    <t>hit it between the eyes</t>
  </si>
  <si>
    <t>*kill*</t>
  </si>
  <si>
    <t>kill*</t>
  </si>
  <si>
    <t>The dressmaker avoided leather and fur.</t>
  </si>
  <si>
    <t>She did not like to</t>
  </si>
  <si>
    <t>She did not like to kill any animals for fashion.</t>
  </si>
  <si>
    <t>Was she likely a fan of mink?</t>
  </si>
  <si>
    <t>avoided</t>
  </si>
  <si>
    <t>wear animals</t>
  </si>
  <si>
    <t>work against her beliefs</t>
  </si>
  <si>
    <t>work with animal products</t>
  </si>
  <si>
    <t>kill animals</t>
  </si>
  <si>
    <t>use animal products</t>
  </si>
  <si>
    <t>wear animal products</t>
  </si>
  <si>
    <t>use animals in her work</t>
  </si>
  <si>
    <t>itch</t>
  </si>
  <si>
    <t>deal with it</t>
  </si>
  <si>
    <t>over do it</t>
  </si>
  <si>
    <t>over-embellish</t>
  </si>
  <si>
    <t>upset PETA</t>
  </si>
  <si>
    <t>be cruel to animals</t>
  </si>
  <si>
    <t>kill.</t>
  </si>
  <si>
    <t>be flashy</t>
  </si>
  <si>
    <t>get PETA angry</t>
  </si>
  <si>
    <t>work with those materials</t>
  </si>
  <si>
    <t>sew it</t>
  </si>
  <si>
    <t>use animal fabrics</t>
  </si>
  <si>
    <t>hurt animals</t>
  </si>
  <si>
    <t>use leather or fur</t>
  </si>
  <si>
    <t>use</t>
  </si>
  <si>
    <t>work with them</t>
  </si>
  <si>
    <t>abuse animals</t>
  </si>
  <si>
    <t>sew</t>
  </si>
  <si>
    <t>any animals for fashion.</t>
  </si>
  <si>
    <t>The supermodel avoided leather and fur.</t>
  </si>
  <si>
    <t>She did not like to wear any animals for fashion.</t>
  </si>
  <si>
    <t>wear animal skin</t>
  </si>
  <si>
    <t>wear dead animal skins</t>
  </si>
  <si>
    <t>harm animals</t>
  </si>
  <si>
    <t>perpetuate the pain of animals</t>
  </si>
  <si>
    <t>be crazy</t>
  </si>
  <si>
    <t>flaunt the slaughter of animal</t>
  </si>
  <si>
    <t>be obnoxious.</t>
  </si>
  <si>
    <t>seem pretentious</t>
  </si>
  <si>
    <t>promote animal products</t>
  </si>
  <si>
    <t>wear them</t>
  </si>
  <si>
    <t>dress in animal products</t>
  </si>
  <si>
    <t>be inhumane</t>
  </si>
  <si>
    <t>wear dead animals</t>
  </si>
  <si>
    <t>promote animal cruelty</t>
  </si>
  <si>
    <t>clothes</t>
  </si>
  <si>
    <t>flash</t>
  </si>
  <si>
    <t>eat meat</t>
  </si>
  <si>
    <t>endorse it</t>
  </si>
  <si>
    <t>wear fur</t>
  </si>
  <si>
    <t>exploit animals</t>
  </si>
  <si>
    <t>feel itchy</t>
  </si>
  <si>
    <t>promote animal abuse.</t>
  </si>
  <si>
    <t>wear it</t>
  </si>
  <si>
    <t>harm</t>
  </si>
  <si>
    <t>wear animal</t>
  </si>
  <si>
    <t>look fat</t>
  </si>
  <si>
    <t>wear</t>
  </si>
  <si>
    <t>*wear*</t>
  </si>
  <si>
    <t>wear*</t>
  </si>
  <si>
    <t>The woman in high heels avoided the grass.</t>
  </si>
  <si>
    <t>She didn't want to</t>
  </si>
  <si>
    <t>She didn't want to sink in the overgrown yard.</t>
  </si>
  <si>
    <t>Would it be difficult for her to walk through the yard?</t>
  </si>
  <si>
    <t>get dirty</t>
  </si>
  <si>
    <t>sink into it</t>
  </si>
  <si>
    <t>get her foot stuck</t>
  </si>
  <si>
    <t>get her shoes dirty</t>
  </si>
  <si>
    <t>sink in</t>
  </si>
  <si>
    <t>fall</t>
  </si>
  <si>
    <t>have her heels sink</t>
  </si>
  <si>
    <t>get stuck</t>
  </si>
  <si>
    <t>break an ankle</t>
  </si>
  <si>
    <t>sink</t>
  </si>
  <si>
    <t>sink into the mud</t>
  </si>
  <si>
    <t>get wet</t>
  </si>
  <si>
    <t>stick</t>
  </si>
  <si>
    <t>get muddy</t>
  </si>
  <si>
    <t>trip</t>
  </si>
  <si>
    <t>get her heels stuck</t>
  </si>
  <si>
    <t>ruin the shoes</t>
  </si>
  <si>
    <t>fall down</t>
  </si>
  <si>
    <t>fall.</t>
  </si>
  <si>
    <t>slip</t>
  </si>
  <si>
    <t>damage</t>
  </si>
  <si>
    <t>get stuck in the dirt</t>
  </si>
  <si>
    <t>stain her shoes</t>
  </si>
  <si>
    <t>dirty her shoes</t>
  </si>
  <si>
    <t>stick in the grass</t>
  </si>
  <si>
    <t>sink her stilettos in the dirt</t>
  </si>
  <si>
    <t>ruin her shoes</t>
  </si>
  <si>
    <t>break her ankle</t>
  </si>
  <si>
    <t>walk</t>
  </si>
  <si>
    <t>*sink*</t>
  </si>
  <si>
    <t>*get*</t>
  </si>
  <si>
    <t>22 sink/get stuck completions</t>
  </si>
  <si>
    <t>sink*</t>
  </si>
  <si>
    <t>in the overgrown yard. </t>
  </si>
  <si>
    <t>The lazy homeowner avoided the grass.</t>
  </si>
  <si>
    <t>She didn't want to mow in the overgrown yard.</t>
  </si>
  <si>
    <t>Was the homeowner behind with the yard work?</t>
  </si>
  <si>
    <t>cut it</t>
  </si>
  <si>
    <t>mow on Sunday morning</t>
  </si>
  <si>
    <t>mow it</t>
  </si>
  <si>
    <t>walk on it</t>
  </si>
  <si>
    <t>mow the lawn</t>
  </si>
  <si>
    <t>set off the alarm</t>
  </si>
  <si>
    <t>mow.</t>
  </si>
  <si>
    <t>bother herself</t>
  </si>
  <si>
    <t>mow it.</t>
  </si>
  <si>
    <t>waste her time mowing</t>
  </si>
  <si>
    <t>step on it</t>
  </si>
  <si>
    <t>worry about it</t>
  </si>
  <si>
    <t>mess up her shoes</t>
  </si>
  <si>
    <t>mow</t>
  </si>
  <si>
    <t>garden</t>
  </si>
  <si>
    <t>soak</t>
  </si>
  <si>
    <t>go outside</t>
  </si>
  <si>
    <t>step in it</t>
  </si>
  <si>
    <t>get her shoes wet</t>
  </si>
  <si>
    <t>water it.</t>
  </si>
  <si>
    <t>walk through it</t>
  </si>
  <si>
    <t>mow her lawn</t>
  </si>
  <si>
    <t>*mow*</t>
  </si>
  <si>
    <t>mow*</t>
  </si>
  <si>
    <t>Was she poorly dressed for yard work?</t>
  </si>
  <si>
    <t>The attending physician generally avoided addictive drugs.</t>
  </si>
  <si>
    <t>But occasionally he had to</t>
  </si>
  <si>
    <t>But occasionally he had to prescribe them to people.</t>
  </si>
  <si>
    <t>Was he cautious with his prescriptions?</t>
  </si>
  <si>
    <t>prescribe them</t>
  </si>
  <si>
    <t>prescribe marijuana</t>
  </si>
  <si>
    <t>prescribe them for pain manage</t>
  </si>
  <si>
    <t>give in</t>
  </si>
  <si>
    <t>administer them</t>
  </si>
  <si>
    <t>fuel others addictions</t>
  </si>
  <si>
    <t>cope</t>
  </si>
  <si>
    <t>indulge</t>
  </si>
  <si>
    <t>do them</t>
  </si>
  <si>
    <t>comply</t>
  </si>
  <si>
    <t>medicate</t>
  </si>
  <si>
    <t>give in to his needs</t>
  </si>
  <si>
    <t>submiss</t>
  </si>
  <si>
    <t>submit use</t>
  </si>
  <si>
    <t>take one</t>
  </si>
  <si>
    <t>prescribe them.</t>
  </si>
  <si>
    <t>use them</t>
  </si>
  <si>
    <t>cabe</t>
  </si>
  <si>
    <t>prescribe it</t>
  </si>
  <si>
    <t>try them out</t>
  </si>
  <si>
    <t>delve</t>
  </si>
  <si>
    <t>prescribe one</t>
  </si>
  <si>
    <t>prescribe</t>
  </si>
  <si>
    <t>give them</t>
  </si>
  <si>
    <t>succumb</t>
  </si>
  <si>
    <t>prescribe them anyway</t>
  </si>
  <si>
    <t>*prescribe*</t>
  </si>
  <si>
    <t>prescribe*</t>
  </si>
  <si>
    <t>them to people.</t>
  </si>
  <si>
    <t>The petty drug pusher generally avoided addictive drugs.</t>
  </si>
  <si>
    <t>But occasionally he had to sell them to people.</t>
  </si>
  <si>
    <t>Did he prefer non-addictive drugs?</t>
  </si>
  <si>
    <t>try some</t>
  </si>
  <si>
    <t>try out his products</t>
  </si>
  <si>
    <t>test it</t>
  </si>
  <si>
    <t>deal with them</t>
  </si>
  <si>
    <t>smuggle them</t>
  </si>
  <si>
    <t>compromise</t>
  </si>
  <si>
    <t>sell them</t>
  </si>
  <si>
    <t>take some</t>
  </si>
  <si>
    <t>snort some blow</t>
  </si>
  <si>
    <t>sell cocaine.</t>
  </si>
  <si>
    <t>try them</t>
  </si>
  <si>
    <t>change.</t>
  </si>
  <si>
    <t>try his product</t>
  </si>
  <si>
    <t>partake</t>
  </si>
  <si>
    <t>give up</t>
  </si>
  <si>
    <t>try some out</t>
  </si>
  <si>
    <t>sell some for the money</t>
  </si>
  <si>
    <t>test them</t>
  </si>
  <si>
    <t>get higher</t>
  </si>
  <si>
    <t>sober</t>
  </si>
  <si>
    <t>send money to his sick mom</t>
  </si>
  <si>
    <t>smoke.</t>
  </si>
  <si>
    <t>slang</t>
  </si>
  <si>
    <t>sell them.</t>
  </si>
  <si>
    <t>sell</t>
  </si>
  <si>
    <t>pull strings</t>
  </si>
  <si>
    <t>smoke</t>
  </si>
  <si>
    <t>deal them.</t>
  </si>
  <si>
    <t>supply them</t>
  </si>
  <si>
    <t>lie</t>
  </si>
  <si>
    <t>take risks</t>
  </si>
  <si>
    <t>lift</t>
  </si>
  <si>
    <t>deal</t>
  </si>
  <si>
    <t>*sell*</t>
  </si>
  <si>
    <t>13 sell/deal/supply-relate</t>
  </si>
  <si>
    <t>sell*</t>
  </si>
  <si>
    <t>Was the physician acting unethically?</t>
  </si>
  <si>
    <t>The snorkeler avoided the shark.</t>
  </si>
  <si>
    <t>She did not wish to</t>
  </si>
  <si>
    <t>She did not wish to die in the tropics.</t>
  </si>
  <si>
    <t>Was the snorkeler a risk taker?</t>
  </si>
  <si>
    <t>be eaten</t>
  </si>
  <si>
    <t>get her leg bitten off</t>
  </si>
  <si>
    <t>surface with an arm missing</t>
  </si>
  <si>
    <t>die</t>
  </si>
  <si>
    <t>get bitten</t>
  </si>
  <si>
    <t>get eaten</t>
  </si>
  <si>
    <t>be bitten</t>
  </si>
  <si>
    <t>see the shark</t>
  </si>
  <si>
    <t>play</t>
  </si>
  <si>
    <t>die.</t>
  </si>
  <si>
    <t>get hurt</t>
  </si>
  <si>
    <t>get bit</t>
  </si>
  <si>
    <t>come close to the shark</t>
  </si>
  <si>
    <t>become lunch</t>
  </si>
  <si>
    <t>be attacked</t>
  </si>
  <si>
    <t>encounter</t>
  </si>
  <si>
    <t>*die*</t>
  </si>
  <si>
    <t>die*</t>
  </si>
  <si>
    <t>in the tropics.</t>
  </si>
  <si>
    <t>The diner avoided the shark.</t>
  </si>
  <si>
    <t>She did not wish to eat in the tropics.</t>
  </si>
  <si>
    <t>Was she an adventurous eater?</t>
  </si>
  <si>
    <t>did you mean *diver*?</t>
  </si>
  <si>
    <t>get her face eaten off</t>
  </si>
  <si>
    <t>be there</t>
  </si>
  <si>
    <t>eat shark</t>
  </si>
  <si>
    <t>break the law</t>
  </si>
  <si>
    <t>eat endangered fish</t>
  </si>
  <si>
    <t>contribute to animal cruelty</t>
  </si>
  <si>
    <t>be eaten.</t>
  </si>
  <si>
    <t>eat it</t>
  </si>
  <si>
    <t>try it</t>
  </si>
  <si>
    <t>eat that.</t>
  </si>
  <si>
    <t>borrow more money</t>
  </si>
  <si>
    <t>become dinner</t>
  </si>
  <si>
    <t>deal with him</t>
  </si>
  <si>
    <t>sit near it</t>
  </si>
  <si>
    <t>have bad karma in the ocean</t>
  </si>
  <si>
    <t>eat a shark</t>
  </si>
  <si>
    <t>fight</t>
  </si>
  <si>
    <t>get sick</t>
  </si>
  <si>
    <t>see it</t>
  </si>
  <si>
    <t>eat seafood.</t>
  </si>
  <si>
    <t>anger it.</t>
  </si>
  <si>
    <t>consume meat</t>
  </si>
  <si>
    <t>promote poaching</t>
  </si>
  <si>
    <t>taste</t>
  </si>
  <si>
    <t>The children avoided the puddle.</t>
  </si>
  <si>
    <t>They did their best to</t>
  </si>
  <si>
    <t>They did their best to jump to the other side.</t>
  </si>
  <si>
    <t>Did they get wet?</t>
  </si>
  <si>
    <t>stay dry</t>
  </si>
  <si>
    <t>keep their clothes dry</t>
  </si>
  <si>
    <t>walk around it</t>
  </si>
  <si>
    <t>jump around it</t>
  </si>
  <si>
    <t>remain dry</t>
  </si>
  <si>
    <t>not get wet</t>
  </si>
  <si>
    <t>skip</t>
  </si>
  <si>
    <t>tip toe around it</t>
  </si>
  <si>
    <t>not jump in it</t>
  </si>
  <si>
    <t>not fall</t>
  </si>
  <si>
    <t>leap over it</t>
  </si>
  <si>
    <t>keep dry</t>
  </si>
  <si>
    <t>dance</t>
  </si>
  <si>
    <t>dodge them</t>
  </si>
  <si>
    <t>stomp</t>
  </si>
  <si>
    <t>stay dry.</t>
  </si>
  <si>
    <t>avoid it</t>
  </si>
  <si>
    <t>step around the puddle</t>
  </si>
  <si>
    <t>stay</t>
  </si>
  <si>
    <t>move around it</t>
  </si>
  <si>
    <t>splash</t>
  </si>
  <si>
    <t>resist jumping in it</t>
  </si>
  <si>
    <t>to the other side. </t>
  </si>
  <si>
    <t>The cars avoided the puddle.</t>
  </si>
  <si>
    <t>They did their best to swerve to the other side.</t>
  </si>
  <si>
    <t>dodge it</t>
  </si>
  <si>
    <t>stay on the road</t>
  </si>
  <si>
    <t>swerve around them</t>
  </si>
  <si>
    <t>avoid the puddle</t>
  </si>
  <si>
    <t>go around</t>
  </si>
  <si>
    <t>swerve</t>
  </si>
  <si>
    <t>go around it</t>
  </si>
  <si>
    <t>prevent slippage</t>
  </si>
  <si>
    <t>avoid them</t>
  </si>
  <si>
    <t>not hydroplane</t>
  </si>
  <si>
    <t>stay clean</t>
  </si>
  <si>
    <t>swerve out of the way</t>
  </si>
  <si>
    <t>splash.</t>
  </si>
  <si>
    <t>steer clear</t>
  </si>
  <si>
    <t>not make a splash</t>
  </si>
  <si>
    <t>swerve around</t>
  </si>
  <si>
    <t>drive</t>
  </si>
  <si>
    <t>not get dirty</t>
  </si>
  <si>
    <t>not splash</t>
  </si>
  <si>
    <t>avoid the puddles</t>
  </si>
  <si>
    <t>avoid the puddles.</t>
  </si>
  <si>
    <t>skid</t>
  </si>
  <si>
    <t>avoid the water.</t>
  </si>
  <si>
    <t>avoid the water</t>
  </si>
  <si>
    <t>love</t>
  </si>
  <si>
    <t>veer</t>
  </si>
  <si>
    <t>drive around it</t>
  </si>
  <si>
    <t>jump around</t>
  </si>
  <si>
    <t>*swerve*</t>
  </si>
  <si>
    <t>*avoid*</t>
  </si>
  <si>
    <t>swerve*</t>
  </si>
  <si>
    <t>NA</t>
  </si>
  <si>
    <t>The veterinary practices typically avoided reptiles.</t>
  </si>
  <si>
    <t>Not too many liked to</t>
  </si>
  <si>
    <t>Not too many liked to touch these kinds of animals.</t>
  </si>
  <si>
    <t>treat reptiles</t>
  </si>
  <si>
    <t>touch the scales</t>
  </si>
  <si>
    <t>touch the scaly animals</t>
  </si>
  <si>
    <t>touch scales</t>
  </si>
  <si>
    <t>hold them</t>
  </si>
  <si>
    <t>treat snakes</t>
  </si>
  <si>
    <t>handle reptiles</t>
  </si>
  <si>
    <t>work on lizards</t>
  </si>
  <si>
    <t>pet</t>
  </si>
  <si>
    <t>be in the sun</t>
  </si>
  <si>
    <t>deal with lizards and snakes</t>
  </si>
  <si>
    <t>diagnose reptiles</t>
  </si>
  <si>
    <t>operate</t>
  </si>
  <si>
    <t>engage with reptiles</t>
  </si>
  <si>
    <t>reptiles</t>
  </si>
  <si>
    <t>move</t>
  </si>
  <si>
    <t>deal with reptiles</t>
  </si>
  <si>
    <t>own reptiles</t>
  </si>
  <si>
    <t>come in contact</t>
  </si>
  <si>
    <t>touch them</t>
  </si>
  <si>
    <t>work it</t>
  </si>
  <si>
    <t>them</t>
  </si>
  <si>
    <t>handle them.</t>
  </si>
  <si>
    <t>examine</t>
  </si>
  <si>
    <t>work with snakes</t>
  </si>
  <si>
    <t>cure</t>
  </si>
  <si>
    <t>cooperate</t>
  </si>
  <si>
    <t>work with reptiles</t>
  </si>
  <si>
    <t>practice</t>
  </si>
  <si>
    <t>deal with snakes</t>
  </si>
  <si>
    <t>get pricked</t>
  </si>
  <si>
    <t>examine them</t>
  </si>
  <si>
    <t>operate on small animals</t>
  </si>
  <si>
    <t>treat</t>
  </si>
  <si>
    <t>*touch*</t>
  </si>
  <si>
    <t>15 touch/handle related</t>
  </si>
  <si>
    <t>touch*</t>
  </si>
  <si>
    <t>touch</t>
  </si>
  <si>
    <t>these kinds of animals. </t>
  </si>
  <si>
    <t>The zoo-goers typically avoided reptiles.</t>
  </si>
  <si>
    <t>Not too many liked to see these kinds of animals.</t>
  </si>
  <si>
    <t>crawl</t>
  </si>
  <si>
    <t>see snakes</t>
  </si>
  <si>
    <t>look at snakes</t>
  </si>
  <si>
    <t>go</t>
  </si>
  <si>
    <t>see reptiles</t>
  </si>
  <si>
    <t>see them</t>
  </si>
  <si>
    <t>be afraid</t>
  </si>
  <si>
    <t>snakes</t>
  </si>
  <si>
    <t>watch</t>
  </si>
  <si>
    <t>feel slimy</t>
  </si>
  <si>
    <t>be seen.</t>
  </si>
  <si>
    <t>observe them</t>
  </si>
  <si>
    <t>see the snakes</t>
  </si>
  <si>
    <t>dance.</t>
  </si>
  <si>
    <t>watch the snakes writhe</t>
  </si>
  <si>
    <t>be touched</t>
  </si>
  <si>
    <t>see snakes up close</t>
  </si>
  <si>
    <t>get close to their jaws</t>
  </si>
  <si>
    <t>observe</t>
  </si>
  <si>
    <t>look at them</t>
  </si>
  <si>
    <t>see them that close up</t>
  </si>
  <si>
    <t>be pet</t>
  </si>
  <si>
    <t>pet the lizards.</t>
  </si>
  <si>
    <t>touch them.</t>
  </si>
  <si>
    <t>touch the snakes</t>
  </si>
  <si>
    <t>visit</t>
  </si>
  <si>
    <t>pet them</t>
  </si>
  <si>
    <t>see the reptiles</t>
  </si>
  <si>
    <t>*see*</t>
  </si>
  <si>
    <t>30 see/look-related</t>
  </si>
  <si>
    <t>see*</t>
  </si>
  <si>
    <t>see</t>
  </si>
  <si>
    <t>Did people resist touching reptiles?</t>
  </si>
  <si>
    <t>The journalist began the difficult article.</t>
  </si>
  <si>
    <t>It took him a while to</t>
  </si>
  <si>
    <t>It took him a while to write the first few pages.</t>
  </si>
  <si>
    <t>began</t>
  </si>
  <si>
    <t>get started</t>
  </si>
  <si>
    <t>sift through his research</t>
  </si>
  <si>
    <t>figure out what he wanted to w</t>
  </si>
  <si>
    <t>write it out</t>
  </si>
  <si>
    <t>find the right subject</t>
  </si>
  <si>
    <t>write it</t>
  </si>
  <si>
    <t>write the piece</t>
  </si>
  <si>
    <t>read the article</t>
  </si>
  <si>
    <t>read</t>
  </si>
  <si>
    <t>get through</t>
  </si>
  <si>
    <t>find his focus</t>
  </si>
  <si>
    <t>finish the article</t>
  </si>
  <si>
    <t>find information</t>
  </si>
  <si>
    <t>begin writing</t>
  </si>
  <si>
    <t>write</t>
  </si>
  <si>
    <t>interpret</t>
  </si>
  <si>
    <t>begin</t>
  </si>
  <si>
    <t>finish.</t>
  </si>
  <si>
    <t>get on track</t>
  </si>
  <si>
    <t>investigate</t>
  </si>
  <si>
    <t>think</t>
  </si>
  <si>
    <t>write the article</t>
  </si>
  <si>
    <t>get through it</t>
  </si>
  <si>
    <t>organize his thoughts</t>
  </si>
  <si>
    <t>research it</t>
  </si>
  <si>
    <t>research it properly</t>
  </si>
  <si>
    <t>*write*</t>
  </si>
  <si>
    <t>write*</t>
  </si>
  <si>
    <t>the first few pages. </t>
  </si>
  <si>
    <t>The student began the difficult article.</t>
  </si>
  <si>
    <t>It took him a while to read the first few pages.</t>
  </si>
  <si>
    <t>finish the entire thing</t>
  </si>
  <si>
    <t>get into it</t>
  </si>
  <si>
    <t>read it</t>
  </si>
  <si>
    <t>understand</t>
  </si>
  <si>
    <t>finish reading</t>
  </si>
  <si>
    <t>complete the reading</t>
  </si>
  <si>
    <t>highlight it all</t>
  </si>
  <si>
    <t>read.</t>
  </si>
  <si>
    <t>read through it</t>
  </si>
  <si>
    <t>write it.</t>
  </si>
  <si>
    <t>gain understanding</t>
  </si>
  <si>
    <t>read the whole thing</t>
  </si>
  <si>
    <t>understand it</t>
  </si>
  <si>
    <t>complete it.</t>
  </si>
  <si>
    <t>analyze</t>
  </si>
  <si>
    <t>understand what he was reading</t>
  </si>
  <si>
    <t>*read*</t>
  </si>
  <si>
    <t>read*</t>
  </si>
  <si>
    <t>Was this an easy assignment?</t>
  </si>
  <si>
    <t>The guitarist began a beautiful song.</t>
  </si>
  <si>
    <t>Everyone listened while he would</t>
  </si>
  <si>
    <t>Everyone listened while he would play the sweet tune.</t>
  </si>
  <si>
    <t>strum the strings in harmony</t>
  </si>
  <si>
    <t>strum his instrument</t>
  </si>
  <si>
    <t>strum his guitar</t>
  </si>
  <si>
    <t>composed</t>
  </si>
  <si>
    <t>play guitar</t>
  </si>
  <si>
    <t>strummed the guitar</t>
  </si>
  <si>
    <t>strum away</t>
  </si>
  <si>
    <t>sing with his beautiful voice</t>
  </si>
  <si>
    <t>performed</t>
  </si>
  <si>
    <t>cry</t>
  </si>
  <si>
    <t>played</t>
  </si>
  <si>
    <t>sing.</t>
  </si>
  <si>
    <t>strum</t>
  </si>
  <si>
    <t>play his music</t>
  </si>
  <si>
    <t>strum the guitar</t>
  </si>
  <si>
    <t>pluck</t>
  </si>
  <si>
    <t>play the guitar</t>
  </si>
  <si>
    <t>play his guitar</t>
  </si>
  <si>
    <t>*play*</t>
  </si>
  <si>
    <t>play*</t>
  </si>
  <si>
    <t>the sweet tune. </t>
  </si>
  <si>
    <t>The bird began a beautiful song.</t>
  </si>
  <si>
    <t>Everyone listened while he would sing the sweet tune.</t>
  </si>
  <si>
    <t>regale us</t>
  </si>
  <si>
    <t>chirp his tune</t>
  </si>
  <si>
    <t>sing his heart away</t>
  </si>
  <si>
    <t>warble on</t>
  </si>
  <si>
    <t>sing his tune.</t>
  </si>
  <si>
    <t>chirp</t>
  </si>
  <si>
    <t>chirp his melody</t>
  </si>
  <si>
    <t>whistle</t>
  </si>
  <si>
    <t>chirp a melody</t>
  </si>
  <si>
    <t>continue singing.</t>
  </si>
  <si>
    <t>tweet</t>
  </si>
  <si>
    <t>vent</t>
  </si>
  <si>
    <t>whistle aloud</t>
  </si>
  <si>
    <t>*sing*</t>
  </si>
  <si>
    <t>sing*</t>
  </si>
  <si>
    <t>Did he have a captive audience?</t>
  </si>
  <si>
    <t>The toddler began the lollipops.</t>
  </si>
  <si>
    <t>She really liked to</t>
  </si>
  <si>
    <t>She really liked to eat several at once.</t>
  </si>
  <si>
    <t>lick them</t>
  </si>
  <si>
    <t>eat a lot of sugar</t>
  </si>
  <si>
    <t>suck on the candy</t>
  </si>
  <si>
    <t>suck on them</t>
  </si>
  <si>
    <t>lollipop</t>
  </si>
  <si>
    <t>lick lollipops</t>
  </si>
  <si>
    <t>lick</t>
  </si>
  <si>
    <t>eat the</t>
  </si>
  <si>
    <t>have something in her mouth</t>
  </si>
  <si>
    <t>suck</t>
  </si>
  <si>
    <t>eat the grape ones</t>
  </si>
  <si>
    <t>eat candy</t>
  </si>
  <si>
    <t>squeak</t>
  </si>
  <si>
    <t>suck it</t>
  </si>
  <si>
    <t>eat sweets</t>
  </si>
  <si>
    <t>*eat *</t>
  </si>
  <si>
    <t>several at once. </t>
  </si>
  <si>
    <t>The confectioner began the lollipops.</t>
  </si>
  <si>
    <t>She really liked to make several at once.</t>
  </si>
  <si>
    <t>bake</t>
  </si>
  <si>
    <t>watch them form</t>
  </si>
  <si>
    <t>make candy</t>
  </si>
  <si>
    <t>make these treats</t>
  </si>
  <si>
    <t>fill them</t>
  </si>
  <si>
    <t>make cherry ones</t>
  </si>
  <si>
    <t>make sweet things.</t>
  </si>
  <si>
    <t>decorate</t>
  </si>
  <si>
    <t>make the candy by hand</t>
  </si>
  <si>
    <t>cook.</t>
  </si>
  <si>
    <t>test one or two</t>
  </si>
  <si>
    <t>make them</t>
  </si>
  <si>
    <t>create different flavors</t>
  </si>
  <si>
    <t>eat lollipops</t>
  </si>
  <si>
    <t>try new flavors</t>
  </si>
  <si>
    <t>shape them</t>
  </si>
  <si>
    <t>made lollipops</t>
  </si>
  <si>
    <t>create</t>
  </si>
  <si>
    <t>taste them eat them</t>
  </si>
  <si>
    <t>make them special</t>
  </si>
  <si>
    <t>make them.</t>
  </si>
  <si>
    <t>drizzle sugar on them</t>
  </si>
  <si>
    <t>make sweets</t>
  </si>
  <si>
    <t>make</t>
  </si>
  <si>
    <t>*make*</t>
  </si>
  <si>
    <t>make*</t>
  </si>
  <si>
    <t>Did she exercise self control?</t>
  </si>
  <si>
    <t>The gospel minister began the church service.</t>
  </si>
  <si>
    <t>Every Sunday he would</t>
  </si>
  <si>
    <t>Every Sunday he would preach at our parish.</t>
  </si>
  <si>
    <t>preach</t>
  </si>
  <si>
    <t>preach to the people</t>
  </si>
  <si>
    <t>praise the lord</t>
  </si>
  <si>
    <t>pray</t>
  </si>
  <si>
    <t>read his sermon</t>
  </si>
  <si>
    <t>speak</t>
  </si>
  <si>
    <t>go to the store</t>
  </si>
  <si>
    <t>preach the Lord</t>
  </si>
  <si>
    <t>lead</t>
  </si>
  <si>
    <t>hold a service</t>
  </si>
  <si>
    <t>say prayer</t>
  </si>
  <si>
    <t>preach.</t>
  </si>
  <si>
    <t>start with a song</t>
  </si>
  <si>
    <t>speak to everyone</t>
  </si>
  <si>
    <t>begin church service</t>
  </si>
  <si>
    <t>say a prayer</t>
  </si>
  <si>
    <t>preach the good word</t>
  </si>
  <si>
    <t>preach to the choir</t>
  </si>
  <si>
    <t>*preach*</t>
  </si>
  <si>
    <t>preach*</t>
  </si>
  <si>
    <t>at our parish.</t>
  </si>
  <si>
    <t>The choir leader began the church service.</t>
  </si>
  <si>
    <t>Every Sunday he would sing at our parish.</t>
  </si>
  <si>
    <t>begin by singing</t>
  </si>
  <si>
    <t>brainwash the masses</t>
  </si>
  <si>
    <t>lead the chorus</t>
  </si>
  <si>
    <t>start singing</t>
  </si>
  <si>
    <t>sing with the gospel</t>
  </si>
  <si>
    <t>greet the audience</t>
  </si>
  <si>
    <t>lead hymns</t>
  </si>
  <si>
    <t>open with a hymn.</t>
  </si>
  <si>
    <t>begin with a prayer</t>
  </si>
  <si>
    <t>begin with one verse</t>
  </si>
  <si>
    <t>sing a song</t>
  </si>
  <si>
    <t>lead the mass</t>
  </si>
  <si>
    <t>begin it</t>
  </si>
  <si>
    <t>conduct the choir</t>
  </si>
  <si>
    <t>lead the choir</t>
  </si>
  <si>
    <t>begin the church service</t>
  </si>
  <si>
    <t>arrive to an empty building</t>
  </si>
  <si>
    <t>lead worship</t>
  </si>
  <si>
    <t>come to choir</t>
  </si>
  <si>
    <t>do this</t>
  </si>
  <si>
    <t>begin.</t>
  </si>
  <si>
    <t>sing the opening song</t>
  </si>
  <si>
    <t>Was the service on a weekend?</t>
  </si>
  <si>
    <t>The kid next door began the lawn in the morning before it got hot.</t>
  </si>
  <si>
    <t>We asked him to</t>
  </si>
  <si>
    <t>We asked him to mow it while we were gone.</t>
  </si>
  <si>
    <t>mow ours</t>
  </si>
  <si>
    <t>make our yard sparkle</t>
  </si>
  <si>
    <t>stop</t>
  </si>
  <si>
    <t>do his chores</t>
  </si>
  <si>
    <t>do ours too</t>
  </si>
  <si>
    <t>use the blower to clean up too</t>
  </si>
  <si>
    <t>cut it for us</t>
  </si>
  <si>
    <t>mow ours too</t>
  </si>
  <si>
    <t>finish early</t>
  </si>
  <si>
    <t>wash</t>
  </si>
  <si>
    <t>keep it down</t>
  </si>
  <si>
    <t>finish the whole thing</t>
  </si>
  <si>
    <t>mow our yard</t>
  </si>
  <si>
    <t>do it days ago</t>
  </si>
  <si>
    <t>quiet down</t>
  </si>
  <si>
    <t>hurry up</t>
  </si>
  <si>
    <t>mow ours as well</t>
  </si>
  <si>
    <t>cut the grass</t>
  </si>
  <si>
    <t>it while we were gone. </t>
  </si>
  <si>
    <t>Our neighbor with a hose began the lawn in the morning before it got hot.</t>
  </si>
  <si>
    <t>We asked him to water it while we were gone.</t>
  </si>
  <si>
    <t>water ours too</t>
  </si>
  <si>
    <t>start later</t>
  </si>
  <si>
    <t>water it</t>
  </si>
  <si>
    <t>spray our lawn too</t>
  </si>
  <si>
    <t>do it later</t>
  </si>
  <si>
    <t>water</t>
  </si>
  <si>
    <t>not be so loud</t>
  </si>
  <si>
    <t>water our grass too</t>
  </si>
  <si>
    <t>not spray our cat</t>
  </si>
  <si>
    <t>water our lawn too.</t>
  </si>
  <si>
    <t>drink</t>
  </si>
  <si>
    <t>water ours as well</t>
  </si>
  <si>
    <t>water ours.</t>
  </si>
  <si>
    <t>keep the noise down</t>
  </si>
  <si>
    <t>water ours</t>
  </si>
  <si>
    <t>hurry</t>
  </si>
  <si>
    <t>water our lawn too</t>
  </si>
  <si>
    <t>do ours</t>
  </si>
  <si>
    <t>wash our car</t>
  </si>
  <si>
    <t>hose</t>
  </si>
  <si>
    <t>water our lawn</t>
  </si>
  <si>
    <t>avoid hitting our house</t>
  </si>
  <si>
    <t>water our grass too.</t>
  </si>
  <si>
    <t>water the lawn</t>
  </si>
  <si>
    <t>do that</t>
  </si>
  <si>
    <t>do ours too.</t>
  </si>
  <si>
    <t>cut it well</t>
  </si>
  <si>
    <t>go away</t>
  </si>
  <si>
    <t>hose ours too</t>
  </si>
  <si>
    <t>do ours as well</t>
  </si>
  <si>
    <t>help</t>
  </si>
  <si>
    <t>*water*</t>
  </si>
  <si>
    <t>water*</t>
  </si>
  <si>
    <t>Did he go out before noon?</t>
  </si>
  <si>
    <t>The high school band began the parade.</t>
  </si>
  <si>
    <t>It was fun to watch them</t>
  </si>
  <si>
    <t>It was fun to watch them play right by us.</t>
  </si>
  <si>
    <t>march</t>
  </si>
  <si>
    <t>march excitedly</t>
  </si>
  <si>
    <t>get excited about school spiri</t>
  </si>
  <si>
    <t>begin the festivities</t>
  </si>
  <si>
    <t>parade</t>
  </si>
  <si>
    <t>do their march</t>
  </si>
  <si>
    <t>jump for joy</t>
  </si>
  <si>
    <t>play their instruments</t>
  </si>
  <si>
    <t>from the sidelines</t>
  </si>
  <si>
    <t>perform</t>
  </si>
  <si>
    <t>march.</t>
  </si>
  <si>
    <t>parading</t>
  </si>
  <si>
    <t>march as they play</t>
  </si>
  <si>
    <t>right by us. </t>
  </si>
  <si>
    <t>The giant helium balloons began the parade.</t>
  </si>
  <si>
    <t>It was fun to watch them float right by us.</t>
  </si>
  <si>
    <t>float</t>
  </si>
  <si>
    <t>float signs in the air</t>
  </si>
  <si>
    <t>float by</t>
  </si>
  <si>
    <t>float in the sky</t>
  </si>
  <si>
    <t>bounce down the street</t>
  </si>
  <si>
    <t>as they floated down the stree</t>
  </si>
  <si>
    <t>soar</t>
  </si>
  <si>
    <t>float up higher and higher.</t>
  </si>
  <si>
    <t>soar overhead</t>
  </si>
  <si>
    <t>float.</t>
  </si>
  <si>
    <t>rise</t>
  </si>
  <si>
    <t>as they passed by</t>
  </si>
  <si>
    <t>in the air</t>
  </si>
  <si>
    <t>float away</t>
  </si>
  <si>
    <t>float around</t>
  </si>
  <si>
    <t>float above the city</t>
  </si>
  <si>
    <t>it float through the city</t>
  </si>
  <si>
    <t>*float*</t>
  </si>
  <si>
    <t>float*</t>
  </si>
  <si>
    <t>Were they at the end of the parade?</t>
  </si>
  <si>
    <t>The gunslinger began all his fights the same way.</t>
  </si>
  <si>
    <t>With precision he would</t>
  </si>
  <si>
    <t>With precision he would shoot whoever challenged him.</t>
  </si>
  <si>
    <t>shoot NEAR his opposition</t>
  </si>
  <si>
    <t>draw both of his pistols</t>
  </si>
  <si>
    <t>point and shoot</t>
  </si>
  <si>
    <t>spin his gun</t>
  </si>
  <si>
    <t>set his stance</t>
  </si>
  <si>
    <t>aim</t>
  </si>
  <si>
    <t>pull the trigger</t>
  </si>
  <si>
    <t>cut people</t>
  </si>
  <si>
    <t>kill them with one shot</t>
  </si>
  <si>
    <t>get his target</t>
  </si>
  <si>
    <t>shoot at his target</t>
  </si>
  <si>
    <t>shoot his targets</t>
  </si>
  <si>
    <t>start</t>
  </si>
  <si>
    <t>fire</t>
  </si>
  <si>
    <t>lunge</t>
  </si>
  <si>
    <t>strike</t>
  </si>
  <si>
    <t>act</t>
  </si>
  <si>
    <t>attack</t>
  </si>
  <si>
    <t>draw</t>
  </si>
  <si>
    <t>shoot the guy</t>
  </si>
  <si>
    <t>aim and shoot</t>
  </si>
  <si>
    <t>draw his weapon</t>
  </si>
  <si>
    <t>begin his fights the same way</t>
  </si>
  <si>
    <t>throw a punch</t>
  </si>
  <si>
    <t>draw from the hip</t>
  </si>
  <si>
    <t>throw</t>
  </si>
  <si>
    <t>draw his weapon and fire</t>
  </si>
  <si>
    <t>*shoot*</t>
  </si>
  <si>
    <t>28 shoot/fire/draw-related</t>
  </si>
  <si>
    <t>shoot*</t>
  </si>
  <si>
    <t>whomever challenged him.</t>
  </si>
  <si>
    <t>The heavyweight champ began all his fights the same way.</t>
  </si>
  <si>
    <t>With precision he would punch whoever challenged him.</t>
  </si>
  <si>
    <t>do a back-flip</t>
  </si>
  <si>
    <t>knock out his opponent</t>
  </si>
  <si>
    <t>smack the opponent</t>
  </si>
  <si>
    <t>map his plan</t>
  </si>
  <si>
    <t>attack his opponent</t>
  </si>
  <si>
    <t>jab</t>
  </si>
  <si>
    <t>lunge down the aisle</t>
  </si>
  <si>
    <t>win</t>
  </si>
  <si>
    <t>fake left then strike hard</t>
  </si>
  <si>
    <t>kick his opponents.</t>
  </si>
  <si>
    <t>warm up</t>
  </si>
  <si>
    <t>aim for the jugular</t>
  </si>
  <si>
    <t>kneel.</t>
  </si>
  <si>
    <t>place his hands</t>
  </si>
  <si>
    <t>punch</t>
  </si>
  <si>
    <t>proceed</t>
  </si>
  <si>
    <t>aim for the lower jaw</t>
  </si>
  <si>
    <t>kick them</t>
  </si>
  <si>
    <t>punch his opponent</t>
  </si>
  <si>
    <t>plan his attack</t>
  </si>
  <si>
    <t>avoid punches</t>
  </si>
  <si>
    <t>do his warm up</t>
  </si>
  <si>
    <t>slap his opponent in the teeth</t>
  </si>
  <si>
    <t>swing a right hook</t>
  </si>
  <si>
    <t>circle the ring</t>
  </si>
  <si>
    <t>confuse the opponent</t>
  </si>
  <si>
    <t>take down his opponent.</t>
  </si>
  <si>
    <t>flip the dude</t>
  </si>
  <si>
    <t>armbar</t>
  </si>
  <si>
    <t>knock them in the head.</t>
  </si>
  <si>
    <t>box</t>
  </si>
  <si>
    <t>knock the other person out</t>
  </si>
  <si>
    <t>study</t>
  </si>
  <si>
    <t>win his matches</t>
  </si>
  <si>
    <t>*strike*</t>
  </si>
  <si>
    <t>*punch*</t>
  </si>
  <si>
    <t>18 box/strike/punch/knock-out related</t>
  </si>
  <si>
    <t>punch*</t>
  </si>
  <si>
    <t>The artisan completed the rug.</t>
  </si>
  <si>
    <t>It had been difficult to</t>
  </si>
  <si>
    <t>It had been difficult to sew with such delicate fibers.</t>
  </si>
  <si>
    <t>completed</t>
  </si>
  <si>
    <t>tie the room together</t>
  </si>
  <si>
    <t>weave the fabrics together</t>
  </si>
  <si>
    <t>put it together</t>
  </si>
  <si>
    <t>sew it together</t>
  </si>
  <si>
    <t>make by hand</t>
  </si>
  <si>
    <t>weave</t>
  </si>
  <si>
    <t>finish the rug</t>
  </si>
  <si>
    <t>imagine</t>
  </si>
  <si>
    <t>find the right materials</t>
  </si>
  <si>
    <t>design it</t>
  </si>
  <si>
    <t>crotchet</t>
  </si>
  <si>
    <t>thread</t>
  </si>
  <si>
    <t>weave.</t>
  </si>
  <si>
    <t>knit</t>
  </si>
  <si>
    <t>get the right color</t>
  </si>
  <si>
    <t>make the rug</t>
  </si>
  <si>
    <t>design</t>
  </si>
  <si>
    <t>pick colors</t>
  </si>
  <si>
    <t>weave the detailed image</t>
  </si>
  <si>
    <t>stitch</t>
  </si>
  <si>
    <t>*sew*</t>
  </si>
  <si>
    <t>21 sew/weave/stich-related completions</t>
  </si>
  <si>
    <t>sew*</t>
  </si>
  <si>
    <t>with such delicate fibers. </t>
  </si>
  <si>
    <t>The maid completed the rug.</t>
  </si>
  <si>
    <t>It had been difficult to clean with such delicate fibers.</t>
  </si>
  <si>
    <t>clean</t>
  </si>
  <si>
    <t>remove the stain</t>
  </si>
  <si>
    <t>vacuum</t>
  </si>
  <si>
    <t>clean it</t>
  </si>
  <si>
    <t>clean it so well</t>
  </si>
  <si>
    <t>vacuum.</t>
  </si>
  <si>
    <t>sew the entire thing</t>
  </si>
  <si>
    <t>sew.</t>
  </si>
  <si>
    <t>get the stain out</t>
  </si>
  <si>
    <t>wring out</t>
  </si>
  <si>
    <t>clean all the dirt off</t>
  </si>
  <si>
    <t>vacuum it all</t>
  </si>
  <si>
    <t>braid</t>
  </si>
  <si>
    <t>clean.</t>
  </si>
  <si>
    <t>get rid of stains</t>
  </si>
  <si>
    <t>lift it up</t>
  </si>
  <si>
    <t>*clean*</t>
  </si>
  <si>
    <t>clean*</t>
  </si>
  <si>
    <t>The janitor completed the upstairs windows.</t>
  </si>
  <si>
    <t>They had been tricky to</t>
  </si>
  <si>
    <t>They had been tricky to clean since a ladder was needed.</t>
  </si>
  <si>
    <t>reach</t>
  </si>
  <si>
    <t>scrub completely clean</t>
  </si>
  <si>
    <t>clean due to their height</t>
  </si>
  <si>
    <t>clean all of it</t>
  </si>
  <si>
    <t>open and close</t>
  </si>
  <si>
    <t>do</t>
  </si>
  <si>
    <t>reseal</t>
  </si>
  <si>
    <t>clean without leaving smudges</t>
  </si>
  <si>
    <t>get it</t>
  </si>
  <si>
    <t>construct</t>
  </si>
  <si>
    <t>fix</t>
  </si>
  <si>
    <t>Windex</t>
  </si>
  <si>
    <t>was</t>
  </si>
  <si>
    <t>clean the upstairs windows</t>
  </si>
  <si>
    <t>reach without scaffolding</t>
  </si>
  <si>
    <t>install</t>
  </si>
  <si>
    <t>replace</t>
  </si>
  <si>
    <t>since a ladder was needed. </t>
  </si>
  <si>
    <t>The construction crew completed the upstairs windows.</t>
  </si>
  <si>
    <t>They had been tricky to install since a ladder was needed.</t>
  </si>
  <si>
    <t>work from that angle</t>
  </si>
  <si>
    <t>clean the windows</t>
  </si>
  <si>
    <t>place them in the right fashio</t>
  </si>
  <si>
    <t>install.</t>
  </si>
  <si>
    <t>find it.</t>
  </si>
  <si>
    <t>get them installed</t>
  </si>
  <si>
    <t>keep it under control</t>
  </si>
  <si>
    <t>get the glass up there</t>
  </si>
  <si>
    <t>put in</t>
  </si>
  <si>
    <t>open</t>
  </si>
  <si>
    <t>window</t>
  </si>
  <si>
    <t>place it from the outside</t>
  </si>
  <si>
    <t>replace it</t>
  </si>
  <si>
    <t>place</t>
  </si>
  <si>
    <t>build</t>
  </si>
  <si>
    <t>fill in</t>
  </si>
  <si>
    <t>find</t>
  </si>
  <si>
    <t>get to.</t>
  </si>
  <si>
    <t>assemble</t>
  </si>
  <si>
    <t>keep it secret</t>
  </si>
  <si>
    <t>work upstairs</t>
  </si>
  <si>
    <t>*install*</t>
  </si>
  <si>
    <t>install*</t>
  </si>
  <si>
    <t>The factory completed the luggage.</t>
  </si>
  <si>
    <t>They had been asked to</t>
  </si>
  <si>
    <t>They had been asked to make several different suitcases.</t>
  </si>
  <si>
    <t>manufacture it</t>
  </si>
  <si>
    <t>inspect each piece well</t>
  </si>
  <si>
    <t>create a custom set</t>
  </si>
  <si>
    <t>transport it</t>
  </si>
  <si>
    <t>customize it</t>
  </si>
  <si>
    <t>make a suitcase</t>
  </si>
  <si>
    <t>fill the bags with spare parts</t>
  </si>
  <si>
    <t>be notified when it arrived</t>
  </si>
  <si>
    <t>do so quickly</t>
  </si>
  <si>
    <t>ship it</t>
  </si>
  <si>
    <t>make the product</t>
  </si>
  <si>
    <t>be done soon</t>
  </si>
  <si>
    <t>work quickly</t>
  </si>
  <si>
    <t>finish the luggage</t>
  </si>
  <si>
    <t>rush deliver</t>
  </si>
  <si>
    <t>make more</t>
  </si>
  <si>
    <t>build it</t>
  </si>
  <si>
    <t>speed up production</t>
  </si>
  <si>
    <t>be careful.</t>
  </si>
  <si>
    <t>produce it earlier</t>
  </si>
  <si>
    <t>carry</t>
  </si>
  <si>
    <t>redesign</t>
  </si>
  <si>
    <t>make it all</t>
  </si>
  <si>
    <t>fix a design flaw</t>
  </si>
  <si>
    <t>make 5000</t>
  </si>
  <si>
    <t>sort</t>
  </si>
  <si>
    <t>manufacture</t>
  </si>
  <si>
    <t>expedite it</t>
  </si>
  <si>
    <t>make luggage</t>
  </si>
  <si>
    <t>ship it off next</t>
  </si>
  <si>
    <t>embroider a custom name</t>
  </si>
  <si>
    <t>build custom baggage</t>
  </si>
  <si>
    <t>18 make/produce/manufacture-related completions</t>
  </si>
  <si>
    <t>several different suitcases. </t>
  </si>
  <si>
    <t>The bellhops completed the luggage.</t>
  </si>
  <si>
    <t>They had been asked to carry several different suitcases.</t>
  </si>
  <si>
    <t>carry it to the room</t>
  </si>
  <si>
    <t>carry it up the stairs</t>
  </si>
  <si>
    <t>move it to the guest rooms</t>
  </si>
  <si>
    <t>move them</t>
  </si>
  <si>
    <t>take it upstairs</t>
  </si>
  <si>
    <t>carry it</t>
  </si>
  <si>
    <t>move it to the lobby</t>
  </si>
  <si>
    <t>carry the bags</t>
  </si>
  <si>
    <t>bring them upstairs</t>
  </si>
  <si>
    <t>bring it to the second floor</t>
  </si>
  <si>
    <t>carry the luggage</t>
  </si>
  <si>
    <t>carry it to room 420</t>
  </si>
  <si>
    <t>carry it to the top floor.</t>
  </si>
  <si>
    <t>carry them up</t>
  </si>
  <si>
    <t>rearrange it</t>
  </si>
  <si>
    <t>carry it.</t>
  </si>
  <si>
    <t>bring it up to the 15th floor</t>
  </si>
  <si>
    <t>transfer them</t>
  </si>
  <si>
    <t>take it up to the room</t>
  </si>
  <si>
    <t>carry them</t>
  </si>
  <si>
    <t>stack them</t>
  </si>
  <si>
    <t>pile them</t>
  </si>
  <si>
    <t>complete the luggage</t>
  </si>
  <si>
    <t>serve</t>
  </si>
  <si>
    <t>take it to the room</t>
  </si>
  <si>
    <t>carry it upstairs</t>
  </si>
  <si>
    <t>carry them upstairs</t>
  </si>
  <si>
    <t>move it.</t>
  </si>
  <si>
    <t>move it</t>
  </si>
  <si>
    <t>bring it up</t>
  </si>
  <si>
    <t>carry it to the top.</t>
  </si>
  <si>
    <t>take them up</t>
  </si>
  <si>
    <t>move quickly</t>
  </si>
  <si>
    <t>take it downstairs</t>
  </si>
  <si>
    <t>bring it upstairs</t>
  </si>
  <si>
    <t>them to the room</t>
  </si>
  <si>
    <t>*carry*</t>
  </si>
  <si>
    <t>carry*</t>
  </si>
  <si>
    <t>The plumber completed the shower.</t>
  </si>
  <si>
    <t>It took just a few minutes to</t>
  </si>
  <si>
    <t>It took just a few minutes to fix and get back to normal.</t>
  </si>
  <si>
    <t>make the last adjustments</t>
  </si>
  <si>
    <t>install the showerhead</t>
  </si>
  <si>
    <t>clean up and leave</t>
  </si>
  <si>
    <t>put the hose in</t>
  </si>
  <si>
    <t>install a new head</t>
  </si>
  <si>
    <t>caulk and seal</t>
  </si>
  <si>
    <t>screw</t>
  </si>
  <si>
    <t>fix it</t>
  </si>
  <si>
    <t>wash up</t>
  </si>
  <si>
    <t>unclog the drain</t>
  </si>
  <si>
    <t>get it running</t>
  </si>
  <si>
    <t>get all his tools ready</t>
  </si>
  <si>
    <t>fall asleep</t>
  </si>
  <si>
    <t>fix the shower</t>
  </si>
  <si>
    <t>turn the water back on</t>
  </si>
  <si>
    <t>fix.</t>
  </si>
  <si>
    <t>unclog</t>
  </si>
  <si>
    <t>get the hair out</t>
  </si>
  <si>
    <t>do the repairing</t>
  </si>
  <si>
    <t>shower</t>
  </si>
  <si>
    <t>remove</t>
  </si>
  <si>
    <t>extend the wet-wall</t>
  </si>
  <si>
    <t>drywall</t>
  </si>
  <si>
    <t>correct the damage</t>
  </si>
  <si>
    <t>*fix*</t>
  </si>
  <si>
    <t>fix*</t>
  </si>
  <si>
    <t>and get back to normal. </t>
  </si>
  <si>
    <t>The spa guest completed the shower.</t>
  </si>
  <si>
    <t>It took just a few minutes to rinse and get back to normal.</t>
  </si>
  <si>
    <t>clean up</t>
  </si>
  <si>
    <t>rinse off</t>
  </si>
  <si>
    <t>relax</t>
  </si>
  <si>
    <t>relax in the steam</t>
  </si>
  <si>
    <t>wash her hair</t>
  </si>
  <si>
    <t>run</t>
  </si>
  <si>
    <t>dry off</t>
  </si>
  <si>
    <t>wash off after the mud bath.</t>
  </si>
  <si>
    <t>wash up.</t>
  </si>
  <si>
    <t>lather her hair</t>
  </si>
  <si>
    <t>rinse off the oil</t>
  </si>
  <si>
    <t>dry</t>
  </si>
  <si>
    <t>get warm</t>
  </si>
  <si>
    <t>clean herself</t>
  </si>
  <si>
    <t>feel relaxed</t>
  </si>
  <si>
    <t>plan</t>
  </si>
  <si>
    <t>dry his hair</t>
  </si>
  <si>
    <t>shower.</t>
  </si>
  <si>
    <t>bathe</t>
  </si>
  <si>
    <t>wash down.</t>
  </si>
  <si>
    <t>set up</t>
  </si>
  <si>
    <t>unwind</t>
  </si>
  <si>
    <t>rinse</t>
  </si>
  <si>
    <t>*rinse*</t>
  </si>
  <si>
    <t>23 rinse/wash/dry/clean-related completions</t>
  </si>
  <si>
    <t>rinse*</t>
  </si>
  <si>
    <t>The bride and groom completed the ceremony.</t>
  </si>
  <si>
    <t>On this day they would finally</t>
  </si>
  <si>
    <t>On this day they would finally marry and begin a new chapter.</t>
  </si>
  <si>
    <t>be married</t>
  </si>
  <si>
    <t>be together as one</t>
  </si>
  <si>
    <t>be in wedded bliss</t>
  </si>
  <si>
    <t>be one</t>
  </si>
  <si>
    <t>wed</t>
  </si>
  <si>
    <t>consummate their marriage</t>
  </si>
  <si>
    <t>be wed</t>
  </si>
  <si>
    <t>learn about birds and bees</t>
  </si>
  <si>
    <t>become one</t>
  </si>
  <si>
    <t>have some time alone</t>
  </si>
  <si>
    <t>marry</t>
  </si>
  <si>
    <t>get married</t>
  </si>
  <si>
    <t>be married!</t>
  </si>
  <si>
    <t>kiss</t>
  </si>
  <si>
    <t>be wedded</t>
  </si>
  <si>
    <t>be married.</t>
  </si>
  <si>
    <t>join</t>
  </si>
  <si>
    <t>commit to each other</t>
  </si>
  <si>
    <t>be husband and wife</t>
  </si>
  <si>
    <t>be together</t>
  </si>
  <si>
    <t>be</t>
  </si>
  <si>
    <t>be as one</t>
  </si>
  <si>
    <t>*marr*</t>
  </si>
  <si>
    <t>marry*</t>
  </si>
  <si>
    <t>and begin a new chapter.</t>
  </si>
  <si>
    <t>The high school seniors completed the ceremony.</t>
  </si>
  <si>
    <t>On this day they would finally graduate and begin a new chapter.</t>
  </si>
  <si>
    <t>graduate</t>
  </si>
  <si>
    <t>be released</t>
  </si>
  <si>
    <t>be free</t>
  </si>
  <si>
    <t>graduate.</t>
  </si>
  <si>
    <t>be free from high school</t>
  </si>
  <si>
    <t>leave high school</t>
  </si>
  <si>
    <t>enter the real world</t>
  </si>
  <si>
    <t>enjoy themselves.</t>
  </si>
  <si>
    <t>have the fights they stifled</t>
  </si>
  <si>
    <t>*graduate*</t>
  </si>
  <si>
    <t>graduate*</t>
  </si>
  <si>
    <t>The illustrator continued the story.</t>
  </si>
  <si>
    <t>It was amazing how she could</t>
  </si>
  <si>
    <t>It was amazing how she could draw with such ease.</t>
  </si>
  <si>
    <t>continued</t>
  </si>
  <si>
    <t>capture the intent of the auth</t>
  </si>
  <si>
    <t>craft the characters</t>
  </si>
  <si>
    <t>fit the right images with the</t>
  </si>
  <si>
    <t>flow her words</t>
  </si>
  <si>
    <t>draw people</t>
  </si>
  <si>
    <t>tell it in great detail</t>
  </si>
  <si>
    <t>depict the scenes</t>
  </si>
  <si>
    <t>illustrate</t>
  </si>
  <si>
    <t>draw so quickly</t>
  </si>
  <si>
    <t>tell a great story</t>
  </si>
  <si>
    <t>improvise</t>
  </si>
  <si>
    <t>put the story into pictures</t>
  </si>
  <si>
    <t>draw so well</t>
  </si>
  <si>
    <t>captivate them</t>
  </si>
  <si>
    <t>explain the details</t>
  </si>
  <si>
    <t>paint</t>
  </si>
  <si>
    <t>paint it</t>
  </si>
  <si>
    <t>depict scenes with pictures</t>
  </si>
  <si>
    <t>draw.</t>
  </si>
  <si>
    <t>think of things</t>
  </si>
  <si>
    <t>read aloud</t>
  </si>
  <si>
    <t>draw such perfect images</t>
  </si>
  <si>
    <t>bring the words to life</t>
  </si>
  <si>
    <t>draw the story scenes</t>
  </si>
  <si>
    <t>portray characters</t>
  </si>
  <si>
    <t>match the words with drawings</t>
  </si>
  <si>
    <t>create ideas whole cloth</t>
  </si>
  <si>
    <t>*draw*</t>
  </si>
  <si>
    <t>draw*</t>
  </si>
  <si>
    <t>with such ease.</t>
  </si>
  <si>
    <t>The untruthful teen continued the story.</t>
  </si>
  <si>
    <t>It was amazing how she could lie with such ease.</t>
  </si>
  <si>
    <t>spin a lie</t>
  </si>
  <si>
    <t>be deceitful</t>
  </si>
  <si>
    <t>lie under pressure</t>
  </si>
  <si>
    <t>lie so well</t>
  </si>
  <si>
    <t>lie!</t>
  </si>
  <si>
    <t>lie through her teeth</t>
  </si>
  <si>
    <t>lie so easily.</t>
  </si>
  <si>
    <t>lie so easily</t>
  </si>
  <si>
    <t>lie like that.</t>
  </si>
  <si>
    <t>spin lies</t>
  </si>
  <si>
    <t>fabricate lies</t>
  </si>
  <si>
    <t>confabulate</t>
  </si>
  <si>
    <t>lie for so long</t>
  </si>
  <si>
    <t>tell such lies</t>
  </si>
  <si>
    <t>make up a story on the spot</t>
  </si>
  <si>
    <t>make things up</t>
  </si>
  <si>
    <t>lie so convincingly</t>
  </si>
  <si>
    <t>carry herself</t>
  </si>
  <si>
    <t>keep lying</t>
  </si>
  <si>
    <t>fib</t>
  </si>
  <si>
    <t>build it up.</t>
  </si>
  <si>
    <t>*lie*</t>
  </si>
  <si>
    <t>lie*</t>
  </si>
  <si>
    <t>The percussionist continued a steady beat.</t>
  </si>
  <si>
    <t>With precise rhythm she was</t>
  </si>
  <si>
    <t>With precise rhythm she was playing to the music.</t>
  </si>
  <si>
    <t>playing</t>
  </si>
  <si>
    <t>an anchor for the others</t>
  </si>
  <si>
    <t>able to time the music for all</t>
  </si>
  <si>
    <t>hypnotic</t>
  </si>
  <si>
    <t>drumming</t>
  </si>
  <si>
    <t>the backbone of the song</t>
  </si>
  <si>
    <t>admired</t>
  </si>
  <si>
    <t>perfect</t>
  </si>
  <si>
    <t>right on mark</t>
  </si>
  <si>
    <t>fantastic</t>
  </si>
  <si>
    <t>done</t>
  </si>
  <si>
    <t>able to play</t>
  </si>
  <si>
    <t>the best in the show</t>
  </si>
  <si>
    <t>able to finish</t>
  </si>
  <si>
    <t>good</t>
  </si>
  <si>
    <t>playing the drum</t>
  </si>
  <si>
    <t>steady</t>
  </si>
  <si>
    <t>in tune</t>
  </si>
  <si>
    <t>singing</t>
  </si>
  <si>
    <t>awesome</t>
  </si>
  <si>
    <t>smart</t>
  </si>
  <si>
    <t>good.</t>
  </si>
  <si>
    <t>talented</t>
  </si>
  <si>
    <t>flawless</t>
  </si>
  <si>
    <t>leading the whole band</t>
  </si>
  <si>
    <t>impeccable</t>
  </si>
  <si>
    <t>very good</t>
  </si>
  <si>
    <t>on time</t>
  </si>
  <si>
    <t>important</t>
  </si>
  <si>
    <t>able to keep the beat</t>
  </si>
  <si>
    <t>beating</t>
  </si>
  <si>
    <t>beating the drums</t>
  </si>
  <si>
    <t>excellent</t>
  </si>
  <si>
    <t>the heart of the band</t>
  </si>
  <si>
    <t>quite skilled</t>
  </si>
  <si>
    <t>18 playing/drumming/beating</t>
  </si>
  <si>
    <t>playing*</t>
  </si>
  <si>
    <t>to the music. </t>
  </si>
  <si>
    <t>The ballerina continued a steady beat.</t>
  </si>
  <si>
    <t>With precise rhythm she was dancing to the music.</t>
  </si>
  <si>
    <t>pirouetting</t>
  </si>
  <si>
    <t>performing well</t>
  </si>
  <si>
    <t>dancing</t>
  </si>
  <si>
    <t>off</t>
  </si>
  <si>
    <t>gracefully dancing</t>
  </si>
  <si>
    <t>graceful</t>
  </si>
  <si>
    <t>a great performer</t>
  </si>
  <si>
    <t>perfect at ballet</t>
  </si>
  <si>
    <t>always on point</t>
  </si>
  <si>
    <t>dancing beautifully.</t>
  </si>
  <si>
    <t>floating</t>
  </si>
  <si>
    <t>dancing.</t>
  </si>
  <si>
    <t>lifted onto her toes</t>
  </si>
  <si>
    <t>elegant</t>
  </si>
  <si>
    <t>dancing effortlessly</t>
  </si>
  <si>
    <t>on the beat</t>
  </si>
  <si>
    <t>so graceful</t>
  </si>
  <si>
    <t>dancing gracefully</t>
  </si>
  <si>
    <t>twirling</t>
  </si>
  <si>
    <t>jumping</t>
  </si>
  <si>
    <t>able to dance.</t>
  </si>
  <si>
    <t>swinging</t>
  </si>
  <si>
    <t>accustomed</t>
  </si>
  <si>
    <t>always on beat</t>
  </si>
  <si>
    <t>*dancing*</t>
  </si>
  <si>
    <t>24 dancing/pirouetting/twirling-related</t>
  </si>
  <si>
    <t>dancing*</t>
  </si>
  <si>
    <t>The presenter continued his sentence.</t>
  </si>
  <si>
    <t>He didn't have much time left to</t>
  </si>
  <si>
    <t>He didn't have much time left to speak by my estimation.</t>
  </si>
  <si>
    <t>wrap up his speech</t>
  </si>
  <si>
    <t>finish his thesis</t>
  </si>
  <si>
    <t>finish up</t>
  </si>
  <si>
    <t>finish the presentation</t>
  </si>
  <si>
    <t>make conclusions</t>
  </si>
  <si>
    <t>waste</t>
  </si>
  <si>
    <t>finish his presentation</t>
  </si>
  <si>
    <t>end his presentation</t>
  </si>
  <si>
    <t>present</t>
  </si>
  <si>
    <t>answer questions</t>
  </si>
  <si>
    <t>finish his thoughts</t>
  </si>
  <si>
    <t>cough</t>
  </si>
  <si>
    <t>finish his speech</t>
  </si>
  <si>
    <t>wrap up</t>
  </si>
  <si>
    <t>talk</t>
  </si>
  <si>
    <t>speak.</t>
  </si>
  <si>
    <t>say everything</t>
  </si>
  <si>
    <t>convey</t>
  </si>
  <si>
    <t>elaborate</t>
  </si>
  <si>
    <t>wrap it up</t>
  </si>
  <si>
    <t>finish his sentence</t>
  </si>
  <si>
    <t>convince</t>
  </si>
  <si>
    <t>make his point</t>
  </si>
  <si>
    <t>complete it</t>
  </si>
  <si>
    <t>dawdle</t>
  </si>
  <si>
    <t>convince his associates</t>
  </si>
  <si>
    <t>*finish*</t>
  </si>
  <si>
    <t>22 speak/talk-related</t>
  </si>
  <si>
    <t>speak*</t>
  </si>
  <si>
    <t>by my estimation.</t>
  </si>
  <si>
    <t>The prisoner continued his sentence.</t>
  </si>
  <si>
    <t>He didn't have much time left to serve by my estimation.</t>
  </si>
  <si>
    <t>be incarcerated</t>
  </si>
  <si>
    <t>live</t>
  </si>
  <si>
    <t>live.</t>
  </si>
  <si>
    <t>serve.</t>
  </si>
  <si>
    <t>finish his novel</t>
  </si>
  <si>
    <t>spend in prison</t>
  </si>
  <si>
    <t>come to terms with his past</t>
  </si>
  <si>
    <t>fulfill</t>
  </si>
  <si>
    <t>stay.</t>
  </si>
  <si>
    <t>*serve*</t>
  </si>
  <si>
    <t>25 serve/stay-related</t>
  </si>
  <si>
    <t>serve*</t>
  </si>
  <si>
    <t>The pet owners endured the surprising loss.</t>
  </si>
  <si>
    <t>Everyone had expected Charlie to</t>
  </si>
  <si>
    <t>Everyone had expected Charlie to live but health problems overcame him.</t>
  </si>
  <si>
    <t>endured</t>
  </si>
  <si>
    <t>pull through</t>
  </si>
  <si>
    <t>live forever</t>
  </si>
  <si>
    <t>make it through the procedure</t>
  </si>
  <si>
    <t>cry a lot</t>
  </si>
  <si>
    <t>live longer</t>
  </si>
  <si>
    <t>live a long life</t>
  </si>
  <si>
    <t>survive</t>
  </si>
  <si>
    <t>sell his pups quickly</t>
  </si>
  <si>
    <t>live for a few more years</t>
  </si>
  <si>
    <t>faint</t>
  </si>
  <si>
    <t>come home</t>
  </si>
  <si>
    <t>lose business</t>
  </si>
  <si>
    <t>live for longer</t>
  </si>
  <si>
    <t>break down</t>
  </si>
  <si>
    <t>come</t>
  </si>
  <si>
    <t>be an honest employee</t>
  </si>
  <si>
    <t>*live*</t>
  </si>
  <si>
    <t>live*</t>
  </si>
  <si>
    <t>but health problems overcame him.</t>
  </si>
  <si>
    <t>The Olympian endured the surprising loss.</t>
  </si>
  <si>
    <t>Everyone had expected Charlie to win but health problems overcame him.</t>
  </si>
  <si>
    <t>carry by a significant margin</t>
  </si>
  <si>
    <t>win a gold medal</t>
  </si>
  <si>
    <t>win gold</t>
  </si>
  <si>
    <t>win.</t>
  </si>
  <si>
    <t>take home the gold</t>
  </si>
  <si>
    <t>obliterate his opponent</t>
  </si>
  <si>
    <t>be victorious</t>
  </si>
  <si>
    <t>lose</t>
  </si>
  <si>
    <t>fail</t>
  </si>
  <si>
    <t>get the gold</t>
  </si>
  <si>
    <t>be upset</t>
  </si>
  <si>
    <t>be more upset</t>
  </si>
  <si>
    <t>*win*</t>
  </si>
  <si>
    <t>win*</t>
  </si>
  <si>
    <t>The deprived hostage endured the conditions.</t>
  </si>
  <si>
    <t>For a long time she wasn't allowed to</t>
  </si>
  <si>
    <t>For a long time she wasn't allowed to eat even a bit.</t>
  </si>
  <si>
    <t>pee</t>
  </si>
  <si>
    <t>see the light of day</t>
  </si>
  <si>
    <t>drink water</t>
  </si>
  <si>
    <t>leave</t>
  </si>
  <si>
    <t>eat or drink</t>
  </si>
  <si>
    <t>go outdoors</t>
  </si>
  <si>
    <t>eat.</t>
  </si>
  <si>
    <t>make noise</t>
  </si>
  <si>
    <t>do much</t>
  </si>
  <si>
    <t>see daylight</t>
  </si>
  <si>
    <t>even a bit.</t>
  </si>
  <si>
    <t>The rush hour commuter endured the conditions.</t>
  </si>
  <si>
    <t>For a long time she wasn't allowed to move even a bit.</t>
  </si>
  <si>
    <t>travel</t>
  </si>
  <si>
    <t>complain</t>
  </si>
  <si>
    <t>stop for morning coffee</t>
  </si>
  <si>
    <t>sit comfortable</t>
  </si>
  <si>
    <t>change lanes</t>
  </si>
  <si>
    <t>use the bathroom.</t>
  </si>
  <si>
    <t>move along the road</t>
  </si>
  <si>
    <t>move over to the fast lane</t>
  </si>
  <si>
    <t>move the car</t>
  </si>
  <si>
    <t>park</t>
  </si>
  <si>
    <t>move forward</t>
  </si>
  <si>
    <t>drive fast</t>
  </si>
  <si>
    <t>drive alone</t>
  </si>
  <si>
    <t>drive for long lengths of time</t>
  </si>
  <si>
    <t>move her car</t>
  </si>
  <si>
    <t>drive forward</t>
  </si>
  <si>
    <t>move.</t>
  </si>
  <si>
    <t>drive far</t>
  </si>
  <si>
    <t>drive to work</t>
  </si>
  <si>
    <t>merge</t>
  </si>
  <si>
    <t>sit</t>
  </si>
  <si>
    <t>speed</t>
  </si>
  <si>
    <t>*move*</t>
  </si>
  <si>
    <t>move*</t>
  </si>
  <si>
    <t>The financially savvy retiree endured the recession.</t>
  </si>
  <si>
    <t>Luckily he had been able to</t>
  </si>
  <si>
    <t>Luckily he had been able to save a bit of money.</t>
  </si>
  <si>
    <t>save</t>
  </si>
  <si>
    <t>keep savings over the years</t>
  </si>
  <si>
    <t>save for a rainy day</t>
  </si>
  <si>
    <t>save up</t>
  </si>
  <si>
    <t>invest</t>
  </si>
  <si>
    <t>save money</t>
  </si>
  <si>
    <t>save in advance</t>
  </si>
  <si>
    <t>save his money</t>
  </si>
  <si>
    <t>last</t>
  </si>
  <si>
    <t>survive off his saved money</t>
  </si>
  <si>
    <t>make money</t>
  </si>
  <si>
    <t>use his savings</t>
  </si>
  <si>
    <t>endure it</t>
  </si>
  <si>
    <t>gain money prior</t>
  </si>
  <si>
    <t>spend</t>
  </si>
  <si>
    <t>make do</t>
  </si>
  <si>
    <t>make it out without debt.</t>
  </si>
  <si>
    <t>be thrifty</t>
  </si>
  <si>
    <t>have a personal saving account</t>
  </si>
  <si>
    <t>use his knowledge</t>
  </si>
  <si>
    <t>work</t>
  </si>
  <si>
    <t>thrive</t>
  </si>
  <si>
    <t>salvage his house</t>
  </si>
  <si>
    <t>recession</t>
  </si>
  <si>
    <t>protect his assets</t>
  </si>
  <si>
    <t>save enough money</t>
  </si>
  <si>
    <t>*save*</t>
  </si>
  <si>
    <t>save*</t>
  </si>
  <si>
    <t>a bit of money.</t>
  </si>
  <si>
    <t>The gainfully employed engineer endured the recession.</t>
  </si>
  <si>
    <t>Luckily he had been able to find a bit of money.</t>
  </si>
  <si>
    <t>find work</t>
  </si>
  <si>
    <t>save some money</t>
  </si>
  <si>
    <t>retain his job</t>
  </si>
  <si>
    <t>keep his job</t>
  </si>
  <si>
    <t>stay employed</t>
  </si>
  <si>
    <t>find work with high pay</t>
  </si>
  <si>
    <t>find some work</t>
  </si>
  <si>
    <t>land a job</t>
  </si>
  <si>
    <t>scrape some money together</t>
  </si>
  <si>
    <t>secure a job.</t>
  </si>
  <si>
    <t>invest in successful stocks</t>
  </si>
  <si>
    <t>save up.</t>
  </si>
  <si>
    <t>invest well</t>
  </si>
  <si>
    <t>find a job</t>
  </si>
  <si>
    <t>escape</t>
  </si>
  <si>
    <t>keep his job.</t>
  </si>
  <si>
    <t>find employment</t>
  </si>
  <si>
    <t>hold onto his job</t>
  </si>
  <si>
    <t>get a second job</t>
  </si>
  <si>
    <t>*find*</t>
  </si>
  <si>
    <t>find*</t>
  </si>
  <si>
    <t>The enlisted personnel endured the long tour of duty.</t>
  </si>
  <si>
    <t>For a whole year they had to</t>
  </si>
  <si>
    <t>For a whole year they had to fight and keep faith.</t>
  </si>
  <si>
    <t>scour the country</t>
  </si>
  <si>
    <t>deal with gunfire explosions</t>
  </si>
  <si>
    <t>be away from their families</t>
  </si>
  <si>
    <t>make camp in a foreign country</t>
  </si>
  <si>
    <t>wade through swamps</t>
  </si>
  <si>
    <t>train for combat</t>
  </si>
  <si>
    <t>be on duty</t>
  </si>
  <si>
    <t>fight abroad</t>
  </si>
  <si>
    <t>eat light and be tired</t>
  </si>
  <si>
    <t>sit in court</t>
  </si>
  <si>
    <t>wait</t>
  </si>
  <si>
    <t>hike</t>
  </si>
  <si>
    <t>be away from home</t>
  </si>
  <si>
    <t>work.</t>
  </si>
  <si>
    <t>train</t>
  </si>
  <si>
    <t>visit France</t>
  </si>
  <si>
    <t>travel the country</t>
  </si>
  <si>
    <t>do work</t>
  </si>
  <si>
    <t>fight overseas</t>
  </si>
  <si>
    <t>live out of a suitcase</t>
  </si>
  <si>
    <t>endure the duty</t>
  </si>
  <si>
    <t>live in the desert</t>
  </si>
  <si>
    <t>stay overseas</t>
  </si>
  <si>
    <t>be in the blistering desert</t>
  </si>
  <si>
    <t>fight on the front lines</t>
  </si>
  <si>
    <t>deploy</t>
  </si>
  <si>
    <t>*fight*</t>
  </si>
  <si>
    <t>fight*</t>
  </si>
  <si>
    <t>and keep faith.</t>
  </si>
  <si>
    <t>The army wives endured the long tour of duty.</t>
  </si>
  <si>
    <t>For a whole year they had to wait and keep faith.</t>
  </si>
  <si>
    <t>be strong</t>
  </si>
  <si>
    <t>care for the children themselv</t>
  </si>
  <si>
    <t>remain celibate</t>
  </si>
  <si>
    <t>be alone</t>
  </si>
  <si>
    <t>live on their own</t>
  </si>
  <si>
    <t>wait around</t>
  </si>
  <si>
    <t>run their households alone</t>
  </si>
  <si>
    <t>take care of their kids alone.</t>
  </si>
  <si>
    <t>be single moms</t>
  </si>
  <si>
    <t>be without their loved ones.</t>
  </si>
  <si>
    <t>be apart</t>
  </si>
  <si>
    <t>live on the road</t>
  </si>
  <si>
    <t>wait alone.</t>
  </si>
  <si>
    <t>remain solitary</t>
  </si>
  <si>
    <t>work hard</t>
  </si>
  <si>
    <t>be away from their men</t>
  </si>
  <si>
    <t>miss their husbands</t>
  </si>
  <si>
    <t>be sober</t>
  </si>
  <si>
    <t>wait for their husbands</t>
  </si>
  <si>
    <t>masturbate</t>
  </si>
  <si>
    <t>take care of their families</t>
  </si>
  <si>
    <t>live alone</t>
  </si>
  <si>
    <t>remain alone</t>
  </si>
  <si>
    <t>buy</t>
  </si>
  <si>
    <t>worry about their husbands</t>
  </si>
  <si>
    <t>be without their husbands</t>
  </si>
  <si>
    <t>live alone.</t>
  </si>
  <si>
    <t>keep the house together.</t>
  </si>
  <si>
    <t>tag along</t>
  </si>
  <si>
    <t>pretend to be happy</t>
  </si>
  <si>
    <t>sit at home alone</t>
  </si>
  <si>
    <t>*wait*</t>
  </si>
  <si>
    <t>wait*</t>
  </si>
  <si>
    <t>The dam endured the torrential rains.</t>
  </si>
  <si>
    <t>We had expected it to</t>
  </si>
  <si>
    <t>We had expected it to break after so many downpours.</t>
  </si>
  <si>
    <t>crack</t>
  </si>
  <si>
    <t>collapse</t>
  </si>
  <si>
    <t>bust with the heavy flows</t>
  </si>
  <si>
    <t>hold back</t>
  </si>
  <si>
    <t>burst</t>
  </si>
  <si>
    <t>rupture</t>
  </si>
  <si>
    <t>cave</t>
  </si>
  <si>
    <t>leak</t>
  </si>
  <si>
    <t>break</t>
  </si>
  <si>
    <t>hold up</t>
  </si>
  <si>
    <t>fall apart</t>
  </si>
  <si>
    <t>flood</t>
  </si>
  <si>
    <t>crash</t>
  </si>
  <si>
    <t>crash break</t>
  </si>
  <si>
    <t>crumble</t>
  </si>
  <si>
    <t>collapse.</t>
  </si>
  <si>
    <t>not endure the rains</t>
  </si>
  <si>
    <t>give</t>
  </si>
  <si>
    <t>*break*</t>
  </si>
  <si>
    <t>break*</t>
  </si>
  <si>
    <t>after so many downpours.</t>
  </si>
  <si>
    <t>Our basement endured the torrential rains.</t>
  </si>
  <si>
    <t>We had expected it to flood after so many downpours.</t>
  </si>
  <si>
    <t>stop raining</t>
  </si>
  <si>
    <t>become water damaged</t>
  </si>
  <si>
    <t>cave down on us</t>
  </si>
  <si>
    <t>flood.</t>
  </si>
  <si>
    <t>rain</t>
  </si>
  <si>
    <t>drizzle.</t>
  </si>
  <si>
    <t>leak much more</t>
  </si>
  <si>
    <t>rain so hard</t>
  </si>
  <si>
    <t>subside</t>
  </si>
  <si>
    <t>cave in</t>
  </si>
  <si>
    <t>*flood*</t>
  </si>
  <si>
    <t>flood*</t>
  </si>
  <si>
    <t>The anglers enjoyed the pond.</t>
  </si>
  <si>
    <t>In the peaceful setting they could</t>
  </si>
  <si>
    <t>In the peaceful setting they could fish all day long.</t>
  </si>
  <si>
    <t>enjoyed</t>
  </si>
  <si>
    <t>swim</t>
  </si>
  <si>
    <t>swim unhurriedly</t>
  </si>
  <si>
    <t>fish for hours and hours</t>
  </si>
  <si>
    <t>rest</t>
  </si>
  <si>
    <t>fish</t>
  </si>
  <si>
    <t>fish in peace</t>
  </si>
  <si>
    <t>see fish</t>
  </si>
  <si>
    <t>frolic and play</t>
  </si>
  <si>
    <t>swim without being hurt</t>
  </si>
  <si>
    <t>mate</t>
  </si>
  <si>
    <t>breathe</t>
  </si>
  <si>
    <t>fish.</t>
  </si>
  <si>
    <t>sit and wait</t>
  </si>
  <si>
    <t>find the biggest fish</t>
  </si>
  <si>
    <t>swim freely</t>
  </si>
  <si>
    <t>watch the pond</t>
  </si>
  <si>
    <t>catch</t>
  </si>
  <si>
    <t>fish all day</t>
  </si>
  <si>
    <t>angle</t>
  </si>
  <si>
    <t>*fish*</t>
  </si>
  <si>
    <t>fish*</t>
  </si>
  <si>
    <t>all day long.</t>
  </si>
  <si>
    <t>The ducks enjoyed the pond.</t>
  </si>
  <si>
    <t>In the peaceful setting they could swim all day long.</t>
  </si>
  <si>
    <t>swim without disturbance</t>
  </si>
  <si>
    <t>quack</t>
  </si>
  <si>
    <t>frolic</t>
  </si>
  <si>
    <t>float on around the pond</t>
  </si>
  <si>
    <t>wash their feathers</t>
  </si>
  <si>
    <t>be ducks.</t>
  </si>
  <si>
    <t>bob</t>
  </si>
  <si>
    <t>swim undisturbed</t>
  </si>
  <si>
    <t>swim.</t>
  </si>
  <si>
    <t>preen their feathers</t>
  </si>
  <si>
    <t>lounge</t>
  </si>
  <si>
    <t>chill</t>
  </si>
  <si>
    <t>swim around</t>
  </si>
  <si>
    <t>reflect on the wonders of life</t>
  </si>
  <si>
    <t>relax and swim.</t>
  </si>
  <si>
    <t>sleep.</t>
  </si>
  <si>
    <t>wade in the water</t>
  </si>
  <si>
    <t>bask in the sun</t>
  </si>
  <si>
    <t>float on the surface</t>
  </si>
  <si>
    <t>*swim*</t>
  </si>
  <si>
    <t>swim*</t>
  </si>
  <si>
    <t>The instructor really enjoyed her classes this semester.</t>
  </si>
  <si>
    <t>She had been able to</t>
  </si>
  <si>
    <t>She had been able to teach more than ever.</t>
  </si>
  <si>
    <t>Was the instructor on the quarter system?</t>
  </si>
  <si>
    <t>teach her favorite subjects</t>
  </si>
  <si>
    <t>teach her students well</t>
  </si>
  <si>
    <t>meet some very smart students</t>
  </si>
  <si>
    <t>teach</t>
  </si>
  <si>
    <t>teach what she wanted</t>
  </si>
  <si>
    <t>enjoy teaching them</t>
  </si>
  <si>
    <t>teach a large class</t>
  </si>
  <si>
    <t>get straight A s</t>
  </si>
  <si>
    <t>learn</t>
  </si>
  <si>
    <t>do only things she loved</t>
  </si>
  <si>
    <t>reach out to many students</t>
  </si>
  <si>
    <t>teach successfully</t>
  </si>
  <si>
    <t>get along with her students</t>
  </si>
  <si>
    <t>really connect with her class</t>
  </si>
  <si>
    <t>teach them well</t>
  </si>
  <si>
    <t>teach well</t>
  </si>
  <si>
    <t>connect</t>
  </si>
  <si>
    <t>gain much knowledge</t>
  </si>
  <si>
    <t>inspire.</t>
  </si>
  <si>
    <t>connect with students</t>
  </si>
  <si>
    <t>teach!</t>
  </si>
  <si>
    <t>choose</t>
  </si>
  <si>
    <t>teach her topic</t>
  </si>
  <si>
    <t>party</t>
  </si>
  <si>
    <t>establish student relations</t>
  </si>
  <si>
    <t>teach her favorite subject</t>
  </si>
  <si>
    <t>get good grades</t>
  </si>
  <si>
    <t>teach willing students</t>
  </si>
  <si>
    <t>get through her classes</t>
  </si>
  <si>
    <t>administer</t>
  </si>
  <si>
    <t>connect with the students</t>
  </si>
  <si>
    <t>inspire her students</t>
  </si>
  <si>
    <t>*teach*</t>
  </si>
  <si>
    <t>teach*</t>
  </si>
  <si>
    <t>more than ever.</t>
  </si>
  <si>
    <t>The undergraduate really enjoyed her classes this semester.</t>
  </si>
  <si>
    <t>She had been able to learn more than ever.</t>
  </si>
  <si>
    <t>Was the undergrad on the quarter system?</t>
  </si>
  <si>
    <t>study her favorite subject</t>
  </si>
  <si>
    <t>get straight As</t>
  </si>
  <si>
    <t>have fun</t>
  </si>
  <si>
    <t>study what she wanted</t>
  </si>
  <si>
    <t>learn a lot</t>
  </si>
  <si>
    <t>take interesting classes</t>
  </si>
  <si>
    <t>study very easily</t>
  </si>
  <si>
    <t>get a 4.0</t>
  </si>
  <si>
    <t>smile</t>
  </si>
  <si>
    <t>finally pass Koobs drug class</t>
  </si>
  <si>
    <t>get everything she wanted.</t>
  </si>
  <si>
    <t>pass</t>
  </si>
  <si>
    <t>enroll in four classes</t>
  </si>
  <si>
    <t>learn everything.</t>
  </si>
  <si>
    <t>explore various options</t>
  </si>
  <si>
    <t>do well</t>
  </si>
  <si>
    <t>get As in all of them</t>
  </si>
  <si>
    <t>do well in all her classes</t>
  </si>
  <si>
    <t>take all easy ones</t>
  </si>
  <si>
    <t>learn much</t>
  </si>
  <si>
    <t>make straight As</t>
  </si>
  <si>
    <t>get the ones she wanted</t>
  </si>
  <si>
    <t>learn and pass</t>
  </si>
  <si>
    <t>learn a lot.</t>
  </si>
  <si>
    <t>do well.</t>
  </si>
  <si>
    <t>attain a 4.0</t>
  </si>
  <si>
    <t>connect with the professors</t>
  </si>
  <si>
    <t>enjoy her studies</t>
  </si>
  <si>
    <t>*learn*</t>
  </si>
  <si>
    <t>18 learn/study completions</t>
  </si>
  <si>
    <t>learn*</t>
  </si>
  <si>
    <t>The elderly couple enjoyed the large oak tree.</t>
  </si>
  <si>
    <t>Their favorite thing was to</t>
  </si>
  <si>
    <t>Their favorite thing was to sit and enjoy its shade.</t>
  </si>
  <si>
    <t>Did the couple still enjoy the outdoors?</t>
  </si>
  <si>
    <t>sit beneath it</t>
  </si>
  <si>
    <t>rest in the shade together</t>
  </si>
  <si>
    <t>sit and watch the sunset</t>
  </si>
  <si>
    <t>sit under it</t>
  </si>
  <si>
    <t>sit in silence</t>
  </si>
  <si>
    <t>sit underneath it</t>
  </si>
  <si>
    <t>cuddle and read a book</t>
  </si>
  <si>
    <t>sit and picnic</t>
  </si>
  <si>
    <t>sit there</t>
  </si>
  <si>
    <t>sit and eat under it</t>
  </si>
  <si>
    <t>sit and talk under it</t>
  </si>
  <si>
    <t>swing</t>
  </si>
  <si>
    <t>share stories under it</t>
  </si>
  <si>
    <t>cuddle</t>
  </si>
  <si>
    <t>picnic under it</t>
  </si>
  <si>
    <t>sit in the shade</t>
  </si>
  <si>
    <t>smell the fall air</t>
  </si>
  <si>
    <t>relax swing</t>
  </si>
  <si>
    <t>observe the nature</t>
  </si>
  <si>
    <t>sit.</t>
  </si>
  <si>
    <t>have picnics there</t>
  </si>
  <si>
    <t>climb it</t>
  </si>
  <si>
    <t>carve their names in it</t>
  </si>
  <si>
    <t>admire</t>
  </si>
  <si>
    <t>stare at it</t>
  </si>
  <si>
    <t>sit underneath its shade</t>
  </si>
  <si>
    <t>was sit under</t>
  </si>
  <si>
    <t>see the oak tree</t>
  </si>
  <si>
    <t>sit on the bench under it</t>
  </si>
  <si>
    <t>have a picnic under it</t>
  </si>
  <si>
    <t>watch the leaves dance</t>
  </si>
  <si>
    <t>*sit*</t>
  </si>
  <si>
    <t>sit*</t>
  </si>
  <si>
    <t>and enjoy its shade. </t>
  </si>
  <si>
    <t>The boys enjoyed the large oak tree.</t>
  </si>
  <si>
    <t>Their favorite thing was to climb and enjoy its shade.</t>
  </si>
  <si>
    <t>Were they playing by an oak tree?</t>
  </si>
  <si>
    <t>climb into its branches</t>
  </si>
  <si>
    <t>climb the branches</t>
  </si>
  <si>
    <t>swing from it</t>
  </si>
  <si>
    <t>swing from the trees limbs</t>
  </si>
  <si>
    <t>swing off the branches</t>
  </si>
  <si>
    <t>climb it.</t>
  </si>
  <si>
    <t>climb the top branch</t>
  </si>
  <si>
    <t>climb.</t>
  </si>
  <si>
    <t>lie under it</t>
  </si>
  <si>
    <t>build a swing</t>
  </si>
  <si>
    <t>lay under the oak tree</t>
  </si>
  <si>
    <t>swing on the branches</t>
  </si>
  <si>
    <t>play pop songs</t>
  </si>
  <si>
    <t>play on it</t>
  </si>
  <si>
    <t>spend time together</t>
  </si>
  <si>
    <t>*climb*</t>
  </si>
  <si>
    <t>climb*</t>
  </si>
  <si>
    <t>Was the couple still active?</t>
  </si>
  <si>
    <t>Were they sitting under an oak tree?</t>
  </si>
  <si>
    <t>A large television audience enjoyed the comedy show.</t>
  </si>
  <si>
    <t>Every Saturday they would</t>
  </si>
  <si>
    <t>Every Saturday they would watch and laugh hysterically.</t>
  </si>
  <si>
    <t>Was it a weekday show?</t>
  </si>
  <si>
    <t>laugh</t>
  </si>
  <si>
    <t>eagerly anticipate television</t>
  </si>
  <si>
    <t>sit on their couches and laugh</t>
  </si>
  <si>
    <t>show up</t>
  </si>
  <si>
    <t>sit and watch the television</t>
  </si>
  <si>
    <t>gather</t>
  </si>
  <si>
    <t>laugh incessantly</t>
  </si>
  <si>
    <t>watch TV</t>
  </si>
  <si>
    <t>eat breakfast and watch</t>
  </si>
  <si>
    <t>wake up early</t>
  </si>
  <si>
    <t>laugh and laugh together</t>
  </si>
  <si>
    <t>tune in</t>
  </si>
  <si>
    <t>watch it</t>
  </si>
  <si>
    <t>clap</t>
  </si>
  <si>
    <t>watch it.</t>
  </si>
  <si>
    <t>come and watch</t>
  </si>
  <si>
    <t>laugh heavily</t>
  </si>
  <si>
    <t>attend the showing</t>
  </si>
  <si>
    <t>watch television</t>
  </si>
  <si>
    <t>watch the comedy show</t>
  </si>
  <si>
    <t>gather to watch</t>
  </si>
  <si>
    <t>*watch*</t>
  </si>
  <si>
    <t>watch*</t>
  </si>
  <si>
    <t>and laugh hysterically. </t>
  </si>
  <si>
    <t>A large radio audience enjoyed the comedy show.</t>
  </si>
  <si>
    <t>Every Saturday they would listen and laugh hysterically.</t>
  </si>
  <si>
    <t>listen</t>
  </si>
  <si>
    <t>attend</t>
  </si>
  <si>
    <t>listen to the show</t>
  </si>
  <si>
    <t>listen to it</t>
  </si>
  <si>
    <t>tune in on the station</t>
  </si>
  <si>
    <t>go to the show.</t>
  </si>
  <si>
    <t>listen to the station</t>
  </si>
  <si>
    <t>sing it.</t>
  </si>
  <si>
    <t>go there</t>
  </si>
  <si>
    <t>find new comedians to perform</t>
  </si>
  <si>
    <t>listen to the broadcast</t>
  </si>
  <si>
    <t>tune in for a laugh</t>
  </si>
  <si>
    <t>tune in.</t>
  </si>
  <si>
    <t>play favorite songs</t>
  </si>
  <si>
    <t>listen in</t>
  </si>
  <si>
    <t>spend together</t>
  </si>
  <si>
    <t>sit and listen</t>
  </si>
  <si>
    <t>*listen*</t>
  </si>
  <si>
    <t>listen*</t>
  </si>
  <si>
    <t>The children enjoyed the steep snowy hillside.</t>
  </si>
  <si>
    <t>It was the perfect day to</t>
  </si>
  <si>
    <t>It was the perfect day to sled down the slope.</t>
  </si>
  <si>
    <t>Were the kids going skiing?</t>
  </si>
  <si>
    <t>toboggan</t>
  </si>
  <si>
    <t>go sledding</t>
  </si>
  <si>
    <t>sled</t>
  </si>
  <si>
    <t>be Frosty</t>
  </si>
  <si>
    <t>go snowboarding</t>
  </si>
  <si>
    <t>be outside</t>
  </si>
  <si>
    <t>ski</t>
  </si>
  <si>
    <t>play in the snow</t>
  </si>
  <si>
    <t>sleigh</t>
  </si>
  <si>
    <t>play.</t>
  </si>
  <si>
    <t>make snow angels</t>
  </si>
  <si>
    <t>play outdoors</t>
  </si>
  <si>
    <t>*sled*</t>
  </si>
  <si>
    <t>sled*</t>
  </si>
  <si>
    <t>down the slope.</t>
  </si>
  <si>
    <t>The alpine team enjoyed the steep snowy hillside.</t>
  </si>
  <si>
    <t>It was the perfect day to ski down the slope.</t>
  </si>
  <si>
    <t>Did the team want to go sledding?</t>
  </si>
  <si>
    <t>do skiing</t>
  </si>
  <si>
    <t>ski.</t>
  </si>
  <si>
    <t>carve</t>
  </si>
  <si>
    <t>snowboard</t>
  </si>
  <si>
    <t>go skiing</t>
  </si>
  <si>
    <t>ride the slopes.</t>
  </si>
  <si>
    <t>board</t>
  </si>
  <si>
    <t>*ski*</t>
  </si>
  <si>
    <t>ski*</t>
  </si>
  <si>
    <t>Were the kids going sledding?</t>
  </si>
  <si>
    <t>Did the team want to go skiing?</t>
  </si>
  <si>
    <t>My nephew enjoyed the berry patch.</t>
  </si>
  <si>
    <t>He found it very satisfying to</t>
  </si>
  <si>
    <t>He found it very satisfying to eat his very own fruit.</t>
  </si>
  <si>
    <t>Was he bored picking berries?</t>
  </si>
  <si>
    <t>eat them before bagging them</t>
  </si>
  <si>
    <t>eat all the different colors</t>
  </si>
  <si>
    <t>sit and pick off the blackberr</t>
  </si>
  <si>
    <t>eat many berries</t>
  </si>
  <si>
    <t>forage</t>
  </si>
  <si>
    <t>pick berries</t>
  </si>
  <si>
    <t>eat berries</t>
  </si>
  <si>
    <t>squish</t>
  </si>
  <si>
    <t>pluck berries from the bush</t>
  </si>
  <si>
    <t>pick and eat the fruit</t>
  </si>
  <si>
    <t>pick his own fruit</t>
  </si>
  <si>
    <t>smell them</t>
  </si>
  <si>
    <t>tromp</t>
  </si>
  <si>
    <t>eat the berries</t>
  </si>
  <si>
    <t>eat all the berries</t>
  </si>
  <si>
    <t>pick his own berries</t>
  </si>
  <si>
    <t>pick them</t>
  </si>
  <si>
    <t>use it</t>
  </si>
  <si>
    <t>pick the berries</t>
  </si>
  <si>
    <t>eat fresh berries</t>
  </si>
  <si>
    <t>see the berry patch</t>
  </si>
  <si>
    <t>eating the blackberries</t>
  </si>
  <si>
    <t>pick fresh ones</t>
  </si>
  <si>
    <t>eat the fruits</t>
  </si>
  <si>
    <t>his very own fruit.</t>
  </si>
  <si>
    <t>The farmer enjoyed the berry patch.</t>
  </si>
  <si>
    <t>He found it very satisfying to pick his very own fruit.</t>
  </si>
  <si>
    <t>Was he disenchanted with the berry patch?</t>
  </si>
  <si>
    <t>make jam</t>
  </si>
  <si>
    <t>farm</t>
  </si>
  <si>
    <t>walk through the patch</t>
  </si>
  <si>
    <t>look at his work</t>
  </si>
  <si>
    <t>pick in the afternoon</t>
  </si>
  <si>
    <t>pick the berries.</t>
  </si>
  <si>
    <t>pick the fruit</t>
  </si>
  <si>
    <t>pick berries.</t>
  </si>
  <si>
    <t>eat his own produce</t>
  </si>
  <si>
    <t>self-sustain</t>
  </si>
  <si>
    <t>smash</t>
  </si>
  <si>
    <t>taste the berries</t>
  </si>
  <si>
    <t>pick it</t>
  </si>
  <si>
    <t>find ripe berries</t>
  </si>
  <si>
    <t>taste them</t>
  </si>
  <si>
    <t>pick the berries and eat them</t>
  </si>
  <si>
    <t>eat the berries off the vine.</t>
  </si>
  <si>
    <t>grow fruit</t>
  </si>
  <si>
    <t>eat homegrown berries</t>
  </si>
  <si>
    <t>go out in the morning</t>
  </si>
  <si>
    <t>*pick*</t>
  </si>
  <si>
    <t>pick*</t>
  </si>
  <si>
    <t>The police detective enjoyed the interview.</t>
  </si>
  <si>
    <t>He was skilled at</t>
  </si>
  <si>
    <t>He was skilled at interrogating without being obvious.</t>
  </si>
  <si>
    <t>Was he a good conversationalist?</t>
  </si>
  <si>
    <t>cracking cases</t>
  </si>
  <si>
    <t>wheedling information out</t>
  </si>
  <si>
    <t>cracking his suspects</t>
  </si>
  <si>
    <t>interrogation</t>
  </si>
  <si>
    <t>interrogating</t>
  </si>
  <si>
    <t>observation</t>
  </si>
  <si>
    <t>espionage</t>
  </si>
  <si>
    <t>manipulating people</t>
  </si>
  <si>
    <t>noticing small tells</t>
  </si>
  <si>
    <t>speaking</t>
  </si>
  <si>
    <t>questioning</t>
  </si>
  <si>
    <t>it</t>
  </si>
  <si>
    <t>answering questions</t>
  </si>
  <si>
    <t>asking questions</t>
  </si>
  <si>
    <t>probing</t>
  </si>
  <si>
    <t>negotiating</t>
  </si>
  <si>
    <t>investigating</t>
  </si>
  <si>
    <t>interrogation.</t>
  </si>
  <si>
    <t>finding the truth</t>
  </si>
  <si>
    <t>manipulating his words</t>
  </si>
  <si>
    <t>getting information out</t>
  </si>
  <si>
    <t>reading faces</t>
  </si>
  <si>
    <t>interviews</t>
  </si>
  <si>
    <t>public speaking</t>
  </si>
  <si>
    <t>persuasion</t>
  </si>
  <si>
    <t>answering</t>
  </si>
  <si>
    <t>breaking suspects</t>
  </si>
  <si>
    <t>*interrogat*</t>
  </si>
  <si>
    <t>interrogat*</t>
  </si>
  <si>
    <t>without being obvious.</t>
  </si>
  <si>
    <t>The celebrity enjoyed the interview.</t>
  </si>
  <si>
    <t>He was skilled at talking without being obvious.</t>
  </si>
  <si>
    <t>conversation</t>
  </si>
  <si>
    <t>dodging questions</t>
  </si>
  <si>
    <t>talking about himself</t>
  </si>
  <si>
    <t>talking</t>
  </si>
  <si>
    <t>conversing</t>
  </si>
  <si>
    <t>communicating</t>
  </si>
  <si>
    <t>speaking about himself</t>
  </si>
  <si>
    <t>flattery</t>
  </si>
  <si>
    <t>impromptu answers</t>
  </si>
  <si>
    <t>speaking.</t>
  </si>
  <si>
    <t>acting</t>
  </si>
  <si>
    <t>comedy.</t>
  </si>
  <si>
    <t>communication</t>
  </si>
  <si>
    <t>social settings</t>
  </si>
  <si>
    <t>bullshitting</t>
  </si>
  <si>
    <t>interviewing</t>
  </si>
  <si>
    <t>speaking to others</t>
  </si>
  <si>
    <t>talking.</t>
  </si>
  <si>
    <t>conversation.</t>
  </si>
  <si>
    <t>rapping</t>
  </si>
  <si>
    <t>pretending</t>
  </si>
  <si>
    <t>*talking*</t>
  </si>
  <si>
    <t>36 talking/communicating/speaking/convers-related completions</t>
  </si>
  <si>
    <t>talking*</t>
  </si>
  <si>
    <t>The songwriter finished the tricky musical passage.</t>
  </si>
  <si>
    <t>She had been asked to</t>
  </si>
  <si>
    <t>She had been asked to write a piece for the gala.</t>
  </si>
  <si>
    <t>Was the piece for a special event?</t>
  </si>
  <si>
    <t>finished</t>
  </si>
  <si>
    <t>not make any mistakes</t>
  </si>
  <si>
    <t>compose an orchestral piece</t>
  </si>
  <si>
    <t>create a masterpiece</t>
  </si>
  <si>
    <t>write a melody</t>
  </si>
  <si>
    <t>compose a complex tune</t>
  </si>
  <si>
    <t>write a difficult piece</t>
  </si>
  <si>
    <t>compose</t>
  </si>
  <si>
    <t>write for a show</t>
  </si>
  <si>
    <t>recite it from memory</t>
  </si>
  <si>
    <t>write for justin beiber</t>
  </si>
  <si>
    <t>play it</t>
  </si>
  <si>
    <t>write a song</t>
  </si>
  <si>
    <t>complete it for a school play</t>
  </si>
  <si>
    <t>explain</t>
  </si>
  <si>
    <t>do it again</t>
  </si>
  <si>
    <t>rehearse</t>
  </si>
  <si>
    <t>write a difficult song</t>
  </si>
  <si>
    <t>play the song</t>
  </si>
  <si>
    <t>learn it by heart</t>
  </si>
  <si>
    <t>compose and sonnet</t>
  </si>
  <si>
    <t>compose something unique</t>
  </si>
  <si>
    <t>a piece for the gala. </t>
  </si>
  <si>
    <t>The soprano finished the tricky musical passage.</t>
  </si>
  <si>
    <t>She had been asked to sing a piece for the gala.</t>
  </si>
  <si>
    <t>Was she singing for a special event?</t>
  </si>
  <si>
    <t>lead just recently</t>
  </si>
  <si>
    <t>perform in the show</t>
  </si>
  <si>
    <t>sing at a concert</t>
  </si>
  <si>
    <t>perform last-minute.</t>
  </si>
  <si>
    <t>hit a high E</t>
  </si>
  <si>
    <t>sing very high.</t>
  </si>
  <si>
    <t>sing it</t>
  </si>
  <si>
    <t>perform in front of the class</t>
  </si>
  <si>
    <t>play it perfectly.</t>
  </si>
  <si>
    <t>solo</t>
  </si>
  <si>
    <t>play it loudly</t>
  </si>
  <si>
    <t>sing complicated parts</t>
  </si>
  <si>
    <t>sing loudly</t>
  </si>
  <si>
    <t>perform for millions</t>
  </si>
  <si>
    <t>bow</t>
  </si>
  <si>
    <t>perform a difficult piece</t>
  </si>
  <si>
    <t>give an encore</t>
  </si>
  <si>
    <t>step in to do it.</t>
  </si>
  <si>
    <t>do a solo</t>
  </si>
  <si>
    <t>go a capella</t>
  </si>
  <si>
    <t>do a hard piece</t>
  </si>
  <si>
    <t>sing the solo</t>
  </si>
  <si>
    <t>Was she a singer/songwriter?</t>
  </si>
  <si>
    <t>The contractor finished the downstairs bathroom.</t>
  </si>
  <si>
    <t>It hadn't taken long to</t>
  </si>
  <si>
    <t>It hadn't taken long to tile the small powder room.</t>
  </si>
  <si>
    <t>do the dry-wall</t>
  </si>
  <si>
    <t>tile the entire room</t>
  </si>
  <si>
    <t>finish plumbing</t>
  </si>
  <si>
    <t>tile</t>
  </si>
  <si>
    <t>remodel</t>
  </si>
  <si>
    <t>complete a plan</t>
  </si>
  <si>
    <t>finish the bathroom</t>
  </si>
  <si>
    <t>make an estimate</t>
  </si>
  <si>
    <t>decide how to design it</t>
  </si>
  <si>
    <t>get to the bathroom</t>
  </si>
  <si>
    <t>tile the floor</t>
  </si>
  <si>
    <t>grout</t>
  </si>
  <si>
    <t>renovate.</t>
  </si>
  <si>
    <t>repair</t>
  </si>
  <si>
    <t>install everything</t>
  </si>
  <si>
    <t>renovate</t>
  </si>
  <si>
    <t>assess</t>
  </si>
  <si>
    <t>finish the grout work</t>
  </si>
  <si>
    <t>mend</t>
  </si>
  <si>
    <t>rebuild</t>
  </si>
  <si>
    <t>*tile*</t>
  </si>
  <si>
    <t>22 build/tile/renovate/remodel-related completions</t>
  </si>
  <si>
    <t>tile*</t>
  </si>
  <si>
    <t>the small powder room.</t>
  </si>
  <si>
    <t>The housewife finished the downstairs bathroom.</t>
  </si>
  <si>
    <t>It hadn't taken long to clean the small powder room.</t>
  </si>
  <si>
    <t>complete.</t>
  </si>
  <si>
    <t>do menial labor</t>
  </si>
  <si>
    <t>refurbish</t>
  </si>
  <si>
    <t>clean the sink</t>
  </si>
  <si>
    <t>do the mirrors</t>
  </si>
  <si>
    <t>clean mop the floor.</t>
  </si>
  <si>
    <t>polish the toilet</t>
  </si>
  <si>
    <t>paint.</t>
  </si>
  <si>
    <t>scrub the toilet</t>
  </si>
  <si>
    <t>finis</t>
  </si>
  <si>
    <t>decorate it</t>
  </si>
  <si>
    <t>clean it.</t>
  </si>
  <si>
    <t>The author finished her first Broadway play.</t>
  </si>
  <si>
    <t>It had taken guts to</t>
  </si>
  <si>
    <t>It had taken guts to write with such honesty.</t>
  </si>
  <si>
    <t>send it to a publisher</t>
  </si>
  <si>
    <t>create a play of such high cal</t>
  </si>
  <si>
    <t>publish</t>
  </si>
  <si>
    <t>complete the daunting task</t>
  </si>
  <si>
    <t>present the material</t>
  </si>
  <si>
    <t>get on stage</t>
  </si>
  <si>
    <t>go on stage</t>
  </si>
  <si>
    <t>show it.</t>
  </si>
  <si>
    <t>write a controversial musical</t>
  </si>
  <si>
    <t>write in that style</t>
  </si>
  <si>
    <t>present her work</t>
  </si>
  <si>
    <t>finish the play</t>
  </si>
  <si>
    <t>play such a taboo role</t>
  </si>
  <si>
    <t>write something so controversi</t>
  </si>
  <si>
    <t>with such honesty. </t>
  </si>
  <si>
    <t>The starlet finished her first Broadway play.</t>
  </si>
  <si>
    <t>It had taken guts to perform with such honesty.</t>
  </si>
  <si>
    <t>get over her stage fright</t>
  </si>
  <si>
    <t>get up and go</t>
  </si>
  <si>
    <t>perform on stage</t>
  </si>
  <si>
    <t>perform with stage-fright</t>
  </si>
  <si>
    <t>have three solos</t>
  </si>
  <si>
    <t>get on stage.</t>
  </si>
  <si>
    <t>perform in front of hundreds</t>
  </si>
  <si>
    <t>sing like that.</t>
  </si>
  <si>
    <t>improve a forgotten line</t>
  </si>
  <si>
    <t>sing in front of an audience</t>
  </si>
  <si>
    <t>compete</t>
  </si>
  <si>
    <t>perform in front of everyone</t>
  </si>
  <si>
    <t>get up there and sing</t>
  </si>
  <si>
    <t>sing in public</t>
  </si>
  <si>
    <t>perform in front of an audience</t>
  </si>
  <si>
    <t>take the stage</t>
  </si>
  <si>
    <t>step out on that stage</t>
  </si>
  <si>
    <t>sing and dance that way</t>
  </si>
  <si>
    <t>perform her solo</t>
  </si>
  <si>
    <t>go on stage.</t>
  </si>
  <si>
    <t>get up on stage</t>
  </si>
  <si>
    <t>confess</t>
  </si>
  <si>
    <t>audition</t>
  </si>
  <si>
    <t>*perform*</t>
  </si>
  <si>
    <t>perform*</t>
  </si>
  <si>
    <t>The lumberjacks finished the tree.</t>
  </si>
  <si>
    <t>It had not taken long to</t>
  </si>
  <si>
    <t>It had not taken long to cut it with so much help.</t>
  </si>
  <si>
    <t>cut it down</t>
  </si>
  <si>
    <t>chop it down</t>
  </si>
  <si>
    <t>prune off all of the scraggly</t>
  </si>
  <si>
    <t>cut down</t>
  </si>
  <si>
    <t>cut down the tree</t>
  </si>
  <si>
    <t>cut them down</t>
  </si>
  <si>
    <t>cut down the trees</t>
  </si>
  <si>
    <t>chop</t>
  </si>
  <si>
    <t>fell</t>
  </si>
  <si>
    <t>chop down</t>
  </si>
  <si>
    <t>saw.</t>
  </si>
  <si>
    <t>chop it off</t>
  </si>
  <si>
    <t>saw</t>
  </si>
  <si>
    <t>cut the wood</t>
  </si>
  <si>
    <t>cut the trees down</t>
  </si>
  <si>
    <t>deroot</t>
  </si>
  <si>
    <t>saw through</t>
  </si>
  <si>
    <t>*cut*</t>
  </si>
  <si>
    <t>cut*</t>
  </si>
  <si>
    <t>it with so much help.</t>
  </si>
  <si>
    <t>The Christmas revelers finished the tree.</t>
  </si>
  <si>
    <t>It had not taken long to decorate it with so much help.</t>
  </si>
  <si>
    <t>trim</t>
  </si>
  <si>
    <t>put up</t>
  </si>
  <si>
    <t>celebrate</t>
  </si>
  <si>
    <t>decorate.</t>
  </si>
  <si>
    <t>string the lights</t>
  </si>
  <si>
    <t>decorate it.</t>
  </si>
  <si>
    <t>finish the tree</t>
  </si>
  <si>
    <t>light</t>
  </si>
  <si>
    <t>set up.</t>
  </si>
  <si>
    <t>dress</t>
  </si>
  <si>
    <t>*decorate*</t>
  </si>
  <si>
    <t>decorate*</t>
  </si>
  <si>
    <t>The farmer finished the tobacco.</t>
  </si>
  <si>
    <t>It had taken a week to</t>
  </si>
  <si>
    <t>It had taken a week to grow all of it.</t>
  </si>
  <si>
    <t>grow it himself</t>
  </si>
  <si>
    <t>grow the crops</t>
  </si>
  <si>
    <t>cultivate it</t>
  </si>
  <si>
    <t>chew it</t>
  </si>
  <si>
    <t>get done</t>
  </si>
  <si>
    <t>harvest this years crop</t>
  </si>
  <si>
    <t>collect it</t>
  </si>
  <si>
    <t>consume it</t>
  </si>
  <si>
    <t>plant</t>
  </si>
  <si>
    <t>harvest.</t>
  </si>
  <si>
    <t>use it all</t>
  </si>
  <si>
    <t>smoke it</t>
  </si>
  <si>
    <t>grow the tobacco</t>
  </si>
  <si>
    <t>harvest it</t>
  </si>
  <si>
    <t>bring in the crop</t>
  </si>
  <si>
    <t>all of it. </t>
  </si>
  <si>
    <t>My uncle finished the tobacco.</t>
  </si>
  <si>
    <t>It had taken a week to smoke all of it.</t>
  </si>
  <si>
    <t>work through it</t>
  </si>
  <si>
    <t>smoke all of it</t>
  </si>
  <si>
    <t>finish smoking all of it</t>
  </si>
  <si>
    <t>stencil</t>
  </si>
  <si>
    <t>cut down the stalks.</t>
  </si>
  <si>
    <t>consume</t>
  </si>
  <si>
    <t>chew it all</t>
  </si>
  <si>
    <t>smoke it.</t>
  </si>
  <si>
    <t>smoke the whole pack</t>
  </si>
  <si>
    <t>chew all of it</t>
  </si>
  <si>
    <t>try</t>
  </si>
  <si>
    <t>finish the tobacco</t>
  </si>
  <si>
    <t>started</t>
  </si>
  <si>
    <t>smoke it all</t>
  </si>
  <si>
    <t>quit.</t>
  </si>
  <si>
    <t>go through the pack</t>
  </si>
  <si>
    <t>get through it.</t>
  </si>
  <si>
    <t>quite</t>
  </si>
  <si>
    <t>realize</t>
  </si>
  <si>
    <t>*smoke*</t>
  </si>
  <si>
    <t>smoke*</t>
  </si>
  <si>
    <t>The drywaller finished the hole.</t>
  </si>
  <si>
    <t>It hadn't taken long to patch since he had help.</t>
  </si>
  <si>
    <t>patch it up</t>
  </si>
  <si>
    <t>patch up</t>
  </si>
  <si>
    <t>patch the wall</t>
  </si>
  <si>
    <t>fill it up</t>
  </si>
  <si>
    <t>cover</t>
  </si>
  <si>
    <t>cover it</t>
  </si>
  <si>
    <t>finish the hole</t>
  </si>
  <si>
    <t>cover it up</t>
  </si>
  <si>
    <t>fix the wall</t>
  </si>
  <si>
    <t>complete the job</t>
  </si>
  <si>
    <t>repair it</t>
  </si>
  <si>
    <t>cover up</t>
  </si>
  <si>
    <t>patch</t>
  </si>
  <si>
    <t>fill the hole</t>
  </si>
  <si>
    <t>repatch</t>
  </si>
  <si>
    <t>patch it</t>
  </si>
  <si>
    <t>dig</t>
  </si>
  <si>
    <t>patch up.</t>
  </si>
  <si>
    <t>seal</t>
  </si>
  <si>
    <t>fill</t>
  </si>
  <si>
    <t>fill it</t>
  </si>
  <si>
    <t>*patch*</t>
  </si>
  <si>
    <t>patch*</t>
  </si>
  <si>
    <t>since he had help.  </t>
  </si>
  <si>
    <t>The boy at the beach finished the hole.</t>
  </si>
  <si>
    <t>It hadn't taken long to dig since he had help.</t>
  </si>
  <si>
    <t>golf</t>
  </si>
  <si>
    <t>fill with water</t>
  </si>
  <si>
    <t>dig.</t>
  </si>
  <si>
    <t>dig down to water level</t>
  </si>
  <si>
    <t>dig to China</t>
  </si>
  <si>
    <t>dig it</t>
  </si>
  <si>
    <t>dig it.</t>
  </si>
  <si>
    <t>hit water</t>
  </si>
  <si>
    <t>dig the sand</t>
  </si>
  <si>
    <t>*dig*</t>
  </si>
  <si>
    <t>dig*</t>
  </si>
  <si>
    <t>The still life artist preferred bowls of fruit.</t>
  </si>
  <si>
    <t>Each morning she sat down to</t>
  </si>
  <si>
    <t>Each morning she sat down to paint before getting dressed.</t>
  </si>
  <si>
    <t>preferred</t>
  </si>
  <si>
    <t>eat fruit</t>
  </si>
  <si>
    <t>eat a banana</t>
  </si>
  <si>
    <t>paint a new canvas of them</t>
  </si>
  <si>
    <t>sketch</t>
  </si>
  <si>
    <t>her easel and painted</t>
  </si>
  <si>
    <t>eat breakfast</t>
  </si>
  <si>
    <t>draw and then eat</t>
  </si>
  <si>
    <t>start her work</t>
  </si>
  <si>
    <t>paint a bowl</t>
  </si>
  <si>
    <t>enjoy it</t>
  </si>
  <si>
    <t>apples</t>
  </si>
  <si>
    <t>fruits</t>
  </si>
  <si>
    <t>eat fruits</t>
  </si>
  <si>
    <t>study them</t>
  </si>
  <si>
    <t>paint bowls of fruit</t>
  </si>
  <si>
    <t>draw them</t>
  </si>
  <si>
    <t>contemplate and paint</t>
  </si>
  <si>
    <t>*paint*</t>
  </si>
  <si>
    <t>paint*</t>
  </si>
  <si>
    <t>before getting dressed. </t>
  </si>
  <si>
    <t>The dieter preferred bowls of fruit.</t>
  </si>
  <si>
    <t>Each morning she sat down to eat before getting dressed.</t>
  </si>
  <si>
    <t>grapefruit</t>
  </si>
  <si>
    <t>eat one</t>
  </si>
  <si>
    <t>fruit</t>
  </si>
  <si>
    <t>eat bananas</t>
  </si>
  <si>
    <t>pineapple and grapefruit</t>
  </si>
  <si>
    <t>strawberries</t>
  </si>
  <si>
    <t>strawberries and bananas</t>
  </si>
  <si>
    <t>slowly consume her fruits</t>
  </si>
  <si>
    <t>nom</t>
  </si>
  <si>
    <t>bananas and cereal.</t>
  </si>
  <si>
    <t>berries</t>
  </si>
  <si>
    <t>fruit salad</t>
  </si>
  <si>
    <t>poop.</t>
  </si>
  <si>
    <t>a fruit salad</t>
  </si>
  <si>
    <t>grapes</t>
  </si>
  <si>
    <t>breakfast</t>
  </si>
  <si>
    <t>have breakfast</t>
  </si>
  <si>
    <t>cut fruit</t>
  </si>
  <si>
    <t>cut herself a slice</t>
  </si>
  <si>
    <t>eat tasteless veggies and fruit</t>
  </si>
  <si>
    <t>one</t>
  </si>
  <si>
    <t>eat an apple.</t>
  </si>
  <si>
    <t>eat one.</t>
  </si>
  <si>
    <t>a grapefruit</t>
  </si>
  <si>
    <t>prep them</t>
  </si>
  <si>
    <t>an apple and melon</t>
  </si>
  <si>
    <t>a cup of coffee and the bowl</t>
  </si>
  <si>
    <t>The perfumer preferred citrus over berry.</t>
  </si>
  <si>
    <t>She thought it would</t>
  </si>
  <si>
    <t>She thought it would smell a little better.</t>
  </si>
  <si>
    <t>smell nicer</t>
  </si>
  <si>
    <t>awaken the nose</t>
  </si>
  <si>
    <t>taste better</t>
  </si>
  <si>
    <t>be the other way around</t>
  </si>
  <si>
    <t>smell nice</t>
  </si>
  <si>
    <t>smell better</t>
  </si>
  <si>
    <t>sell more product</t>
  </si>
  <si>
    <t>cure scurvy</t>
  </si>
  <si>
    <t>spice</t>
  </si>
  <si>
    <t>be sour</t>
  </si>
  <si>
    <t>have a better scent</t>
  </si>
  <si>
    <t>give her more energy</t>
  </si>
  <si>
    <t>be more acidic</t>
  </si>
  <si>
    <t>attract the wrong people</t>
  </si>
  <si>
    <t>wake her up</t>
  </si>
  <si>
    <t>pervade throughout the room</t>
  </si>
  <si>
    <t>lighten the mood</t>
  </si>
  <si>
    <t>better</t>
  </si>
  <si>
    <t>smell nicer.</t>
  </si>
  <si>
    <t>attract men</t>
  </si>
  <si>
    <t>nice</t>
  </si>
  <si>
    <t>attract the men</t>
  </si>
  <si>
    <t>attract</t>
  </si>
  <si>
    <t>be more appealing</t>
  </si>
  <si>
    <t>be fresher</t>
  </si>
  <si>
    <t>smell better with citrus</t>
  </si>
  <si>
    <t>smell</t>
  </si>
  <si>
    <t>brighten the product</t>
  </si>
  <si>
    <t>help her skin</t>
  </si>
  <si>
    <t>have a richer sent</t>
  </si>
  <si>
    <t>sting</t>
  </si>
  <si>
    <t>make the scent more exotic</t>
  </si>
  <si>
    <t>*smell*</t>
  </si>
  <si>
    <t>smell*</t>
  </si>
  <si>
    <t>a little better.</t>
  </si>
  <si>
    <t>The baker preferred citrus over berry.</t>
  </si>
  <si>
    <t>She thought it would taste a little better.</t>
  </si>
  <si>
    <t>be tart</t>
  </si>
  <si>
    <t>spice things up</t>
  </si>
  <si>
    <t>be better</t>
  </si>
  <si>
    <t>accent the dish</t>
  </si>
  <si>
    <t>make her lose weight</t>
  </si>
  <si>
    <t>make things more tart</t>
  </si>
  <si>
    <t>taste fruitier.</t>
  </si>
  <si>
    <t>compliment the pie</t>
  </si>
  <si>
    <t>taste better.</t>
  </si>
  <si>
    <t>liven up her cakes</t>
  </si>
  <si>
    <t>be delicious</t>
  </si>
  <si>
    <t>highlight the food better</t>
  </si>
  <si>
    <t>be tasty</t>
  </si>
  <si>
    <t>complement</t>
  </si>
  <si>
    <t>taste much better</t>
  </si>
  <si>
    <t>give a nice tang</t>
  </si>
  <si>
    <t>be more interesting</t>
  </si>
  <si>
    <t>taste sweet</t>
  </si>
  <si>
    <t>have more zing.</t>
  </si>
  <si>
    <t>look nicer too</t>
  </si>
  <si>
    <t>make it taste fresher</t>
  </si>
  <si>
    <t>benefit her</t>
  </si>
  <si>
    <t>*taste*</t>
  </si>
  <si>
    <t>taste*</t>
  </si>
  <si>
    <t>The bilingual woman preferred Japanese to Korean.</t>
  </si>
  <si>
    <t>She really liked to speak it when she could.</t>
  </si>
  <si>
    <t>eat ethnic foods</t>
  </si>
  <si>
    <t>listen to its cadence</t>
  </si>
  <si>
    <t>speak her native language</t>
  </si>
  <si>
    <t>eat sushi</t>
  </si>
  <si>
    <t>speak it</t>
  </si>
  <si>
    <t>speak Japanese</t>
  </si>
  <si>
    <t>read manga</t>
  </si>
  <si>
    <t>switch it up</t>
  </si>
  <si>
    <t>learn languages</t>
  </si>
  <si>
    <t>speak many languages</t>
  </si>
  <si>
    <t>speak Japanese.</t>
  </si>
  <si>
    <t>speak Japanese more</t>
  </si>
  <si>
    <t>speak the language</t>
  </si>
  <si>
    <t>travel to Tokyo</t>
  </si>
  <si>
    <t>watch anime</t>
  </si>
  <si>
    <t>*speak*</t>
  </si>
  <si>
    <t>it when she could.</t>
  </si>
  <si>
    <t>The restaurant-goer preferred Japanese to Korean.</t>
  </si>
  <si>
    <t>She really liked to eat it when she could.</t>
  </si>
  <si>
    <t>eat Asian food</t>
  </si>
  <si>
    <t>eat Asian cuisine</t>
  </si>
  <si>
    <t>try new sushi</t>
  </si>
  <si>
    <t>eat Japanese food</t>
  </si>
  <si>
    <t>eat nigiri</t>
  </si>
  <si>
    <t>experience new things.</t>
  </si>
  <si>
    <t>eat cats.</t>
  </si>
  <si>
    <t>sing karaoke</t>
  </si>
  <si>
    <t>eat the Japanese food</t>
  </si>
  <si>
    <t>cook</t>
  </si>
  <si>
    <t>familiarize herself with it</t>
  </si>
  <si>
    <t>eat sushi.</t>
  </si>
  <si>
    <t>eat nori</t>
  </si>
  <si>
    <t>go out</t>
  </si>
  <si>
    <t>explore though</t>
  </si>
  <si>
    <t>try exotic food</t>
  </si>
  <si>
    <t>try new food</t>
  </si>
  <si>
    <t>The couch potatoes preferred the basement.</t>
  </si>
  <si>
    <t>They liked to</t>
  </si>
  <si>
    <t>They liked to sit downstairs in the den.</t>
  </si>
  <si>
    <t>watch TV and get high</t>
  </si>
  <si>
    <t>watch TV in the dark</t>
  </si>
  <si>
    <t>mess around without their pare</t>
  </si>
  <si>
    <t>hide</t>
  </si>
  <si>
    <t>be indolent in peace</t>
  </si>
  <si>
    <t>play video games</t>
  </si>
  <si>
    <t>hide down there</t>
  </si>
  <si>
    <t>lay down</t>
  </si>
  <si>
    <t>hide in the dark</t>
  </si>
  <si>
    <t>relax and get high</t>
  </si>
  <si>
    <t>snuggle</t>
  </si>
  <si>
    <t>do nothing</t>
  </si>
  <si>
    <t>watch TV.</t>
  </si>
  <si>
    <t>sit in the dark</t>
  </si>
  <si>
    <t>sit and watch TV</t>
  </si>
  <si>
    <t>watch in privacy</t>
  </si>
  <si>
    <t>sit in the basement</t>
  </si>
  <si>
    <t>watch TV in the darkness</t>
  </si>
  <si>
    <t>sway</t>
  </si>
  <si>
    <t>downstairs in the den.</t>
  </si>
  <si>
    <t>My brother's band preferred the basement.</t>
  </si>
  <si>
    <t>They liked to play downstairs in the den.</t>
  </si>
  <si>
    <t>jam</t>
  </si>
  <si>
    <t>play music loudly</t>
  </si>
  <si>
    <t>practice their music.</t>
  </si>
  <si>
    <t>play music</t>
  </si>
  <si>
    <t>play loudly</t>
  </si>
  <si>
    <t>enjoy the acoustics</t>
  </si>
  <si>
    <t>play loud</t>
  </si>
  <si>
    <t>be as loud as possible</t>
  </si>
  <si>
    <t>pretend they were famous</t>
  </si>
  <si>
    <t>be loud.</t>
  </si>
  <si>
    <t>practice ther</t>
  </si>
  <si>
    <t>jam out loud</t>
  </si>
  <si>
    <t>sing loudly.</t>
  </si>
  <si>
    <t>crank the volume</t>
  </si>
  <si>
    <t>practice alone</t>
  </si>
  <si>
    <t>rock out</t>
  </si>
  <si>
    <t>get loud</t>
  </si>
  <si>
    <t>play loud music</t>
  </si>
  <si>
    <t>play there</t>
  </si>
  <si>
    <t>practice there</t>
  </si>
  <si>
    <t>jam where no one would critize</t>
  </si>
  <si>
    <t>rick out</t>
  </si>
  <si>
    <t>be loud</t>
  </si>
  <si>
    <t>have a dark setting</t>
  </si>
  <si>
    <t>perform alone.</t>
  </si>
  <si>
    <t>jam.</t>
  </si>
  <si>
    <t>rock out loud</t>
  </si>
  <si>
    <t>The artist preferred charcoal.</t>
  </si>
  <si>
    <t>It worked best for</t>
  </si>
  <si>
    <t>It worked best for drawing in his opinion.</t>
  </si>
  <si>
    <t>drawing</t>
  </si>
  <si>
    <t>capturing the lighting effects</t>
  </si>
  <si>
    <t>drawing portraits</t>
  </si>
  <si>
    <t>his hands</t>
  </si>
  <si>
    <t>sketching</t>
  </si>
  <si>
    <t>her art</t>
  </si>
  <si>
    <t>gradation</t>
  </si>
  <si>
    <t>paintings</t>
  </si>
  <si>
    <t>painting dark scenes</t>
  </si>
  <si>
    <t>lines</t>
  </si>
  <si>
    <t>stage acting</t>
  </si>
  <si>
    <t>shadow portraits</t>
  </si>
  <si>
    <t>his style</t>
  </si>
  <si>
    <t>his technique</t>
  </si>
  <si>
    <t>painting</t>
  </si>
  <si>
    <t>dark pieces</t>
  </si>
  <si>
    <t>him</t>
  </si>
  <si>
    <t>shading</t>
  </si>
  <si>
    <t>her work</t>
  </si>
  <si>
    <t>his work</t>
  </si>
  <si>
    <t>portraits</t>
  </si>
  <si>
    <t>sketches</t>
  </si>
  <si>
    <t>fires</t>
  </si>
  <si>
    <t>sketches.</t>
  </si>
  <si>
    <t>mountains</t>
  </si>
  <si>
    <t>smudging</t>
  </si>
  <si>
    <t>drawings</t>
  </si>
  <si>
    <t>his sketches</t>
  </si>
  <si>
    <t>depth</t>
  </si>
  <si>
    <t>linear perspective</t>
  </si>
  <si>
    <t>hi-contrast images</t>
  </si>
  <si>
    <t>*drawing*</t>
  </si>
  <si>
    <t>30 drawing/sketching/painting/shading-related</t>
  </si>
  <si>
    <t>drawing*</t>
  </si>
  <si>
    <t>in his opinion.</t>
  </si>
  <si>
    <t>The backyard barbecuer preferred charcoal.</t>
  </si>
  <si>
    <t>It worked best for grilling in his opinion.</t>
  </si>
  <si>
    <t>hamburger</t>
  </si>
  <si>
    <t>a smoky texture</t>
  </si>
  <si>
    <t>grilling</t>
  </si>
  <si>
    <t>barbequing</t>
  </si>
  <si>
    <t>meat flavoring</t>
  </si>
  <si>
    <t>hamburgers</t>
  </si>
  <si>
    <t>steaks</t>
  </si>
  <si>
    <t>flavoring meat.</t>
  </si>
  <si>
    <t>cooking</t>
  </si>
  <si>
    <t>the burgers</t>
  </si>
  <si>
    <t>cooking.</t>
  </si>
  <si>
    <t>smoking the meat</t>
  </si>
  <si>
    <t>steak</t>
  </si>
  <si>
    <t>bbqing</t>
  </si>
  <si>
    <t>red meats</t>
  </si>
  <si>
    <t>grilling steaks</t>
  </si>
  <si>
    <t>veggies</t>
  </si>
  <si>
    <t>BBQ</t>
  </si>
  <si>
    <t>food</t>
  </si>
  <si>
    <t>barbecue</t>
  </si>
  <si>
    <t>grilling.</t>
  </si>
  <si>
    <t>flavor</t>
  </si>
  <si>
    <t>the steaks</t>
  </si>
  <si>
    <t>making a fire.</t>
  </si>
  <si>
    <t>smoky flavor.</t>
  </si>
  <si>
    <t>summer</t>
  </si>
  <si>
    <t>all</t>
  </si>
  <si>
    <t>BBQs</t>
  </si>
  <si>
    <t>BBQing</t>
  </si>
  <si>
    <t>*grilling*</t>
  </si>
  <si>
    <t>47 grilling/bbqing/meat/cooking-related</t>
  </si>
  <si>
    <t>grilling*</t>
  </si>
  <si>
    <t>The tablecloths resisted the wine.</t>
  </si>
  <si>
    <t>We had expected them to</t>
  </si>
  <si>
    <t>We had expected them to stain but they didn't.</t>
  </si>
  <si>
    <t>resisted</t>
  </si>
  <si>
    <t>get stained</t>
  </si>
  <si>
    <t>absorb it</t>
  </si>
  <si>
    <t>stain easily</t>
  </si>
  <si>
    <t>dry up</t>
  </si>
  <si>
    <t>stain</t>
  </si>
  <si>
    <t>be ruined</t>
  </si>
  <si>
    <t>soak it in</t>
  </si>
  <si>
    <t>be stained</t>
  </si>
  <si>
    <t>topple over</t>
  </si>
  <si>
    <t>become stained</t>
  </si>
  <si>
    <t>work better than they did</t>
  </si>
  <si>
    <t>soak it up</t>
  </si>
  <si>
    <t>get wine stains</t>
  </si>
  <si>
    <t>drown</t>
  </si>
  <si>
    <t>stain.</t>
  </si>
  <si>
    <t>be trashed</t>
  </si>
  <si>
    <t>become stained and ruined</t>
  </si>
  <si>
    <t>absorb</t>
  </si>
  <si>
    <t>*stain*</t>
  </si>
  <si>
    <t>stain*</t>
  </si>
  <si>
    <t>but they didn't.</t>
  </si>
  <si>
    <t>The alcoholics resisted the wine.</t>
  </si>
  <si>
    <t>We had expected them to drink but they didn't.</t>
  </si>
  <si>
    <t>dink it</t>
  </si>
  <si>
    <t>jump at the free drinks</t>
  </si>
  <si>
    <t>gulp it down</t>
  </si>
  <si>
    <t>drink it</t>
  </si>
  <si>
    <t>succumb to the temptation</t>
  </si>
  <si>
    <t>go crazy</t>
  </si>
  <si>
    <t>chug several glasses.</t>
  </si>
  <si>
    <t>get drunk</t>
  </si>
  <si>
    <t>drink it.</t>
  </si>
  <si>
    <t>succumb to their addiction</t>
  </si>
  <si>
    <t>drink the whole bottle</t>
  </si>
  <si>
    <t>drink the wine</t>
  </si>
  <si>
    <t>relapse</t>
  </si>
  <si>
    <t>take it eagerly</t>
  </si>
  <si>
    <t>succumb to temptation</t>
  </si>
  <si>
    <t>drink it all</t>
  </si>
  <si>
    <t>get drunk.</t>
  </si>
  <si>
    <t>have a hard time</t>
  </si>
  <si>
    <t>continue</t>
  </si>
  <si>
    <t>*drink*</t>
  </si>
  <si>
    <t>drink*</t>
  </si>
  <si>
    <t>The dieter resisted the temptation.</t>
  </si>
  <si>
    <t>She really wanted to</t>
  </si>
  <si>
    <t>She really wanted to eat everything in sight.</t>
  </si>
  <si>
    <t>lose weight</t>
  </si>
  <si>
    <t>eat that chocolate cake!</t>
  </si>
  <si>
    <t>eat the entire box of chocolat</t>
  </si>
  <si>
    <t>eat and eat and eat</t>
  </si>
  <si>
    <t>eat cake</t>
  </si>
  <si>
    <t>splurge</t>
  </si>
  <si>
    <t>eat the ice cream and cake</t>
  </si>
  <si>
    <t>eat chocolate</t>
  </si>
  <si>
    <t>eat junk food</t>
  </si>
  <si>
    <t>eat that chocolate.</t>
  </si>
  <si>
    <t>eat the cake</t>
  </si>
  <si>
    <t>cheat</t>
  </si>
  <si>
    <t>eat the pie</t>
  </si>
  <si>
    <t>reach her goals</t>
  </si>
  <si>
    <t>pig out</t>
  </si>
  <si>
    <t>eat that bacon</t>
  </si>
  <si>
    <t>everything in sight.</t>
  </si>
  <si>
    <t>The shoplifter resisted the temptation.</t>
  </si>
  <si>
    <t>She really wanted to steal everything in sight.</t>
  </si>
  <si>
    <t>steal that bag</t>
  </si>
  <si>
    <t>steal the item</t>
  </si>
  <si>
    <t>abscond with unpurchased items</t>
  </si>
  <si>
    <t>steal</t>
  </si>
  <si>
    <t>pilfer</t>
  </si>
  <si>
    <t>grab the purse</t>
  </si>
  <si>
    <t>take the item</t>
  </si>
  <si>
    <t>steal from the store</t>
  </si>
  <si>
    <t>shop</t>
  </si>
  <si>
    <t>take that necklace</t>
  </si>
  <si>
    <t>steal a shirt.</t>
  </si>
  <si>
    <t>steal the diamond</t>
  </si>
  <si>
    <t>steal it.</t>
  </si>
  <si>
    <t>have it</t>
  </si>
  <si>
    <t>be good</t>
  </si>
  <si>
    <t>steal the stereo</t>
  </si>
  <si>
    <t>take something</t>
  </si>
  <si>
    <t>turn over a new leaf</t>
  </si>
  <si>
    <t>clean up her act</t>
  </si>
  <si>
    <t>steal something</t>
  </si>
  <si>
    <t>steal.</t>
  </si>
  <si>
    <t>steal the shoes</t>
  </si>
  <si>
    <t>do right</t>
  </si>
  <si>
    <t>steal the dress.</t>
  </si>
  <si>
    <t>steal it</t>
  </si>
  <si>
    <t>make it work</t>
  </si>
  <si>
    <t>snatch that purse</t>
  </si>
  <si>
    <t>*steal*</t>
  </si>
  <si>
    <t>steal*</t>
  </si>
  <si>
    <t>The compulsive shopper resisted the impulse.</t>
  </si>
  <si>
    <t>She fought hard not to</t>
  </si>
  <si>
    <t>She fought hard not to buy even though she wanted to.</t>
  </si>
  <si>
    <t>buy anything</t>
  </si>
  <si>
    <t>buy everything in sight</t>
  </si>
  <si>
    <t>buy the expensive new shirt</t>
  </si>
  <si>
    <t>buy things</t>
  </si>
  <si>
    <t>dive</t>
  </si>
  <si>
    <t>waste her money</t>
  </si>
  <si>
    <t>make a purchase</t>
  </si>
  <si>
    <t>spend money</t>
  </si>
  <si>
    <t>make purchases</t>
  </si>
  <si>
    <t>buy it</t>
  </si>
  <si>
    <t>purchase clothing</t>
  </si>
  <si>
    <t>buy the dress</t>
  </si>
  <si>
    <t>shoplift</t>
  </si>
  <si>
    <t>buy clothes</t>
  </si>
  <si>
    <t>purchase it.</t>
  </si>
  <si>
    <t>go to the sale</t>
  </si>
  <si>
    <t>buy things she couldn't afford</t>
  </si>
  <si>
    <t>spend her money</t>
  </si>
  <si>
    <t>purchase the items</t>
  </si>
  <si>
    <t>purchase</t>
  </si>
  <si>
    <t>make any purchases</t>
  </si>
  <si>
    <t>buy the shoes</t>
  </si>
  <si>
    <t>buy that handbag</t>
  </si>
  <si>
    <t>*buy*</t>
  </si>
  <si>
    <t>buy*</t>
  </si>
  <si>
    <t>even though she wanted to.</t>
  </si>
  <si>
    <t>The exhausted trucker resisted the impulse.</t>
  </si>
  <si>
    <t>She fought hard not to sleep even though she wanted to.</t>
  </si>
  <si>
    <t>fall asleep behind the wheel</t>
  </si>
  <si>
    <t>hit on the young gas pumper</t>
  </si>
  <si>
    <t>fall asleep.</t>
  </si>
  <si>
    <t>pop another adderall</t>
  </si>
  <si>
    <t>hit the car</t>
  </si>
  <si>
    <t>fall asleep at the wheel</t>
  </si>
  <si>
    <t>do cocaine</t>
  </si>
  <si>
    <t>submit</t>
  </si>
  <si>
    <t>give in to temptation</t>
  </si>
  <si>
    <t>drive on</t>
  </si>
  <si>
    <t>*sleep*</t>
  </si>
  <si>
    <t>sleep*</t>
  </si>
  <si>
    <t>The questioning but polite girl resisted her urge.</t>
  </si>
  <si>
    <t>She was dying to</t>
  </si>
  <si>
    <t>She was dying to ask but managed to hold back.</t>
  </si>
  <si>
    <t>ask</t>
  </si>
  <si>
    <t>know if the boobs were fake</t>
  </si>
  <si>
    <t>ask how old the man was</t>
  </si>
  <si>
    <t>eat something</t>
  </si>
  <si>
    <t>scream</t>
  </si>
  <si>
    <t>ask a question</t>
  </si>
  <si>
    <t>kiss him</t>
  </si>
  <si>
    <t>go swimming</t>
  </si>
  <si>
    <t>find out more</t>
  </si>
  <si>
    <t>yell at her mother</t>
  </si>
  <si>
    <t>be inquisitive</t>
  </si>
  <si>
    <t>yell</t>
  </si>
  <si>
    <t>know</t>
  </si>
  <si>
    <t>question</t>
  </si>
  <si>
    <t>interrupt</t>
  </si>
  <si>
    <t>fuck him</t>
  </si>
  <si>
    <t>ask everything</t>
  </si>
  <si>
    <t>yell.</t>
  </si>
  <si>
    <t>ask her question</t>
  </si>
  <si>
    <t>have sex</t>
  </si>
  <si>
    <t>answer</t>
  </si>
  <si>
    <t>say something</t>
  </si>
  <si>
    <t>ask questions</t>
  </si>
  <si>
    <t>speak up</t>
  </si>
  <si>
    <t>ask more</t>
  </si>
  <si>
    <t>inquire</t>
  </si>
  <si>
    <t>know what was inside</t>
  </si>
  <si>
    <t>have people like her</t>
  </si>
  <si>
    <t>interject</t>
  </si>
  <si>
    <t>*ask*</t>
  </si>
  <si>
    <t>ask*</t>
  </si>
  <si>
    <t>but managed to hold back.</t>
  </si>
  <si>
    <t>The girl with the mosquito bites resisted her urge.</t>
  </si>
  <si>
    <t>She was dying to scratch but managed to hold back.</t>
  </si>
  <si>
    <t>scratch</t>
  </si>
  <si>
    <t>scratch her skin</t>
  </si>
  <si>
    <t>itch it</t>
  </si>
  <si>
    <t>scratch them</t>
  </si>
  <si>
    <t>scratch the itch</t>
  </si>
  <si>
    <t>scratch them.</t>
  </si>
  <si>
    <t>scratch.</t>
  </si>
  <si>
    <t>scratch the bites</t>
  </si>
  <si>
    <t>scratch!</t>
  </si>
  <si>
    <t>bite</t>
  </si>
  <si>
    <t>scratch her arm</t>
  </si>
  <si>
    <t>*scratch*</t>
  </si>
  <si>
    <t>scratch*</t>
  </si>
  <si>
    <t>The guest started the second course of the meal.</t>
  </si>
  <si>
    <t>He didn't have much time to</t>
  </si>
  <si>
    <t>He didn't have much time to eat the meat before dessert.</t>
  </si>
  <si>
    <t>make conversation</t>
  </si>
  <si>
    <t>finish his meal</t>
  </si>
  <si>
    <t>digest the first</t>
  </si>
  <si>
    <t>enjoy the entrees</t>
  </si>
  <si>
    <t>eat his appetizer</t>
  </si>
  <si>
    <t>stuff himself</t>
  </si>
  <si>
    <t>eat dessert</t>
  </si>
  <si>
    <t>finish the meal</t>
  </si>
  <si>
    <t>eat everything</t>
  </si>
  <si>
    <t>enjoy the meal</t>
  </si>
  <si>
    <t>finish the first course</t>
  </si>
  <si>
    <t>finish the first</t>
  </si>
  <si>
    <t>complete the first</t>
  </si>
  <si>
    <t>eat the second part of the mea</t>
  </si>
  <si>
    <t>the meat before dessert.</t>
  </si>
  <si>
    <t>The chef started the second course of the meal.</t>
  </si>
  <si>
    <t>He didn't have much time to prepare the meat before dessert.</t>
  </si>
  <si>
    <t>prepare it</t>
  </si>
  <si>
    <t>work with</t>
  </si>
  <si>
    <t>prepare dessert</t>
  </si>
  <si>
    <t>prepare</t>
  </si>
  <si>
    <t>prepare for dessert</t>
  </si>
  <si>
    <t>clean up.</t>
  </si>
  <si>
    <t>prepare the meal</t>
  </si>
  <si>
    <t>cook though.</t>
  </si>
  <si>
    <t>think about desert</t>
  </si>
  <si>
    <t>serve the third</t>
  </si>
  <si>
    <t>finish eating</t>
  </si>
  <si>
    <t>make it.</t>
  </si>
  <si>
    <t>cook it</t>
  </si>
  <si>
    <t>prepare it though</t>
  </si>
  <si>
    <t>*prepare*</t>
  </si>
  <si>
    <t>prepare*</t>
  </si>
  <si>
    <t>The pharmacist started the prescription.</t>
  </si>
  <si>
    <t>There were several others she had to</t>
  </si>
  <si>
    <t>There were several others she had to fill at the same time.</t>
  </si>
  <si>
    <t>*accidentally skipped sentence</t>
  </si>
  <si>
    <t>fill before the day was over</t>
  </si>
  <si>
    <t>wait on</t>
  </si>
  <si>
    <t>attend to</t>
  </si>
  <si>
    <t>fill out</t>
  </si>
  <si>
    <t>prescribe for</t>
  </si>
  <si>
    <t>get to</t>
  </si>
  <si>
    <t>write out</t>
  </si>
  <si>
    <t>deal with</t>
  </si>
  <si>
    <t>write too</t>
  </si>
  <si>
    <t>fetch</t>
  </si>
  <si>
    <t>test</t>
  </si>
  <si>
    <t>fill.</t>
  </si>
  <si>
    <t>fill first</t>
  </si>
  <si>
    <t>*fill*</t>
  </si>
  <si>
    <t>fill*</t>
  </si>
  <si>
    <t>at the same time.</t>
  </si>
  <si>
    <t>The patient started the prescription.</t>
  </si>
  <si>
    <t>There were several others she had to take at the same time.</t>
  </si>
  <si>
    <t>take</t>
  </si>
  <si>
    <t>take as well</t>
  </si>
  <si>
    <t>pop as well</t>
  </si>
  <si>
    <t>get</t>
  </si>
  <si>
    <t>take in addition</t>
  </si>
  <si>
    <t>take before</t>
  </si>
  <si>
    <t>take as well.</t>
  </si>
  <si>
    <t>take.</t>
  </si>
  <si>
    <t>commence</t>
  </si>
  <si>
    <t>begin today as well</t>
  </si>
  <si>
    <t>start as well</t>
  </si>
  <si>
    <t>discard</t>
  </si>
  <si>
    <t>diagnose</t>
  </si>
  <si>
    <t>try.</t>
  </si>
  <si>
    <t>try first.</t>
  </si>
  <si>
    <t>take with it</t>
  </si>
  <si>
    <t>take also</t>
  </si>
  <si>
    <t>*take*</t>
  </si>
  <si>
    <t>take*</t>
  </si>
  <si>
    <t>Benjamin Franklin started the University of Pennsylvania.</t>
  </si>
  <si>
    <t>He had plans to</t>
  </si>
  <si>
    <t>He had plans to educate the school from a young age.</t>
  </si>
  <si>
    <t>innovate methods of education</t>
  </si>
  <si>
    <t>further higher education</t>
  </si>
  <si>
    <t>create a institution of geniou</t>
  </si>
  <si>
    <t>go to college</t>
  </si>
  <si>
    <t>teach there</t>
  </si>
  <si>
    <t>create a prestigious school</t>
  </si>
  <si>
    <t>design the first college</t>
  </si>
  <si>
    <t>educate</t>
  </si>
  <si>
    <t>educate the masses</t>
  </si>
  <si>
    <t>expand</t>
  </si>
  <si>
    <t>educate others</t>
  </si>
  <si>
    <t>educate the world</t>
  </si>
  <si>
    <t>enlarge</t>
  </si>
  <si>
    <t>educate students</t>
  </si>
  <si>
    <t>go to it</t>
  </si>
  <si>
    <t>conquer and excel</t>
  </si>
  <si>
    <t>start other universities</t>
  </si>
  <si>
    <t>develop scholars</t>
  </si>
  <si>
    <t>start a school</t>
  </si>
  <si>
    <t>make a prestigious university</t>
  </si>
  <si>
    <t>renovate education</t>
  </si>
  <si>
    <t>attend there</t>
  </si>
  <si>
    <t>build education</t>
  </si>
  <si>
    <t>start a university</t>
  </si>
  <si>
    <t>create a large institution</t>
  </si>
  <si>
    <t>visit there</t>
  </si>
  <si>
    <t>make learning accessible</t>
  </si>
  <si>
    <t>enlighten the next generation</t>
  </si>
  <si>
    <t>found</t>
  </si>
  <si>
    <t>*educate*</t>
  </si>
  <si>
    <t>educate*</t>
  </si>
  <si>
    <t>the school from a young age.</t>
  </si>
  <si>
    <t>The freshman started the University of Pennsylvania.</t>
  </si>
  <si>
    <t>He had plans to graduate the school from a young age.</t>
  </si>
  <si>
    <t>do well his first year</t>
  </si>
  <si>
    <t>have plans</t>
  </si>
  <si>
    <t>become someone in life</t>
  </si>
  <si>
    <t>become a lawyer</t>
  </si>
  <si>
    <t>graduate early</t>
  </si>
  <si>
    <t>become a doctor</t>
  </si>
  <si>
    <t>be a fashion designer</t>
  </si>
  <si>
    <t>become an engineer.</t>
  </si>
  <si>
    <t>expand the college</t>
  </si>
  <si>
    <t>study biology.</t>
  </si>
  <si>
    <t>go to grad school someday</t>
  </si>
  <si>
    <t>matriculate</t>
  </si>
  <si>
    <t>graduate soon</t>
  </si>
  <si>
    <t>major in biology</t>
  </si>
  <si>
    <t>graduate in four years</t>
  </si>
  <si>
    <t>graduate on time</t>
  </si>
  <si>
    <t>play football</t>
  </si>
  <si>
    <t>start the University of Penn</t>
  </si>
  <si>
    <t>move to a better college</t>
  </si>
  <si>
    <t>go there for 4 years</t>
  </si>
  <si>
    <t>graduate in 4 years</t>
  </si>
  <si>
    <t>study medicine.</t>
  </si>
  <si>
    <t>be a psychologist</t>
  </si>
  <si>
    <t>do great things</t>
  </si>
  <si>
    <t>move to Pennsylvania</t>
  </si>
  <si>
    <t>graduate with a BS</t>
  </si>
  <si>
    <t>The tennis player started the match.</t>
  </si>
  <si>
    <t>He got ready to</t>
  </si>
  <si>
    <t>He got ready to serve the ball hard.</t>
  </si>
  <si>
    <t>swing at the ball</t>
  </si>
  <si>
    <t>swing for the fences</t>
  </si>
  <si>
    <t>play his opponent</t>
  </si>
  <si>
    <t>beat his opponent</t>
  </si>
  <si>
    <t>set</t>
  </si>
  <si>
    <t>defend</t>
  </si>
  <si>
    <t>begin the game</t>
  </si>
  <si>
    <t>serve the ball</t>
  </si>
  <si>
    <t>play tennis</t>
  </si>
  <si>
    <t>win this round</t>
  </si>
  <si>
    <t>the ball hard.</t>
  </si>
  <si>
    <t>The soccer player started the match.</t>
  </si>
  <si>
    <t>He got ready to kick the ball hard.</t>
  </si>
  <si>
    <t>score</t>
  </si>
  <si>
    <t>chase the ball</t>
  </si>
  <si>
    <t>kick</t>
  </si>
  <si>
    <t>run the play</t>
  </si>
  <si>
    <t>rumble</t>
  </si>
  <si>
    <t>kick off</t>
  </si>
  <si>
    <t>win the game.</t>
  </si>
  <si>
    <t>get into position</t>
  </si>
  <si>
    <t>score.</t>
  </si>
  <si>
    <t>kick-off</t>
  </si>
  <si>
    <t>pass the ball</t>
  </si>
  <si>
    <t>kick the ball</t>
  </si>
  <si>
    <t>kick the ball.</t>
  </si>
  <si>
    <t>commit</t>
  </si>
  <si>
    <t>*kick*</t>
  </si>
  <si>
    <t>kick*</t>
  </si>
  <si>
    <t>The nanny started her new job.</t>
  </si>
  <si>
    <t>Her main responsibility was to</t>
  </si>
  <si>
    <t>Her main responsibility was to watch children on weekdays.</t>
  </si>
  <si>
    <t>watch over children</t>
  </si>
  <si>
    <t>watch the children</t>
  </si>
  <si>
    <t>keep the children safe</t>
  </si>
  <si>
    <t>care for the kids</t>
  </si>
  <si>
    <t>care for a child</t>
  </si>
  <si>
    <t>take care of the kids</t>
  </si>
  <si>
    <t>feed the children</t>
  </si>
  <si>
    <t>watch the kids</t>
  </si>
  <si>
    <t>babysit</t>
  </si>
  <si>
    <t>care</t>
  </si>
  <si>
    <t>watch the kids and clean</t>
  </si>
  <si>
    <t>put the baby to bed</t>
  </si>
  <si>
    <t>tend to children</t>
  </si>
  <si>
    <t>clean the house</t>
  </si>
  <si>
    <t>take care of a kid</t>
  </si>
  <si>
    <t>look after the kids</t>
  </si>
  <si>
    <t>tend the kids</t>
  </si>
  <si>
    <t>take care of the child</t>
  </si>
  <si>
    <t>watch the children.</t>
  </si>
  <si>
    <t>take care of the children</t>
  </si>
  <si>
    <t>watch kids</t>
  </si>
  <si>
    <t>watching over the kids</t>
  </si>
  <si>
    <t>care for children</t>
  </si>
  <si>
    <t>watch over the children</t>
  </si>
  <si>
    <t>38 watch/babysit/care</t>
  </si>
  <si>
    <t>children on weekdays.</t>
  </si>
  <si>
    <t>The school psychologist started her new job.</t>
  </si>
  <si>
    <t>Her main responsibility was to help children on weekdays.</t>
  </si>
  <si>
    <t>help students</t>
  </si>
  <si>
    <t>see hurt children</t>
  </si>
  <si>
    <t>listen to crazy students</t>
  </si>
  <si>
    <t>counsel</t>
  </si>
  <si>
    <t>help children</t>
  </si>
  <si>
    <t>get paid</t>
  </si>
  <si>
    <t>counsel stressed students</t>
  </si>
  <si>
    <t>counsel her students</t>
  </si>
  <si>
    <t>counsel students with disorder</t>
  </si>
  <si>
    <t>help bipolar students</t>
  </si>
  <si>
    <t>help students.</t>
  </si>
  <si>
    <t>schedule experiments</t>
  </si>
  <si>
    <t>counsel students</t>
  </si>
  <si>
    <t>counsel children</t>
  </si>
  <si>
    <t>teach children.</t>
  </si>
  <si>
    <t>keep their grades in order</t>
  </si>
  <si>
    <t>psychoanalyze</t>
  </si>
  <si>
    <t>talk to students</t>
  </si>
  <si>
    <t>talk to kids</t>
  </si>
  <si>
    <t>aid students</t>
  </si>
  <si>
    <t>talk with children</t>
  </si>
  <si>
    <t>perform studies</t>
  </si>
  <si>
    <t>interview troubled youth</t>
  </si>
  <si>
    <t>help the students</t>
  </si>
  <si>
    <t>research students</t>
  </si>
  <si>
    <t>counsel students.</t>
  </si>
  <si>
    <t>advise the children</t>
  </si>
  <si>
    <t>make sure everyone was safe.</t>
  </si>
  <si>
    <t>help others</t>
  </si>
  <si>
    <t>talk with the students</t>
  </si>
  <si>
    <t>oversee students</t>
  </si>
  <si>
    <t>communicate</t>
  </si>
  <si>
    <t>be of assistance to the kids</t>
  </si>
  <si>
    <t>*help*</t>
  </si>
  <si>
    <t>27 counsel/help/assist</t>
  </si>
  <si>
    <t>help*</t>
  </si>
  <si>
    <t>The quarterback tried his signature move.</t>
  </si>
  <si>
    <t>What he usually did was to</t>
  </si>
  <si>
    <t>What he usually did was to throw the ball under pressure.</t>
  </si>
  <si>
    <t>tried</t>
  </si>
  <si>
    <t>throw the ball w o looking</t>
  </si>
  <si>
    <t>fake then throw the ball</t>
  </si>
  <si>
    <t>fake and then throw under the</t>
  </si>
  <si>
    <t>jump up</t>
  </si>
  <si>
    <t>tebow</t>
  </si>
  <si>
    <t>tackle</t>
  </si>
  <si>
    <t>run the ball</t>
  </si>
  <si>
    <t>juke</t>
  </si>
  <si>
    <t>Tebow</t>
  </si>
  <si>
    <t>move with the flow</t>
  </si>
  <si>
    <t>run a trick play</t>
  </si>
  <si>
    <t>fake a left</t>
  </si>
  <si>
    <t>punt</t>
  </si>
  <si>
    <t>throw a hail Mary</t>
  </si>
  <si>
    <t>speed through</t>
  </si>
  <si>
    <t>fake left throw right</t>
  </si>
  <si>
    <t>pass to his wide receiver</t>
  </si>
  <si>
    <t>jolt</t>
  </si>
  <si>
    <t>fake left and pass right</t>
  </si>
  <si>
    <t>throw the ball</t>
  </si>
  <si>
    <t>run fast.</t>
  </si>
  <si>
    <t>signal to his team</t>
  </si>
  <si>
    <t>make the run</t>
  </si>
  <si>
    <t>throw the ball to the receiver</t>
  </si>
  <si>
    <t>dodge and weave</t>
  </si>
  <si>
    <t>show off his signature move</t>
  </si>
  <si>
    <t>shift</t>
  </si>
  <si>
    <t>fake left</t>
  </si>
  <si>
    <t>use play action</t>
  </si>
  <si>
    <t>angle the ball</t>
  </si>
  <si>
    <t>amateur</t>
  </si>
  <si>
    <t>*throw*</t>
  </si>
  <si>
    <t>throw*</t>
  </si>
  <si>
    <t>the ball under pressure.</t>
  </si>
  <si>
    <t>The basketball player tried his signature move.</t>
  </si>
  <si>
    <t>What he usually did was to dunk the ball under pressure.</t>
  </si>
  <si>
    <t>confuse the opposition</t>
  </si>
  <si>
    <t>jump around all sweaty</t>
  </si>
  <si>
    <t>dunk</t>
  </si>
  <si>
    <t>jump really high and shoot</t>
  </si>
  <si>
    <t>hang</t>
  </si>
  <si>
    <t>dunk from the three point line</t>
  </si>
  <si>
    <t>slam dunk the ball.</t>
  </si>
  <si>
    <t>shoot a 3 pointer</t>
  </si>
  <si>
    <t>fake out his opponent</t>
  </si>
  <si>
    <t>shoot.</t>
  </si>
  <si>
    <t>throw a drop ball</t>
  </si>
  <si>
    <t>dunk the ball</t>
  </si>
  <si>
    <t>shoot the ball</t>
  </si>
  <si>
    <t>curve the pitch</t>
  </si>
  <si>
    <t>spin</t>
  </si>
  <si>
    <t>stand in place and swing</t>
  </si>
  <si>
    <t>dunk it</t>
  </si>
  <si>
    <t>windmill dunk</t>
  </si>
  <si>
    <t>dunk the ball.</t>
  </si>
  <si>
    <t>jump and shoot</t>
  </si>
  <si>
    <t>jump to the hoop</t>
  </si>
  <si>
    <t>twist and jump.</t>
  </si>
  <si>
    <t>play fake</t>
  </si>
  <si>
    <t>dribble around the other playe</t>
  </si>
  <si>
    <t>*dunk*</t>
  </si>
  <si>
    <t>dunk*</t>
  </si>
  <si>
    <t>The door-to-door salesman tried an apartment.</t>
  </si>
  <si>
    <t>He was a little scared to</t>
  </si>
  <si>
    <t>He was a little scared to knock but he finally did.</t>
  </si>
  <si>
    <t>be rejected</t>
  </si>
  <si>
    <t>ring the buzzer</t>
  </si>
  <si>
    <t>sell to such a large community</t>
  </si>
  <si>
    <t>go in</t>
  </si>
  <si>
    <t>stay there alone</t>
  </si>
  <si>
    <t>knock on the door</t>
  </si>
  <si>
    <t>climb the flights of stairs</t>
  </si>
  <si>
    <t>get killed</t>
  </si>
  <si>
    <t>knock</t>
  </si>
  <si>
    <t>try new things</t>
  </si>
  <si>
    <t>ask anyone</t>
  </si>
  <si>
    <t>knock on the creepy door</t>
  </si>
  <si>
    <t>approach</t>
  </si>
  <si>
    <t>enter</t>
  </si>
  <si>
    <t>ring the door bell</t>
  </si>
  <si>
    <t>ring the bell</t>
  </si>
  <si>
    <t>knock.</t>
  </si>
  <si>
    <t>meet strangers</t>
  </si>
  <si>
    <t>meet</t>
  </si>
  <si>
    <t>rent an apartment</t>
  </si>
  <si>
    <t>ring the doorbell</t>
  </si>
  <si>
    <t>look</t>
  </si>
  <si>
    <t>*knock*</t>
  </si>
  <si>
    <t>knock*</t>
  </si>
  <si>
    <t>but he finally did.</t>
  </si>
  <si>
    <t>The former homeowner tried an apartment.</t>
  </si>
  <si>
    <t>He was a little scared to move but he finally did.</t>
  </si>
  <si>
    <t>move on</t>
  </si>
  <si>
    <t>change location</t>
  </si>
  <si>
    <t>change lifestyles</t>
  </si>
  <si>
    <t>live in a smaller place</t>
  </si>
  <si>
    <t>live in a complex</t>
  </si>
  <si>
    <t>move in</t>
  </si>
  <si>
    <t>live in such a small place</t>
  </si>
  <si>
    <t>live in a different place</t>
  </si>
  <si>
    <t>rent</t>
  </si>
  <si>
    <t>change anything</t>
  </si>
  <si>
    <t>live there.</t>
  </si>
  <si>
    <t>live there</t>
  </si>
  <si>
    <t>downsize</t>
  </si>
  <si>
    <t>move in.</t>
  </si>
  <si>
    <t>sleep at night</t>
  </si>
  <si>
    <t>live so close to people</t>
  </si>
  <si>
    <t>live in a small space</t>
  </si>
  <si>
    <t>talk to the owner</t>
  </si>
  <si>
    <t>go inside</t>
  </si>
  <si>
    <t>rent.</t>
  </si>
  <si>
    <t>live somewhere smaller</t>
  </si>
  <si>
    <t>live on his own</t>
  </si>
  <si>
    <t>downgrade</t>
  </si>
  <si>
    <t>Our dog trainer tried a tennis ball one afternoon in the park.</t>
  </si>
  <si>
    <t>Over and over he would</t>
  </si>
  <si>
    <t>Over and over he would throw the ball in the air.</t>
  </si>
  <si>
    <t>throw it</t>
  </si>
  <si>
    <t>play fetch with the dog</t>
  </si>
  <si>
    <t>get Charlie to fetch</t>
  </si>
  <si>
    <t>throw and fetch</t>
  </si>
  <si>
    <t>bounce</t>
  </si>
  <si>
    <t>toss it while the dog fetched</t>
  </si>
  <si>
    <t>play catch</t>
  </si>
  <si>
    <t>catch run</t>
  </si>
  <si>
    <t>throw it.</t>
  </si>
  <si>
    <t>throw it to fluffy</t>
  </si>
  <si>
    <t>throw it to our puppy</t>
  </si>
  <si>
    <t>the ball in the air.</t>
  </si>
  <si>
    <t>Our dog tried a tennis ball one afternoon in the park.</t>
  </si>
  <si>
    <t>Over and over he would fetch the ball in the air.</t>
  </si>
  <si>
    <t>bring it back</t>
  </si>
  <si>
    <t>chase it</t>
  </si>
  <si>
    <t>fetch it</t>
  </si>
  <si>
    <t>run after it</t>
  </si>
  <si>
    <t>chase after the ball</t>
  </si>
  <si>
    <t>beg us to throw it</t>
  </si>
  <si>
    <t>fetch the ball.</t>
  </si>
  <si>
    <t>chase it.</t>
  </si>
  <si>
    <t>miss</t>
  </si>
  <si>
    <t>retrieve it</t>
  </si>
  <si>
    <t>catch the ball</t>
  </si>
  <si>
    <t>chew on it</t>
  </si>
  <si>
    <t>chase</t>
  </si>
  <si>
    <t>chase it down the hill</t>
  </si>
  <si>
    <t>bite it.</t>
  </si>
  <si>
    <t>roll it</t>
  </si>
  <si>
    <t>run after it.</t>
  </si>
  <si>
    <t>bite it</t>
  </si>
  <si>
    <t>pretend</t>
  </si>
  <si>
    <t>fetch the ball</t>
  </si>
  <si>
    <t>chase after it</t>
  </si>
  <si>
    <t>*chase*</t>
  </si>
  <si>
    <t>*fetch*</t>
  </si>
  <si>
    <t>fetch*</t>
  </si>
  <si>
    <t>The lifeguard tried a rope.</t>
  </si>
  <si>
    <t>He did his best to</t>
  </si>
  <si>
    <t>He did his best to save the few that were left.</t>
  </si>
  <si>
    <t>tie it</t>
  </si>
  <si>
    <t>assist the drowning victim</t>
  </si>
  <si>
    <t>get the drowning girl out of t</t>
  </si>
  <si>
    <t>tie a know</t>
  </si>
  <si>
    <t>save the child</t>
  </si>
  <si>
    <t>not drown</t>
  </si>
  <si>
    <t>hold on</t>
  </si>
  <si>
    <t>save the swimmer</t>
  </si>
  <si>
    <t>loop</t>
  </si>
  <si>
    <t>make good knots</t>
  </si>
  <si>
    <t>make it fast and strong</t>
  </si>
  <si>
    <t>do his job</t>
  </si>
  <si>
    <t>reel in a drowning person</t>
  </si>
  <si>
    <t>make a knot</t>
  </si>
  <si>
    <t>save the person</t>
  </si>
  <si>
    <t>save her</t>
  </si>
  <si>
    <t>aim it</t>
  </si>
  <si>
    <t>lasso</t>
  </si>
  <si>
    <t>save the victim</t>
  </si>
  <si>
    <t>make it perfect</t>
  </si>
  <si>
    <t>save him.</t>
  </si>
  <si>
    <t>save the man</t>
  </si>
  <si>
    <t>tie</t>
  </si>
  <si>
    <t>retrieve the person</t>
  </si>
  <si>
    <t>throw the buoy</t>
  </si>
  <si>
    <t>secure</t>
  </si>
  <si>
    <t>secure it</t>
  </si>
  <si>
    <t>lasso the swimmer</t>
  </si>
  <si>
    <t>ensure it would be secure</t>
  </si>
  <si>
    <t>rescue</t>
  </si>
  <si>
    <t>the few that were left.</t>
  </si>
  <si>
    <t>The cowboy tried a rope.</t>
  </si>
  <si>
    <t>He did his best to lasso the few that were left.</t>
  </si>
  <si>
    <t>lasso the bull</t>
  </si>
  <si>
    <t>hang on</t>
  </si>
  <si>
    <t>catch the cow</t>
  </si>
  <si>
    <t>lasso the cattle</t>
  </si>
  <si>
    <t>lasso the young stallion</t>
  </si>
  <si>
    <t>rope a cow</t>
  </si>
  <si>
    <t>make a perfect lasso</t>
  </si>
  <si>
    <t>lasso the horse</t>
  </si>
  <si>
    <t>catch the cow.</t>
  </si>
  <si>
    <t>do it right</t>
  </si>
  <si>
    <t>wrangle the calf</t>
  </si>
  <si>
    <t>tie it.</t>
  </si>
  <si>
    <t>loop it around the horns</t>
  </si>
  <si>
    <t>lasso the calf</t>
  </si>
  <si>
    <t>lasso the animal</t>
  </si>
  <si>
    <t>tie a lasso</t>
  </si>
  <si>
    <t>lasso a horse</t>
  </si>
  <si>
    <t>catch a horse</t>
  </si>
  <si>
    <t>knot</t>
  </si>
  <si>
    <t>struggle</t>
  </si>
  <si>
    <t>get the cow</t>
  </si>
  <si>
    <t>rope</t>
  </si>
  <si>
    <t>rope the bull</t>
  </si>
  <si>
    <t>lasso it</t>
  </si>
  <si>
    <t>use it.</t>
  </si>
  <si>
    <t>tie the rope</t>
  </si>
  <si>
    <t>swing it</t>
  </si>
  <si>
    <t>tie a knot</t>
  </si>
  <si>
    <t>make a lasso.</t>
  </si>
  <si>
    <t>make it tight</t>
  </si>
  <si>
    <t>tie up his horse</t>
  </si>
  <si>
    <t>make it secure</t>
  </si>
  <si>
    <t>use the correct know</t>
  </si>
  <si>
    <t>*lasso*</t>
  </si>
  <si>
    <t>lasso*</t>
  </si>
  <si>
    <t>It's a good idea to get some reading material before going on a long trip.</t>
  </si>
  <si>
    <t>I always go to the library beforehand.</t>
  </si>
  <si>
    <t>Do I usually take library books?</t>
  </si>
  <si>
    <t>My friend Julie spends all her time exercising.</t>
  </si>
  <si>
    <t>The machine she likes the most is the treadmill.</t>
  </si>
  <si>
    <t>Is Julie a couch potato?</t>
  </si>
  <si>
    <t>I usually fall asleep pretty quickly.</t>
  </si>
  <si>
    <t>Sometimes, though, I find it hard to wind down.</t>
  </si>
  <si>
    <t>Does it usually take hours to fall asleep?</t>
  </si>
  <si>
    <t>Marathons take a lot out of you, and it's important not to get dehydrated.</t>
  </si>
  <si>
    <t>Ralph had been doing OK up until mile twenty-six.</t>
  </si>
  <si>
    <t>Did Ralph stay hydrated for most of the race?</t>
  </si>
  <si>
    <t>It can be difficult to find a decent parking spot downtown.</t>
  </si>
  <si>
    <t>You often have to park on the street.</t>
  </si>
  <si>
    <t>Are spots hard to come by?</t>
  </si>
  <si>
    <t>The airlines are getting so stingy that they don't even provide free food anymore.</t>
  </si>
  <si>
    <t>People complain that they no longer get a complimentary meal.</t>
  </si>
  <si>
    <t>Do passengers care about the change to the meals?</t>
  </si>
  <si>
    <t>For several months, there had been burglaries in the neighborhood.</t>
  </si>
  <si>
    <t>Many people thought they knew who the crook was.</t>
  </si>
  <si>
    <t>Was there a prime suspect?</t>
  </si>
  <si>
    <t>I took my friends to the desert for a few days of camping.</t>
  </si>
  <si>
    <t>We hiked to find a spot to spend the night.</t>
  </si>
  <si>
    <t>Did we camp in a forest?</t>
  </si>
  <si>
    <t>The summer is a great time to go to the beach.</t>
  </si>
  <si>
    <t>You have to bring a lot of things with you.</t>
  </si>
  <si>
    <t>Do you need a lot of gear?</t>
  </si>
  <si>
    <t>Michelle had a toothache for several months.</t>
  </si>
  <si>
    <t>She knew she should do something about it.</t>
  </si>
  <si>
    <t>Had she had pain for more than a week?</t>
  </si>
  <si>
    <t>I used to spend a lot of Saturday mornings fishing with my dad.</t>
  </si>
  <si>
    <t>We would always wake up early.</t>
  </si>
  <si>
    <t>Did we fish on Sundays?</t>
  </si>
  <si>
    <t>My Aunt Bettie was very popular in our family.</t>
  </si>
  <si>
    <t>When she died, lots of people paid their respects.</t>
  </si>
  <si>
    <t>Was Bettie well regarded?</t>
  </si>
  <si>
    <t>Traveling these days is much less fun than it used to be.</t>
  </si>
  <si>
    <t>Now you have to deal with worries about terrorism.</t>
  </si>
  <si>
    <t>Are there fewer concerns nowadays?</t>
  </si>
  <si>
    <t>Living in San Diego is great if you love to surf.</t>
  </si>
  <si>
    <t>The downside is that the water can be freezing.</t>
  </si>
  <si>
    <t>Is San Diego good for fair-weather surfers?</t>
  </si>
  <si>
    <t>My sister was only twenty when she won a Grammy for her first album.</t>
  </si>
  <si>
    <t>She seemed so nervous as she gave her acceptance speech.</t>
  </si>
  <si>
    <t>Did she win a music award?</t>
  </si>
  <si>
    <t>We had our entire family over to our house for Thanksgiving this year.</t>
  </si>
  <si>
    <t>My mother set the a very fine table.</t>
  </si>
  <si>
    <t>Was it a small gathering?</t>
  </si>
  <si>
    <t>Even the laziest people clean up around the house every once in a while.</t>
  </si>
  <si>
    <t>The worst part is always the bathroom.</t>
  </si>
  <si>
    <t>I used to love taking field trips with my elementary school.</t>
  </si>
  <si>
    <t>We usually went someplace fun.</t>
  </si>
  <si>
    <t>Jenny had a really difficult math exam earlier this week.</t>
  </si>
  <si>
    <t>She arrived twenty minutes early.</t>
  </si>
  <si>
    <t>Filming for the new movie was getting underway, and the crew was ready to shoot the first scene.</t>
  </si>
  <si>
    <t>The cameraman was getting some really bad glare though.</t>
  </si>
  <si>
    <t>The Olympic ice skating competition is always well attended.</t>
  </si>
  <si>
    <t>Last year, the winner was the favorite.</t>
  </si>
  <si>
    <t>After a day of off-roading, my truck was covered in mud.</t>
  </si>
  <si>
    <t>I parked on the driveway to give it a wash.</t>
  </si>
  <si>
    <t>The case of Bill the Butcher was the largest that this court had ever tried.</t>
  </si>
  <si>
    <t>The entire town came out to hear the opening statements.</t>
  </si>
  <si>
    <t>Jeremy is a great athlete despite being prone to injury.</t>
  </si>
  <si>
    <t>He has been knocked unconscious twice.</t>
  </si>
  <si>
    <t>The doctor was running very late, which was not uncommon.</t>
  </si>
  <si>
    <t>Mary couldn't wait and decided to reschedule her check-up.</t>
  </si>
  <si>
    <t>During the summer, many people like to cook outdoors.</t>
  </si>
  <si>
    <t>Everybody has different preferences for what to make.</t>
  </si>
  <si>
    <t>A favorite American pastime during the summer is going to a ballgame.</t>
  </si>
  <si>
    <t>Of course, people occasionally get rowdy.</t>
  </si>
  <si>
    <t>A huge blizzard swept through town last night.</t>
  </si>
  <si>
    <t>My kids ended up getting the day off from school.</t>
  </si>
  <si>
    <t>I think it's important to start the day right.</t>
  </si>
  <si>
    <t>Every morning, I make sure to eat a hearty breakfast.</t>
  </si>
  <si>
    <t>Last Saturday I laid around watching television into the middle of the night.</t>
  </si>
  <si>
    <t>I found myself watching infomercials for cleaning products.</t>
  </si>
  <si>
    <t>If you live in a city, the best way to see unusual animals is to go to the zoo.</t>
  </si>
  <si>
    <t>There are all kinds of exotic animals.</t>
  </si>
  <si>
    <t>The last presidential election drew an incredible number of voters.</t>
  </si>
  <si>
    <t>My polling place had a line out the door.</t>
  </si>
  <si>
    <t>We're lucky to live in a town with such a great art museum.</t>
  </si>
  <si>
    <t>Last week I went to see a special exhibit.</t>
  </si>
  <si>
    <t>I started taking an introductory painting course a few weeks ago.</t>
  </si>
  <si>
    <t>During the first class, the instructor gave a simple demonstration.</t>
  </si>
  <si>
    <t>My husband and I had some nice red wine with dinner last night.</t>
  </si>
  <si>
    <t>He's so clumsy that he ended up spilling some.</t>
  </si>
  <si>
    <t>I helped my neighbor build a shed recently, and we managed to run into a few problems.</t>
  </si>
  <si>
    <t>We didn't make the doorway the right size.</t>
  </si>
  <si>
    <t>Having serious car trouble is the worst.</t>
  </si>
  <si>
    <t>It's hard to find a mechanic you can trust.</t>
  </si>
  <si>
    <t>My friends and I took a cross-country road trip after graduating from college.</t>
  </si>
  <si>
    <t>We got lost in the middle of Nevada.</t>
  </si>
  <si>
    <t>My friends and I played a game of pond hockey over the weekend.</t>
  </si>
  <si>
    <t>One of my friends had never played before.</t>
  </si>
  <si>
    <t>Debbie is more of a risk taker than she should be.</t>
  </si>
  <si>
    <t>She loves to gamble but isn't good at card games.</t>
  </si>
  <si>
    <t>The boxing match had gone on for seven rounds, and both contestants were exhausted.</t>
  </si>
  <si>
    <t>One of them had sustained serious injuries.</t>
  </si>
  <si>
    <t>Jackie is a very methodical poker player.</t>
  </si>
  <si>
    <t>During the high-stakes tournament, she was extremely careful.</t>
  </si>
  <si>
    <t>Having major surgery is never a pleasant experience.</t>
  </si>
  <si>
    <t>The operating table is full of scary tools and devices.</t>
  </si>
  <si>
    <t>My friend Mike went mountain biking recently.</t>
  </si>
  <si>
    <t>He lost control and ran into a tree.</t>
  </si>
  <si>
    <t>Raja likes to go to the supermarket early in the morning to avoid the crowds.</t>
  </si>
  <si>
    <t>He usually brings his daughter along.</t>
  </si>
  <si>
    <t>Elizabeth was standing at the intersection waiting for the light to change.</t>
  </si>
  <si>
    <t>Suddenly a car barreled through the red light.</t>
  </si>
  <si>
    <t>I'm very sluggish when I wake up.</t>
  </si>
  <si>
    <t>Sometimes it takes me an hour to get ready.</t>
  </si>
  <si>
    <t>Shopping at the used car lot can be a stressful ordeal.</t>
  </si>
  <si>
    <t>You never know if a car has had problems.</t>
  </si>
  <si>
    <t>It's generally a good idea to drive slowly and obey traffic laws.</t>
  </si>
  <si>
    <t>If you don't, you're likely to get pulled over.</t>
  </si>
  <si>
    <t>My little brother doesn't know how to swim, but we still bring him along when we go to the pool.</t>
  </si>
  <si>
    <t>One time, he fell into the deep end.</t>
  </si>
  <si>
    <t>This spring, I decided to start growing my own vegetables.</t>
  </si>
  <si>
    <t>I bought a variety of seeds and planted them.</t>
  </si>
  <si>
    <t>The parents were very excited about their new baby girl.</t>
  </si>
  <si>
    <t>They soon baptized her in their church.</t>
  </si>
  <si>
    <t>The last time Tommy went hunting, he was nearly shot by another hunter.</t>
  </si>
  <si>
    <t>Another hunter almost mistook him for a deer.</t>
  </si>
  <si>
    <t>Music fans have a lot of different tastes when it comes to live performances.</t>
  </si>
  <si>
    <t>Many people like rock concerts, but I prefer the symphony.</t>
  </si>
  <si>
    <t>A high profile bank was robbed yesterday afternoon.</t>
  </si>
  <si>
    <t>The robbers entered through the back.</t>
  </si>
  <si>
    <t>My parents were very happy when my sister finally got married.</t>
  </si>
  <si>
    <t>At the ceremony, my father looked so proud.</t>
  </si>
  <si>
    <t>I usually take the bus to work in the morning.</t>
  </si>
  <si>
    <t>It was over twenty minutes late on Friday.</t>
  </si>
  <si>
    <t>The climb up Mount Whitney is beautiful but very challenging.</t>
  </si>
  <si>
    <t>Julia was tired but looking forward to the summit.</t>
  </si>
  <si>
    <t>When Maya's laptop was stolen, she went to the Apple store to buy a replacement.</t>
  </si>
  <si>
    <t>She wanted to get one with a fast processor.</t>
  </si>
  <si>
    <t>Little kids love to go to the circus.</t>
  </si>
  <si>
    <t>Children find the acts and exotic animals very exciting.</t>
  </si>
  <si>
    <t>BH2N</t>
  </si>
  <si>
    <t>AH2N</t>
  </si>
  <si>
    <t>DH2N</t>
  </si>
  <si>
    <t>CH2N</t>
  </si>
  <si>
    <t>Is it uncommon for vets to treat reptiles?</t>
  </si>
  <si>
    <t>Are reptile displays unpopular?</t>
  </si>
  <si>
    <t>Was she preparing cupcakes?</t>
  </si>
  <si>
    <t>Was he working on a closet?</t>
  </si>
  <si>
    <t>Was she working on a closet?</t>
  </si>
  <si>
    <t>Was this her Broadway premiere?</t>
  </si>
  <si>
    <t>Was more than one person taking part?</t>
  </si>
  <si>
    <t>Was it likely a Christmas tree?</t>
  </si>
  <si>
    <t>Were they chopping down their own tree?</t>
  </si>
  <si>
    <t>Did it take more than a month to grow?</t>
  </si>
  <si>
    <t>Did it take more than a month to smoke?</t>
  </si>
  <si>
    <t>Was he working alone?</t>
  </si>
  <si>
    <t>Was he playing in his yard?</t>
  </si>
  <si>
    <t>Did she likely paint in her pajamas?</t>
  </si>
  <si>
    <t>Did she enjoy a vegetarian breakfast?</t>
  </si>
  <si>
    <t>Did she like a vegetarian breakfast?</t>
  </si>
  <si>
    <t>Was she an artist?</t>
  </si>
  <si>
    <t>Did she like to use fruit?</t>
  </si>
  <si>
    <t>Was Korean her favorite language?</t>
  </si>
  <si>
    <t>Was Korean food her favorite?</t>
  </si>
  <si>
    <t>Did she dread using a foreign language?</t>
  </si>
  <si>
    <t>I</t>
  </si>
  <si>
    <t>EVENT CODE SCHEME:</t>
  </si>
  <si>
    <t>Digit Slot 1</t>
  </si>
  <si>
    <t>Digit Slot 2</t>
  </si>
  <si>
    <t>Digit Slots 3-5</t>
  </si>
  <si>
    <t>[1-3]</t>
  </si>
  <si>
    <t>[0-9]</t>
  </si>
  <si>
    <t>[1-60 Exp],[*61-90 Filler]</t>
  </si>
  <si>
    <t>Sentence</t>
  </si>
  <si>
    <t>Half, Cond Code</t>
  </si>
  <si>
    <t>Item Number</t>
  </si>
  <si>
    <t>Condition Labels:</t>
  </si>
  <si>
    <t>0=Context</t>
  </si>
  <si>
    <t>Half 1, Agent 1,Verb 1(consistent)</t>
  </si>
  <si>
    <t>01-60=Experimental</t>
  </si>
  <si>
    <t>Cond 1 = Agent 1, Verb 1 (Consistent)…Codes 0 &amp; 5</t>
  </si>
  <si>
    <t>1=Target</t>
  </si>
  <si>
    <t>Half 1, Agent 2,Verb 2(consistent)</t>
  </si>
  <si>
    <t>*61-90=Filler</t>
  </si>
  <si>
    <t>Cond 2 = Agent 2, Verb 2 (Consistent)…Codes 1 &amp; 6</t>
  </si>
  <si>
    <t>2=Question</t>
  </si>
  <si>
    <t>Half 1, Agent 1,Verb 2(inconsistent)</t>
  </si>
  <si>
    <t>Cond 3 = Agent 1, Verb 2 (Inconsistent)…Codes 2 &amp; 7</t>
  </si>
  <si>
    <t>Half 1, Agent 2,Verb 1(inconsistent)</t>
  </si>
  <si>
    <t>Cond 4 = Agent 2, Verb 1 (Inconsistent)…Codes 3 &amp; 8</t>
  </si>
  <si>
    <t>Half 1, Filler</t>
  </si>
  <si>
    <t>Half 2, Agent 1,Verb 1(consistent)</t>
  </si>
  <si>
    <t>Half 2, Agent 2,Verb 2(consistent)</t>
  </si>
  <si>
    <t>Half 2, Agent 1,Verb 2(inconsistent)</t>
  </si>
  <si>
    <t>Half 2, Agent 2,Verb 1(inconsistent)</t>
  </si>
  <si>
    <t>*Filler Items 61-90 are different items depending on first or second half. The items c/b differentiated by Base Event Code.</t>
  </si>
  <si>
    <t>Half 2, Filler</t>
  </si>
  <si>
    <t>Questions:</t>
  </si>
  <si>
    <t>BDF set-up:</t>
  </si>
  <si>
    <t>Items for Half 1</t>
  </si>
  <si>
    <t>Half 1, Consistent:</t>
  </si>
  <si>
    <t>10001-11060</t>
  </si>
  <si>
    <t>Items 1-8</t>
  </si>
  <si>
    <t>Half 1, Inconsistent:</t>
  </si>
  <si>
    <t>12001-13060</t>
  </si>
  <si>
    <t>Items 31-37</t>
  </si>
  <si>
    <t>Half 2, Consistent: </t>
  </si>
  <si>
    <t>15001-16060</t>
  </si>
  <si>
    <t>Items for Half 2</t>
  </si>
  <si>
    <t>Half 2, Inconsistent: </t>
  </si>
  <si>
    <t>17001-18060</t>
  </si>
  <si>
    <t>Items 9-15</t>
  </si>
  <si>
    <t>Half 1, Filler:</t>
  </si>
  <si>
    <t>14061-14090</t>
  </si>
  <si>
    <t>Items 38-45</t>
  </si>
  <si>
    <t>Half 2, Filler:</t>
  </si>
  <si>
    <t>19061-19090</t>
  </si>
  <si>
    <t>Filler Items to balance Half 1 and Half 2</t>
  </si>
  <si>
    <t>Items 61-68</t>
  </si>
  <si>
    <t>Items 91-98</t>
  </si>
  <si>
    <t>Total</t>
  </si>
  <si>
    <t>Items</t>
  </si>
  <si>
    <t>List A Sent</t>
  </si>
  <si>
    <t>List A Ques</t>
  </si>
  <si>
    <t>List B Sent</t>
  </si>
  <si>
    <t>List B Ques</t>
  </si>
  <si>
    <t>List C Sent</t>
  </si>
  <si>
    <t>List C Ques</t>
  </si>
  <si>
    <t>List D Sent</t>
  </si>
  <si>
    <t>List D Ques</t>
  </si>
  <si>
    <t>Half 1</t>
  </si>
  <si>
    <t>Exp 1-15</t>
  </si>
  <si>
    <t>Cond 1</t>
  </si>
  <si>
    <t>Q1-8 (8)</t>
  </si>
  <si>
    <t>Cond 2</t>
  </si>
  <si>
    <t>Cond 3</t>
  </si>
  <si>
    <t>Cond 4</t>
  </si>
  <si>
    <t>Exp 16-30</t>
  </si>
  <si>
    <t>Exp 31-45</t>
  </si>
  <si>
    <t>Q31-37 (7)</t>
  </si>
  <si>
    <t>Exp 46-60</t>
  </si>
  <si>
    <t>Filler 61-90</t>
  </si>
  <si>
    <t>FQ61-68 (8)</t>
  </si>
  <si>
    <t>Half 2</t>
  </si>
  <si>
    <t>Q9-15 (7)</t>
  </si>
  <si>
    <t>Q38-45 (8)</t>
  </si>
  <si>
    <t>Half 1 &amp; Half 2 of each list have Experimental items randomized in the same order. Filler items are different in the two halves.</t>
  </si>
  <si>
    <t>List A1, B1, C1 &amp; D1 have same random ordering. List A2, B2, C2 &amp; D2 have a different random order, etc.</t>
  </si>
  <si>
    <t>Each Subject sees: </t>
  </si>
  <si>
    <t>the 60 contexts in the first half with 30 of the items being  Agent/coerced Verb consistent, and 30 inconsistent.</t>
  </si>
  <si>
    <t>the same 60 contexts in the first half with 30 of the items being  Agent/coerced Verb consistent, and 30 inconsistent (inverted from 1st half).</t>
  </si>
  <si>
    <t>30 Filler Items in first half</t>
  </si>
  <si>
    <t>30 different Filler items in second half</t>
  </si>
  <si>
    <t>180 items total</t>
  </si>
  <si>
    <t>*Approximately a quarter (46) of all items are followed by comprehension questions</t>
  </si>
  <si>
    <t>*So each Subject see each Context twice, but each Agent only once and </t>
  </si>
  <si>
    <t>  each Coerced Verb only once (disregarding the repetition from stimulus creation)</t>
  </si>
  <si>
    <t>  AgentXVerbCondDigit(0=Ag1/CV, 1=Ag2/CV, 2=Ag1/IV, 3=Ag2/IV)</t>
  </si>
  <si>
    <t>Skim scribble related word</t>
  </si>
  <si>
    <t>Skim scribble related word cloze</t>
  </si>
  <si>
    <t>Skim scribble incongruent word</t>
  </si>
  <si>
    <t>Skim scribble incongruent word cloze</t>
  </si>
  <si>
    <t>DO Complement</t>
  </si>
  <si>
    <t>DO Complement e=entity, v=event</t>
  </si>
  <si>
    <t>*</t>
  </si>
  <si>
    <t>other</t>
  </si>
  <si>
    <t>beets</t>
  </si>
  <si>
    <t>e</t>
  </si>
  <si>
    <t>nibble</t>
  </si>
  <si>
    <t>hurdle</t>
  </si>
  <si>
    <t>nudge</t>
  </si>
  <si>
    <t>preserve</t>
  </si>
  <si>
    <t>rabbit</t>
  </si>
  <si>
    <t>exterminate</t>
  </si>
  <si>
    <t>sacrifice</t>
  </si>
  <si>
    <t>psych</t>
  </si>
  <si>
    <t>leather</t>
  </si>
  <si>
    <t>don</t>
  </si>
  <si>
    <t>grass</t>
  </si>
  <si>
    <t>drop</t>
  </si>
  <si>
    <t>order</t>
  </si>
  <si>
    <t>drugs</t>
  </si>
  <si>
    <t>peddle</t>
  </si>
  <si>
    <t>shark</t>
  </si>
  <si>
    <t>dine</t>
  </si>
  <si>
    <t>puddle</t>
  </si>
  <si>
    <t>steer</t>
  </si>
  <si>
    <t>handle</t>
  </si>
  <si>
    <t>scribble</t>
  </si>
  <si>
    <t>aspectual</t>
  </si>
  <si>
    <t>article</t>
  </si>
  <si>
    <t>skim</t>
  </si>
  <si>
    <t>lollipops</t>
  </si>
  <si>
    <t>mold</t>
  </si>
  <si>
    <t>lawn</t>
  </si>
  <si>
    <t>mist</t>
  </si>
  <si>
    <t>rug</t>
  </si>
  <si>
    <t>wipe</t>
  </si>
  <si>
    <t>windows</t>
  </si>
  <si>
    <t>luggage</t>
  </si>
  <si>
    <t>load</t>
  </si>
  <si>
    <t>pond</t>
  </si>
  <si>
    <t>paddle</t>
  </si>
  <si>
    <t>tree</t>
  </si>
  <si>
    <t>hillside</t>
  </si>
  <si>
    <t>berry patch</t>
  </si>
  <si>
    <t>bathroom</t>
  </si>
  <si>
    <t>tobacco</t>
  </si>
  <si>
    <t>hole</t>
  </si>
  <si>
    <t>bowl of fruit</t>
  </si>
  <si>
    <t>citrus</t>
  </si>
  <si>
    <t>Japanese</t>
  </si>
  <si>
    <t>basement</t>
  </si>
  <si>
    <t>tracing</t>
  </si>
  <si>
    <t>charcoal</t>
  </si>
  <si>
    <t>wine</t>
  </si>
  <si>
    <t>dispense</t>
  </si>
  <si>
    <t>prescription</t>
  </si>
  <si>
    <t>instruct</t>
  </si>
  <si>
    <t>University</t>
  </si>
  <si>
    <t>buzz</t>
  </si>
  <si>
    <t>apartment</t>
  </si>
  <si>
    <t>pitch</t>
  </si>
  <si>
    <t>tennis ball</t>
  </si>
  <si>
    <t>accompany</t>
  </si>
  <si>
    <t>song</t>
  </si>
  <si>
    <t>v</t>
  </si>
  <si>
    <t>serenade</t>
  </si>
  <si>
    <t>officiate</t>
  </si>
  <si>
    <t>church service</t>
  </si>
  <si>
    <t>chant</t>
  </si>
  <si>
    <t>drift</t>
  </si>
  <si>
    <t>batter</t>
  </si>
  <si>
    <t>ceremony</t>
  </si>
  <si>
    <t>advance</t>
  </si>
  <si>
    <t>story</t>
  </si>
  <si>
    <t>mislead</t>
  </si>
  <si>
    <t>sentence</t>
  </si>
  <si>
    <t>loss</t>
  </si>
  <si>
    <t>triumph</t>
  </si>
  <si>
    <t>conditions</t>
  </si>
  <si>
    <t>obtain</t>
  </si>
  <si>
    <t>tour of duty</t>
  </si>
  <si>
    <t>remain</t>
  </si>
  <si>
    <t>rains</t>
  </si>
  <si>
    <t>classes</t>
  </si>
  <si>
    <t>comedy show</t>
  </si>
  <si>
    <t>interview</t>
  </si>
  <si>
    <t>musical passage</t>
  </si>
  <si>
    <t>Broadway play</t>
  </si>
  <si>
    <t>devour</t>
  </si>
  <si>
    <t>temptation</t>
  </si>
  <si>
    <t>charge</t>
  </si>
  <si>
    <t>impulse</t>
  </si>
  <si>
    <t>urge</t>
  </si>
  <si>
    <t>digest</t>
  </si>
  <si>
    <t>second course</t>
  </si>
  <si>
    <t>lob</t>
  </si>
  <si>
    <t>match</t>
  </si>
  <si>
    <t>oversee</t>
  </si>
  <si>
    <t>job</t>
  </si>
  <si>
    <t>hurl</t>
  </si>
  <si>
    <t>signature move</t>
  </si>
  <si>
    <t>cast</t>
  </si>
  <si>
    <t>recline</t>
  </si>
  <si>
    <t>shred</t>
  </si>
  <si>
    <t>savor</t>
  </si>
  <si>
    <t>plaster</t>
  </si>
  <si>
    <t>scrub</t>
  </si>
  <si>
    <t>illuminate</t>
  </si>
  <si>
    <t>puff</t>
  </si>
  <si>
    <t>excavate</t>
  </si>
  <si>
    <t>doodle</t>
  </si>
  <si>
    <t>graze</t>
  </si>
  <si>
    <t>exude</t>
  </si>
  <si>
    <t>utter</t>
  </si>
  <si>
    <t>searing</t>
  </si>
  <si>
    <t>imbibe</t>
  </si>
  <si>
    <t>wiine</t>
  </si>
  <si>
    <t>inject</t>
  </si>
  <si>
    <t>relocate</t>
  </si>
  <si>
    <t>retrieve</t>
  </si>
  <si>
    <t>corral</t>
  </si>
  <si>
    <t>blast</t>
  </si>
  <si>
    <t>service</t>
  </si>
  <si>
    <t>elope</t>
  </si>
  <si>
    <t>pounding</t>
  </si>
  <si>
    <t>revive</t>
  </si>
  <si>
    <t>ingest</t>
  </si>
  <si>
    <t>battle</t>
  </si>
  <si>
    <t>lecture</t>
  </si>
  <si>
    <t>gaze</t>
  </si>
  <si>
    <t>eavesdrop</t>
  </si>
  <si>
    <t>chatting</t>
  </si>
  <si>
    <t>transcribe</t>
  </si>
  <si>
    <t>harmonize</t>
  </si>
  <si>
    <t>script</t>
  </si>
  <si>
    <t>snatch</t>
  </si>
  <si>
    <t>nap</t>
  </si>
  <si>
    <t>rub</t>
  </si>
  <si>
    <t>heat</t>
  </si>
  <si>
    <t>hook</t>
  </si>
  <si>
    <t>advise</t>
  </si>
  <si>
    <t>swish</t>
  </si>
  <si>
    <t>Cloze of EXP target</t>
  </si>
  <si>
    <t>Cloze of UNEXP target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</si>
</sst>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%"/>
    <numFmt numFmtId="167" formatCode="0.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B7DEE8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1"/>
  <sheetViews>
    <sheetView windowProtection="false" showFormulas="false" showGridLines="true" showRowColHeaders="true" showZeros="true" rightToLeft="false" tabSelected="false" showOutlineSymbols="true" defaultGridColor="true" view="normal" topLeftCell="A260" colorId="64" zoomScale="100" zoomScaleNormal="100" zoomScalePageLayoutView="100" workbookViewId="0">
      <selection pane="topLeft" activeCell="B278" activeCellId="0" sqref="B251:B481"/>
    </sheetView>
  </sheetViews>
  <sheetFormatPr defaultRowHeight="13.8"/>
  <cols>
    <col collapsed="false" hidden="false" max="1" min="1" style="0" width="13.3622448979592"/>
    <col collapsed="false" hidden="false" max="2" min="2" style="0" width="18.3571428571429"/>
    <col collapsed="false" hidden="false" max="1025" min="3" style="0" width="10.2602040816327"/>
  </cols>
  <sheetData>
    <row r="1" customFormat="false" ht="13.8" hidden="false" customHeight="false" outlineLevel="0" collapsed="false">
      <c r="A1" s="0" t="str">
        <f aca="false">code_table_long!A1</f>
        <v>Index</v>
      </c>
      <c r="B1" s="0" t="str">
        <f aca="false">code_table_long!B1</f>
        <v>regexp</v>
      </c>
      <c r="C1" s="0" t="str">
        <f aca="false">code_table_long!C1</f>
        <v>item_id</v>
      </c>
      <c r="D1" s="0" t="str">
        <f aca="false">code_table_long!U1</f>
        <v>target_cloze</v>
      </c>
      <c r="E1" s="0" t="str">
        <f aca="false">code_table_long!V1</f>
        <v>target_pos</v>
      </c>
      <c r="F1" s="0" t="str">
        <f aca="false">code_table_long!W1</f>
        <v>context_len</v>
      </c>
      <c r="G1" s="0" t="str">
        <f aca="false">code_table_long!H1</f>
        <v>list</v>
      </c>
      <c r="H1" s="0" t="str">
        <f aca="false">code_table_long!L1</f>
        <v>half</v>
      </c>
      <c r="I1" s="0" t="str">
        <f aca="false">code_table_long!P1</f>
        <v>agent</v>
      </c>
      <c r="J1" s="0" t="str">
        <f aca="false">code_table_long!T1</f>
        <v>target</v>
      </c>
      <c r="K1" s="0" t="str">
        <f aca="false">code_table_long!J1</f>
        <v>actcon</v>
      </c>
    </row>
    <row r="2" customFormat="false" ht="13.8" hidden="false" customHeight="false" outlineLevel="0" collapsed="false">
      <c r="A2" s="0" t="str">
        <f aca="false">code_table_long!A2</f>
        <v>id_10001</v>
      </c>
      <c r="B2" s="0" t="str">
        <f aca="false">code_table_long!B2</f>
        <v>(#10001)</v>
      </c>
      <c r="C2" s="0" t="n">
        <f aca="false">code_table_long!C2</f>
        <v>10001</v>
      </c>
      <c r="D2" s="1" t="n">
        <f aca="false">code_table_long!U2</f>
        <v>0.5625</v>
      </c>
      <c r="E2" s="0" t="n">
        <f aca="false">code_table_long!V2</f>
        <v>6</v>
      </c>
      <c r="F2" s="0" t="n">
        <f aca="false">code_table_long!W2</f>
        <v>9</v>
      </c>
      <c r="G2" s="0" t="str">
        <f aca="false">LEFT(code_table_long!H2,1)</f>
        <v>A</v>
      </c>
      <c r="H2" s="0" t="str">
        <f aca="false">code_table_long!L2</f>
        <v>first</v>
      </c>
      <c r="I2" s="0" t="str">
        <f aca="false">code_table_long!P2</f>
        <v>gardener</v>
      </c>
      <c r="J2" s="0" t="str">
        <f aca="false">code_table_long!T2</f>
        <v>grow</v>
      </c>
      <c r="K2" s="0" t="str">
        <f aca="false">code_table_long!J2</f>
        <v>con</v>
      </c>
    </row>
    <row r="3" customFormat="false" ht="13.8" hidden="false" customHeight="false" outlineLevel="0" collapsed="false">
      <c r="A3" s="0" t="str">
        <f aca="false">code_table_long!A3</f>
        <v>id_11001</v>
      </c>
      <c r="B3" s="0" t="str">
        <f aca="false">code_table_long!B3</f>
        <v>(#11001)</v>
      </c>
      <c r="C3" s="0" t="n">
        <f aca="false">code_table_long!C3</f>
        <v>11001</v>
      </c>
      <c r="D3" s="1" t="n">
        <f aca="false">code_table_long!U3</f>
        <v>0.530612244897959</v>
      </c>
      <c r="E3" s="0" t="n">
        <f aca="false">code_table_long!V3</f>
        <v>6</v>
      </c>
      <c r="F3" s="0" t="n">
        <f aca="false">code_table_long!W3</f>
        <v>9</v>
      </c>
      <c r="G3" s="0" t="str">
        <f aca="false">LEFT(code_table_long!H3,1)</f>
        <v>B</v>
      </c>
      <c r="H3" s="0" t="str">
        <f aca="false">code_table_long!L3</f>
        <v>first</v>
      </c>
      <c r="I3" s="0" t="str">
        <f aca="false">code_table_long!P3</f>
        <v>child</v>
      </c>
      <c r="J3" s="0" t="str">
        <f aca="false">code_table_long!T3</f>
        <v>eat</v>
      </c>
      <c r="K3" s="0" t="str">
        <f aca="false">code_table_long!J3</f>
        <v>con</v>
      </c>
    </row>
    <row r="4" customFormat="false" ht="13.8" hidden="false" customHeight="false" outlineLevel="0" collapsed="false">
      <c r="A4" s="0" t="str">
        <f aca="false">code_table_long!A4</f>
        <v>id_12001</v>
      </c>
      <c r="B4" s="0" t="str">
        <f aca="false">code_table_long!B4</f>
        <v>(#12001)</v>
      </c>
      <c r="C4" s="0" t="n">
        <f aca="false">code_table_long!C4</f>
        <v>12001</v>
      </c>
      <c r="D4" s="1" t="n">
        <f aca="false">code_table_long!U4</f>
        <v>0</v>
      </c>
      <c r="E4" s="0" t="n">
        <f aca="false">code_table_long!V4</f>
        <v>6</v>
      </c>
      <c r="F4" s="0" t="n">
        <f aca="false">code_table_long!W4</f>
        <v>9</v>
      </c>
      <c r="G4" s="0" t="str">
        <f aca="false">LEFT(code_table_long!H4,1)</f>
        <v>C</v>
      </c>
      <c r="H4" s="0" t="str">
        <f aca="false">code_table_long!L4</f>
        <v>first</v>
      </c>
      <c r="I4" s="0" t="str">
        <f aca="false">code_table_long!P4</f>
        <v>gardener</v>
      </c>
      <c r="J4" s="0" t="str">
        <f aca="false">code_table_long!T4</f>
        <v>eat</v>
      </c>
      <c r="K4" s="0" t="str">
        <f aca="false">code_table_long!J4</f>
        <v>incon</v>
      </c>
    </row>
    <row r="5" customFormat="false" ht="13.8" hidden="false" customHeight="false" outlineLevel="0" collapsed="false">
      <c r="A5" s="0" t="str">
        <f aca="false">code_table_long!A5</f>
        <v>id_13001</v>
      </c>
      <c r="B5" s="0" t="str">
        <f aca="false">code_table_long!B5</f>
        <v>(#13001)</v>
      </c>
      <c r="C5" s="0" t="n">
        <f aca="false">code_table_long!C5</f>
        <v>13001</v>
      </c>
      <c r="D5" s="1" t="n">
        <f aca="false">code_table_long!U5</f>
        <v>0</v>
      </c>
      <c r="E5" s="0" t="n">
        <f aca="false">code_table_long!V5</f>
        <v>6</v>
      </c>
      <c r="F5" s="0" t="n">
        <f aca="false">code_table_long!W5</f>
        <v>9</v>
      </c>
      <c r="G5" s="0" t="str">
        <f aca="false">LEFT(code_table_long!H5,1)</f>
        <v>D</v>
      </c>
      <c r="H5" s="0" t="str">
        <f aca="false">code_table_long!L5</f>
        <v>first</v>
      </c>
      <c r="I5" s="0" t="str">
        <f aca="false">code_table_long!P5</f>
        <v>child</v>
      </c>
      <c r="J5" s="0" t="str">
        <f aca="false">code_table_long!T5</f>
        <v>grow</v>
      </c>
      <c r="K5" s="0" t="str">
        <f aca="false">code_table_long!J5</f>
        <v>incon</v>
      </c>
    </row>
    <row r="6" customFormat="false" ht="13.8" hidden="false" customHeight="false" outlineLevel="0" collapsed="false">
      <c r="A6" s="0" t="str">
        <f aca="false">code_table_long!A6</f>
        <v>id_10002</v>
      </c>
      <c r="B6" s="0" t="str">
        <f aca="false">code_table_long!B6</f>
        <v>(#10002)</v>
      </c>
      <c r="C6" s="0" t="n">
        <f aca="false">code_table_long!C6</f>
        <v>10002</v>
      </c>
      <c r="D6" s="1" t="n">
        <f aca="false">code_table_long!U6</f>
        <v>0.183673469387755</v>
      </c>
      <c r="E6" s="0" t="n">
        <f aca="false">code_table_long!V6</f>
        <v>6</v>
      </c>
      <c r="F6" s="0" t="n">
        <f aca="false">code_table_long!W6</f>
        <v>11</v>
      </c>
      <c r="G6" s="0" t="str">
        <f aca="false">LEFT(code_table_long!H6,1)</f>
        <v>A</v>
      </c>
      <c r="H6" s="0" t="str">
        <f aca="false">code_table_long!L6</f>
        <v>first</v>
      </c>
      <c r="I6" s="0" t="str">
        <f aca="false">code_table_long!P6</f>
        <v>skateboarder</v>
      </c>
      <c r="J6" s="0" t="str">
        <f aca="false">code_table_long!T6</f>
        <v>jump</v>
      </c>
      <c r="K6" s="0" t="str">
        <f aca="false">code_table_long!J6</f>
        <v>con</v>
      </c>
    </row>
    <row r="7" customFormat="false" ht="13.8" hidden="false" customHeight="false" outlineLevel="0" collapsed="false">
      <c r="A7" s="0" t="str">
        <f aca="false">code_table_long!A7</f>
        <v>id_11002</v>
      </c>
      <c r="B7" s="0" t="str">
        <f aca="false">code_table_long!B7</f>
        <v>(#11002)</v>
      </c>
      <c r="C7" s="0" t="n">
        <f aca="false">code_table_long!C7</f>
        <v>11002</v>
      </c>
      <c r="D7" s="1" t="n">
        <f aca="false">code_table_long!U7</f>
        <v>0.73469387755102</v>
      </c>
      <c r="E7" s="0" t="n">
        <f aca="false">code_table_long!V7</f>
        <v>6</v>
      </c>
      <c r="F7" s="0" t="n">
        <f aca="false">code_table_long!W7</f>
        <v>11</v>
      </c>
      <c r="G7" s="0" t="str">
        <f aca="false">LEFT(code_table_long!H7,1)</f>
        <v>B</v>
      </c>
      <c r="H7" s="0" t="str">
        <f aca="false">code_table_long!L7</f>
        <v>first</v>
      </c>
      <c r="I7" s="0" t="str">
        <f aca="false">code_table_long!P7</f>
        <v>mother</v>
      </c>
      <c r="J7" s="0" t="str">
        <f aca="false">code_table_long!T7</f>
        <v>push</v>
      </c>
      <c r="K7" s="0" t="str">
        <f aca="false">code_table_long!J7</f>
        <v>con</v>
      </c>
    </row>
    <row r="8" customFormat="false" ht="13.8" hidden="false" customHeight="false" outlineLevel="0" collapsed="false">
      <c r="A8" s="0" t="str">
        <f aca="false">code_table_long!A8</f>
        <v>id_12002</v>
      </c>
      <c r="B8" s="0" t="str">
        <f aca="false">code_table_long!B8</f>
        <v>(#12002)</v>
      </c>
      <c r="C8" s="0" t="n">
        <f aca="false">code_table_long!C8</f>
        <v>12002</v>
      </c>
      <c r="D8" s="1" t="n">
        <f aca="false">code_table_long!U8</f>
        <v>0.0612244897959184</v>
      </c>
      <c r="E8" s="0" t="n">
        <f aca="false">code_table_long!V8</f>
        <v>6</v>
      </c>
      <c r="F8" s="0" t="n">
        <f aca="false">code_table_long!W8</f>
        <v>11</v>
      </c>
      <c r="G8" s="0" t="str">
        <f aca="false">LEFT(code_table_long!H8,1)</f>
        <v>C</v>
      </c>
      <c r="H8" s="0" t="str">
        <f aca="false">code_table_long!L8</f>
        <v>first</v>
      </c>
      <c r="I8" s="0" t="str">
        <f aca="false">code_table_long!P8</f>
        <v>skateboarder</v>
      </c>
      <c r="J8" s="0" t="str">
        <f aca="false">code_table_long!T8</f>
        <v>push</v>
      </c>
      <c r="K8" s="0" t="str">
        <f aca="false">code_table_long!J8</f>
        <v>incon</v>
      </c>
    </row>
    <row r="9" customFormat="false" ht="13.8" hidden="false" customHeight="false" outlineLevel="0" collapsed="false">
      <c r="A9" s="0" t="str">
        <f aca="false">code_table_long!A9</f>
        <v>id_13002</v>
      </c>
      <c r="B9" s="0" t="str">
        <f aca="false">code_table_long!B9</f>
        <v>(#13002)</v>
      </c>
      <c r="C9" s="0" t="n">
        <f aca="false">code_table_long!C9</f>
        <v>13002</v>
      </c>
      <c r="D9" s="1" t="n">
        <f aca="false">code_table_long!U9</f>
        <v>0</v>
      </c>
      <c r="E9" s="0" t="n">
        <f aca="false">code_table_long!V9</f>
        <v>6</v>
      </c>
      <c r="F9" s="0" t="n">
        <f aca="false">code_table_long!W9</f>
        <v>11</v>
      </c>
      <c r="G9" s="0" t="str">
        <f aca="false">LEFT(code_table_long!H9,1)</f>
        <v>D</v>
      </c>
      <c r="H9" s="0" t="str">
        <f aca="false">code_table_long!L9</f>
        <v>first</v>
      </c>
      <c r="I9" s="0" t="str">
        <f aca="false">code_table_long!P9</f>
        <v>mother</v>
      </c>
      <c r="J9" s="0" t="str">
        <f aca="false">code_table_long!T9</f>
        <v>jump</v>
      </c>
      <c r="K9" s="0" t="str">
        <f aca="false">code_table_long!J9</f>
        <v>incon</v>
      </c>
    </row>
    <row r="10" customFormat="false" ht="13.8" hidden="false" customHeight="false" outlineLevel="0" collapsed="false">
      <c r="A10" s="0" t="str">
        <f aca="false">code_table_long!A10</f>
        <v>id_10003</v>
      </c>
      <c r="B10" s="0" t="str">
        <f aca="false">code_table_long!B10</f>
        <v>(#10003)</v>
      </c>
      <c r="C10" s="0" t="n">
        <f aca="false">code_table_long!C10</f>
        <v>10003</v>
      </c>
      <c r="D10" s="1" t="n">
        <f aca="false">code_table_long!U10</f>
        <v>0.3125</v>
      </c>
      <c r="E10" s="0" t="n">
        <f aca="false">code_table_long!V10</f>
        <v>6</v>
      </c>
      <c r="F10" s="0" t="n">
        <f aca="false">code_table_long!W10</f>
        <v>10</v>
      </c>
      <c r="G10" s="0" t="str">
        <f aca="false">LEFT(code_table_long!H10,1)</f>
        <v>A</v>
      </c>
      <c r="H10" s="0" t="str">
        <f aca="false">code_table_long!L10</f>
        <v>first</v>
      </c>
      <c r="I10" s="0" t="str">
        <f aca="false">code_table_long!P10</f>
        <v>taxidermist</v>
      </c>
      <c r="J10" s="0" t="str">
        <f aca="false">code_table_long!T10</f>
        <v>stuff</v>
      </c>
      <c r="K10" s="0" t="str">
        <f aca="false">code_table_long!J10</f>
        <v>con</v>
      </c>
    </row>
    <row r="11" customFormat="false" ht="13.8" hidden="false" customHeight="false" outlineLevel="0" collapsed="false">
      <c r="A11" s="0" t="str">
        <f aca="false">code_table_long!A11</f>
        <v>id_11003</v>
      </c>
      <c r="B11" s="0" t="str">
        <f aca="false">code_table_long!B11</f>
        <v>(#11003)</v>
      </c>
      <c r="C11" s="0" t="n">
        <f aca="false">code_table_long!C11</f>
        <v>11003</v>
      </c>
      <c r="D11" s="1" t="n">
        <f aca="false">code_table_long!U11</f>
        <v>0.520833333333333</v>
      </c>
      <c r="E11" s="0" t="n">
        <f aca="false">code_table_long!V11</f>
        <v>6</v>
      </c>
      <c r="F11" s="0" t="n">
        <f aca="false">code_table_long!W11</f>
        <v>10</v>
      </c>
      <c r="G11" s="0" t="str">
        <f aca="false">LEFT(code_table_long!H11,1)</f>
        <v>B</v>
      </c>
      <c r="H11" s="0" t="str">
        <f aca="false">code_table_long!L11</f>
        <v>first</v>
      </c>
      <c r="I11" s="0" t="str">
        <f aca="false">code_table_long!P11</f>
        <v>poacher</v>
      </c>
      <c r="J11" s="0" t="str">
        <f aca="false">code_table_long!T11</f>
        <v>kill</v>
      </c>
      <c r="K11" s="0" t="str">
        <f aca="false">code_table_long!J11</f>
        <v>con</v>
      </c>
    </row>
    <row r="12" customFormat="false" ht="13.8" hidden="false" customHeight="false" outlineLevel="0" collapsed="false">
      <c r="A12" s="0" t="str">
        <f aca="false">code_table_long!A12</f>
        <v>id_12003</v>
      </c>
      <c r="B12" s="0" t="str">
        <f aca="false">code_table_long!B12</f>
        <v>(#12003)</v>
      </c>
      <c r="C12" s="0" t="n">
        <f aca="false">code_table_long!C12</f>
        <v>12003</v>
      </c>
      <c r="D12" s="1" t="n">
        <f aca="false">code_table_long!U12</f>
        <v>0.0625</v>
      </c>
      <c r="E12" s="0" t="n">
        <f aca="false">code_table_long!V12</f>
        <v>6</v>
      </c>
      <c r="F12" s="0" t="n">
        <f aca="false">code_table_long!W12</f>
        <v>10</v>
      </c>
      <c r="G12" s="0" t="str">
        <f aca="false">LEFT(code_table_long!H12,1)</f>
        <v>C</v>
      </c>
      <c r="H12" s="0" t="str">
        <f aca="false">code_table_long!L12</f>
        <v>first</v>
      </c>
      <c r="I12" s="0" t="str">
        <f aca="false">code_table_long!P12</f>
        <v>taxidermist</v>
      </c>
      <c r="J12" s="0" t="str">
        <f aca="false">code_table_long!T12</f>
        <v>kill</v>
      </c>
      <c r="K12" s="0" t="str">
        <f aca="false">code_table_long!J12</f>
        <v>incon</v>
      </c>
    </row>
    <row r="13" customFormat="false" ht="13.8" hidden="false" customHeight="false" outlineLevel="0" collapsed="false">
      <c r="A13" s="0" t="str">
        <f aca="false">code_table_long!A13</f>
        <v>id_13003</v>
      </c>
      <c r="B13" s="0" t="str">
        <f aca="false">code_table_long!B13</f>
        <v>(#13003)</v>
      </c>
      <c r="C13" s="0" t="n">
        <f aca="false">code_table_long!C13</f>
        <v>13003</v>
      </c>
      <c r="D13" s="1" t="n">
        <f aca="false">code_table_long!U13</f>
        <v>0</v>
      </c>
      <c r="E13" s="0" t="n">
        <f aca="false">code_table_long!V13</f>
        <v>6</v>
      </c>
      <c r="F13" s="0" t="n">
        <f aca="false">code_table_long!W13</f>
        <v>10</v>
      </c>
      <c r="G13" s="0" t="str">
        <f aca="false">LEFT(code_table_long!H13,1)</f>
        <v>D</v>
      </c>
      <c r="H13" s="0" t="str">
        <f aca="false">code_table_long!L13</f>
        <v>first</v>
      </c>
      <c r="I13" s="0" t="str">
        <f aca="false">code_table_long!P13</f>
        <v>poacher</v>
      </c>
      <c r="J13" s="0" t="str">
        <f aca="false">code_table_long!T13</f>
        <v>stuff</v>
      </c>
      <c r="K13" s="0" t="str">
        <f aca="false">code_table_long!J13</f>
        <v>incon</v>
      </c>
    </row>
    <row r="14" customFormat="false" ht="13.8" hidden="false" customHeight="false" outlineLevel="0" collapsed="false">
      <c r="A14" s="0" t="str">
        <f aca="false">code_table_long!A14</f>
        <v>id_10004</v>
      </c>
      <c r="B14" s="0" t="str">
        <f aca="false">code_table_long!B14</f>
        <v>(#10004)</v>
      </c>
      <c r="C14" s="0" t="n">
        <f aca="false">code_table_long!C14</f>
        <v>10004</v>
      </c>
      <c r="D14" s="1" t="n">
        <f aca="false">code_table_long!U14</f>
        <v>0.416666666666667</v>
      </c>
      <c r="E14" s="0" t="n">
        <f aca="false">code_table_long!V14</f>
        <v>6</v>
      </c>
      <c r="F14" s="0" t="n">
        <f aca="false">code_table_long!W14</f>
        <v>10</v>
      </c>
      <c r="G14" s="0" t="str">
        <f aca="false">LEFT(code_table_long!H14,1)</f>
        <v>A</v>
      </c>
      <c r="H14" s="0" t="str">
        <f aca="false">code_table_long!L14</f>
        <v>first</v>
      </c>
      <c r="I14" s="0" t="str">
        <f aca="false">code_table_long!P14</f>
        <v>dressmaker</v>
      </c>
      <c r="J14" s="0" t="str">
        <f aca="false">code_table_long!T14</f>
        <v>kill</v>
      </c>
      <c r="K14" s="0" t="str">
        <f aca="false">code_table_long!J14</f>
        <v>con</v>
      </c>
    </row>
    <row r="15" customFormat="false" ht="13.8" hidden="false" customHeight="false" outlineLevel="0" collapsed="false">
      <c r="A15" s="0" t="str">
        <f aca="false">code_table_long!A15</f>
        <v>id_11004</v>
      </c>
      <c r="B15" s="0" t="str">
        <f aca="false">code_table_long!B15</f>
        <v>(#11004)</v>
      </c>
      <c r="C15" s="0" t="n">
        <f aca="false">code_table_long!C15</f>
        <v>11004</v>
      </c>
      <c r="D15" s="1" t="n">
        <f aca="false">code_table_long!U15</f>
        <v>0.428571428571429</v>
      </c>
      <c r="E15" s="0" t="n">
        <f aca="false">code_table_long!V15</f>
        <v>6</v>
      </c>
      <c r="F15" s="0" t="n">
        <f aca="false">code_table_long!W15</f>
        <v>10</v>
      </c>
      <c r="G15" s="0" t="str">
        <f aca="false">LEFT(code_table_long!H15,1)</f>
        <v>B</v>
      </c>
      <c r="H15" s="0" t="str">
        <f aca="false">code_table_long!L15</f>
        <v>first</v>
      </c>
      <c r="I15" s="0" t="str">
        <f aca="false">code_table_long!P15</f>
        <v>supermodel</v>
      </c>
      <c r="J15" s="0" t="str">
        <f aca="false">code_table_long!T15</f>
        <v>wear</v>
      </c>
      <c r="K15" s="0" t="str">
        <f aca="false">code_table_long!J15</f>
        <v>con</v>
      </c>
    </row>
    <row r="16" customFormat="false" ht="13.8" hidden="false" customHeight="false" outlineLevel="0" collapsed="false">
      <c r="A16" s="0" t="str">
        <f aca="false">code_table_long!A16</f>
        <v>id_12004</v>
      </c>
      <c r="B16" s="0" t="str">
        <f aca="false">code_table_long!B16</f>
        <v>(#12004)</v>
      </c>
      <c r="C16" s="0" t="n">
        <f aca="false">code_table_long!C16</f>
        <v>12004</v>
      </c>
      <c r="D16" s="1" t="n">
        <f aca="false">code_table_long!U16</f>
        <v>0.0625</v>
      </c>
      <c r="E16" s="0" t="n">
        <f aca="false">code_table_long!V16</f>
        <v>6</v>
      </c>
      <c r="F16" s="0" t="n">
        <f aca="false">code_table_long!W16</f>
        <v>10</v>
      </c>
      <c r="G16" s="0" t="str">
        <f aca="false">LEFT(code_table_long!H16,1)</f>
        <v>C</v>
      </c>
      <c r="H16" s="0" t="str">
        <f aca="false">code_table_long!L16</f>
        <v>first</v>
      </c>
      <c r="I16" s="0" t="str">
        <f aca="false">code_table_long!P16</f>
        <v>dressmaker</v>
      </c>
      <c r="J16" s="0" t="str">
        <f aca="false">code_table_long!T16</f>
        <v>wear</v>
      </c>
      <c r="K16" s="0" t="str">
        <f aca="false">code_table_long!J16</f>
        <v>incon</v>
      </c>
    </row>
    <row r="17" customFormat="false" ht="13.8" hidden="false" customHeight="false" outlineLevel="0" collapsed="false">
      <c r="A17" s="0" t="str">
        <f aca="false">code_table_long!A17</f>
        <v>id_13004</v>
      </c>
      <c r="B17" s="0" t="str">
        <f aca="false">code_table_long!B17</f>
        <v>(#13004)</v>
      </c>
      <c r="C17" s="0" t="n">
        <f aca="false">code_table_long!C17</f>
        <v>13004</v>
      </c>
      <c r="D17" s="1" t="n">
        <f aca="false">code_table_long!U17</f>
        <v>0.0816326530612245</v>
      </c>
      <c r="E17" s="0" t="n">
        <f aca="false">code_table_long!V17</f>
        <v>6</v>
      </c>
      <c r="F17" s="0" t="n">
        <f aca="false">code_table_long!W17</f>
        <v>10</v>
      </c>
      <c r="G17" s="0" t="str">
        <f aca="false">LEFT(code_table_long!H17,1)</f>
        <v>D</v>
      </c>
      <c r="H17" s="0" t="str">
        <f aca="false">code_table_long!L17</f>
        <v>first</v>
      </c>
      <c r="I17" s="0" t="str">
        <f aca="false">code_table_long!P17</f>
        <v>supermodel</v>
      </c>
      <c r="J17" s="0" t="str">
        <f aca="false">code_table_long!T17</f>
        <v>kill</v>
      </c>
      <c r="K17" s="0" t="str">
        <f aca="false">code_table_long!J17</f>
        <v>incon</v>
      </c>
    </row>
    <row r="18" customFormat="false" ht="13.8" hidden="false" customHeight="false" outlineLevel="0" collapsed="false">
      <c r="A18" s="0" t="str">
        <f aca="false">code_table_long!A18</f>
        <v>id_10005</v>
      </c>
      <c r="B18" s="0" t="str">
        <f aca="false">code_table_long!B18</f>
        <v>(#10005)</v>
      </c>
      <c r="C18" s="0" t="n">
        <f aca="false">code_table_long!C18</f>
        <v>10005</v>
      </c>
      <c r="D18" s="1" t="n">
        <f aca="false">code_table_long!U18</f>
        <v>0.224489795918367</v>
      </c>
      <c r="E18" s="0" t="n">
        <f aca="false">code_table_long!V18</f>
        <v>5</v>
      </c>
      <c r="F18" s="0" t="n">
        <f aca="false">code_table_long!W18</f>
        <v>9</v>
      </c>
      <c r="G18" s="0" t="str">
        <f aca="false">LEFT(code_table_long!H18,1)</f>
        <v>A</v>
      </c>
      <c r="H18" s="0" t="str">
        <f aca="false">code_table_long!L18</f>
        <v>first</v>
      </c>
      <c r="I18" s="0" t="str">
        <f aca="false">code_table_long!P18</f>
        <v>woman</v>
      </c>
      <c r="J18" s="0" t="str">
        <f aca="false">code_table_long!T18</f>
        <v>sink</v>
      </c>
      <c r="K18" s="0" t="str">
        <f aca="false">code_table_long!J18</f>
        <v>con</v>
      </c>
    </row>
    <row r="19" customFormat="false" ht="13.8" hidden="false" customHeight="false" outlineLevel="0" collapsed="false">
      <c r="A19" s="0" t="str">
        <f aca="false">code_table_long!A19</f>
        <v>id_11005</v>
      </c>
      <c r="B19" s="0" t="str">
        <f aca="false">code_table_long!B19</f>
        <v>(#11005)</v>
      </c>
      <c r="C19" s="0" t="n">
        <f aca="false">code_table_long!C19</f>
        <v>11005</v>
      </c>
      <c r="D19" s="1" t="n">
        <f aca="false">code_table_long!U19</f>
        <v>0.395833333333333</v>
      </c>
      <c r="E19" s="0" t="n">
        <f aca="false">code_table_long!V19</f>
        <v>5</v>
      </c>
      <c r="F19" s="0" t="n">
        <f aca="false">code_table_long!W19</f>
        <v>9</v>
      </c>
      <c r="G19" s="0" t="str">
        <f aca="false">LEFT(code_table_long!H19,1)</f>
        <v>B</v>
      </c>
      <c r="H19" s="0" t="str">
        <f aca="false">code_table_long!L19</f>
        <v>first</v>
      </c>
      <c r="I19" s="0" t="str">
        <f aca="false">code_table_long!P19</f>
        <v>lazy</v>
      </c>
      <c r="J19" s="0" t="str">
        <f aca="false">code_table_long!T19</f>
        <v>mow</v>
      </c>
      <c r="K19" s="0" t="str">
        <f aca="false">code_table_long!J19</f>
        <v>con</v>
      </c>
    </row>
    <row r="20" customFormat="false" ht="13.8" hidden="false" customHeight="false" outlineLevel="0" collapsed="false">
      <c r="A20" s="0" t="str">
        <f aca="false">code_table_long!A20</f>
        <v>id_12005</v>
      </c>
      <c r="B20" s="0" t="str">
        <f aca="false">code_table_long!B20</f>
        <v>(#12005)</v>
      </c>
      <c r="C20" s="0" t="n">
        <f aca="false">code_table_long!C20</f>
        <v>12005</v>
      </c>
      <c r="D20" s="1" t="n">
        <f aca="false">code_table_long!U20</f>
        <v>0</v>
      </c>
      <c r="E20" s="0" t="n">
        <f aca="false">code_table_long!V20</f>
        <v>5</v>
      </c>
      <c r="F20" s="0" t="n">
        <f aca="false">code_table_long!W20</f>
        <v>9</v>
      </c>
      <c r="G20" s="0" t="str">
        <f aca="false">LEFT(code_table_long!H20,1)</f>
        <v>C</v>
      </c>
      <c r="H20" s="0" t="str">
        <f aca="false">code_table_long!L20</f>
        <v>first</v>
      </c>
      <c r="I20" s="0" t="str">
        <f aca="false">code_table_long!P20</f>
        <v>woman</v>
      </c>
      <c r="J20" s="0" t="str">
        <f aca="false">code_table_long!T20</f>
        <v>mow</v>
      </c>
      <c r="K20" s="0" t="str">
        <f aca="false">code_table_long!J20</f>
        <v>incon</v>
      </c>
    </row>
    <row r="21" customFormat="false" ht="13.8" hidden="false" customHeight="false" outlineLevel="0" collapsed="false">
      <c r="A21" s="0" t="str">
        <f aca="false">code_table_long!A21</f>
        <v>id_13005</v>
      </c>
      <c r="B21" s="0" t="str">
        <f aca="false">code_table_long!B21</f>
        <v>(#13005)</v>
      </c>
      <c r="C21" s="0" t="n">
        <f aca="false">code_table_long!C21</f>
        <v>13005</v>
      </c>
      <c r="D21" s="1" t="n">
        <f aca="false">code_table_long!U21</f>
        <v>0</v>
      </c>
      <c r="E21" s="0" t="n">
        <f aca="false">code_table_long!V21</f>
        <v>5</v>
      </c>
      <c r="F21" s="0" t="n">
        <f aca="false">code_table_long!W21</f>
        <v>9</v>
      </c>
      <c r="G21" s="0" t="str">
        <f aca="false">LEFT(code_table_long!H21,1)</f>
        <v>D</v>
      </c>
      <c r="H21" s="0" t="str">
        <f aca="false">code_table_long!L21</f>
        <v>first</v>
      </c>
      <c r="I21" s="0" t="str">
        <f aca="false">code_table_long!P21</f>
        <v>lazy</v>
      </c>
      <c r="J21" s="0" t="str">
        <f aca="false">code_table_long!T21</f>
        <v>sink</v>
      </c>
      <c r="K21" s="0" t="str">
        <f aca="false">code_table_long!J21</f>
        <v>incon</v>
      </c>
    </row>
    <row r="22" customFormat="false" ht="13.8" hidden="false" customHeight="false" outlineLevel="0" collapsed="false">
      <c r="A22" s="0" t="str">
        <f aca="false">code_table_long!A22</f>
        <v>id_10006</v>
      </c>
      <c r="B22" s="0" t="str">
        <f aca="false">code_table_long!B22</f>
        <v>(#10006)</v>
      </c>
      <c r="C22" s="0" t="n">
        <f aca="false">code_table_long!C22</f>
        <v>10006</v>
      </c>
      <c r="D22" s="1" t="n">
        <f aca="false">code_table_long!U22</f>
        <v>0.583333333333333</v>
      </c>
      <c r="E22" s="0" t="n">
        <f aca="false">code_table_long!V22</f>
        <v>6</v>
      </c>
      <c r="F22" s="0" t="n">
        <f aca="false">code_table_long!W22</f>
        <v>9</v>
      </c>
      <c r="G22" s="0" t="str">
        <f aca="false">LEFT(code_table_long!H22,1)</f>
        <v>A</v>
      </c>
      <c r="H22" s="0" t="str">
        <f aca="false">code_table_long!L22</f>
        <v>first</v>
      </c>
      <c r="I22" s="0" t="str">
        <f aca="false">code_table_long!P22</f>
        <v>attending</v>
      </c>
      <c r="J22" s="0" t="str">
        <f aca="false">code_table_long!T22</f>
        <v>prescribe</v>
      </c>
      <c r="K22" s="0" t="str">
        <f aca="false">code_table_long!J22</f>
        <v>con</v>
      </c>
    </row>
    <row r="23" customFormat="false" ht="13.8" hidden="false" customHeight="false" outlineLevel="0" collapsed="false">
      <c r="A23" s="0" t="str">
        <f aca="false">code_table_long!A23</f>
        <v>id_11006</v>
      </c>
      <c r="B23" s="0" t="str">
        <f aca="false">code_table_long!B23</f>
        <v>(#11006)</v>
      </c>
      <c r="C23" s="0" t="n">
        <f aca="false">code_table_long!C23</f>
        <v>11006</v>
      </c>
      <c r="D23" s="1" t="n">
        <f aca="false">code_table_long!U23</f>
        <v>0.1875</v>
      </c>
      <c r="E23" s="0" t="n">
        <f aca="false">code_table_long!V23</f>
        <v>6</v>
      </c>
      <c r="F23" s="0" t="n">
        <f aca="false">code_table_long!W23</f>
        <v>9</v>
      </c>
      <c r="G23" s="0" t="str">
        <f aca="false">LEFT(code_table_long!H23,1)</f>
        <v>B</v>
      </c>
      <c r="H23" s="0" t="str">
        <f aca="false">code_table_long!L23</f>
        <v>first</v>
      </c>
      <c r="I23" s="0" t="str">
        <f aca="false">code_table_long!P23</f>
        <v>petty</v>
      </c>
      <c r="J23" s="0" t="str">
        <f aca="false">code_table_long!T23</f>
        <v>sell</v>
      </c>
      <c r="K23" s="0" t="str">
        <f aca="false">code_table_long!J23</f>
        <v>con</v>
      </c>
    </row>
    <row r="24" customFormat="false" ht="13.8" hidden="false" customHeight="false" outlineLevel="0" collapsed="false">
      <c r="A24" s="0" t="str">
        <f aca="false">code_table_long!A24</f>
        <v>id_12006</v>
      </c>
      <c r="B24" s="0" t="str">
        <f aca="false">code_table_long!B24</f>
        <v>(#12006)</v>
      </c>
      <c r="C24" s="0" t="n">
        <f aca="false">code_table_long!C24</f>
        <v>12006</v>
      </c>
      <c r="D24" s="1" t="n">
        <f aca="false">code_table_long!U24</f>
        <v>0</v>
      </c>
      <c r="E24" s="0" t="n">
        <f aca="false">code_table_long!V24</f>
        <v>6</v>
      </c>
      <c r="F24" s="0" t="n">
        <f aca="false">code_table_long!W24</f>
        <v>9</v>
      </c>
      <c r="G24" s="0" t="str">
        <f aca="false">LEFT(code_table_long!H24,1)</f>
        <v>C</v>
      </c>
      <c r="H24" s="0" t="str">
        <f aca="false">code_table_long!L24</f>
        <v>first</v>
      </c>
      <c r="I24" s="0" t="str">
        <f aca="false">code_table_long!P24</f>
        <v>attending</v>
      </c>
      <c r="J24" s="0" t="str">
        <f aca="false">code_table_long!T24</f>
        <v>sell</v>
      </c>
      <c r="K24" s="0" t="str">
        <f aca="false">code_table_long!J24</f>
        <v>incon</v>
      </c>
    </row>
    <row r="25" customFormat="false" ht="13.8" hidden="false" customHeight="false" outlineLevel="0" collapsed="false">
      <c r="A25" s="0" t="str">
        <f aca="false">code_table_long!A25</f>
        <v>id_13006</v>
      </c>
      <c r="B25" s="0" t="str">
        <f aca="false">code_table_long!B25</f>
        <v>(#13006)</v>
      </c>
      <c r="C25" s="0" t="n">
        <f aca="false">code_table_long!C25</f>
        <v>13006</v>
      </c>
      <c r="D25" s="1" t="n">
        <f aca="false">code_table_long!U25</f>
        <v>0</v>
      </c>
      <c r="E25" s="0" t="n">
        <f aca="false">code_table_long!V25</f>
        <v>6</v>
      </c>
      <c r="F25" s="0" t="n">
        <f aca="false">code_table_long!W25</f>
        <v>9</v>
      </c>
      <c r="G25" s="0" t="str">
        <f aca="false">LEFT(code_table_long!H25,1)</f>
        <v>D</v>
      </c>
      <c r="H25" s="0" t="str">
        <f aca="false">code_table_long!L25</f>
        <v>first</v>
      </c>
      <c r="I25" s="0" t="str">
        <f aca="false">code_table_long!P25</f>
        <v>petty</v>
      </c>
      <c r="J25" s="0" t="str">
        <f aca="false">code_table_long!T25</f>
        <v>prescribe</v>
      </c>
      <c r="K25" s="0" t="str">
        <f aca="false">code_table_long!J25</f>
        <v>incon</v>
      </c>
    </row>
    <row r="26" customFormat="false" ht="13.8" hidden="false" customHeight="false" outlineLevel="0" collapsed="false">
      <c r="A26" s="0" t="str">
        <f aca="false">code_table_long!A26</f>
        <v>id_10007</v>
      </c>
      <c r="B26" s="0" t="str">
        <f aca="false">code_table_long!B26</f>
        <v>(#10007)</v>
      </c>
      <c r="C26" s="0" t="n">
        <f aca="false">code_table_long!C26</f>
        <v>10007</v>
      </c>
      <c r="D26" s="1" t="n">
        <f aca="false">code_table_long!U26</f>
        <v>0.428571428571429</v>
      </c>
      <c r="E26" s="0" t="n">
        <f aca="false">code_table_long!V26</f>
        <v>6</v>
      </c>
      <c r="F26" s="0" t="n">
        <f aca="false">code_table_long!W26</f>
        <v>9</v>
      </c>
      <c r="G26" s="0" t="str">
        <f aca="false">LEFT(code_table_long!H26,1)</f>
        <v>A</v>
      </c>
      <c r="H26" s="0" t="str">
        <f aca="false">code_table_long!L26</f>
        <v>first</v>
      </c>
      <c r="I26" s="0" t="str">
        <f aca="false">code_table_long!P26</f>
        <v>snorkeler</v>
      </c>
      <c r="J26" s="0" t="str">
        <f aca="false">code_table_long!T26</f>
        <v>die</v>
      </c>
      <c r="K26" s="0" t="str">
        <f aca="false">code_table_long!J26</f>
        <v>con</v>
      </c>
    </row>
    <row r="27" customFormat="false" ht="13.8" hidden="false" customHeight="false" outlineLevel="0" collapsed="false">
      <c r="A27" s="0" t="str">
        <f aca="false">code_table_long!A27</f>
        <v>id_11007</v>
      </c>
      <c r="B27" s="0" t="str">
        <f aca="false">code_table_long!B27</f>
        <v>(#11007)</v>
      </c>
      <c r="C27" s="0" t="n">
        <f aca="false">code_table_long!C27</f>
        <v>11007</v>
      </c>
      <c r="D27" s="1" t="n">
        <f aca="false">code_table_long!U27</f>
        <v>0.51063829787234</v>
      </c>
      <c r="E27" s="0" t="n">
        <f aca="false">code_table_long!V27</f>
        <v>6</v>
      </c>
      <c r="F27" s="0" t="n">
        <f aca="false">code_table_long!W27</f>
        <v>9</v>
      </c>
      <c r="G27" s="0" t="str">
        <f aca="false">LEFT(code_table_long!H27,1)</f>
        <v>B</v>
      </c>
      <c r="H27" s="0" t="str">
        <f aca="false">code_table_long!L27</f>
        <v>first</v>
      </c>
      <c r="I27" s="0" t="str">
        <f aca="false">code_table_long!P27</f>
        <v>diner</v>
      </c>
      <c r="J27" s="0" t="str">
        <f aca="false">code_table_long!T27</f>
        <v>eat</v>
      </c>
      <c r="K27" s="0" t="str">
        <f aca="false">code_table_long!J27</f>
        <v>con</v>
      </c>
    </row>
    <row r="28" customFormat="false" ht="13.8" hidden="false" customHeight="false" outlineLevel="0" collapsed="false">
      <c r="A28" s="0" t="str">
        <f aca="false">code_table_long!A28</f>
        <v>id_12007</v>
      </c>
      <c r="B28" s="0" t="str">
        <f aca="false">code_table_long!B28</f>
        <v>(#12007)</v>
      </c>
      <c r="C28" s="0" t="n">
        <f aca="false">code_table_long!C28</f>
        <v>12007</v>
      </c>
      <c r="D28" s="1" t="n">
        <f aca="false">code_table_long!U28</f>
        <v>0.204081632653061</v>
      </c>
      <c r="E28" s="0" t="n">
        <f aca="false">code_table_long!V28</f>
        <v>6</v>
      </c>
      <c r="F28" s="0" t="n">
        <f aca="false">code_table_long!W28</f>
        <v>9</v>
      </c>
      <c r="G28" s="0" t="str">
        <f aca="false">LEFT(code_table_long!H28,1)</f>
        <v>C</v>
      </c>
      <c r="H28" s="0" t="str">
        <f aca="false">code_table_long!L28</f>
        <v>first</v>
      </c>
      <c r="I28" s="0" t="str">
        <f aca="false">code_table_long!P28</f>
        <v>snorkeler</v>
      </c>
      <c r="J28" s="0" t="str">
        <f aca="false">code_table_long!T28</f>
        <v>eat</v>
      </c>
      <c r="K28" s="0" t="str">
        <f aca="false">code_table_long!J28</f>
        <v>incon</v>
      </c>
    </row>
    <row r="29" customFormat="false" ht="13.8" hidden="false" customHeight="false" outlineLevel="0" collapsed="false">
      <c r="A29" s="0" t="str">
        <f aca="false">code_table_long!A29</f>
        <v>id_13007</v>
      </c>
      <c r="B29" s="0" t="str">
        <f aca="false">code_table_long!B29</f>
        <v>(#13007)</v>
      </c>
      <c r="C29" s="0" t="n">
        <f aca="false">code_table_long!C29</f>
        <v>13007</v>
      </c>
      <c r="D29" s="1" t="n">
        <f aca="false">code_table_long!U29</f>
        <v>0.127659574468085</v>
      </c>
      <c r="E29" s="0" t="n">
        <f aca="false">code_table_long!V29</f>
        <v>6</v>
      </c>
      <c r="F29" s="0" t="n">
        <f aca="false">code_table_long!W29</f>
        <v>9</v>
      </c>
      <c r="G29" s="0" t="str">
        <f aca="false">LEFT(code_table_long!H29,1)</f>
        <v>D</v>
      </c>
      <c r="H29" s="0" t="str">
        <f aca="false">code_table_long!L29</f>
        <v>first</v>
      </c>
      <c r="I29" s="0" t="str">
        <f aca="false">code_table_long!P29</f>
        <v>diner</v>
      </c>
      <c r="J29" s="0" t="str">
        <f aca="false">code_table_long!T29</f>
        <v>die</v>
      </c>
      <c r="K29" s="0" t="str">
        <f aca="false">code_table_long!J29</f>
        <v>incon</v>
      </c>
    </row>
    <row r="30" customFormat="false" ht="13.8" hidden="false" customHeight="false" outlineLevel="0" collapsed="false">
      <c r="A30" s="0" t="str">
        <f aca="false">code_table_long!A30</f>
        <v>id_10008</v>
      </c>
      <c r="B30" s="0" t="str">
        <f aca="false">code_table_long!B30</f>
        <v>(#10008)</v>
      </c>
      <c r="C30" s="0" t="n">
        <f aca="false">code_table_long!C30</f>
        <v>10008</v>
      </c>
      <c r="D30" s="1" t="n">
        <f aca="false">code_table_long!U30</f>
        <v>0.306122448979592</v>
      </c>
      <c r="E30" s="0" t="n">
        <f aca="false">code_table_long!V30</f>
        <v>6</v>
      </c>
      <c r="F30" s="0" t="n">
        <f aca="false">code_table_long!W30</f>
        <v>10</v>
      </c>
      <c r="G30" s="0" t="str">
        <f aca="false">LEFT(code_table_long!H30,1)</f>
        <v>A</v>
      </c>
      <c r="H30" s="0" t="str">
        <f aca="false">code_table_long!L30</f>
        <v>first</v>
      </c>
      <c r="I30" s="0" t="str">
        <f aca="false">code_table_long!P30</f>
        <v>children</v>
      </c>
      <c r="J30" s="0" t="str">
        <f aca="false">code_table_long!T30</f>
        <v>jump</v>
      </c>
      <c r="K30" s="0" t="str">
        <f aca="false">code_table_long!J30</f>
        <v>con</v>
      </c>
    </row>
    <row r="31" customFormat="false" ht="13.8" hidden="false" customHeight="false" outlineLevel="0" collapsed="false">
      <c r="A31" s="0" t="str">
        <f aca="false">code_table_long!A31</f>
        <v>id_11008</v>
      </c>
      <c r="B31" s="0" t="str">
        <f aca="false">code_table_long!B31</f>
        <v>(#11008)</v>
      </c>
      <c r="C31" s="0" t="n">
        <f aca="false">code_table_long!C31</f>
        <v>11008</v>
      </c>
      <c r="D31" s="1" t="n">
        <f aca="false">code_table_long!U31</f>
        <v>0.183673469387755</v>
      </c>
      <c r="E31" s="0" t="n">
        <f aca="false">code_table_long!V31</f>
        <v>6</v>
      </c>
      <c r="F31" s="0" t="n">
        <f aca="false">code_table_long!W31</f>
        <v>10</v>
      </c>
      <c r="G31" s="0" t="str">
        <f aca="false">LEFT(code_table_long!H31,1)</f>
        <v>B</v>
      </c>
      <c r="H31" s="0" t="str">
        <f aca="false">code_table_long!L31</f>
        <v>first</v>
      </c>
      <c r="I31" s="0" t="str">
        <f aca="false">code_table_long!P31</f>
        <v>cars</v>
      </c>
      <c r="J31" s="0" t="str">
        <f aca="false">code_table_long!T31</f>
        <v>swerve</v>
      </c>
      <c r="K31" s="0" t="str">
        <f aca="false">code_table_long!J31</f>
        <v>con</v>
      </c>
    </row>
    <row r="32" customFormat="false" ht="13.8" hidden="false" customHeight="false" outlineLevel="0" collapsed="false">
      <c r="A32" s="0" t="str">
        <f aca="false">code_table_long!A32</f>
        <v>id_12008</v>
      </c>
      <c r="B32" s="0" t="str">
        <f aca="false">code_table_long!B32</f>
        <v>(#12008)</v>
      </c>
      <c r="C32" s="0" t="n">
        <f aca="false">code_table_long!C32</f>
        <v>12008</v>
      </c>
      <c r="D32" s="1" t="n">
        <f aca="false">code_table_long!U32</f>
        <v>0</v>
      </c>
      <c r="E32" s="0" t="n">
        <f aca="false">code_table_long!V32</f>
        <v>6</v>
      </c>
      <c r="F32" s="0" t="n">
        <f aca="false">code_table_long!W32</f>
        <v>10</v>
      </c>
      <c r="G32" s="0" t="str">
        <f aca="false">LEFT(code_table_long!H32,1)</f>
        <v>C</v>
      </c>
      <c r="H32" s="0" t="str">
        <f aca="false">code_table_long!L32</f>
        <v>first</v>
      </c>
      <c r="I32" s="0" t="str">
        <f aca="false">code_table_long!P32</f>
        <v>children</v>
      </c>
      <c r="J32" s="0" t="str">
        <f aca="false">code_table_long!T32</f>
        <v>swerve</v>
      </c>
      <c r="K32" s="0" t="str">
        <f aca="false">code_table_long!J32</f>
        <v>incon</v>
      </c>
    </row>
    <row r="33" customFormat="false" ht="13.8" hidden="false" customHeight="false" outlineLevel="0" collapsed="false">
      <c r="A33" s="0" t="str">
        <f aca="false">code_table_long!A33</f>
        <v>id_13008</v>
      </c>
      <c r="B33" s="0" t="str">
        <f aca="false">code_table_long!B33</f>
        <v>(#13008)</v>
      </c>
      <c r="C33" s="0" t="n">
        <f aca="false">code_table_long!C33</f>
        <v>13008</v>
      </c>
      <c r="D33" s="1" t="n">
        <f aca="false">code_table_long!U33</f>
        <v>0.0204081632653061</v>
      </c>
      <c r="E33" s="0" t="n">
        <f aca="false">code_table_long!V33</f>
        <v>6</v>
      </c>
      <c r="F33" s="0" t="n">
        <f aca="false">code_table_long!W33</f>
        <v>10</v>
      </c>
      <c r="G33" s="0" t="str">
        <f aca="false">LEFT(code_table_long!H33,1)</f>
        <v>D</v>
      </c>
      <c r="H33" s="0" t="str">
        <f aca="false">code_table_long!L33</f>
        <v>first</v>
      </c>
      <c r="I33" s="0" t="str">
        <f aca="false">code_table_long!P33</f>
        <v>cars</v>
      </c>
      <c r="J33" s="0" t="str">
        <f aca="false">code_table_long!T33</f>
        <v>jump</v>
      </c>
      <c r="K33" s="0" t="str">
        <f aca="false">code_table_long!J33</f>
        <v>incon</v>
      </c>
    </row>
    <row r="34" customFormat="false" ht="13.8" hidden="false" customHeight="false" outlineLevel="0" collapsed="false">
      <c r="A34" s="0" t="str">
        <f aca="false">code_table_long!A34</f>
        <v>id_10009</v>
      </c>
      <c r="B34" s="0" t="str">
        <f aca="false">code_table_long!B34</f>
        <v>(#10009)</v>
      </c>
      <c r="C34" s="0" t="n">
        <f aca="false">code_table_long!C34</f>
        <v>10009</v>
      </c>
      <c r="D34" s="1" t="n">
        <f aca="false">code_table_long!U34</f>
        <v>0.229166666666667</v>
      </c>
      <c r="E34" s="0" t="n">
        <f aca="false">code_table_long!V34</f>
        <v>6</v>
      </c>
      <c r="F34" s="0" t="n">
        <f aca="false">code_table_long!W34</f>
        <v>10</v>
      </c>
      <c r="G34" s="0" t="str">
        <f aca="false">LEFT(code_table_long!H34,1)</f>
        <v>A</v>
      </c>
      <c r="H34" s="0" t="str">
        <f aca="false">code_table_long!L34</f>
        <v>first</v>
      </c>
      <c r="I34" s="0" t="str">
        <f aca="false">code_table_long!P34</f>
        <v>veterinary</v>
      </c>
      <c r="J34" s="0" t="str">
        <f aca="false">code_table_long!T34</f>
        <v>touch</v>
      </c>
      <c r="K34" s="0" t="str">
        <f aca="false">code_table_long!J34</f>
        <v>con</v>
      </c>
    </row>
    <row r="35" customFormat="false" ht="13.8" hidden="false" customHeight="false" outlineLevel="0" collapsed="false">
      <c r="A35" s="0" t="str">
        <f aca="false">code_table_long!A35</f>
        <v>id_11009</v>
      </c>
      <c r="B35" s="0" t="str">
        <f aca="false">code_table_long!B35</f>
        <v>(#11009)</v>
      </c>
      <c r="C35" s="0" t="n">
        <f aca="false">code_table_long!C35</f>
        <v>11009</v>
      </c>
      <c r="D35" s="1" t="n">
        <f aca="false">code_table_long!U35</f>
        <v>0.448979591836735</v>
      </c>
      <c r="E35" s="0" t="n">
        <f aca="false">code_table_long!V35</f>
        <v>6</v>
      </c>
      <c r="F35" s="0" t="n">
        <f aca="false">code_table_long!W35</f>
        <v>10</v>
      </c>
      <c r="G35" s="0" t="str">
        <f aca="false">LEFT(code_table_long!H35,1)</f>
        <v>B</v>
      </c>
      <c r="H35" s="0" t="str">
        <f aca="false">code_table_long!L35</f>
        <v>first</v>
      </c>
      <c r="I35" s="0" t="str">
        <f aca="false">code_table_long!P35</f>
        <v>zoo-goers</v>
      </c>
      <c r="J35" s="0" t="str">
        <f aca="false">code_table_long!T35</f>
        <v>see</v>
      </c>
      <c r="K35" s="0" t="str">
        <f aca="false">code_table_long!J35</f>
        <v>con</v>
      </c>
    </row>
    <row r="36" customFormat="false" ht="13.8" hidden="false" customHeight="false" outlineLevel="0" collapsed="false">
      <c r="A36" s="0" t="str">
        <f aca="false">code_table_long!A36</f>
        <v>id_12009</v>
      </c>
      <c r="B36" s="0" t="str">
        <f aca="false">code_table_long!B36</f>
        <v>(#12009)</v>
      </c>
      <c r="C36" s="0" t="n">
        <f aca="false">code_table_long!C36</f>
        <v>12009</v>
      </c>
      <c r="D36" s="1" t="n">
        <f aca="false">code_table_long!U36</f>
        <v>0</v>
      </c>
      <c r="E36" s="0" t="n">
        <f aca="false">code_table_long!V36</f>
        <v>6</v>
      </c>
      <c r="F36" s="0" t="n">
        <f aca="false">code_table_long!W36</f>
        <v>10</v>
      </c>
      <c r="G36" s="0" t="str">
        <f aca="false">LEFT(code_table_long!H36,1)</f>
        <v>C</v>
      </c>
      <c r="H36" s="0" t="str">
        <f aca="false">code_table_long!L36</f>
        <v>first</v>
      </c>
      <c r="I36" s="0" t="str">
        <f aca="false">code_table_long!P36</f>
        <v>veterinary</v>
      </c>
      <c r="J36" s="0" t="str">
        <f aca="false">code_table_long!T36</f>
        <v>see</v>
      </c>
      <c r="K36" s="0" t="str">
        <f aca="false">code_table_long!J36</f>
        <v>incon</v>
      </c>
    </row>
    <row r="37" customFormat="false" ht="13.8" hidden="false" customHeight="false" outlineLevel="0" collapsed="false">
      <c r="A37" s="0" t="str">
        <f aca="false">code_table_long!A37</f>
        <v>id_13009</v>
      </c>
      <c r="B37" s="0" t="str">
        <f aca="false">code_table_long!B37</f>
        <v>(#13009)</v>
      </c>
      <c r="C37" s="0" t="n">
        <f aca="false">code_table_long!C37</f>
        <v>13009</v>
      </c>
      <c r="D37" s="1" t="n">
        <f aca="false">code_table_long!U37</f>
        <v>0.0612244897959184</v>
      </c>
      <c r="E37" s="0" t="n">
        <f aca="false">code_table_long!V37</f>
        <v>6</v>
      </c>
      <c r="F37" s="0" t="n">
        <f aca="false">code_table_long!W37</f>
        <v>10</v>
      </c>
      <c r="G37" s="0" t="str">
        <f aca="false">LEFT(code_table_long!H37,1)</f>
        <v>D</v>
      </c>
      <c r="H37" s="0" t="str">
        <f aca="false">code_table_long!L37</f>
        <v>first</v>
      </c>
      <c r="I37" s="0" t="str">
        <f aca="false">code_table_long!P37</f>
        <v>zoo-goers</v>
      </c>
      <c r="J37" s="0" t="str">
        <f aca="false">code_table_long!T37</f>
        <v>touch</v>
      </c>
      <c r="K37" s="0" t="str">
        <f aca="false">code_table_long!J37</f>
        <v>incon</v>
      </c>
    </row>
    <row r="38" customFormat="false" ht="13.8" hidden="false" customHeight="false" outlineLevel="0" collapsed="false">
      <c r="A38" s="0" t="str">
        <f aca="false">code_table_long!A38</f>
        <v>id_10010</v>
      </c>
      <c r="B38" s="0" t="str">
        <f aca="false">code_table_long!B38</f>
        <v>(#10010)</v>
      </c>
      <c r="C38" s="0" t="n">
        <f aca="false">code_table_long!C38</f>
        <v>10010</v>
      </c>
      <c r="D38" s="1" t="n">
        <f aca="false">code_table_long!U38</f>
        <v>0.346938775510204</v>
      </c>
      <c r="E38" s="0" t="n">
        <f aca="false">code_table_long!V38</f>
        <v>7</v>
      </c>
      <c r="F38" s="0" t="n">
        <f aca="false">code_table_long!W38</f>
        <v>11</v>
      </c>
      <c r="G38" s="0" t="str">
        <f aca="false">LEFT(code_table_long!H38,1)</f>
        <v>A</v>
      </c>
      <c r="H38" s="0" t="str">
        <f aca="false">code_table_long!L38</f>
        <v>first</v>
      </c>
      <c r="I38" s="0" t="str">
        <f aca="false">code_table_long!P38</f>
        <v>journalist</v>
      </c>
      <c r="J38" s="0" t="str">
        <f aca="false">code_table_long!T38</f>
        <v>write</v>
      </c>
      <c r="K38" s="0" t="str">
        <f aca="false">code_table_long!J38</f>
        <v>con</v>
      </c>
    </row>
    <row r="39" customFormat="false" ht="13.8" hidden="false" customHeight="false" outlineLevel="0" collapsed="false">
      <c r="A39" s="0" t="str">
        <f aca="false">code_table_long!A39</f>
        <v>id_11010</v>
      </c>
      <c r="B39" s="0" t="str">
        <f aca="false">code_table_long!B39</f>
        <v>(#11010)</v>
      </c>
      <c r="C39" s="0" t="n">
        <f aca="false">code_table_long!C39</f>
        <v>11010</v>
      </c>
      <c r="D39" s="1" t="n">
        <f aca="false">code_table_long!U39</f>
        <v>0.551020408163265</v>
      </c>
      <c r="E39" s="0" t="n">
        <f aca="false">code_table_long!V39</f>
        <v>7</v>
      </c>
      <c r="F39" s="0" t="n">
        <f aca="false">code_table_long!W39</f>
        <v>11</v>
      </c>
      <c r="G39" s="0" t="str">
        <f aca="false">LEFT(code_table_long!H39,1)</f>
        <v>B</v>
      </c>
      <c r="H39" s="0" t="str">
        <f aca="false">code_table_long!L39</f>
        <v>first</v>
      </c>
      <c r="I39" s="0" t="str">
        <f aca="false">code_table_long!P39</f>
        <v>student</v>
      </c>
      <c r="J39" s="0" t="str">
        <f aca="false">code_table_long!T39</f>
        <v>read</v>
      </c>
      <c r="K39" s="0" t="str">
        <f aca="false">code_table_long!J39</f>
        <v>con</v>
      </c>
    </row>
    <row r="40" customFormat="false" ht="13.8" hidden="false" customHeight="false" outlineLevel="0" collapsed="false">
      <c r="A40" s="0" t="str">
        <f aca="false">code_table_long!A40</f>
        <v>id_12010</v>
      </c>
      <c r="B40" s="0" t="str">
        <f aca="false">code_table_long!B40</f>
        <v>(#12010)</v>
      </c>
      <c r="C40" s="0" t="n">
        <f aca="false">code_table_long!C40</f>
        <v>12010</v>
      </c>
      <c r="D40" s="1" t="n">
        <f aca="false">code_table_long!U40</f>
        <v>0.102040816326531</v>
      </c>
      <c r="E40" s="0" t="n">
        <f aca="false">code_table_long!V40</f>
        <v>7</v>
      </c>
      <c r="F40" s="0" t="n">
        <f aca="false">code_table_long!W40</f>
        <v>11</v>
      </c>
      <c r="G40" s="0" t="str">
        <f aca="false">LEFT(code_table_long!H40,1)</f>
        <v>C</v>
      </c>
      <c r="H40" s="0" t="str">
        <f aca="false">code_table_long!L40</f>
        <v>first</v>
      </c>
      <c r="I40" s="0" t="str">
        <f aca="false">code_table_long!P40</f>
        <v>journalist</v>
      </c>
      <c r="J40" s="0" t="str">
        <f aca="false">code_table_long!T40</f>
        <v>read</v>
      </c>
      <c r="K40" s="0" t="str">
        <f aca="false">code_table_long!J40</f>
        <v>incon</v>
      </c>
    </row>
    <row r="41" customFormat="false" ht="13.8" hidden="false" customHeight="false" outlineLevel="0" collapsed="false">
      <c r="A41" s="0" t="str">
        <f aca="false">code_table_long!A41</f>
        <v>id_13010</v>
      </c>
      <c r="B41" s="0" t="str">
        <f aca="false">code_table_long!B41</f>
        <v>(#13010)</v>
      </c>
      <c r="C41" s="0" t="n">
        <f aca="false">code_table_long!C41</f>
        <v>13010</v>
      </c>
      <c r="D41" s="1" t="n">
        <f aca="false">code_table_long!U41</f>
        <v>0.142857142857143</v>
      </c>
      <c r="E41" s="0" t="n">
        <f aca="false">code_table_long!V41</f>
        <v>7</v>
      </c>
      <c r="F41" s="0" t="n">
        <f aca="false">code_table_long!W41</f>
        <v>11</v>
      </c>
      <c r="G41" s="0" t="str">
        <f aca="false">LEFT(code_table_long!H41,1)</f>
        <v>D</v>
      </c>
      <c r="H41" s="0" t="str">
        <f aca="false">code_table_long!L41</f>
        <v>first</v>
      </c>
      <c r="I41" s="0" t="str">
        <f aca="false">code_table_long!P41</f>
        <v>student</v>
      </c>
      <c r="J41" s="0" t="str">
        <f aca="false">code_table_long!T41</f>
        <v>write</v>
      </c>
      <c r="K41" s="0" t="str">
        <f aca="false">code_table_long!J41</f>
        <v>incon</v>
      </c>
    </row>
    <row r="42" customFormat="false" ht="13.8" hidden="false" customHeight="false" outlineLevel="0" collapsed="false">
      <c r="A42" s="0" t="str">
        <f aca="false">code_table_long!A42</f>
        <v>id_10011</v>
      </c>
      <c r="B42" s="0" t="str">
        <f aca="false">code_table_long!B42</f>
        <v>(#10011)</v>
      </c>
      <c r="C42" s="0" t="n">
        <f aca="false">code_table_long!C42</f>
        <v>10011</v>
      </c>
      <c r="D42" s="1" t="n">
        <f aca="false">code_table_long!U42</f>
        <v>0.551020408163265</v>
      </c>
      <c r="E42" s="0" t="n">
        <f aca="false">code_table_long!V42</f>
        <v>6</v>
      </c>
      <c r="F42" s="0" t="n">
        <f aca="false">code_table_long!W42</f>
        <v>9</v>
      </c>
      <c r="G42" s="0" t="str">
        <f aca="false">LEFT(code_table_long!H42,1)</f>
        <v>A</v>
      </c>
      <c r="H42" s="0" t="str">
        <f aca="false">code_table_long!L42</f>
        <v>first</v>
      </c>
      <c r="I42" s="0" t="str">
        <f aca="false">code_table_long!P42</f>
        <v>guitarist</v>
      </c>
      <c r="J42" s="0" t="str">
        <f aca="false">code_table_long!T42</f>
        <v>play</v>
      </c>
      <c r="K42" s="0" t="str">
        <f aca="false">code_table_long!J42</f>
        <v>con</v>
      </c>
    </row>
    <row r="43" customFormat="false" ht="13.8" hidden="false" customHeight="false" outlineLevel="0" collapsed="false">
      <c r="A43" s="0" t="str">
        <f aca="false">code_table_long!A43</f>
        <v>id_11011</v>
      </c>
      <c r="B43" s="0" t="str">
        <f aca="false">code_table_long!B43</f>
        <v>(#11011)</v>
      </c>
      <c r="C43" s="0" t="n">
        <f aca="false">code_table_long!C43</f>
        <v>11011</v>
      </c>
      <c r="D43" s="1" t="n">
        <f aca="false">code_table_long!U43</f>
        <v>0.702127659574468</v>
      </c>
      <c r="E43" s="0" t="n">
        <f aca="false">code_table_long!V43</f>
        <v>6</v>
      </c>
      <c r="F43" s="0" t="n">
        <f aca="false">code_table_long!W43</f>
        <v>9</v>
      </c>
      <c r="G43" s="0" t="str">
        <f aca="false">LEFT(code_table_long!H43,1)</f>
        <v>B</v>
      </c>
      <c r="H43" s="0" t="str">
        <f aca="false">code_table_long!L43</f>
        <v>first</v>
      </c>
      <c r="I43" s="0" t="str">
        <f aca="false">code_table_long!P43</f>
        <v>bird</v>
      </c>
      <c r="J43" s="0" t="str">
        <f aca="false">code_table_long!T43</f>
        <v>sing</v>
      </c>
      <c r="K43" s="0" t="str">
        <f aca="false">code_table_long!J43</f>
        <v>con</v>
      </c>
    </row>
    <row r="44" customFormat="false" ht="13.8" hidden="false" customHeight="false" outlineLevel="0" collapsed="false">
      <c r="A44" s="0" t="str">
        <f aca="false">code_table_long!A44</f>
        <v>id_12011</v>
      </c>
      <c r="B44" s="0" t="str">
        <f aca="false">code_table_long!B44</f>
        <v>(#12011)</v>
      </c>
      <c r="C44" s="0" t="n">
        <f aca="false">code_table_long!C44</f>
        <v>12011</v>
      </c>
      <c r="D44" s="1" t="n">
        <f aca="false">code_table_long!U44</f>
        <v>0.163265306122449</v>
      </c>
      <c r="E44" s="0" t="n">
        <f aca="false">code_table_long!V44</f>
        <v>6</v>
      </c>
      <c r="F44" s="0" t="n">
        <f aca="false">code_table_long!W44</f>
        <v>9</v>
      </c>
      <c r="G44" s="0" t="str">
        <f aca="false">LEFT(code_table_long!H44,1)</f>
        <v>C</v>
      </c>
      <c r="H44" s="0" t="str">
        <f aca="false">code_table_long!L44</f>
        <v>first</v>
      </c>
      <c r="I44" s="0" t="str">
        <f aca="false">code_table_long!P44</f>
        <v>guitarist</v>
      </c>
      <c r="J44" s="0" t="str">
        <f aca="false">code_table_long!T44</f>
        <v>sing</v>
      </c>
      <c r="K44" s="0" t="str">
        <f aca="false">code_table_long!J44</f>
        <v>incon</v>
      </c>
    </row>
    <row r="45" customFormat="false" ht="13.8" hidden="false" customHeight="false" outlineLevel="0" collapsed="false">
      <c r="A45" s="0" t="str">
        <f aca="false">code_table_long!A45</f>
        <v>id_13011</v>
      </c>
      <c r="B45" s="0" t="str">
        <f aca="false">code_table_long!B45</f>
        <v>(#13011)</v>
      </c>
      <c r="C45" s="0" t="n">
        <f aca="false">code_table_long!C45</f>
        <v>13011</v>
      </c>
      <c r="D45" s="1" t="n">
        <f aca="false">code_table_long!U45</f>
        <v>0</v>
      </c>
      <c r="E45" s="0" t="n">
        <f aca="false">code_table_long!V45</f>
        <v>6</v>
      </c>
      <c r="F45" s="0" t="n">
        <f aca="false">code_table_long!W45</f>
        <v>9</v>
      </c>
      <c r="G45" s="0" t="str">
        <f aca="false">LEFT(code_table_long!H45,1)</f>
        <v>D</v>
      </c>
      <c r="H45" s="0" t="str">
        <f aca="false">code_table_long!L45</f>
        <v>first</v>
      </c>
      <c r="I45" s="0" t="str">
        <f aca="false">code_table_long!P45</f>
        <v>bird</v>
      </c>
      <c r="J45" s="0" t="str">
        <f aca="false">code_table_long!T45</f>
        <v>play</v>
      </c>
      <c r="K45" s="0" t="str">
        <f aca="false">code_table_long!J45</f>
        <v>incon</v>
      </c>
    </row>
    <row r="46" customFormat="false" ht="13.8" hidden="false" customHeight="false" outlineLevel="0" collapsed="false">
      <c r="A46" s="0" t="str">
        <f aca="false">code_table_long!A46</f>
        <v>id_10012</v>
      </c>
      <c r="B46" s="0" t="str">
        <f aca="false">code_table_long!B46</f>
        <v>(#10012)</v>
      </c>
      <c r="C46" s="0" t="n">
        <f aca="false">code_table_long!C46</f>
        <v>10012</v>
      </c>
      <c r="D46" s="1" t="n">
        <f aca="false">code_table_long!U46</f>
        <v>0.448979591836735</v>
      </c>
      <c r="E46" s="0" t="n">
        <f aca="false">code_table_long!V46</f>
        <v>5</v>
      </c>
      <c r="F46" s="0" t="n">
        <f aca="false">code_table_long!W46</f>
        <v>8</v>
      </c>
      <c r="G46" s="0" t="str">
        <f aca="false">LEFT(code_table_long!H46,1)</f>
        <v>A</v>
      </c>
      <c r="H46" s="0" t="str">
        <f aca="false">code_table_long!L46</f>
        <v>first</v>
      </c>
      <c r="I46" s="0" t="str">
        <f aca="false">code_table_long!P46</f>
        <v>toddler</v>
      </c>
      <c r="J46" s="0" t="str">
        <f aca="false">code_table_long!T46</f>
        <v>eat</v>
      </c>
      <c r="K46" s="0" t="str">
        <f aca="false">code_table_long!J46</f>
        <v>con</v>
      </c>
    </row>
    <row r="47" customFormat="false" ht="13.8" hidden="false" customHeight="false" outlineLevel="0" collapsed="false">
      <c r="A47" s="0" t="str">
        <f aca="false">code_table_long!A47</f>
        <v>id_11012</v>
      </c>
      <c r="B47" s="0" t="str">
        <f aca="false">code_table_long!B47</f>
        <v>(#11012)</v>
      </c>
      <c r="C47" s="0" t="n">
        <f aca="false">code_table_long!C47</f>
        <v>11012</v>
      </c>
      <c r="D47" s="1" t="n">
        <f aca="false">code_table_long!U47</f>
        <v>0.326530612244898</v>
      </c>
      <c r="E47" s="0" t="n">
        <f aca="false">code_table_long!V47</f>
        <v>5</v>
      </c>
      <c r="F47" s="0" t="n">
        <f aca="false">code_table_long!W47</f>
        <v>8</v>
      </c>
      <c r="G47" s="0" t="str">
        <f aca="false">LEFT(code_table_long!H47,1)</f>
        <v>B</v>
      </c>
      <c r="H47" s="0" t="str">
        <f aca="false">code_table_long!L47</f>
        <v>first</v>
      </c>
      <c r="I47" s="0" t="str">
        <f aca="false">code_table_long!P47</f>
        <v>confectioner</v>
      </c>
      <c r="J47" s="0" t="str">
        <f aca="false">code_table_long!T47</f>
        <v>make</v>
      </c>
      <c r="K47" s="0" t="str">
        <f aca="false">code_table_long!J47</f>
        <v>con</v>
      </c>
    </row>
    <row r="48" customFormat="false" ht="13.8" hidden="false" customHeight="false" outlineLevel="0" collapsed="false">
      <c r="A48" s="0" t="str">
        <f aca="false">code_table_long!A48</f>
        <v>id_12012</v>
      </c>
      <c r="B48" s="0" t="str">
        <f aca="false">code_table_long!B48</f>
        <v>(#12012)</v>
      </c>
      <c r="C48" s="0" t="n">
        <f aca="false">code_table_long!C48</f>
        <v>12012</v>
      </c>
      <c r="D48" s="1" t="n">
        <f aca="false">code_table_long!U48</f>
        <v>0</v>
      </c>
      <c r="E48" s="0" t="n">
        <f aca="false">code_table_long!V48</f>
        <v>5</v>
      </c>
      <c r="F48" s="0" t="n">
        <f aca="false">code_table_long!W48</f>
        <v>8</v>
      </c>
      <c r="G48" s="0" t="str">
        <f aca="false">LEFT(code_table_long!H48,1)</f>
        <v>C</v>
      </c>
      <c r="H48" s="0" t="str">
        <f aca="false">code_table_long!L48</f>
        <v>first</v>
      </c>
      <c r="I48" s="0" t="str">
        <f aca="false">code_table_long!P48</f>
        <v>toddler</v>
      </c>
      <c r="J48" s="0" t="str">
        <f aca="false">code_table_long!T48</f>
        <v>make</v>
      </c>
      <c r="K48" s="0" t="str">
        <f aca="false">code_table_long!J48</f>
        <v>incon</v>
      </c>
    </row>
    <row r="49" customFormat="false" ht="13.8" hidden="false" customHeight="false" outlineLevel="0" collapsed="false">
      <c r="A49" s="0" t="str">
        <f aca="false">code_table_long!A49</f>
        <v>id_13012</v>
      </c>
      <c r="B49" s="0" t="str">
        <f aca="false">code_table_long!B49</f>
        <v>(#13012)</v>
      </c>
      <c r="C49" s="0" t="n">
        <f aca="false">code_table_long!C49</f>
        <v>13012</v>
      </c>
      <c r="D49" s="1" t="n">
        <f aca="false">code_table_long!U49</f>
        <v>0.183673469387755</v>
      </c>
      <c r="E49" s="0" t="n">
        <f aca="false">code_table_long!V49</f>
        <v>5</v>
      </c>
      <c r="F49" s="0" t="n">
        <f aca="false">code_table_long!W49</f>
        <v>8</v>
      </c>
      <c r="G49" s="0" t="str">
        <f aca="false">LEFT(code_table_long!H49,1)</f>
        <v>D</v>
      </c>
      <c r="H49" s="0" t="str">
        <f aca="false">code_table_long!L49</f>
        <v>first</v>
      </c>
      <c r="I49" s="0" t="str">
        <f aca="false">code_table_long!P49</f>
        <v>confectioner</v>
      </c>
      <c r="J49" s="0" t="str">
        <f aca="false">code_table_long!T49</f>
        <v>eat</v>
      </c>
      <c r="K49" s="0" t="str">
        <f aca="false">code_table_long!J49</f>
        <v>incon</v>
      </c>
    </row>
    <row r="50" customFormat="false" ht="13.8" hidden="false" customHeight="false" outlineLevel="0" collapsed="false">
      <c r="A50" s="0" t="str">
        <f aca="false">code_table_long!A50</f>
        <v>id_10013</v>
      </c>
      <c r="B50" s="0" t="str">
        <f aca="false">code_table_long!B50</f>
        <v>(#10013)</v>
      </c>
      <c r="C50" s="0" t="n">
        <f aca="false">code_table_long!C50</f>
        <v>10013</v>
      </c>
      <c r="D50" s="1" t="n">
        <f aca="false">code_table_long!U50</f>
        <v>0.530612244897959</v>
      </c>
      <c r="E50" s="0" t="n">
        <f aca="false">code_table_long!V50</f>
        <v>5</v>
      </c>
      <c r="F50" s="0" t="n">
        <f aca="false">code_table_long!W50</f>
        <v>8</v>
      </c>
      <c r="G50" s="0" t="str">
        <f aca="false">LEFT(code_table_long!H50,1)</f>
        <v>A</v>
      </c>
      <c r="H50" s="0" t="str">
        <f aca="false">code_table_long!L50</f>
        <v>first</v>
      </c>
      <c r="I50" s="0" t="str">
        <f aca="false">code_table_long!P50</f>
        <v>gospel</v>
      </c>
      <c r="J50" s="0" t="str">
        <f aca="false">code_table_long!T50</f>
        <v>preach</v>
      </c>
      <c r="K50" s="0" t="str">
        <f aca="false">code_table_long!J50</f>
        <v>con</v>
      </c>
    </row>
    <row r="51" customFormat="false" ht="13.8" hidden="false" customHeight="false" outlineLevel="0" collapsed="false">
      <c r="A51" s="0" t="str">
        <f aca="false">code_table_long!A51</f>
        <v>id_11013</v>
      </c>
      <c r="B51" s="0" t="str">
        <f aca="false">code_table_long!B51</f>
        <v>(#11013)</v>
      </c>
      <c r="C51" s="0" t="n">
        <f aca="false">code_table_long!C51</f>
        <v>11013</v>
      </c>
      <c r="D51" s="1" t="n">
        <f aca="false">code_table_long!U51</f>
        <v>0.541666666666667</v>
      </c>
      <c r="E51" s="0" t="n">
        <f aca="false">code_table_long!V51</f>
        <v>5</v>
      </c>
      <c r="F51" s="0" t="n">
        <f aca="false">code_table_long!W51</f>
        <v>8</v>
      </c>
      <c r="G51" s="0" t="str">
        <f aca="false">LEFT(code_table_long!H51,1)</f>
        <v>B</v>
      </c>
      <c r="H51" s="0" t="str">
        <f aca="false">code_table_long!L51</f>
        <v>first</v>
      </c>
      <c r="I51" s="0" t="str">
        <f aca="false">code_table_long!P51</f>
        <v>choir</v>
      </c>
      <c r="J51" s="0" t="str">
        <f aca="false">code_table_long!T51</f>
        <v>sing</v>
      </c>
      <c r="K51" s="0" t="str">
        <f aca="false">code_table_long!J51</f>
        <v>con</v>
      </c>
    </row>
    <row r="52" customFormat="false" ht="13.8" hidden="false" customHeight="false" outlineLevel="0" collapsed="false">
      <c r="A52" s="0" t="str">
        <f aca="false">code_table_long!A52</f>
        <v>id_12013</v>
      </c>
      <c r="B52" s="0" t="str">
        <f aca="false">code_table_long!B52</f>
        <v>(#12013)</v>
      </c>
      <c r="C52" s="0" t="n">
        <f aca="false">code_table_long!C52</f>
        <v>12013</v>
      </c>
      <c r="D52" s="1" t="n">
        <f aca="false">code_table_long!U52</f>
        <v>0.102040816326531</v>
      </c>
      <c r="E52" s="0" t="n">
        <f aca="false">code_table_long!V52</f>
        <v>5</v>
      </c>
      <c r="F52" s="0" t="n">
        <f aca="false">code_table_long!W52</f>
        <v>8</v>
      </c>
      <c r="G52" s="0" t="str">
        <f aca="false">LEFT(code_table_long!H52,1)</f>
        <v>C</v>
      </c>
      <c r="H52" s="0" t="str">
        <f aca="false">code_table_long!L52</f>
        <v>first</v>
      </c>
      <c r="I52" s="0" t="str">
        <f aca="false">code_table_long!P52</f>
        <v>gospel</v>
      </c>
      <c r="J52" s="0" t="str">
        <f aca="false">code_table_long!T52</f>
        <v>sing</v>
      </c>
      <c r="K52" s="0" t="str">
        <f aca="false">code_table_long!J52</f>
        <v>incon</v>
      </c>
    </row>
    <row r="53" customFormat="false" ht="13.8" hidden="false" customHeight="false" outlineLevel="0" collapsed="false">
      <c r="A53" s="0" t="str">
        <f aca="false">code_table_long!A53</f>
        <v>id_13013</v>
      </c>
      <c r="B53" s="0" t="str">
        <f aca="false">code_table_long!B53</f>
        <v>(#13013)</v>
      </c>
      <c r="C53" s="0" t="n">
        <f aca="false">code_table_long!C53</f>
        <v>13013</v>
      </c>
      <c r="D53" s="1" t="n">
        <f aca="false">code_table_long!U53</f>
        <v>0.0625</v>
      </c>
      <c r="E53" s="0" t="n">
        <f aca="false">code_table_long!V53</f>
        <v>5</v>
      </c>
      <c r="F53" s="0" t="n">
        <f aca="false">code_table_long!W53</f>
        <v>8</v>
      </c>
      <c r="G53" s="0" t="str">
        <f aca="false">LEFT(code_table_long!H53,1)</f>
        <v>D</v>
      </c>
      <c r="H53" s="0" t="str">
        <f aca="false">code_table_long!L53</f>
        <v>first</v>
      </c>
      <c r="I53" s="0" t="str">
        <f aca="false">code_table_long!P53</f>
        <v>choir</v>
      </c>
      <c r="J53" s="0" t="str">
        <f aca="false">code_table_long!T53</f>
        <v>preach</v>
      </c>
      <c r="K53" s="0" t="str">
        <f aca="false">code_table_long!J53</f>
        <v>incon</v>
      </c>
    </row>
    <row r="54" customFormat="false" ht="13.8" hidden="false" customHeight="false" outlineLevel="0" collapsed="false">
      <c r="A54" s="0" t="str">
        <f aca="false">code_table_long!A54</f>
        <v>id_10014</v>
      </c>
      <c r="B54" s="0" t="str">
        <f aca="false">code_table_long!B54</f>
        <v>(#10014)</v>
      </c>
      <c r="C54" s="0" t="n">
        <f aca="false">code_table_long!C54</f>
        <v>10014</v>
      </c>
      <c r="D54" s="1" t="n">
        <f aca="false">code_table_long!U54</f>
        <v>0.612244897959184</v>
      </c>
      <c r="E54" s="0" t="n">
        <f aca="false">code_table_long!V54</f>
        <v>5</v>
      </c>
      <c r="F54" s="0" t="n">
        <f aca="false">code_table_long!W54</f>
        <v>10</v>
      </c>
      <c r="G54" s="0" t="str">
        <f aca="false">LEFT(code_table_long!H54,1)</f>
        <v>A</v>
      </c>
      <c r="H54" s="0" t="str">
        <f aca="false">code_table_long!L54</f>
        <v>first</v>
      </c>
      <c r="I54" s="0" t="str">
        <f aca="false">code_table_long!P54</f>
        <v>kid</v>
      </c>
      <c r="J54" s="0" t="str">
        <f aca="false">code_table_long!T54</f>
        <v>mow</v>
      </c>
      <c r="K54" s="0" t="str">
        <f aca="false">code_table_long!J54</f>
        <v>con</v>
      </c>
    </row>
    <row r="55" customFormat="false" ht="13.8" hidden="false" customHeight="false" outlineLevel="0" collapsed="false">
      <c r="A55" s="0" t="str">
        <f aca="false">code_table_long!A55</f>
        <v>id_11014</v>
      </c>
      <c r="B55" s="0" t="str">
        <f aca="false">code_table_long!B55</f>
        <v>(#11014)</v>
      </c>
      <c r="C55" s="0" t="n">
        <f aca="false">code_table_long!C55</f>
        <v>11014</v>
      </c>
      <c r="D55" s="1" t="n">
        <f aca="false">code_table_long!U55</f>
        <v>0.468085106382979</v>
      </c>
      <c r="E55" s="0" t="n">
        <f aca="false">code_table_long!V55</f>
        <v>5</v>
      </c>
      <c r="F55" s="0" t="n">
        <f aca="false">code_table_long!W55</f>
        <v>10</v>
      </c>
      <c r="G55" s="0" t="str">
        <f aca="false">LEFT(code_table_long!H55,1)</f>
        <v>B</v>
      </c>
      <c r="H55" s="0" t="str">
        <f aca="false">code_table_long!L55</f>
        <v>first</v>
      </c>
      <c r="I55" s="0" t="str">
        <f aca="false">code_table_long!P55</f>
        <v>neighbor</v>
      </c>
      <c r="J55" s="0" t="str">
        <f aca="false">code_table_long!T55</f>
        <v>water</v>
      </c>
      <c r="K55" s="0" t="str">
        <f aca="false">code_table_long!J55</f>
        <v>con</v>
      </c>
    </row>
    <row r="56" customFormat="false" ht="13.8" hidden="false" customHeight="false" outlineLevel="0" collapsed="false">
      <c r="A56" s="0" t="str">
        <f aca="false">code_table_long!A56</f>
        <v>id_12014</v>
      </c>
      <c r="B56" s="0" t="str">
        <f aca="false">code_table_long!B56</f>
        <v>(#12014)</v>
      </c>
      <c r="C56" s="0" t="n">
        <f aca="false">code_table_long!C56</f>
        <v>12014</v>
      </c>
      <c r="D56" s="1" t="n">
        <f aca="false">code_table_long!U56</f>
        <v>0</v>
      </c>
      <c r="E56" s="0" t="n">
        <f aca="false">code_table_long!V56</f>
        <v>5</v>
      </c>
      <c r="F56" s="0" t="n">
        <f aca="false">code_table_long!W56</f>
        <v>10</v>
      </c>
      <c r="G56" s="0" t="str">
        <f aca="false">LEFT(code_table_long!H56,1)</f>
        <v>C</v>
      </c>
      <c r="H56" s="0" t="str">
        <f aca="false">code_table_long!L56</f>
        <v>first</v>
      </c>
      <c r="I56" s="0" t="str">
        <f aca="false">code_table_long!P56</f>
        <v>kid</v>
      </c>
      <c r="J56" s="0" t="str">
        <f aca="false">code_table_long!T56</f>
        <v>water</v>
      </c>
      <c r="K56" s="0" t="str">
        <f aca="false">code_table_long!J56</f>
        <v>incon</v>
      </c>
    </row>
    <row r="57" customFormat="false" ht="13.8" hidden="false" customHeight="false" outlineLevel="0" collapsed="false">
      <c r="A57" s="0" t="str">
        <f aca="false">code_table_long!A57</f>
        <v>id_13014</v>
      </c>
      <c r="B57" s="0" t="str">
        <f aca="false">code_table_long!B57</f>
        <v>(#13014)</v>
      </c>
      <c r="C57" s="0" t="n">
        <f aca="false">code_table_long!C57</f>
        <v>13014</v>
      </c>
      <c r="D57" s="1" t="n">
        <f aca="false">code_table_long!U57</f>
        <v>0.0638297872340425</v>
      </c>
      <c r="E57" s="0" t="n">
        <f aca="false">code_table_long!V57</f>
        <v>5</v>
      </c>
      <c r="F57" s="0" t="n">
        <f aca="false">code_table_long!W57</f>
        <v>10</v>
      </c>
      <c r="G57" s="0" t="str">
        <f aca="false">LEFT(code_table_long!H57,1)</f>
        <v>D</v>
      </c>
      <c r="H57" s="0" t="str">
        <f aca="false">code_table_long!L57</f>
        <v>first</v>
      </c>
      <c r="I57" s="0" t="str">
        <f aca="false">code_table_long!P57</f>
        <v>neighbor</v>
      </c>
      <c r="J57" s="0" t="str">
        <f aca="false">code_table_long!T57</f>
        <v>mow</v>
      </c>
      <c r="K57" s="0" t="str">
        <f aca="false">code_table_long!J57</f>
        <v>incon</v>
      </c>
    </row>
    <row r="58" customFormat="false" ht="13.8" hidden="false" customHeight="false" outlineLevel="0" collapsed="false">
      <c r="A58" s="0" t="str">
        <f aca="false">code_table_long!A58</f>
        <v>id_10015</v>
      </c>
      <c r="B58" s="0" t="str">
        <f aca="false">code_table_long!B58</f>
        <v>(#10015)</v>
      </c>
      <c r="C58" s="0" t="n">
        <f aca="false">code_table_long!C58</f>
        <v>10015</v>
      </c>
      <c r="D58" s="1" t="n">
        <f aca="false">code_table_long!U58</f>
        <v>0.428571428571429</v>
      </c>
      <c r="E58" s="0" t="n">
        <f aca="false">code_table_long!V58</f>
        <v>7</v>
      </c>
      <c r="F58" s="0" t="n">
        <f aca="false">code_table_long!W58</f>
        <v>10</v>
      </c>
      <c r="G58" s="0" t="str">
        <f aca="false">LEFT(code_table_long!H58,1)</f>
        <v>A</v>
      </c>
      <c r="H58" s="0" t="str">
        <f aca="false">code_table_long!L58</f>
        <v>first</v>
      </c>
      <c r="I58" s="0" t="str">
        <f aca="false">code_table_long!P58</f>
        <v>high</v>
      </c>
      <c r="J58" s="0" t="str">
        <f aca="false">code_table_long!T58</f>
        <v>play</v>
      </c>
      <c r="K58" s="0" t="str">
        <f aca="false">code_table_long!J58</f>
        <v>con</v>
      </c>
    </row>
    <row r="59" customFormat="false" ht="13.8" hidden="false" customHeight="false" outlineLevel="0" collapsed="false">
      <c r="A59" s="0" t="str">
        <f aca="false">code_table_long!A59</f>
        <v>id_11015</v>
      </c>
      <c r="B59" s="0" t="str">
        <f aca="false">code_table_long!B59</f>
        <v>(#11015)</v>
      </c>
      <c r="C59" s="0" t="n">
        <f aca="false">code_table_long!C59</f>
        <v>11015</v>
      </c>
      <c r="D59" s="1" t="n">
        <f aca="false">code_table_long!U59</f>
        <v>0.673469387755102</v>
      </c>
      <c r="E59" s="0" t="n">
        <f aca="false">code_table_long!V59</f>
        <v>7</v>
      </c>
      <c r="F59" s="0" t="n">
        <f aca="false">code_table_long!W59</f>
        <v>10</v>
      </c>
      <c r="G59" s="0" t="str">
        <f aca="false">LEFT(code_table_long!H59,1)</f>
        <v>B</v>
      </c>
      <c r="H59" s="0" t="str">
        <f aca="false">code_table_long!L59</f>
        <v>first</v>
      </c>
      <c r="I59" s="0" t="str">
        <f aca="false">code_table_long!P59</f>
        <v>giant</v>
      </c>
      <c r="J59" s="0" t="str">
        <f aca="false">code_table_long!T59</f>
        <v>float</v>
      </c>
      <c r="K59" s="0" t="str">
        <f aca="false">code_table_long!J59</f>
        <v>con</v>
      </c>
    </row>
    <row r="60" customFormat="false" ht="13.8" hidden="false" customHeight="false" outlineLevel="0" collapsed="false">
      <c r="A60" s="0" t="str">
        <f aca="false">code_table_long!A60</f>
        <v>id_12015</v>
      </c>
      <c r="B60" s="0" t="str">
        <f aca="false">code_table_long!B60</f>
        <v>(#12015)</v>
      </c>
      <c r="C60" s="0" t="n">
        <f aca="false">code_table_long!C60</f>
        <v>12015</v>
      </c>
      <c r="D60" s="1" t="n">
        <f aca="false">code_table_long!U60</f>
        <v>0</v>
      </c>
      <c r="E60" s="0" t="n">
        <f aca="false">code_table_long!V60</f>
        <v>7</v>
      </c>
      <c r="F60" s="0" t="n">
        <f aca="false">code_table_long!W60</f>
        <v>10</v>
      </c>
      <c r="G60" s="0" t="str">
        <f aca="false">LEFT(code_table_long!H60,1)</f>
        <v>C</v>
      </c>
      <c r="H60" s="0" t="str">
        <f aca="false">code_table_long!L60</f>
        <v>first</v>
      </c>
      <c r="I60" s="0" t="str">
        <f aca="false">code_table_long!P60</f>
        <v>high</v>
      </c>
      <c r="J60" s="0" t="str">
        <f aca="false">code_table_long!T60</f>
        <v>float</v>
      </c>
      <c r="K60" s="0" t="str">
        <f aca="false">code_table_long!J60</f>
        <v>incon</v>
      </c>
    </row>
    <row r="61" customFormat="false" ht="13.8" hidden="false" customHeight="false" outlineLevel="0" collapsed="false">
      <c r="A61" s="0" t="str">
        <f aca="false">code_table_long!A61</f>
        <v>id_13015</v>
      </c>
      <c r="B61" s="0" t="str">
        <f aca="false">code_table_long!B61</f>
        <v>(#13015)</v>
      </c>
      <c r="C61" s="0" t="n">
        <f aca="false">code_table_long!C61</f>
        <v>13015</v>
      </c>
      <c r="D61" s="1" t="n">
        <f aca="false">code_table_long!U61</f>
        <v>0</v>
      </c>
      <c r="E61" s="0" t="n">
        <f aca="false">code_table_long!V61</f>
        <v>7</v>
      </c>
      <c r="F61" s="0" t="n">
        <f aca="false">code_table_long!W61</f>
        <v>10</v>
      </c>
      <c r="G61" s="0" t="str">
        <f aca="false">LEFT(code_table_long!H61,1)</f>
        <v>D</v>
      </c>
      <c r="H61" s="0" t="str">
        <f aca="false">code_table_long!L61</f>
        <v>first</v>
      </c>
      <c r="I61" s="0" t="str">
        <f aca="false">code_table_long!P61</f>
        <v>giant</v>
      </c>
      <c r="J61" s="0" t="str">
        <f aca="false">code_table_long!T61</f>
        <v>play</v>
      </c>
      <c r="K61" s="0" t="str">
        <f aca="false">code_table_long!J61</f>
        <v>incon</v>
      </c>
    </row>
    <row r="62" customFormat="false" ht="13.8" hidden="false" customHeight="false" outlineLevel="0" collapsed="false">
      <c r="A62" s="0" t="str">
        <f aca="false">code_table_long!A62</f>
        <v>id_10016</v>
      </c>
      <c r="B62" s="0" t="str">
        <f aca="false">code_table_long!B62</f>
        <v>(#10016)</v>
      </c>
      <c r="C62" s="0" t="n">
        <f aca="false">code_table_long!C62</f>
        <v>10016</v>
      </c>
      <c r="D62" s="1" t="n">
        <f aca="false">code_table_long!U62</f>
        <v>0.354166666666667</v>
      </c>
      <c r="E62" s="0" t="n">
        <f aca="false">code_table_long!V62</f>
        <v>5</v>
      </c>
      <c r="F62" s="0" t="n">
        <f aca="false">code_table_long!W62</f>
        <v>8</v>
      </c>
      <c r="G62" s="0" t="str">
        <f aca="false">LEFT(code_table_long!H62,1)</f>
        <v>D</v>
      </c>
      <c r="H62" s="0" t="str">
        <f aca="false">code_table_long!L62</f>
        <v>first</v>
      </c>
      <c r="I62" s="0" t="str">
        <f aca="false">code_table_long!P62</f>
        <v>gunslinger</v>
      </c>
      <c r="J62" s="0" t="str">
        <f aca="false">code_table_long!T62</f>
        <v>shoot</v>
      </c>
      <c r="K62" s="0" t="str">
        <f aca="false">code_table_long!J62</f>
        <v>con</v>
      </c>
    </row>
    <row r="63" customFormat="false" ht="13.8" hidden="false" customHeight="false" outlineLevel="0" collapsed="false">
      <c r="A63" s="0" t="str">
        <f aca="false">code_table_long!A63</f>
        <v>id_11016</v>
      </c>
      <c r="B63" s="0" t="str">
        <f aca="false">code_table_long!B63</f>
        <v>(#11016)</v>
      </c>
      <c r="C63" s="0" t="n">
        <f aca="false">code_table_long!C63</f>
        <v>11016</v>
      </c>
      <c r="D63" s="1" t="n">
        <f aca="false">code_table_long!U63</f>
        <v>0.104166666666667</v>
      </c>
      <c r="E63" s="0" t="n">
        <f aca="false">code_table_long!V63</f>
        <v>5</v>
      </c>
      <c r="F63" s="0" t="n">
        <f aca="false">code_table_long!W63</f>
        <v>8</v>
      </c>
      <c r="G63" s="0" t="str">
        <f aca="false">LEFT(code_table_long!H63,1)</f>
        <v>A</v>
      </c>
      <c r="H63" s="0" t="str">
        <f aca="false">code_table_long!L63</f>
        <v>first</v>
      </c>
      <c r="I63" s="0" t="str">
        <f aca="false">code_table_long!P63</f>
        <v>heavyweight</v>
      </c>
      <c r="J63" s="0" t="str">
        <f aca="false">code_table_long!T63</f>
        <v>punch</v>
      </c>
      <c r="K63" s="0" t="str">
        <f aca="false">code_table_long!J63</f>
        <v>con</v>
      </c>
    </row>
    <row r="64" customFormat="false" ht="13.8" hidden="false" customHeight="false" outlineLevel="0" collapsed="false">
      <c r="A64" s="0" t="str">
        <f aca="false">code_table_long!A64</f>
        <v>id_12016</v>
      </c>
      <c r="B64" s="0" t="str">
        <f aca="false">code_table_long!B64</f>
        <v>(#12016)</v>
      </c>
      <c r="C64" s="0" t="n">
        <f aca="false">code_table_long!C64</f>
        <v>12016</v>
      </c>
      <c r="D64" s="1" t="n">
        <f aca="false">code_table_long!U64</f>
        <v>0.0208333333333333</v>
      </c>
      <c r="E64" s="0" t="n">
        <f aca="false">code_table_long!V64</f>
        <v>5</v>
      </c>
      <c r="F64" s="0" t="n">
        <f aca="false">code_table_long!W64</f>
        <v>8</v>
      </c>
      <c r="G64" s="0" t="str">
        <f aca="false">LEFT(code_table_long!H64,1)</f>
        <v>B</v>
      </c>
      <c r="H64" s="0" t="str">
        <f aca="false">code_table_long!L64</f>
        <v>first</v>
      </c>
      <c r="I64" s="0" t="str">
        <f aca="false">code_table_long!P64</f>
        <v>gunslinger</v>
      </c>
      <c r="J64" s="0" t="str">
        <f aca="false">code_table_long!T64</f>
        <v>punch</v>
      </c>
      <c r="K64" s="0" t="str">
        <f aca="false">code_table_long!J64</f>
        <v>incon</v>
      </c>
    </row>
    <row r="65" customFormat="false" ht="13.8" hidden="false" customHeight="false" outlineLevel="0" collapsed="false">
      <c r="A65" s="0" t="str">
        <f aca="false">code_table_long!A65</f>
        <v>id_13016</v>
      </c>
      <c r="B65" s="0" t="str">
        <f aca="false">code_table_long!B65</f>
        <v>(#13016)</v>
      </c>
      <c r="C65" s="0" t="n">
        <f aca="false">code_table_long!C65</f>
        <v>13016</v>
      </c>
      <c r="D65" s="1" t="n">
        <f aca="false">code_table_long!U65</f>
        <v>0</v>
      </c>
      <c r="E65" s="0" t="n">
        <f aca="false">code_table_long!V65</f>
        <v>5</v>
      </c>
      <c r="F65" s="0" t="n">
        <f aca="false">code_table_long!W65</f>
        <v>8</v>
      </c>
      <c r="G65" s="0" t="str">
        <f aca="false">LEFT(code_table_long!H65,1)</f>
        <v>C</v>
      </c>
      <c r="H65" s="0" t="str">
        <f aca="false">code_table_long!L65</f>
        <v>first</v>
      </c>
      <c r="I65" s="0" t="str">
        <f aca="false">code_table_long!P65</f>
        <v>heavyweight</v>
      </c>
      <c r="J65" s="0" t="str">
        <f aca="false">code_table_long!T65</f>
        <v>shoot</v>
      </c>
      <c r="K65" s="0" t="str">
        <f aca="false">code_table_long!J65</f>
        <v>incon</v>
      </c>
    </row>
    <row r="66" customFormat="false" ht="13.8" hidden="false" customHeight="false" outlineLevel="0" collapsed="false">
      <c r="A66" s="0" t="str">
        <f aca="false">code_table_long!A66</f>
        <v>id_10017</v>
      </c>
      <c r="B66" s="0" t="str">
        <f aca="false">code_table_long!B66</f>
        <v>(#10017)</v>
      </c>
      <c r="C66" s="0" t="n">
        <f aca="false">code_table_long!C66</f>
        <v>10017</v>
      </c>
      <c r="D66" s="1" t="n">
        <f aca="false">code_table_long!U66</f>
        <v>0.183673469387755</v>
      </c>
      <c r="E66" s="0" t="n">
        <f aca="false">code_table_long!V66</f>
        <v>6</v>
      </c>
      <c r="F66" s="0" t="n">
        <f aca="false">code_table_long!W66</f>
        <v>10</v>
      </c>
      <c r="G66" s="0" t="str">
        <f aca="false">LEFT(code_table_long!H66,1)</f>
        <v>D</v>
      </c>
      <c r="H66" s="0" t="str">
        <f aca="false">code_table_long!L66</f>
        <v>first</v>
      </c>
      <c r="I66" s="0" t="str">
        <f aca="false">code_table_long!P66</f>
        <v>artisan</v>
      </c>
      <c r="J66" s="0" t="str">
        <f aca="false">code_table_long!T66</f>
        <v>sew</v>
      </c>
      <c r="K66" s="0" t="str">
        <f aca="false">code_table_long!J66</f>
        <v>con</v>
      </c>
    </row>
    <row r="67" customFormat="false" ht="13.8" hidden="false" customHeight="false" outlineLevel="0" collapsed="false">
      <c r="A67" s="0" t="str">
        <f aca="false">code_table_long!A67</f>
        <v>id_11017</v>
      </c>
      <c r="B67" s="0" t="str">
        <f aca="false">code_table_long!B67</f>
        <v>(#11017)</v>
      </c>
      <c r="C67" s="0" t="n">
        <f aca="false">code_table_long!C67</f>
        <v>11017</v>
      </c>
      <c r="D67" s="1" t="n">
        <f aca="false">code_table_long!U67</f>
        <v>0.469387755102041</v>
      </c>
      <c r="E67" s="0" t="n">
        <f aca="false">code_table_long!V67</f>
        <v>6</v>
      </c>
      <c r="F67" s="0" t="n">
        <f aca="false">code_table_long!W67</f>
        <v>10</v>
      </c>
      <c r="G67" s="0" t="str">
        <f aca="false">LEFT(code_table_long!H67,1)</f>
        <v>A</v>
      </c>
      <c r="H67" s="0" t="str">
        <f aca="false">code_table_long!L67</f>
        <v>first</v>
      </c>
      <c r="I67" s="0" t="str">
        <f aca="false">code_table_long!P67</f>
        <v>maid</v>
      </c>
      <c r="J67" s="0" t="str">
        <f aca="false">code_table_long!T67</f>
        <v>clean</v>
      </c>
      <c r="K67" s="0" t="str">
        <f aca="false">code_table_long!J67</f>
        <v>con</v>
      </c>
    </row>
    <row r="68" customFormat="false" ht="13.8" hidden="false" customHeight="false" outlineLevel="0" collapsed="false">
      <c r="A68" s="0" t="str">
        <f aca="false">code_table_long!A68</f>
        <v>id_12017</v>
      </c>
      <c r="B68" s="0" t="str">
        <f aca="false">code_table_long!B68</f>
        <v>(#12017)</v>
      </c>
      <c r="C68" s="0" t="n">
        <f aca="false">code_table_long!C68</f>
        <v>12017</v>
      </c>
      <c r="D68" s="1" t="n">
        <f aca="false">code_table_long!U68</f>
        <v>0</v>
      </c>
      <c r="E68" s="0" t="n">
        <f aca="false">code_table_long!V68</f>
        <v>6</v>
      </c>
      <c r="F68" s="0" t="n">
        <f aca="false">code_table_long!W68</f>
        <v>10</v>
      </c>
      <c r="G68" s="0" t="str">
        <f aca="false">LEFT(code_table_long!H68,1)</f>
        <v>B</v>
      </c>
      <c r="H68" s="0" t="str">
        <f aca="false">code_table_long!L68</f>
        <v>first</v>
      </c>
      <c r="I68" s="0" t="str">
        <f aca="false">code_table_long!P68</f>
        <v>artisan</v>
      </c>
      <c r="J68" s="0" t="str">
        <f aca="false">code_table_long!T68</f>
        <v>clean</v>
      </c>
      <c r="K68" s="0" t="str">
        <f aca="false">code_table_long!J68</f>
        <v>incon</v>
      </c>
    </row>
    <row r="69" customFormat="false" ht="13.8" hidden="false" customHeight="false" outlineLevel="0" collapsed="false">
      <c r="A69" s="0" t="str">
        <f aca="false">code_table_long!A69</f>
        <v>id_13017</v>
      </c>
      <c r="B69" s="0" t="str">
        <f aca="false">code_table_long!B69</f>
        <v>(#13017)</v>
      </c>
      <c r="C69" s="0" t="n">
        <f aca="false">code_table_long!C69</f>
        <v>13017</v>
      </c>
      <c r="D69" s="1" t="n">
        <f aca="false">code_table_long!U69</f>
        <v>0.102040816326531</v>
      </c>
      <c r="E69" s="0" t="n">
        <f aca="false">code_table_long!V69</f>
        <v>6</v>
      </c>
      <c r="F69" s="0" t="n">
        <f aca="false">code_table_long!W69</f>
        <v>10</v>
      </c>
      <c r="G69" s="0" t="str">
        <f aca="false">LEFT(code_table_long!H69,1)</f>
        <v>C</v>
      </c>
      <c r="H69" s="0" t="str">
        <f aca="false">code_table_long!L69</f>
        <v>first</v>
      </c>
      <c r="I69" s="0" t="str">
        <f aca="false">code_table_long!P69</f>
        <v>maid</v>
      </c>
      <c r="J69" s="0" t="str">
        <f aca="false">code_table_long!T69</f>
        <v>sew</v>
      </c>
      <c r="K69" s="0" t="str">
        <f aca="false">code_table_long!J69</f>
        <v>incon</v>
      </c>
    </row>
    <row r="70" customFormat="false" ht="13.8" hidden="false" customHeight="false" outlineLevel="0" collapsed="false">
      <c r="A70" s="0" t="str">
        <f aca="false">code_table_long!A70</f>
        <v>id_10018</v>
      </c>
      <c r="B70" s="0" t="str">
        <f aca="false">code_table_long!B70</f>
        <v>(#10018)</v>
      </c>
      <c r="C70" s="0" t="n">
        <f aca="false">code_table_long!C70</f>
        <v>10018</v>
      </c>
      <c r="D70" s="1" t="n">
        <f aca="false">code_table_long!U70</f>
        <v>0.489795918367347</v>
      </c>
      <c r="E70" s="0" t="n">
        <f aca="false">code_table_long!V70</f>
        <v>6</v>
      </c>
      <c r="F70" s="0" t="n">
        <f aca="false">code_table_long!W70</f>
        <v>11</v>
      </c>
      <c r="G70" s="0" t="str">
        <f aca="false">LEFT(code_table_long!H70,1)</f>
        <v>D</v>
      </c>
      <c r="H70" s="0" t="str">
        <f aca="false">code_table_long!L70</f>
        <v>first</v>
      </c>
      <c r="I70" s="0" t="str">
        <f aca="false">code_table_long!P70</f>
        <v>janitor</v>
      </c>
      <c r="J70" s="0" t="str">
        <f aca="false">code_table_long!T70</f>
        <v>clean</v>
      </c>
      <c r="K70" s="0" t="str">
        <f aca="false">code_table_long!J70</f>
        <v>con</v>
      </c>
    </row>
    <row r="71" customFormat="false" ht="13.8" hidden="false" customHeight="false" outlineLevel="0" collapsed="false">
      <c r="A71" s="0" t="str">
        <f aca="false">code_table_long!A71</f>
        <v>id_11018</v>
      </c>
      <c r="B71" s="0" t="str">
        <f aca="false">code_table_long!B71</f>
        <v>(#11018)</v>
      </c>
      <c r="C71" s="0" t="n">
        <f aca="false">code_table_long!C71</f>
        <v>11018</v>
      </c>
      <c r="D71" s="1" t="n">
        <f aca="false">code_table_long!U71</f>
        <v>0.291666666666667</v>
      </c>
      <c r="E71" s="0" t="n">
        <f aca="false">code_table_long!V71</f>
        <v>6</v>
      </c>
      <c r="F71" s="0" t="n">
        <f aca="false">code_table_long!W71</f>
        <v>11</v>
      </c>
      <c r="G71" s="0" t="str">
        <f aca="false">LEFT(code_table_long!H71,1)</f>
        <v>A</v>
      </c>
      <c r="H71" s="0" t="str">
        <f aca="false">code_table_long!L71</f>
        <v>first</v>
      </c>
      <c r="I71" s="0" t="str">
        <f aca="false">code_table_long!P71</f>
        <v>construction</v>
      </c>
      <c r="J71" s="0" t="str">
        <f aca="false">code_table_long!T71</f>
        <v>install</v>
      </c>
      <c r="K71" s="0" t="str">
        <f aca="false">code_table_long!J71</f>
        <v>con</v>
      </c>
    </row>
    <row r="72" customFormat="false" ht="13.8" hidden="false" customHeight="false" outlineLevel="0" collapsed="false">
      <c r="A72" s="0" t="str">
        <f aca="false">code_table_long!A72</f>
        <v>id_12018</v>
      </c>
      <c r="B72" s="0" t="str">
        <f aca="false">code_table_long!B72</f>
        <v>(#12018)</v>
      </c>
      <c r="C72" s="0" t="n">
        <f aca="false">code_table_long!C72</f>
        <v>12018</v>
      </c>
      <c r="D72" s="1" t="n">
        <f aca="false">code_table_long!U72</f>
        <v>0.0204081632653061</v>
      </c>
      <c r="E72" s="0" t="n">
        <f aca="false">code_table_long!V72</f>
        <v>6</v>
      </c>
      <c r="F72" s="0" t="n">
        <f aca="false">code_table_long!W72</f>
        <v>11</v>
      </c>
      <c r="G72" s="0" t="str">
        <f aca="false">LEFT(code_table_long!H72,1)</f>
        <v>B</v>
      </c>
      <c r="H72" s="0" t="str">
        <f aca="false">code_table_long!L72</f>
        <v>first</v>
      </c>
      <c r="I72" s="0" t="str">
        <f aca="false">code_table_long!P72</f>
        <v>janitor</v>
      </c>
      <c r="J72" s="0" t="str">
        <f aca="false">code_table_long!T72</f>
        <v>install</v>
      </c>
      <c r="K72" s="0" t="str">
        <f aca="false">code_table_long!J72</f>
        <v>incon</v>
      </c>
    </row>
    <row r="73" customFormat="false" ht="13.8" hidden="false" customHeight="false" outlineLevel="0" collapsed="false">
      <c r="A73" s="0" t="str">
        <f aca="false">code_table_long!A73</f>
        <v>id_13018</v>
      </c>
      <c r="B73" s="0" t="str">
        <f aca="false">code_table_long!B73</f>
        <v>(#13018)</v>
      </c>
      <c r="C73" s="0" t="n">
        <f aca="false">code_table_long!C73</f>
        <v>13018</v>
      </c>
      <c r="D73" s="1" t="n">
        <f aca="false">code_table_long!U73</f>
        <v>0.0625</v>
      </c>
      <c r="E73" s="0" t="n">
        <f aca="false">code_table_long!V73</f>
        <v>6</v>
      </c>
      <c r="F73" s="0" t="n">
        <f aca="false">code_table_long!W73</f>
        <v>11</v>
      </c>
      <c r="G73" s="0" t="str">
        <f aca="false">LEFT(code_table_long!H73,1)</f>
        <v>C</v>
      </c>
      <c r="H73" s="0" t="str">
        <f aca="false">code_table_long!L73</f>
        <v>first</v>
      </c>
      <c r="I73" s="0" t="str">
        <f aca="false">code_table_long!P73</f>
        <v>construction</v>
      </c>
      <c r="J73" s="0" t="str">
        <f aca="false">code_table_long!T73</f>
        <v>clean</v>
      </c>
      <c r="K73" s="0" t="str">
        <f aca="false">code_table_long!J73</f>
        <v>incon</v>
      </c>
    </row>
    <row r="74" customFormat="false" ht="13.8" hidden="false" customHeight="false" outlineLevel="0" collapsed="false">
      <c r="A74" s="0" t="str">
        <f aca="false">code_table_long!A74</f>
        <v>id_10019</v>
      </c>
      <c r="B74" s="0" t="str">
        <f aca="false">code_table_long!B74</f>
        <v>(#10019)</v>
      </c>
      <c r="C74" s="0" t="n">
        <f aca="false">code_table_long!C74</f>
        <v>10019</v>
      </c>
      <c r="D74" s="1" t="n">
        <f aca="false">code_table_long!U74</f>
        <v>0.208333333333333</v>
      </c>
      <c r="E74" s="0" t="n">
        <f aca="false">code_table_long!V74</f>
        <v>6</v>
      </c>
      <c r="F74" s="0" t="n">
        <f aca="false">code_table_long!W74</f>
        <v>9</v>
      </c>
      <c r="G74" s="0" t="str">
        <f aca="false">LEFT(code_table_long!H74,1)</f>
        <v>D</v>
      </c>
      <c r="H74" s="0" t="str">
        <f aca="false">code_table_long!L74</f>
        <v>first</v>
      </c>
      <c r="I74" s="0" t="str">
        <f aca="false">code_table_long!P74</f>
        <v>factory</v>
      </c>
      <c r="J74" s="0" t="str">
        <f aca="false">code_table_long!T74</f>
        <v>make</v>
      </c>
      <c r="K74" s="0" t="str">
        <f aca="false">code_table_long!J74</f>
        <v>con</v>
      </c>
    </row>
    <row r="75" customFormat="false" ht="13.8" hidden="false" customHeight="false" outlineLevel="0" collapsed="false">
      <c r="A75" s="0" t="str">
        <f aca="false">code_table_long!A75</f>
        <v>id_11019</v>
      </c>
      <c r="B75" s="0" t="str">
        <f aca="false">code_table_long!B75</f>
        <v>(#11019)</v>
      </c>
      <c r="C75" s="0" t="n">
        <f aca="false">code_table_long!C75</f>
        <v>11019</v>
      </c>
      <c r="D75" s="1" t="n">
        <f aca="false">code_table_long!U75</f>
        <v>0.448979591836735</v>
      </c>
      <c r="E75" s="0" t="n">
        <f aca="false">code_table_long!V75</f>
        <v>6</v>
      </c>
      <c r="F75" s="0" t="n">
        <f aca="false">code_table_long!W75</f>
        <v>9</v>
      </c>
      <c r="G75" s="0" t="str">
        <f aca="false">LEFT(code_table_long!H75,1)</f>
        <v>A</v>
      </c>
      <c r="H75" s="0" t="str">
        <f aca="false">code_table_long!L75</f>
        <v>first</v>
      </c>
      <c r="I75" s="0" t="str">
        <f aca="false">code_table_long!P75</f>
        <v>bellhops</v>
      </c>
      <c r="J75" s="0" t="str">
        <f aca="false">code_table_long!T75</f>
        <v>carry</v>
      </c>
      <c r="K75" s="0" t="str">
        <f aca="false">code_table_long!J75</f>
        <v>con</v>
      </c>
    </row>
    <row r="76" customFormat="false" ht="13.8" hidden="false" customHeight="false" outlineLevel="0" collapsed="false">
      <c r="A76" s="0" t="str">
        <f aca="false">code_table_long!A76</f>
        <v>id_12019</v>
      </c>
      <c r="B76" s="0" t="str">
        <f aca="false">code_table_long!B76</f>
        <v>(#12019)</v>
      </c>
      <c r="C76" s="0" t="n">
        <f aca="false">code_table_long!C76</f>
        <v>12019</v>
      </c>
      <c r="D76" s="1" t="n">
        <f aca="false">code_table_long!U76</f>
        <v>0.0208333333333333</v>
      </c>
      <c r="E76" s="0" t="n">
        <f aca="false">code_table_long!V76</f>
        <v>6</v>
      </c>
      <c r="F76" s="0" t="n">
        <f aca="false">code_table_long!W76</f>
        <v>9</v>
      </c>
      <c r="G76" s="0" t="str">
        <f aca="false">LEFT(code_table_long!H76,1)</f>
        <v>B</v>
      </c>
      <c r="H76" s="0" t="str">
        <f aca="false">code_table_long!L76</f>
        <v>first</v>
      </c>
      <c r="I76" s="0" t="str">
        <f aca="false">code_table_long!P76</f>
        <v>factory</v>
      </c>
      <c r="J76" s="0" t="str">
        <f aca="false">code_table_long!T76</f>
        <v>carry</v>
      </c>
      <c r="K76" s="0" t="str">
        <f aca="false">code_table_long!J76</f>
        <v>incon</v>
      </c>
    </row>
    <row r="77" customFormat="false" ht="13.8" hidden="false" customHeight="false" outlineLevel="0" collapsed="false">
      <c r="A77" s="0" t="str">
        <f aca="false">code_table_long!A77</f>
        <v>id_13019</v>
      </c>
      <c r="B77" s="0" t="str">
        <f aca="false">code_table_long!B77</f>
        <v>(#13019)</v>
      </c>
      <c r="C77" s="0" t="n">
        <f aca="false">code_table_long!C77</f>
        <v>13019</v>
      </c>
      <c r="D77" s="1" t="n">
        <f aca="false">code_table_long!U77</f>
        <v>0</v>
      </c>
      <c r="E77" s="0" t="n">
        <f aca="false">code_table_long!V77</f>
        <v>6</v>
      </c>
      <c r="F77" s="0" t="n">
        <f aca="false">code_table_long!W77</f>
        <v>9</v>
      </c>
      <c r="G77" s="0" t="str">
        <f aca="false">LEFT(code_table_long!H77,1)</f>
        <v>C</v>
      </c>
      <c r="H77" s="0" t="str">
        <f aca="false">code_table_long!L77</f>
        <v>first</v>
      </c>
      <c r="I77" s="0" t="str">
        <f aca="false">code_table_long!P77</f>
        <v>bellhops</v>
      </c>
      <c r="J77" s="0" t="str">
        <f aca="false">code_table_long!T77</f>
        <v>make</v>
      </c>
      <c r="K77" s="0" t="str">
        <f aca="false">code_table_long!J77</f>
        <v>incon</v>
      </c>
    </row>
    <row r="78" customFormat="false" ht="13.8" hidden="false" customHeight="false" outlineLevel="0" collapsed="false">
      <c r="A78" s="0" t="str">
        <f aca="false">code_table_long!A78</f>
        <v>id_10020</v>
      </c>
      <c r="B78" s="0" t="str">
        <f aca="false">code_table_long!B78</f>
        <v>(#10020)</v>
      </c>
      <c r="C78" s="0" t="n">
        <f aca="false">code_table_long!C78</f>
        <v>10020</v>
      </c>
      <c r="D78" s="1" t="n">
        <f aca="false">code_table_long!U78</f>
        <v>0.448979591836735</v>
      </c>
      <c r="E78" s="0" t="n">
        <f aca="false">code_table_long!V78</f>
        <v>8</v>
      </c>
      <c r="F78" s="0" t="n">
        <f aca="false">code_table_long!W78</f>
        <v>13</v>
      </c>
      <c r="G78" s="0" t="str">
        <f aca="false">LEFT(code_table_long!H78,1)</f>
        <v>D</v>
      </c>
      <c r="H78" s="0" t="str">
        <f aca="false">code_table_long!L78</f>
        <v>first</v>
      </c>
      <c r="I78" s="0" t="str">
        <f aca="false">code_table_long!P78</f>
        <v>plumber</v>
      </c>
      <c r="J78" s="0" t="str">
        <f aca="false">code_table_long!T78</f>
        <v>fix</v>
      </c>
      <c r="K78" s="0" t="str">
        <f aca="false">code_table_long!J78</f>
        <v>con</v>
      </c>
    </row>
    <row r="79" customFormat="false" ht="13.8" hidden="false" customHeight="false" outlineLevel="0" collapsed="false">
      <c r="A79" s="0" t="str">
        <f aca="false">code_table_long!A79</f>
        <v>id_11020</v>
      </c>
      <c r="B79" s="0" t="str">
        <f aca="false">code_table_long!B79</f>
        <v>(#11020)</v>
      </c>
      <c r="C79" s="0" t="n">
        <f aca="false">code_table_long!C79</f>
        <v>11020</v>
      </c>
      <c r="D79" s="1" t="n">
        <f aca="false">code_table_long!U79</f>
        <v>0.166666666666667</v>
      </c>
      <c r="E79" s="0" t="n">
        <f aca="false">code_table_long!V79</f>
        <v>8</v>
      </c>
      <c r="F79" s="0" t="n">
        <f aca="false">code_table_long!W79</f>
        <v>13</v>
      </c>
      <c r="G79" s="0" t="str">
        <f aca="false">LEFT(code_table_long!H79,1)</f>
        <v>A</v>
      </c>
      <c r="H79" s="0" t="str">
        <f aca="false">code_table_long!L79</f>
        <v>first</v>
      </c>
      <c r="I79" s="0" t="str">
        <f aca="false">code_table_long!P79</f>
        <v>spa</v>
      </c>
      <c r="J79" s="0" t="str">
        <f aca="false">code_table_long!T79</f>
        <v>rinse</v>
      </c>
      <c r="K79" s="0" t="str">
        <f aca="false">code_table_long!J79</f>
        <v>con</v>
      </c>
    </row>
    <row r="80" customFormat="false" ht="13.8" hidden="false" customHeight="false" outlineLevel="0" collapsed="false">
      <c r="A80" s="0" t="str">
        <f aca="false">code_table_long!A80</f>
        <v>id_12020</v>
      </c>
      <c r="B80" s="0" t="str">
        <f aca="false">code_table_long!B80</f>
        <v>(#12020)</v>
      </c>
      <c r="C80" s="0" t="n">
        <f aca="false">code_table_long!C80</f>
        <v>12020</v>
      </c>
      <c r="D80" s="1" t="n">
        <f aca="false">code_table_long!U80</f>
        <v>0</v>
      </c>
      <c r="E80" s="0" t="n">
        <f aca="false">code_table_long!V80</f>
        <v>8</v>
      </c>
      <c r="F80" s="0" t="n">
        <f aca="false">code_table_long!W80</f>
        <v>13</v>
      </c>
      <c r="G80" s="0" t="str">
        <f aca="false">LEFT(code_table_long!H80,1)</f>
        <v>B</v>
      </c>
      <c r="H80" s="0" t="str">
        <f aca="false">code_table_long!L80</f>
        <v>first</v>
      </c>
      <c r="I80" s="0" t="str">
        <f aca="false">code_table_long!P80</f>
        <v>plumber</v>
      </c>
      <c r="J80" s="0" t="str">
        <f aca="false">code_table_long!T80</f>
        <v>rinse</v>
      </c>
      <c r="K80" s="0" t="str">
        <f aca="false">code_table_long!J80</f>
        <v>incon</v>
      </c>
    </row>
    <row r="81" customFormat="false" ht="13.8" hidden="false" customHeight="false" outlineLevel="0" collapsed="false">
      <c r="A81" s="0" t="str">
        <f aca="false">code_table_long!A81</f>
        <v>id_13020</v>
      </c>
      <c r="B81" s="0" t="str">
        <f aca="false">code_table_long!B81</f>
        <v>(#13020)</v>
      </c>
      <c r="C81" s="0" t="n">
        <f aca="false">code_table_long!C81</f>
        <v>13020</v>
      </c>
      <c r="D81" s="1" t="n">
        <f aca="false">code_table_long!U81</f>
        <v>0</v>
      </c>
      <c r="E81" s="0" t="n">
        <f aca="false">code_table_long!V81</f>
        <v>8</v>
      </c>
      <c r="F81" s="0" t="n">
        <f aca="false">code_table_long!W81</f>
        <v>13</v>
      </c>
      <c r="G81" s="0" t="str">
        <f aca="false">LEFT(code_table_long!H81,1)</f>
        <v>C</v>
      </c>
      <c r="H81" s="0" t="str">
        <f aca="false">code_table_long!L81</f>
        <v>first</v>
      </c>
      <c r="I81" s="0" t="str">
        <f aca="false">code_table_long!P81</f>
        <v>spa</v>
      </c>
      <c r="J81" s="0" t="str">
        <f aca="false">code_table_long!T81</f>
        <v>fix</v>
      </c>
      <c r="K81" s="0" t="str">
        <f aca="false">code_table_long!J81</f>
        <v>incon</v>
      </c>
    </row>
    <row r="82" customFormat="false" ht="13.8" hidden="false" customHeight="false" outlineLevel="0" collapsed="false">
      <c r="A82" s="0" t="str">
        <f aca="false">code_table_long!A82</f>
        <v>id_10021</v>
      </c>
      <c r="B82" s="0" t="str">
        <f aca="false">code_table_long!B82</f>
        <v>(#10021)</v>
      </c>
      <c r="C82" s="0" t="n">
        <f aca="false">code_table_long!C82</f>
        <v>10021</v>
      </c>
      <c r="D82" s="1" t="n">
        <f aca="false">code_table_long!U82</f>
        <v>0.102040816326531</v>
      </c>
      <c r="E82" s="0" t="n">
        <f aca="false">code_table_long!V82</f>
        <v>7</v>
      </c>
      <c r="F82" s="0" t="n">
        <f aca="false">code_table_long!W82</f>
        <v>12</v>
      </c>
      <c r="G82" s="0" t="str">
        <f aca="false">LEFT(code_table_long!H82,1)</f>
        <v>D</v>
      </c>
      <c r="H82" s="0" t="str">
        <f aca="false">code_table_long!L82</f>
        <v>first</v>
      </c>
      <c r="I82" s="0" t="str">
        <f aca="false">code_table_long!P82</f>
        <v>bride</v>
      </c>
      <c r="J82" s="0" t="str">
        <f aca="false">code_table_long!T82</f>
        <v>marry</v>
      </c>
      <c r="K82" s="0" t="str">
        <f aca="false">code_table_long!J82</f>
        <v>con</v>
      </c>
    </row>
    <row r="83" customFormat="false" ht="13.8" hidden="false" customHeight="false" outlineLevel="0" collapsed="false">
      <c r="A83" s="0" t="str">
        <f aca="false">code_table_long!A83</f>
        <v>id_11021</v>
      </c>
      <c r="B83" s="0" t="str">
        <f aca="false">code_table_long!B83</f>
        <v>(#11021)</v>
      </c>
      <c r="C83" s="0" t="n">
        <f aca="false">code_table_long!C83</f>
        <v>11021</v>
      </c>
      <c r="D83" s="1" t="n">
        <f aca="false">code_table_long!U83</f>
        <v>0.8125</v>
      </c>
      <c r="E83" s="0" t="n">
        <f aca="false">code_table_long!V83</f>
        <v>7</v>
      </c>
      <c r="F83" s="0" t="n">
        <f aca="false">code_table_long!W83</f>
        <v>12</v>
      </c>
      <c r="G83" s="0" t="str">
        <f aca="false">LEFT(code_table_long!H83,1)</f>
        <v>A</v>
      </c>
      <c r="H83" s="0" t="str">
        <f aca="false">code_table_long!L83</f>
        <v>first</v>
      </c>
      <c r="I83" s="0" t="str">
        <f aca="false">code_table_long!P83</f>
        <v>high</v>
      </c>
      <c r="J83" s="0" t="str">
        <f aca="false">code_table_long!T83</f>
        <v>graduate</v>
      </c>
      <c r="K83" s="0" t="str">
        <f aca="false">code_table_long!J83</f>
        <v>con</v>
      </c>
    </row>
    <row r="84" customFormat="false" ht="13.8" hidden="false" customHeight="false" outlineLevel="0" collapsed="false">
      <c r="A84" s="0" t="str">
        <f aca="false">code_table_long!A84</f>
        <v>id_12021</v>
      </c>
      <c r="B84" s="0" t="str">
        <f aca="false">code_table_long!B84</f>
        <v>(#12021)</v>
      </c>
      <c r="C84" s="0" t="n">
        <f aca="false">code_table_long!C84</f>
        <v>12021</v>
      </c>
      <c r="D84" s="1" t="n">
        <f aca="false">code_table_long!U84</f>
        <v>0</v>
      </c>
      <c r="E84" s="0" t="n">
        <f aca="false">code_table_long!V84</f>
        <v>7</v>
      </c>
      <c r="F84" s="0" t="n">
        <f aca="false">code_table_long!W84</f>
        <v>12</v>
      </c>
      <c r="G84" s="0" t="str">
        <f aca="false">LEFT(code_table_long!H84,1)</f>
        <v>B</v>
      </c>
      <c r="H84" s="0" t="str">
        <f aca="false">code_table_long!L84</f>
        <v>first</v>
      </c>
      <c r="I84" s="0" t="str">
        <f aca="false">code_table_long!P84</f>
        <v>bride</v>
      </c>
      <c r="J84" s="0" t="str">
        <f aca="false">code_table_long!T84</f>
        <v>graduate</v>
      </c>
      <c r="K84" s="0" t="str">
        <f aca="false">code_table_long!J84</f>
        <v>incon</v>
      </c>
    </row>
    <row r="85" customFormat="false" ht="13.8" hidden="false" customHeight="false" outlineLevel="0" collapsed="false">
      <c r="A85" s="0" t="str">
        <f aca="false">code_table_long!A85</f>
        <v>id_13021</v>
      </c>
      <c r="B85" s="0" t="str">
        <f aca="false">code_table_long!B85</f>
        <v>(#13021)</v>
      </c>
      <c r="C85" s="0" t="n">
        <f aca="false">code_table_long!C85</f>
        <v>13021</v>
      </c>
      <c r="D85" s="1" t="n">
        <f aca="false">code_table_long!U85</f>
        <v>0</v>
      </c>
      <c r="E85" s="0" t="n">
        <f aca="false">code_table_long!V85</f>
        <v>7</v>
      </c>
      <c r="F85" s="0" t="n">
        <f aca="false">code_table_long!W85</f>
        <v>12</v>
      </c>
      <c r="G85" s="0" t="str">
        <f aca="false">LEFT(code_table_long!H85,1)</f>
        <v>C</v>
      </c>
      <c r="H85" s="0" t="str">
        <f aca="false">code_table_long!L85</f>
        <v>first</v>
      </c>
      <c r="I85" s="0" t="str">
        <f aca="false">code_table_long!P85</f>
        <v>high</v>
      </c>
      <c r="J85" s="0" t="str">
        <f aca="false">code_table_long!T85</f>
        <v>marry</v>
      </c>
      <c r="K85" s="0" t="str">
        <f aca="false">code_table_long!J85</f>
        <v>incon</v>
      </c>
    </row>
    <row r="86" customFormat="false" ht="13.8" hidden="false" customHeight="false" outlineLevel="0" collapsed="false">
      <c r="A86" s="0" t="str">
        <f aca="false">code_table_long!A86</f>
        <v>id_10022</v>
      </c>
      <c r="B86" s="0" t="str">
        <f aca="false">code_table_long!B86</f>
        <v>(#10022)</v>
      </c>
      <c r="C86" s="0" t="n">
        <f aca="false">code_table_long!C86</f>
        <v>10022</v>
      </c>
      <c r="D86" s="1" t="n">
        <f aca="false">code_table_long!U86</f>
        <v>0.408163265306122</v>
      </c>
      <c r="E86" s="0" t="n">
        <f aca="false">code_table_long!V86</f>
        <v>7</v>
      </c>
      <c r="F86" s="0" t="n">
        <f aca="false">code_table_long!W86</f>
        <v>10</v>
      </c>
      <c r="G86" s="0" t="str">
        <f aca="false">LEFT(code_table_long!H86,1)</f>
        <v>D</v>
      </c>
      <c r="H86" s="0" t="str">
        <f aca="false">code_table_long!L86</f>
        <v>first</v>
      </c>
      <c r="I86" s="0" t="str">
        <f aca="false">code_table_long!P86</f>
        <v>illustrator</v>
      </c>
      <c r="J86" s="0" t="str">
        <f aca="false">code_table_long!T86</f>
        <v>draw</v>
      </c>
      <c r="K86" s="0" t="str">
        <f aca="false">code_table_long!J86</f>
        <v>con</v>
      </c>
    </row>
    <row r="87" customFormat="false" ht="13.8" hidden="false" customHeight="false" outlineLevel="0" collapsed="false">
      <c r="A87" s="0" t="str">
        <f aca="false">code_table_long!A87</f>
        <v>id_11022</v>
      </c>
      <c r="B87" s="0" t="str">
        <f aca="false">code_table_long!B87</f>
        <v>(#11022)</v>
      </c>
      <c r="C87" s="0" t="n">
        <f aca="false">code_table_long!C87</f>
        <v>11022</v>
      </c>
      <c r="D87" s="1" t="n">
        <f aca="false">code_table_long!U87</f>
        <v>0.816326530612245</v>
      </c>
      <c r="E87" s="0" t="n">
        <f aca="false">code_table_long!V87</f>
        <v>7</v>
      </c>
      <c r="F87" s="0" t="n">
        <f aca="false">code_table_long!W87</f>
        <v>10</v>
      </c>
      <c r="G87" s="0" t="str">
        <f aca="false">LEFT(code_table_long!H87,1)</f>
        <v>A</v>
      </c>
      <c r="H87" s="0" t="str">
        <f aca="false">code_table_long!L87</f>
        <v>first</v>
      </c>
      <c r="I87" s="0" t="str">
        <f aca="false">code_table_long!P87</f>
        <v>untruthful</v>
      </c>
      <c r="J87" s="0" t="str">
        <f aca="false">code_table_long!T87</f>
        <v>lie</v>
      </c>
      <c r="K87" s="0" t="str">
        <f aca="false">code_table_long!J87</f>
        <v>con</v>
      </c>
    </row>
    <row r="88" customFormat="false" ht="13.8" hidden="false" customHeight="false" outlineLevel="0" collapsed="false">
      <c r="A88" s="0" t="str">
        <f aca="false">code_table_long!A88</f>
        <v>id_12022</v>
      </c>
      <c r="B88" s="0" t="str">
        <f aca="false">code_table_long!B88</f>
        <v>(#12022)</v>
      </c>
      <c r="C88" s="0" t="n">
        <f aca="false">code_table_long!C88</f>
        <v>12022</v>
      </c>
      <c r="D88" s="1" t="n">
        <f aca="false">code_table_long!U88</f>
        <v>0</v>
      </c>
      <c r="E88" s="0" t="n">
        <f aca="false">code_table_long!V88</f>
        <v>7</v>
      </c>
      <c r="F88" s="0" t="n">
        <f aca="false">code_table_long!W88</f>
        <v>10</v>
      </c>
      <c r="G88" s="0" t="str">
        <f aca="false">LEFT(code_table_long!H88,1)</f>
        <v>B</v>
      </c>
      <c r="H88" s="0" t="str">
        <f aca="false">code_table_long!L88</f>
        <v>first</v>
      </c>
      <c r="I88" s="0" t="str">
        <f aca="false">code_table_long!P88</f>
        <v>illustrator</v>
      </c>
      <c r="J88" s="0" t="str">
        <f aca="false">code_table_long!T88</f>
        <v>lie</v>
      </c>
      <c r="K88" s="0" t="str">
        <f aca="false">code_table_long!J88</f>
        <v>incon</v>
      </c>
    </row>
    <row r="89" customFormat="false" ht="13.8" hidden="false" customHeight="false" outlineLevel="0" collapsed="false">
      <c r="A89" s="0" t="str">
        <f aca="false">code_table_long!A89</f>
        <v>id_13022</v>
      </c>
      <c r="B89" s="0" t="str">
        <f aca="false">code_table_long!B89</f>
        <v>(#13022)</v>
      </c>
      <c r="C89" s="0" t="n">
        <f aca="false">code_table_long!C89</f>
        <v>13022</v>
      </c>
      <c r="D89" s="1" t="n">
        <f aca="false">code_table_long!U89</f>
        <v>0</v>
      </c>
      <c r="E89" s="0" t="n">
        <f aca="false">code_table_long!V89</f>
        <v>7</v>
      </c>
      <c r="F89" s="0" t="n">
        <f aca="false">code_table_long!W89</f>
        <v>10</v>
      </c>
      <c r="G89" s="0" t="str">
        <f aca="false">LEFT(code_table_long!H89,1)</f>
        <v>C</v>
      </c>
      <c r="H89" s="0" t="str">
        <f aca="false">code_table_long!L89</f>
        <v>first</v>
      </c>
      <c r="I89" s="0" t="str">
        <f aca="false">code_table_long!P89</f>
        <v>untruthful</v>
      </c>
      <c r="J89" s="0" t="str">
        <f aca="false">code_table_long!T89</f>
        <v>draw</v>
      </c>
      <c r="K89" s="0" t="str">
        <f aca="false">code_table_long!J89</f>
        <v>incon</v>
      </c>
    </row>
    <row r="90" customFormat="false" ht="13.8" hidden="false" customHeight="false" outlineLevel="0" collapsed="false">
      <c r="A90" s="0" t="str">
        <f aca="false">code_table_long!A90</f>
        <v>id_10023</v>
      </c>
      <c r="B90" s="0" t="str">
        <f aca="false">code_table_long!B90</f>
        <v>(#10023)</v>
      </c>
      <c r="C90" s="0" t="n">
        <f aca="false">code_table_long!C90</f>
        <v>10023</v>
      </c>
      <c r="D90" s="1" t="n">
        <f aca="false">code_table_long!U90</f>
        <v>0.166666666666667</v>
      </c>
      <c r="E90" s="0" t="n">
        <f aca="false">code_table_long!V90</f>
        <v>6</v>
      </c>
      <c r="F90" s="0" t="n">
        <f aca="false">code_table_long!W90</f>
        <v>9</v>
      </c>
      <c r="G90" s="0" t="str">
        <f aca="false">LEFT(code_table_long!H90,1)</f>
        <v>D</v>
      </c>
      <c r="H90" s="0" t="str">
        <f aca="false">code_table_long!L90</f>
        <v>first</v>
      </c>
      <c r="I90" s="0" t="str">
        <f aca="false">code_table_long!P90</f>
        <v>percussionist</v>
      </c>
      <c r="J90" s="0" t="str">
        <f aca="false">code_table_long!T90</f>
        <v>playing</v>
      </c>
      <c r="K90" s="0" t="str">
        <f aca="false">code_table_long!J90</f>
        <v>con</v>
      </c>
    </row>
    <row r="91" customFormat="false" ht="13.8" hidden="false" customHeight="false" outlineLevel="0" collapsed="false">
      <c r="A91" s="0" t="str">
        <f aca="false">code_table_long!A91</f>
        <v>id_11023</v>
      </c>
      <c r="B91" s="0" t="str">
        <f aca="false">code_table_long!B91</f>
        <v>(#11023)</v>
      </c>
      <c r="C91" s="0" t="n">
        <f aca="false">code_table_long!C91</f>
        <v>11023</v>
      </c>
      <c r="D91" s="1" t="n">
        <f aca="false">code_table_long!U91</f>
        <v>0.375</v>
      </c>
      <c r="E91" s="0" t="n">
        <f aca="false">code_table_long!V91</f>
        <v>6</v>
      </c>
      <c r="F91" s="0" t="n">
        <f aca="false">code_table_long!W91</f>
        <v>9</v>
      </c>
      <c r="G91" s="0" t="str">
        <f aca="false">LEFT(code_table_long!H91,1)</f>
        <v>A</v>
      </c>
      <c r="H91" s="0" t="str">
        <f aca="false">code_table_long!L91</f>
        <v>first</v>
      </c>
      <c r="I91" s="0" t="str">
        <f aca="false">code_table_long!P91</f>
        <v>ballerina</v>
      </c>
      <c r="J91" s="0" t="str">
        <f aca="false">code_table_long!T91</f>
        <v>dancing</v>
      </c>
      <c r="K91" s="0" t="str">
        <f aca="false">code_table_long!J91</f>
        <v>con</v>
      </c>
    </row>
    <row r="92" customFormat="false" ht="13.8" hidden="false" customHeight="false" outlineLevel="0" collapsed="false">
      <c r="A92" s="0" t="str">
        <f aca="false">code_table_long!A92</f>
        <v>id_12023</v>
      </c>
      <c r="B92" s="0" t="str">
        <f aca="false">code_table_long!B92</f>
        <v>(#12023)</v>
      </c>
      <c r="C92" s="0" t="n">
        <f aca="false">code_table_long!C92</f>
        <v>12023</v>
      </c>
      <c r="D92" s="1" t="n">
        <f aca="false">code_table_long!U92</f>
        <v>0</v>
      </c>
      <c r="E92" s="0" t="n">
        <f aca="false">code_table_long!V92</f>
        <v>6</v>
      </c>
      <c r="F92" s="0" t="n">
        <f aca="false">code_table_long!W92</f>
        <v>9</v>
      </c>
      <c r="G92" s="0" t="str">
        <f aca="false">LEFT(code_table_long!H92,1)</f>
        <v>B</v>
      </c>
      <c r="H92" s="0" t="str">
        <f aca="false">code_table_long!L92</f>
        <v>first</v>
      </c>
      <c r="I92" s="0" t="str">
        <f aca="false">code_table_long!P92</f>
        <v>percussionist</v>
      </c>
      <c r="J92" s="0" t="str">
        <f aca="false">code_table_long!T92</f>
        <v>dancing</v>
      </c>
      <c r="K92" s="0" t="str">
        <f aca="false">code_table_long!J92</f>
        <v>incon</v>
      </c>
    </row>
    <row r="93" customFormat="false" ht="13.8" hidden="false" customHeight="false" outlineLevel="0" collapsed="false">
      <c r="A93" s="0" t="str">
        <f aca="false">code_table_long!A93</f>
        <v>id_13023</v>
      </c>
      <c r="B93" s="0" t="str">
        <f aca="false">code_table_long!B93</f>
        <v>(#13023)</v>
      </c>
      <c r="C93" s="0" t="n">
        <f aca="false">code_table_long!C93</f>
        <v>13023</v>
      </c>
      <c r="D93" s="1" t="n">
        <f aca="false">code_table_long!U93</f>
        <v>0</v>
      </c>
      <c r="E93" s="0" t="n">
        <f aca="false">code_table_long!V93</f>
        <v>6</v>
      </c>
      <c r="F93" s="0" t="n">
        <f aca="false">code_table_long!W93</f>
        <v>9</v>
      </c>
      <c r="G93" s="0" t="str">
        <f aca="false">LEFT(code_table_long!H93,1)</f>
        <v>C</v>
      </c>
      <c r="H93" s="0" t="str">
        <f aca="false">code_table_long!L93</f>
        <v>first</v>
      </c>
      <c r="I93" s="0" t="str">
        <f aca="false">code_table_long!P93</f>
        <v>ballerina</v>
      </c>
      <c r="J93" s="0" t="str">
        <f aca="false">code_table_long!T93</f>
        <v>playing</v>
      </c>
      <c r="K93" s="0" t="str">
        <f aca="false">code_table_long!J93</f>
        <v>incon</v>
      </c>
    </row>
    <row r="94" customFormat="false" ht="13.8" hidden="false" customHeight="false" outlineLevel="0" collapsed="false">
      <c r="A94" s="0" t="str">
        <f aca="false">code_table_long!A94</f>
        <v>id_10024</v>
      </c>
      <c r="B94" s="0" t="str">
        <f aca="false">code_table_long!B94</f>
        <v>(#10024)</v>
      </c>
      <c r="C94" s="0" t="n">
        <f aca="false">code_table_long!C94</f>
        <v>10024</v>
      </c>
      <c r="D94" s="1" t="n">
        <f aca="false">code_table_long!U94</f>
        <v>0.163265306122449</v>
      </c>
      <c r="E94" s="0" t="n">
        <f aca="false">code_table_long!V94</f>
        <v>8</v>
      </c>
      <c r="F94" s="0" t="n">
        <f aca="false">code_table_long!W94</f>
        <v>11</v>
      </c>
      <c r="G94" s="0" t="str">
        <f aca="false">LEFT(code_table_long!H94,1)</f>
        <v>D</v>
      </c>
      <c r="H94" s="0" t="str">
        <f aca="false">code_table_long!L94</f>
        <v>first</v>
      </c>
      <c r="I94" s="0" t="str">
        <f aca="false">code_table_long!P94</f>
        <v>presenter</v>
      </c>
      <c r="J94" s="0" t="str">
        <f aca="false">code_table_long!T94</f>
        <v>speak</v>
      </c>
      <c r="K94" s="0" t="str">
        <f aca="false">code_table_long!J94</f>
        <v>con</v>
      </c>
    </row>
    <row r="95" customFormat="false" ht="13.8" hidden="false" customHeight="false" outlineLevel="0" collapsed="false">
      <c r="A95" s="0" t="str">
        <f aca="false">code_table_long!A95</f>
        <v>id_11024</v>
      </c>
      <c r="B95" s="0" t="str">
        <f aca="false">code_table_long!B95</f>
        <v>(#11024)</v>
      </c>
      <c r="C95" s="0" t="n">
        <f aca="false">code_table_long!C95</f>
        <v>11024</v>
      </c>
      <c r="D95" s="1" t="n">
        <f aca="false">code_table_long!U95</f>
        <v>0.382978723404255</v>
      </c>
      <c r="E95" s="0" t="n">
        <f aca="false">code_table_long!V95</f>
        <v>8</v>
      </c>
      <c r="F95" s="0" t="n">
        <f aca="false">code_table_long!W95</f>
        <v>11</v>
      </c>
      <c r="G95" s="0" t="str">
        <f aca="false">LEFT(code_table_long!H95,1)</f>
        <v>A</v>
      </c>
      <c r="H95" s="0" t="str">
        <f aca="false">code_table_long!L95</f>
        <v>first</v>
      </c>
      <c r="I95" s="0" t="str">
        <f aca="false">code_table_long!P95</f>
        <v>prisoner</v>
      </c>
      <c r="J95" s="0" t="str">
        <f aca="false">code_table_long!T95</f>
        <v>serve</v>
      </c>
      <c r="K95" s="0" t="str">
        <f aca="false">code_table_long!J95</f>
        <v>con</v>
      </c>
    </row>
    <row r="96" customFormat="false" ht="13.8" hidden="false" customHeight="false" outlineLevel="0" collapsed="false">
      <c r="A96" s="0" t="str">
        <f aca="false">code_table_long!A96</f>
        <v>id_12024</v>
      </c>
      <c r="B96" s="0" t="str">
        <f aca="false">code_table_long!B96</f>
        <v>(#12024)</v>
      </c>
      <c r="C96" s="0" t="n">
        <f aca="false">code_table_long!C96</f>
        <v>12024</v>
      </c>
      <c r="D96" s="1" t="n">
        <f aca="false">code_table_long!U96</f>
        <v>0</v>
      </c>
      <c r="E96" s="0" t="n">
        <f aca="false">code_table_long!V96</f>
        <v>8</v>
      </c>
      <c r="F96" s="0" t="n">
        <f aca="false">code_table_long!W96</f>
        <v>11</v>
      </c>
      <c r="G96" s="0" t="str">
        <f aca="false">LEFT(code_table_long!H96,1)</f>
        <v>B</v>
      </c>
      <c r="H96" s="0" t="str">
        <f aca="false">code_table_long!L96</f>
        <v>first</v>
      </c>
      <c r="I96" s="0" t="str">
        <f aca="false">code_table_long!P96</f>
        <v>presenter</v>
      </c>
      <c r="J96" s="0" t="str">
        <f aca="false">code_table_long!T96</f>
        <v>serve</v>
      </c>
      <c r="K96" s="0" t="str">
        <f aca="false">code_table_long!J96</f>
        <v>incon</v>
      </c>
    </row>
    <row r="97" customFormat="false" ht="13.8" hidden="false" customHeight="false" outlineLevel="0" collapsed="false">
      <c r="A97" s="0" t="str">
        <f aca="false">code_table_long!A97</f>
        <v>id_13024</v>
      </c>
      <c r="B97" s="0" t="str">
        <f aca="false">code_table_long!B97</f>
        <v>(#13024)</v>
      </c>
      <c r="C97" s="0" t="n">
        <f aca="false">code_table_long!C97</f>
        <v>13024</v>
      </c>
      <c r="D97" s="1" t="n">
        <f aca="false">code_table_long!U97</f>
        <v>0.0851063829787234</v>
      </c>
      <c r="E97" s="0" t="n">
        <f aca="false">code_table_long!V97</f>
        <v>8</v>
      </c>
      <c r="F97" s="0" t="n">
        <f aca="false">code_table_long!W97</f>
        <v>11</v>
      </c>
      <c r="G97" s="0" t="str">
        <f aca="false">LEFT(code_table_long!H97,1)</f>
        <v>C</v>
      </c>
      <c r="H97" s="0" t="str">
        <f aca="false">code_table_long!L97</f>
        <v>first</v>
      </c>
      <c r="I97" s="0" t="str">
        <f aca="false">code_table_long!P97</f>
        <v>prisoner</v>
      </c>
      <c r="J97" s="0" t="str">
        <f aca="false">code_table_long!T97</f>
        <v>speak</v>
      </c>
      <c r="K97" s="0" t="str">
        <f aca="false">code_table_long!J97</f>
        <v>incon</v>
      </c>
    </row>
    <row r="98" customFormat="false" ht="13.8" hidden="false" customHeight="false" outlineLevel="0" collapsed="false">
      <c r="A98" s="0" t="str">
        <f aca="false">code_table_long!A98</f>
        <v>id_10025</v>
      </c>
      <c r="B98" s="0" t="str">
        <f aca="false">code_table_long!B98</f>
        <v>(#10025)</v>
      </c>
      <c r="C98" s="0" t="n">
        <f aca="false">code_table_long!C98</f>
        <v>10025</v>
      </c>
      <c r="D98" s="1" t="n">
        <f aca="false">code_table_long!U98</f>
        <v>0.326530612244898</v>
      </c>
      <c r="E98" s="0" t="n">
        <f aca="false">code_table_long!V98</f>
        <v>6</v>
      </c>
      <c r="F98" s="0" t="n">
        <f aca="false">code_table_long!W98</f>
        <v>11</v>
      </c>
      <c r="G98" s="0" t="str">
        <f aca="false">LEFT(code_table_long!H98,1)</f>
        <v>D</v>
      </c>
      <c r="H98" s="0" t="str">
        <f aca="false">code_table_long!L98</f>
        <v>first</v>
      </c>
      <c r="I98" s="0" t="str">
        <f aca="false">code_table_long!P98</f>
        <v>pet</v>
      </c>
      <c r="J98" s="0" t="str">
        <f aca="false">code_table_long!T98</f>
        <v>live</v>
      </c>
      <c r="K98" s="0" t="str">
        <f aca="false">code_table_long!J98</f>
        <v>con</v>
      </c>
    </row>
    <row r="99" customFormat="false" ht="13.8" hidden="false" customHeight="false" outlineLevel="0" collapsed="false">
      <c r="A99" s="0" t="str">
        <f aca="false">code_table_long!A99</f>
        <v>id_11025</v>
      </c>
      <c r="B99" s="0" t="str">
        <f aca="false">code_table_long!B99</f>
        <v>(#11025)</v>
      </c>
      <c r="C99" s="0" t="n">
        <f aca="false">code_table_long!C99</f>
        <v>11025</v>
      </c>
      <c r="D99" s="1" t="n">
        <f aca="false">code_table_long!U99</f>
        <v>0.714285714285714</v>
      </c>
      <c r="E99" s="0" t="n">
        <f aca="false">code_table_long!V99</f>
        <v>6</v>
      </c>
      <c r="F99" s="0" t="n">
        <f aca="false">code_table_long!W99</f>
        <v>11</v>
      </c>
      <c r="G99" s="0" t="str">
        <f aca="false">LEFT(code_table_long!H99,1)</f>
        <v>A</v>
      </c>
      <c r="H99" s="0" t="str">
        <f aca="false">code_table_long!L99</f>
        <v>first</v>
      </c>
      <c r="I99" s="0" t="str">
        <f aca="false">code_table_long!P99</f>
        <v>Olympian</v>
      </c>
      <c r="J99" s="0" t="str">
        <f aca="false">code_table_long!T99</f>
        <v>win</v>
      </c>
      <c r="K99" s="0" t="str">
        <f aca="false">code_table_long!J99</f>
        <v>con</v>
      </c>
    </row>
    <row r="100" customFormat="false" ht="13.8" hidden="false" customHeight="false" outlineLevel="0" collapsed="false">
      <c r="A100" s="0" t="str">
        <f aca="false">code_table_long!A100</f>
        <v>id_12025</v>
      </c>
      <c r="B100" s="0" t="str">
        <f aca="false">code_table_long!B100</f>
        <v>(#12025)</v>
      </c>
      <c r="C100" s="0" t="n">
        <f aca="false">code_table_long!C100</f>
        <v>12025</v>
      </c>
      <c r="D100" s="1" t="n">
        <f aca="false">code_table_long!U100</f>
        <v>0.0204081632653061</v>
      </c>
      <c r="E100" s="0" t="n">
        <f aca="false">code_table_long!V100</f>
        <v>6</v>
      </c>
      <c r="F100" s="0" t="n">
        <f aca="false">code_table_long!W100</f>
        <v>11</v>
      </c>
      <c r="G100" s="0" t="str">
        <f aca="false">LEFT(code_table_long!H100,1)</f>
        <v>B</v>
      </c>
      <c r="H100" s="0" t="str">
        <f aca="false">code_table_long!L100</f>
        <v>first</v>
      </c>
      <c r="I100" s="0" t="str">
        <f aca="false">code_table_long!P100</f>
        <v>pet</v>
      </c>
      <c r="J100" s="0" t="str">
        <f aca="false">code_table_long!T100</f>
        <v>win</v>
      </c>
      <c r="K100" s="0" t="str">
        <f aca="false">code_table_long!J100</f>
        <v>incon</v>
      </c>
    </row>
    <row r="101" customFormat="false" ht="13.8" hidden="false" customHeight="false" outlineLevel="0" collapsed="false">
      <c r="A101" s="0" t="str">
        <f aca="false">code_table_long!A101</f>
        <v>id_13025</v>
      </c>
      <c r="B101" s="0" t="str">
        <f aca="false">code_table_long!B101</f>
        <v>(#13025)</v>
      </c>
      <c r="C101" s="0" t="n">
        <f aca="false">code_table_long!C101</f>
        <v>13025</v>
      </c>
      <c r="D101" s="1" t="n">
        <f aca="false">code_table_long!U101</f>
        <v>0</v>
      </c>
      <c r="E101" s="0" t="n">
        <f aca="false">code_table_long!V101</f>
        <v>6</v>
      </c>
      <c r="F101" s="0" t="n">
        <f aca="false">code_table_long!W101</f>
        <v>11</v>
      </c>
      <c r="G101" s="0" t="str">
        <f aca="false">LEFT(code_table_long!H101,1)</f>
        <v>C</v>
      </c>
      <c r="H101" s="0" t="str">
        <f aca="false">code_table_long!L101</f>
        <v>first</v>
      </c>
      <c r="I101" s="0" t="str">
        <f aca="false">code_table_long!P101</f>
        <v>Olympian</v>
      </c>
      <c r="J101" s="0" t="str">
        <f aca="false">code_table_long!T101</f>
        <v>live</v>
      </c>
      <c r="K101" s="0" t="str">
        <f aca="false">code_table_long!J101</f>
        <v>incon</v>
      </c>
    </row>
    <row r="102" customFormat="false" ht="13.8" hidden="false" customHeight="false" outlineLevel="0" collapsed="false">
      <c r="A102" s="0" t="str">
        <f aca="false">code_table_long!A102</f>
        <v>id_10026</v>
      </c>
      <c r="B102" s="0" t="str">
        <f aca="false">code_table_long!B102</f>
        <v>(#10026)</v>
      </c>
      <c r="C102" s="0" t="n">
        <f aca="false">code_table_long!C102</f>
        <v>10026</v>
      </c>
      <c r="D102" s="1" t="n">
        <f aca="false">code_table_long!U102</f>
        <v>0.489795918367347</v>
      </c>
      <c r="E102" s="0" t="n">
        <f aca="false">code_table_long!V102</f>
        <v>9</v>
      </c>
      <c r="F102" s="0" t="n">
        <f aca="false">code_table_long!W102</f>
        <v>12</v>
      </c>
      <c r="G102" s="0" t="str">
        <f aca="false">LEFT(code_table_long!H102,1)</f>
        <v>D</v>
      </c>
      <c r="H102" s="0" t="str">
        <f aca="false">code_table_long!L102</f>
        <v>first</v>
      </c>
      <c r="I102" s="0" t="str">
        <f aca="false">code_table_long!P102</f>
        <v>deprived</v>
      </c>
      <c r="J102" s="0" t="str">
        <f aca="false">code_table_long!T102</f>
        <v>eat</v>
      </c>
      <c r="K102" s="0" t="str">
        <f aca="false">code_table_long!J102</f>
        <v>con</v>
      </c>
    </row>
    <row r="103" customFormat="false" ht="13.8" hidden="false" customHeight="false" outlineLevel="0" collapsed="false">
      <c r="A103" s="0" t="str">
        <f aca="false">code_table_long!A103</f>
        <v>id_11026</v>
      </c>
      <c r="B103" s="0" t="str">
        <f aca="false">code_table_long!B103</f>
        <v>(#11026)</v>
      </c>
      <c r="C103" s="0" t="n">
        <f aca="false">code_table_long!C103</f>
        <v>11026</v>
      </c>
      <c r="D103" s="1" t="n">
        <f aca="false">code_table_long!U103</f>
        <v>0.387755102040816</v>
      </c>
      <c r="E103" s="0" t="n">
        <f aca="false">code_table_long!V103</f>
        <v>9</v>
      </c>
      <c r="F103" s="0" t="n">
        <f aca="false">code_table_long!W103</f>
        <v>12</v>
      </c>
      <c r="G103" s="0" t="str">
        <f aca="false">LEFT(code_table_long!H103,1)</f>
        <v>A</v>
      </c>
      <c r="H103" s="0" t="str">
        <f aca="false">code_table_long!L103</f>
        <v>first</v>
      </c>
      <c r="I103" s="0" t="str">
        <f aca="false">code_table_long!P103</f>
        <v>rush</v>
      </c>
      <c r="J103" s="0" t="str">
        <f aca="false">code_table_long!T103</f>
        <v>move</v>
      </c>
      <c r="K103" s="0" t="str">
        <f aca="false">code_table_long!J103</f>
        <v>con</v>
      </c>
    </row>
    <row r="104" customFormat="false" ht="13.8" hidden="false" customHeight="false" outlineLevel="0" collapsed="false">
      <c r="A104" s="0" t="str">
        <f aca="false">code_table_long!A104</f>
        <v>id_12026</v>
      </c>
      <c r="B104" s="0" t="str">
        <f aca="false">code_table_long!B104</f>
        <v>(#12026)</v>
      </c>
      <c r="C104" s="0" t="n">
        <f aca="false">code_table_long!C104</f>
        <v>12026</v>
      </c>
      <c r="D104" s="1" t="n">
        <f aca="false">code_table_long!U104</f>
        <v>0.0204081632653061</v>
      </c>
      <c r="E104" s="0" t="n">
        <f aca="false">code_table_long!V104</f>
        <v>9</v>
      </c>
      <c r="F104" s="0" t="n">
        <f aca="false">code_table_long!W104</f>
        <v>12</v>
      </c>
      <c r="G104" s="0" t="str">
        <f aca="false">LEFT(code_table_long!H104,1)</f>
        <v>B</v>
      </c>
      <c r="H104" s="0" t="str">
        <f aca="false">code_table_long!L104</f>
        <v>first</v>
      </c>
      <c r="I104" s="0" t="str">
        <f aca="false">code_table_long!P104</f>
        <v>deprived</v>
      </c>
      <c r="J104" s="0" t="str">
        <f aca="false">code_table_long!T104</f>
        <v>move</v>
      </c>
      <c r="K104" s="0" t="str">
        <f aca="false">code_table_long!J104</f>
        <v>incon</v>
      </c>
    </row>
    <row r="105" customFormat="false" ht="13.8" hidden="false" customHeight="false" outlineLevel="0" collapsed="false">
      <c r="A105" s="0" t="str">
        <f aca="false">code_table_long!A105</f>
        <v>id_13026</v>
      </c>
      <c r="B105" s="0" t="str">
        <f aca="false">code_table_long!B105</f>
        <v>(#13026)</v>
      </c>
      <c r="C105" s="0" t="n">
        <f aca="false">code_table_long!C105</f>
        <v>13026</v>
      </c>
      <c r="D105" s="1" t="n">
        <f aca="false">code_table_long!U105</f>
        <v>0.0204081632653061</v>
      </c>
      <c r="E105" s="0" t="n">
        <f aca="false">code_table_long!V105</f>
        <v>9</v>
      </c>
      <c r="F105" s="0" t="n">
        <f aca="false">code_table_long!W105</f>
        <v>12</v>
      </c>
      <c r="G105" s="0" t="str">
        <f aca="false">LEFT(code_table_long!H105,1)</f>
        <v>C</v>
      </c>
      <c r="H105" s="0" t="str">
        <f aca="false">code_table_long!L105</f>
        <v>first</v>
      </c>
      <c r="I105" s="0" t="str">
        <f aca="false">code_table_long!P105</f>
        <v>rush</v>
      </c>
      <c r="J105" s="0" t="str">
        <f aca="false">code_table_long!T105</f>
        <v>eat</v>
      </c>
      <c r="K105" s="0" t="str">
        <f aca="false">code_table_long!J105</f>
        <v>incon</v>
      </c>
    </row>
    <row r="106" customFormat="false" ht="13.8" hidden="false" customHeight="false" outlineLevel="0" collapsed="false">
      <c r="A106" s="0" t="str">
        <f aca="false">code_table_long!A106</f>
        <v>id_10027</v>
      </c>
      <c r="B106" s="0" t="str">
        <f aca="false">code_table_long!B106</f>
        <v>(#10027)</v>
      </c>
      <c r="C106" s="0" t="n">
        <f aca="false">code_table_long!C106</f>
        <v>10027</v>
      </c>
      <c r="D106" s="1" t="n">
        <f aca="false">code_table_long!U106</f>
        <v>0.510204081632653</v>
      </c>
      <c r="E106" s="0" t="n">
        <f aca="false">code_table_long!V106</f>
        <v>7</v>
      </c>
      <c r="F106" s="0" t="n">
        <f aca="false">code_table_long!W106</f>
        <v>11</v>
      </c>
      <c r="G106" s="0" t="str">
        <f aca="false">LEFT(code_table_long!H106,1)</f>
        <v>D</v>
      </c>
      <c r="H106" s="0" t="str">
        <f aca="false">code_table_long!L106</f>
        <v>first</v>
      </c>
      <c r="I106" s="0" t="str">
        <f aca="false">code_table_long!P106</f>
        <v>financially</v>
      </c>
      <c r="J106" s="0" t="str">
        <f aca="false">code_table_long!T106</f>
        <v>save</v>
      </c>
      <c r="K106" s="0" t="str">
        <f aca="false">code_table_long!J106</f>
        <v>con</v>
      </c>
    </row>
    <row r="107" customFormat="false" ht="13.8" hidden="false" customHeight="false" outlineLevel="0" collapsed="false">
      <c r="A107" s="0" t="str">
        <f aca="false">code_table_long!A107</f>
        <v>id_11027</v>
      </c>
      <c r="B107" s="0" t="str">
        <f aca="false">code_table_long!B107</f>
        <v>(#11027)</v>
      </c>
      <c r="C107" s="0" t="n">
        <f aca="false">code_table_long!C107</f>
        <v>11027</v>
      </c>
      <c r="D107" s="1" t="n">
        <f aca="false">code_table_long!U107</f>
        <v>0.25</v>
      </c>
      <c r="E107" s="0" t="n">
        <f aca="false">code_table_long!V107</f>
        <v>7</v>
      </c>
      <c r="F107" s="0" t="n">
        <f aca="false">code_table_long!W107</f>
        <v>11</v>
      </c>
      <c r="G107" s="0" t="str">
        <f aca="false">LEFT(code_table_long!H107,1)</f>
        <v>A</v>
      </c>
      <c r="H107" s="0" t="str">
        <f aca="false">code_table_long!L107</f>
        <v>first</v>
      </c>
      <c r="I107" s="0" t="str">
        <f aca="false">code_table_long!P107</f>
        <v>gainfully</v>
      </c>
      <c r="J107" s="0" t="str">
        <f aca="false">code_table_long!T107</f>
        <v>find</v>
      </c>
      <c r="K107" s="0" t="str">
        <f aca="false">code_table_long!J107</f>
        <v>con</v>
      </c>
    </row>
    <row r="108" customFormat="false" ht="13.8" hidden="false" customHeight="false" outlineLevel="0" collapsed="false">
      <c r="A108" s="0" t="str">
        <f aca="false">code_table_long!A108</f>
        <v>id_12027</v>
      </c>
      <c r="B108" s="0" t="str">
        <f aca="false">code_table_long!B108</f>
        <v>(#12027)</v>
      </c>
      <c r="C108" s="0" t="n">
        <f aca="false">code_table_long!C108</f>
        <v>12027</v>
      </c>
      <c r="D108" s="1" t="n">
        <f aca="false">code_table_long!U108</f>
        <v>0</v>
      </c>
      <c r="E108" s="0" t="n">
        <f aca="false">code_table_long!V108</f>
        <v>7</v>
      </c>
      <c r="F108" s="0" t="n">
        <f aca="false">code_table_long!W108</f>
        <v>11</v>
      </c>
      <c r="G108" s="0" t="str">
        <f aca="false">LEFT(code_table_long!H108,1)</f>
        <v>B</v>
      </c>
      <c r="H108" s="0" t="str">
        <f aca="false">code_table_long!L108</f>
        <v>first</v>
      </c>
      <c r="I108" s="0" t="str">
        <f aca="false">code_table_long!P108</f>
        <v>financially</v>
      </c>
      <c r="J108" s="0" t="str">
        <f aca="false">code_table_long!T108</f>
        <v>find</v>
      </c>
      <c r="K108" s="0" t="str">
        <f aca="false">code_table_long!J108</f>
        <v>incon</v>
      </c>
    </row>
    <row r="109" customFormat="false" ht="13.8" hidden="false" customHeight="false" outlineLevel="0" collapsed="false">
      <c r="A109" s="0" t="str">
        <f aca="false">code_table_long!A109</f>
        <v>id_13027</v>
      </c>
      <c r="B109" s="0" t="str">
        <f aca="false">code_table_long!B109</f>
        <v>(#13027)</v>
      </c>
      <c r="C109" s="0" t="n">
        <f aca="false">code_table_long!C109</f>
        <v>13027</v>
      </c>
      <c r="D109" s="1" t="n">
        <f aca="false">code_table_long!U109</f>
        <v>0.166666666666667</v>
      </c>
      <c r="E109" s="0" t="n">
        <f aca="false">code_table_long!V109</f>
        <v>7</v>
      </c>
      <c r="F109" s="0" t="n">
        <f aca="false">code_table_long!W109</f>
        <v>11</v>
      </c>
      <c r="G109" s="0" t="str">
        <f aca="false">LEFT(code_table_long!H109,1)</f>
        <v>C</v>
      </c>
      <c r="H109" s="0" t="str">
        <f aca="false">code_table_long!L109</f>
        <v>first</v>
      </c>
      <c r="I109" s="0" t="str">
        <f aca="false">code_table_long!P109</f>
        <v>gainfully</v>
      </c>
      <c r="J109" s="0" t="str">
        <f aca="false">code_table_long!T109</f>
        <v>save</v>
      </c>
      <c r="K109" s="0" t="str">
        <f aca="false">code_table_long!J109</f>
        <v>incon</v>
      </c>
    </row>
    <row r="110" customFormat="false" ht="13.8" hidden="false" customHeight="false" outlineLevel="0" collapsed="false">
      <c r="A110" s="0" t="str">
        <f aca="false">code_table_long!A110</f>
        <v>id_10028</v>
      </c>
      <c r="B110" s="0" t="str">
        <f aca="false">code_table_long!B110</f>
        <v>(#10028)</v>
      </c>
      <c r="C110" s="0" t="n">
        <f aca="false">code_table_long!C110</f>
        <v>10028</v>
      </c>
      <c r="D110" s="1" t="n">
        <f aca="false">code_table_long!U110</f>
        <v>0.270833333333333</v>
      </c>
      <c r="E110" s="0" t="n">
        <f aca="false">code_table_long!V110</f>
        <v>8</v>
      </c>
      <c r="F110" s="0" t="n">
        <f aca="false">code_table_long!W110</f>
        <v>11</v>
      </c>
      <c r="G110" s="0" t="str">
        <f aca="false">LEFT(code_table_long!H110,1)</f>
        <v>D</v>
      </c>
      <c r="H110" s="0" t="str">
        <f aca="false">code_table_long!L110</f>
        <v>first</v>
      </c>
      <c r="I110" s="0" t="str">
        <f aca="false">code_table_long!P110</f>
        <v>enlisted</v>
      </c>
      <c r="J110" s="0" t="str">
        <f aca="false">code_table_long!T110</f>
        <v>fight</v>
      </c>
      <c r="K110" s="0" t="str">
        <f aca="false">code_table_long!J110</f>
        <v>con</v>
      </c>
    </row>
    <row r="111" customFormat="false" ht="13.8" hidden="false" customHeight="false" outlineLevel="0" collapsed="false">
      <c r="A111" s="0" t="str">
        <f aca="false">code_table_long!A111</f>
        <v>id_11028</v>
      </c>
      <c r="B111" s="0" t="str">
        <f aca="false">code_table_long!B111</f>
        <v>(#11028)</v>
      </c>
      <c r="C111" s="0" t="n">
        <f aca="false">code_table_long!C111</f>
        <v>11028</v>
      </c>
      <c r="D111" s="1" t="n">
        <f aca="false">code_table_long!U111</f>
        <v>0.354166666666667</v>
      </c>
      <c r="E111" s="0" t="n">
        <f aca="false">code_table_long!V111</f>
        <v>8</v>
      </c>
      <c r="F111" s="0" t="n">
        <f aca="false">code_table_long!W111</f>
        <v>11</v>
      </c>
      <c r="G111" s="0" t="str">
        <f aca="false">LEFT(code_table_long!H111,1)</f>
        <v>A</v>
      </c>
      <c r="H111" s="0" t="str">
        <f aca="false">code_table_long!L111</f>
        <v>first</v>
      </c>
      <c r="I111" s="0" t="str">
        <f aca="false">code_table_long!P111</f>
        <v>army</v>
      </c>
      <c r="J111" s="0" t="str">
        <f aca="false">code_table_long!T111</f>
        <v>wait</v>
      </c>
      <c r="K111" s="0" t="str">
        <f aca="false">code_table_long!J111</f>
        <v>con</v>
      </c>
    </row>
    <row r="112" customFormat="false" ht="13.8" hidden="false" customHeight="false" outlineLevel="0" collapsed="false">
      <c r="A112" s="0" t="str">
        <f aca="false">code_table_long!A112</f>
        <v>id_12028</v>
      </c>
      <c r="B112" s="0" t="str">
        <f aca="false">code_table_long!B112</f>
        <v>(#12028)</v>
      </c>
      <c r="C112" s="0" t="n">
        <f aca="false">code_table_long!C112</f>
        <v>12028</v>
      </c>
      <c r="D112" s="1" t="n">
        <f aca="false">code_table_long!U112</f>
        <v>0.0416666666666667</v>
      </c>
      <c r="E112" s="0" t="n">
        <f aca="false">code_table_long!V112</f>
        <v>8</v>
      </c>
      <c r="F112" s="0" t="n">
        <f aca="false">code_table_long!W112</f>
        <v>11</v>
      </c>
      <c r="G112" s="0" t="str">
        <f aca="false">LEFT(code_table_long!H112,1)</f>
        <v>B</v>
      </c>
      <c r="H112" s="0" t="str">
        <f aca="false">code_table_long!L112</f>
        <v>first</v>
      </c>
      <c r="I112" s="0" t="str">
        <f aca="false">code_table_long!P112</f>
        <v>enlisted</v>
      </c>
      <c r="J112" s="0" t="str">
        <f aca="false">code_table_long!T112</f>
        <v>wait</v>
      </c>
      <c r="K112" s="0" t="str">
        <f aca="false">code_table_long!J112</f>
        <v>incon</v>
      </c>
    </row>
    <row r="113" customFormat="false" ht="13.8" hidden="false" customHeight="false" outlineLevel="0" collapsed="false">
      <c r="A113" s="0" t="str">
        <f aca="false">code_table_long!A113</f>
        <v>id_13028</v>
      </c>
      <c r="B113" s="0" t="str">
        <f aca="false">code_table_long!B113</f>
        <v>(#13028)</v>
      </c>
      <c r="C113" s="0" t="n">
        <f aca="false">code_table_long!C113</f>
        <v>13028</v>
      </c>
      <c r="D113" s="1" t="n">
        <f aca="false">code_table_long!U113</f>
        <v>0</v>
      </c>
      <c r="E113" s="0" t="n">
        <f aca="false">code_table_long!V113</f>
        <v>8</v>
      </c>
      <c r="F113" s="0" t="n">
        <f aca="false">code_table_long!W113</f>
        <v>11</v>
      </c>
      <c r="G113" s="0" t="str">
        <f aca="false">LEFT(code_table_long!H113,1)</f>
        <v>C</v>
      </c>
      <c r="H113" s="0" t="str">
        <f aca="false">code_table_long!L113</f>
        <v>first</v>
      </c>
      <c r="I113" s="0" t="str">
        <f aca="false">code_table_long!P113</f>
        <v>army</v>
      </c>
      <c r="J113" s="0" t="str">
        <f aca="false">code_table_long!T113</f>
        <v>fight</v>
      </c>
      <c r="K113" s="0" t="str">
        <f aca="false">code_table_long!J113</f>
        <v>incon</v>
      </c>
    </row>
    <row r="114" customFormat="false" ht="13.8" hidden="false" customHeight="false" outlineLevel="0" collapsed="false">
      <c r="A114" s="0" t="str">
        <f aca="false">code_table_long!A114</f>
        <v>id_10029</v>
      </c>
      <c r="B114" s="0" t="str">
        <f aca="false">code_table_long!B114</f>
        <v>(#10029)</v>
      </c>
      <c r="C114" s="0" t="n">
        <f aca="false">code_table_long!C114</f>
        <v>10029</v>
      </c>
      <c r="D114" s="1" t="n">
        <f aca="false">code_table_long!U114</f>
        <v>0.408163265306122</v>
      </c>
      <c r="E114" s="0" t="n">
        <f aca="false">code_table_long!V114</f>
        <v>6</v>
      </c>
      <c r="F114" s="0" t="n">
        <f aca="false">code_table_long!W114</f>
        <v>10</v>
      </c>
      <c r="G114" s="0" t="str">
        <f aca="false">LEFT(code_table_long!H114,1)</f>
        <v>D</v>
      </c>
      <c r="H114" s="0" t="str">
        <f aca="false">code_table_long!L114</f>
        <v>first</v>
      </c>
      <c r="I114" s="0" t="str">
        <f aca="false">code_table_long!P114</f>
        <v>dam</v>
      </c>
      <c r="J114" s="0" t="str">
        <f aca="false">code_table_long!T114</f>
        <v>break</v>
      </c>
      <c r="K114" s="0" t="str">
        <f aca="false">code_table_long!J114</f>
        <v>con</v>
      </c>
    </row>
    <row r="115" customFormat="false" ht="13.8" hidden="false" customHeight="false" outlineLevel="0" collapsed="false">
      <c r="A115" s="0" t="str">
        <f aca="false">code_table_long!A115</f>
        <v>id_11029</v>
      </c>
      <c r="B115" s="0" t="str">
        <f aca="false">code_table_long!B115</f>
        <v>(#11029)</v>
      </c>
      <c r="C115" s="0" t="n">
        <f aca="false">code_table_long!C115</f>
        <v>11029</v>
      </c>
      <c r="D115" s="1" t="n">
        <f aca="false">code_table_long!U115</f>
        <v>0.571428571428571</v>
      </c>
      <c r="E115" s="0" t="n">
        <f aca="false">code_table_long!V115</f>
        <v>6</v>
      </c>
      <c r="F115" s="0" t="n">
        <f aca="false">code_table_long!W115</f>
        <v>10</v>
      </c>
      <c r="G115" s="0" t="str">
        <f aca="false">LEFT(code_table_long!H115,1)</f>
        <v>A</v>
      </c>
      <c r="H115" s="0" t="str">
        <f aca="false">code_table_long!L115</f>
        <v>first</v>
      </c>
      <c r="I115" s="0" t="str">
        <f aca="false">code_table_long!P115</f>
        <v>basement</v>
      </c>
      <c r="J115" s="0" t="str">
        <f aca="false">code_table_long!T115</f>
        <v>flood</v>
      </c>
      <c r="K115" s="0" t="str">
        <f aca="false">code_table_long!J115</f>
        <v>con</v>
      </c>
    </row>
    <row r="116" customFormat="false" ht="13.8" hidden="false" customHeight="false" outlineLevel="0" collapsed="false">
      <c r="A116" s="0" t="str">
        <f aca="false">code_table_long!A116</f>
        <v>id_12029</v>
      </c>
      <c r="B116" s="0" t="str">
        <f aca="false">code_table_long!B116</f>
        <v>(#12029)</v>
      </c>
      <c r="C116" s="0" t="n">
        <f aca="false">code_table_long!C116</f>
        <v>12029</v>
      </c>
      <c r="D116" s="1" t="n">
        <f aca="false">code_table_long!U116</f>
        <v>0.0612244897959184</v>
      </c>
      <c r="E116" s="0" t="n">
        <f aca="false">code_table_long!V116</f>
        <v>6</v>
      </c>
      <c r="F116" s="0" t="n">
        <f aca="false">code_table_long!W116</f>
        <v>10</v>
      </c>
      <c r="G116" s="0" t="str">
        <f aca="false">LEFT(code_table_long!H116,1)</f>
        <v>B</v>
      </c>
      <c r="H116" s="0" t="str">
        <f aca="false">code_table_long!L116</f>
        <v>first</v>
      </c>
      <c r="I116" s="0" t="str">
        <f aca="false">code_table_long!P116</f>
        <v>dam</v>
      </c>
      <c r="J116" s="0" t="str">
        <f aca="false">code_table_long!T116</f>
        <v>flood</v>
      </c>
      <c r="K116" s="0" t="str">
        <f aca="false">code_table_long!J116</f>
        <v>incon</v>
      </c>
    </row>
    <row r="117" customFormat="false" ht="13.8" hidden="false" customHeight="false" outlineLevel="0" collapsed="false">
      <c r="A117" s="0" t="str">
        <f aca="false">code_table_long!A117</f>
        <v>id_13029</v>
      </c>
      <c r="B117" s="0" t="str">
        <f aca="false">code_table_long!B117</f>
        <v>(#13029)</v>
      </c>
      <c r="C117" s="0" t="n">
        <f aca="false">code_table_long!C117</f>
        <v>13029</v>
      </c>
      <c r="D117" s="1" t="n">
        <f aca="false">code_table_long!U117</f>
        <v>0</v>
      </c>
      <c r="E117" s="0" t="n">
        <f aca="false">code_table_long!V117</f>
        <v>6</v>
      </c>
      <c r="F117" s="0" t="n">
        <f aca="false">code_table_long!W117</f>
        <v>10</v>
      </c>
      <c r="G117" s="0" t="str">
        <f aca="false">LEFT(code_table_long!H117,1)</f>
        <v>C</v>
      </c>
      <c r="H117" s="0" t="str">
        <f aca="false">code_table_long!L117</f>
        <v>first</v>
      </c>
      <c r="I117" s="0" t="str">
        <f aca="false">code_table_long!P117</f>
        <v>basement</v>
      </c>
      <c r="J117" s="0" t="str">
        <f aca="false">code_table_long!T117</f>
        <v>break</v>
      </c>
      <c r="K117" s="0" t="str">
        <f aca="false">code_table_long!J117</f>
        <v>incon</v>
      </c>
    </row>
    <row r="118" customFormat="false" ht="13.8" hidden="false" customHeight="false" outlineLevel="0" collapsed="false">
      <c r="A118" s="0" t="str">
        <f aca="false">code_table_long!A118</f>
        <v>id_10030</v>
      </c>
      <c r="B118" s="0" t="str">
        <f aca="false">code_table_long!B118</f>
        <v>(#10030)</v>
      </c>
      <c r="C118" s="0" t="n">
        <f aca="false">code_table_long!C118</f>
        <v>10030</v>
      </c>
      <c r="D118" s="1" t="n">
        <f aca="false">code_table_long!U118</f>
        <v>0.346938775510204</v>
      </c>
      <c r="E118" s="0" t="n">
        <f aca="false">code_table_long!V118</f>
        <v>7</v>
      </c>
      <c r="F118" s="0" t="n">
        <f aca="false">code_table_long!W118</f>
        <v>10</v>
      </c>
      <c r="G118" s="0" t="str">
        <f aca="false">LEFT(code_table_long!H118,1)</f>
        <v>D</v>
      </c>
      <c r="H118" s="0" t="str">
        <f aca="false">code_table_long!L118</f>
        <v>first</v>
      </c>
      <c r="I118" s="0" t="str">
        <f aca="false">code_table_long!P118</f>
        <v>anglers</v>
      </c>
      <c r="J118" s="0" t="str">
        <f aca="false">code_table_long!T118</f>
        <v>fish</v>
      </c>
      <c r="K118" s="0" t="str">
        <f aca="false">code_table_long!J118</f>
        <v>con</v>
      </c>
    </row>
    <row r="119" customFormat="false" ht="13.8" hidden="false" customHeight="false" outlineLevel="0" collapsed="false">
      <c r="A119" s="0" t="str">
        <f aca="false">code_table_long!A119</f>
        <v>id_11030</v>
      </c>
      <c r="B119" s="0" t="str">
        <f aca="false">code_table_long!B119</f>
        <v>(#11030)</v>
      </c>
      <c r="C119" s="0" t="n">
        <f aca="false">code_table_long!C119</f>
        <v>11030</v>
      </c>
      <c r="D119" s="1" t="n">
        <f aca="false">code_table_long!U119</f>
        <v>0.448979591836735</v>
      </c>
      <c r="E119" s="0" t="n">
        <f aca="false">code_table_long!V119</f>
        <v>7</v>
      </c>
      <c r="F119" s="0" t="n">
        <f aca="false">code_table_long!W119</f>
        <v>10</v>
      </c>
      <c r="G119" s="0" t="str">
        <f aca="false">LEFT(code_table_long!H119,1)</f>
        <v>A</v>
      </c>
      <c r="H119" s="0" t="str">
        <f aca="false">code_table_long!L119</f>
        <v>first</v>
      </c>
      <c r="I119" s="0" t="str">
        <f aca="false">code_table_long!P119</f>
        <v>ducks</v>
      </c>
      <c r="J119" s="0" t="str">
        <f aca="false">code_table_long!T119</f>
        <v>swim</v>
      </c>
      <c r="K119" s="0" t="str">
        <f aca="false">code_table_long!J119</f>
        <v>con</v>
      </c>
    </row>
    <row r="120" customFormat="false" ht="13.8" hidden="false" customHeight="false" outlineLevel="0" collapsed="false">
      <c r="A120" s="0" t="str">
        <f aca="false">code_table_long!A120</f>
        <v>id_12030</v>
      </c>
      <c r="B120" s="0" t="str">
        <f aca="false">code_table_long!B120</f>
        <v>(#12030)</v>
      </c>
      <c r="C120" s="0" t="n">
        <f aca="false">code_table_long!C120</f>
        <v>12030</v>
      </c>
      <c r="D120" s="1" t="n">
        <f aca="false">code_table_long!U120</f>
        <v>0.122448979591837</v>
      </c>
      <c r="E120" s="0" t="n">
        <f aca="false">code_table_long!V120</f>
        <v>7</v>
      </c>
      <c r="F120" s="0" t="n">
        <f aca="false">code_table_long!W120</f>
        <v>10</v>
      </c>
      <c r="G120" s="0" t="str">
        <f aca="false">LEFT(code_table_long!H120,1)</f>
        <v>B</v>
      </c>
      <c r="H120" s="0" t="str">
        <f aca="false">code_table_long!L120</f>
        <v>first</v>
      </c>
      <c r="I120" s="0" t="str">
        <f aca="false">code_table_long!P120</f>
        <v>anglers</v>
      </c>
      <c r="J120" s="0" t="str">
        <f aca="false">code_table_long!T120</f>
        <v>swim</v>
      </c>
      <c r="K120" s="0" t="str">
        <f aca="false">code_table_long!J120</f>
        <v>incon</v>
      </c>
    </row>
    <row r="121" customFormat="false" ht="13.8" hidden="false" customHeight="false" outlineLevel="0" collapsed="false">
      <c r="A121" s="0" t="str">
        <f aca="false">code_table_long!A121</f>
        <v>id_13030</v>
      </c>
      <c r="B121" s="0" t="str">
        <f aca="false">code_table_long!B121</f>
        <v>(#13030)</v>
      </c>
      <c r="C121" s="0" t="n">
        <f aca="false">code_table_long!C121</f>
        <v>13030</v>
      </c>
      <c r="D121" s="1" t="n">
        <f aca="false">code_table_long!U121</f>
        <v>0</v>
      </c>
      <c r="E121" s="0" t="n">
        <f aca="false">code_table_long!V121</f>
        <v>7</v>
      </c>
      <c r="F121" s="0" t="n">
        <f aca="false">code_table_long!W121</f>
        <v>10</v>
      </c>
      <c r="G121" s="0" t="str">
        <f aca="false">LEFT(code_table_long!H121,1)</f>
        <v>C</v>
      </c>
      <c r="H121" s="0" t="str">
        <f aca="false">code_table_long!L121</f>
        <v>first</v>
      </c>
      <c r="I121" s="0" t="str">
        <f aca="false">code_table_long!P121</f>
        <v>ducks</v>
      </c>
      <c r="J121" s="0" t="str">
        <f aca="false">code_table_long!T121</f>
        <v>fish</v>
      </c>
      <c r="K121" s="0" t="str">
        <f aca="false">code_table_long!J121</f>
        <v>incon</v>
      </c>
    </row>
    <row r="122" customFormat="false" ht="13.8" hidden="false" customHeight="false" outlineLevel="0" collapsed="false">
      <c r="A122" s="0" t="str">
        <f aca="false">code_table_long!A122</f>
        <v>id_10031</v>
      </c>
      <c r="B122" s="0" t="str">
        <f aca="false">code_table_long!B122</f>
        <v>(#10031)</v>
      </c>
      <c r="C122" s="0" t="n">
        <f aca="false">code_table_long!C122</f>
        <v>10031</v>
      </c>
      <c r="D122" s="1" t="n">
        <f aca="false">code_table_long!U122</f>
        <v>0.458333333333333</v>
      </c>
      <c r="E122" s="0" t="n">
        <f aca="false">code_table_long!V122</f>
        <v>6</v>
      </c>
      <c r="F122" s="0" t="n">
        <f aca="false">code_table_long!W122</f>
        <v>9</v>
      </c>
      <c r="G122" s="0" t="str">
        <f aca="false">LEFT(code_table_long!H122,1)</f>
        <v>C</v>
      </c>
      <c r="H122" s="0" t="str">
        <f aca="false">code_table_long!L122</f>
        <v>first</v>
      </c>
      <c r="I122" s="0" t="str">
        <f aca="false">code_table_long!P122</f>
        <v>instructor</v>
      </c>
      <c r="J122" s="0" t="str">
        <f aca="false">code_table_long!T122</f>
        <v>teach</v>
      </c>
      <c r="K122" s="0" t="str">
        <f aca="false">code_table_long!J122</f>
        <v>con</v>
      </c>
    </row>
    <row r="123" customFormat="false" ht="13.8" hidden="false" customHeight="false" outlineLevel="0" collapsed="false">
      <c r="A123" s="0" t="str">
        <f aca="false">code_table_long!A123</f>
        <v>id_11031</v>
      </c>
      <c r="B123" s="0" t="str">
        <f aca="false">code_table_long!B123</f>
        <v>(#11031)</v>
      </c>
      <c r="C123" s="0" t="n">
        <f aca="false">code_table_long!C123</f>
        <v>11031</v>
      </c>
      <c r="D123" s="1" t="n">
        <f aca="false">code_table_long!U123</f>
        <v>0.208333333333333</v>
      </c>
      <c r="E123" s="0" t="n">
        <f aca="false">code_table_long!V123</f>
        <v>6</v>
      </c>
      <c r="F123" s="0" t="n">
        <f aca="false">code_table_long!W123</f>
        <v>9</v>
      </c>
      <c r="G123" s="0" t="str">
        <f aca="false">LEFT(code_table_long!H123,1)</f>
        <v>D</v>
      </c>
      <c r="H123" s="0" t="str">
        <f aca="false">code_table_long!L123</f>
        <v>first</v>
      </c>
      <c r="I123" s="0" t="str">
        <f aca="false">code_table_long!P123</f>
        <v>undergraduate</v>
      </c>
      <c r="J123" s="0" t="str">
        <f aca="false">code_table_long!T123</f>
        <v>learn</v>
      </c>
      <c r="K123" s="0" t="str">
        <f aca="false">code_table_long!J123</f>
        <v>con</v>
      </c>
    </row>
    <row r="124" customFormat="false" ht="13.8" hidden="false" customHeight="false" outlineLevel="0" collapsed="false">
      <c r="A124" s="0" t="str">
        <f aca="false">code_table_long!A124</f>
        <v>id_12031</v>
      </c>
      <c r="B124" s="0" t="str">
        <f aca="false">code_table_long!B124</f>
        <v>(#12031)</v>
      </c>
      <c r="C124" s="0" t="n">
        <f aca="false">code_table_long!C124</f>
        <v>12031</v>
      </c>
      <c r="D124" s="1" t="n">
        <f aca="false">code_table_long!U124</f>
        <v>0.0208333333333333</v>
      </c>
      <c r="E124" s="0" t="n">
        <f aca="false">code_table_long!V124</f>
        <v>6</v>
      </c>
      <c r="F124" s="0" t="n">
        <f aca="false">code_table_long!W124</f>
        <v>9</v>
      </c>
      <c r="G124" s="0" t="str">
        <f aca="false">LEFT(code_table_long!H124,1)</f>
        <v>A</v>
      </c>
      <c r="H124" s="0" t="str">
        <f aca="false">code_table_long!L124</f>
        <v>first</v>
      </c>
      <c r="I124" s="0" t="str">
        <f aca="false">code_table_long!P124</f>
        <v>instructor</v>
      </c>
      <c r="J124" s="0" t="str">
        <f aca="false">code_table_long!T124</f>
        <v>learn</v>
      </c>
      <c r="K124" s="0" t="str">
        <f aca="false">code_table_long!J124</f>
        <v>incon</v>
      </c>
    </row>
    <row r="125" customFormat="false" ht="13.8" hidden="false" customHeight="false" outlineLevel="0" collapsed="false">
      <c r="A125" s="0" t="str">
        <f aca="false">code_table_long!A125</f>
        <v>id_13031</v>
      </c>
      <c r="B125" s="0" t="str">
        <f aca="false">code_table_long!B125</f>
        <v>(#13031)</v>
      </c>
      <c r="C125" s="0" t="n">
        <f aca="false">code_table_long!C125</f>
        <v>13031</v>
      </c>
      <c r="D125" s="1" t="n">
        <f aca="false">code_table_long!U125</f>
        <v>0</v>
      </c>
      <c r="E125" s="0" t="n">
        <f aca="false">code_table_long!V125</f>
        <v>6</v>
      </c>
      <c r="F125" s="0" t="n">
        <f aca="false">code_table_long!W125</f>
        <v>9</v>
      </c>
      <c r="G125" s="0" t="str">
        <f aca="false">LEFT(code_table_long!H125,1)</f>
        <v>B</v>
      </c>
      <c r="H125" s="0" t="str">
        <f aca="false">code_table_long!L125</f>
        <v>first</v>
      </c>
      <c r="I125" s="0" t="str">
        <f aca="false">code_table_long!P125</f>
        <v>undergraduate</v>
      </c>
      <c r="J125" s="0" t="str">
        <f aca="false">code_table_long!T125</f>
        <v>teach</v>
      </c>
      <c r="K125" s="0" t="str">
        <f aca="false">code_table_long!J125</f>
        <v>incon</v>
      </c>
    </row>
    <row r="126" customFormat="false" ht="13.8" hidden="false" customHeight="false" outlineLevel="0" collapsed="false">
      <c r="A126" s="0" t="str">
        <f aca="false">code_table_long!A126</f>
        <v>id_10032</v>
      </c>
      <c r="B126" s="0" t="str">
        <f aca="false">code_table_long!B126</f>
        <v>(#10032)</v>
      </c>
      <c r="C126" s="0" t="n">
        <f aca="false">code_table_long!C126</f>
        <v>10032</v>
      </c>
      <c r="D126" s="1" t="n">
        <f aca="false">code_table_long!U126</f>
        <v>0.571428571428571</v>
      </c>
      <c r="E126" s="0" t="n">
        <f aca="false">code_table_long!V126</f>
        <v>6</v>
      </c>
      <c r="F126" s="0" t="n">
        <f aca="false">code_table_long!W126</f>
        <v>10</v>
      </c>
      <c r="G126" s="0" t="str">
        <f aca="false">LEFT(code_table_long!H126,1)</f>
        <v>C</v>
      </c>
      <c r="H126" s="0" t="str">
        <f aca="false">code_table_long!L126</f>
        <v>first</v>
      </c>
      <c r="I126" s="0" t="str">
        <f aca="false">code_table_long!P126</f>
        <v>elderly</v>
      </c>
      <c r="J126" s="0" t="str">
        <f aca="false">code_table_long!T126</f>
        <v>sit</v>
      </c>
      <c r="K126" s="0" t="str">
        <f aca="false">code_table_long!J126</f>
        <v>con</v>
      </c>
    </row>
    <row r="127" customFormat="false" ht="13.8" hidden="false" customHeight="false" outlineLevel="0" collapsed="false">
      <c r="A127" s="0" t="str">
        <f aca="false">code_table_long!A127</f>
        <v>id_11032</v>
      </c>
      <c r="B127" s="0" t="str">
        <f aca="false">code_table_long!B127</f>
        <v>(#11032)</v>
      </c>
      <c r="C127" s="0" t="n">
        <f aca="false">code_table_long!C127</f>
        <v>11032</v>
      </c>
      <c r="D127" s="1" t="n">
        <f aca="false">code_table_long!U127</f>
        <v>0.653061224489796</v>
      </c>
      <c r="E127" s="0" t="n">
        <f aca="false">code_table_long!V127</f>
        <v>6</v>
      </c>
      <c r="F127" s="0" t="n">
        <f aca="false">code_table_long!W127</f>
        <v>10</v>
      </c>
      <c r="G127" s="0" t="str">
        <f aca="false">LEFT(code_table_long!H127,1)</f>
        <v>D</v>
      </c>
      <c r="H127" s="0" t="str">
        <f aca="false">code_table_long!L127</f>
        <v>first</v>
      </c>
      <c r="I127" s="0" t="str">
        <f aca="false">code_table_long!P127</f>
        <v>boys</v>
      </c>
      <c r="J127" s="0" t="str">
        <f aca="false">code_table_long!T127</f>
        <v>climb</v>
      </c>
      <c r="K127" s="0" t="str">
        <f aca="false">code_table_long!J127</f>
        <v>con</v>
      </c>
    </row>
    <row r="128" customFormat="false" ht="13.8" hidden="false" customHeight="false" outlineLevel="0" collapsed="false">
      <c r="A128" s="0" t="str">
        <f aca="false">code_table_long!A128</f>
        <v>id_12032</v>
      </c>
      <c r="B128" s="0" t="str">
        <f aca="false">code_table_long!B128</f>
        <v>(#12032)</v>
      </c>
      <c r="C128" s="0" t="n">
        <f aca="false">code_table_long!C128</f>
        <v>12032</v>
      </c>
      <c r="D128" s="1" t="n">
        <f aca="false">code_table_long!U128</f>
        <v>0.0204081632653061</v>
      </c>
      <c r="E128" s="0" t="n">
        <f aca="false">code_table_long!V128</f>
        <v>6</v>
      </c>
      <c r="F128" s="0" t="n">
        <f aca="false">code_table_long!W128</f>
        <v>10</v>
      </c>
      <c r="G128" s="0" t="str">
        <f aca="false">LEFT(code_table_long!H128,1)</f>
        <v>A</v>
      </c>
      <c r="H128" s="0" t="str">
        <f aca="false">code_table_long!L128</f>
        <v>first</v>
      </c>
      <c r="I128" s="0" t="str">
        <f aca="false">code_table_long!P128</f>
        <v>elderly</v>
      </c>
      <c r="J128" s="0" t="str">
        <f aca="false">code_table_long!T128</f>
        <v>climb</v>
      </c>
      <c r="K128" s="0" t="str">
        <f aca="false">code_table_long!J128</f>
        <v>incon</v>
      </c>
    </row>
    <row r="129" customFormat="false" ht="13.8" hidden="false" customHeight="false" outlineLevel="0" collapsed="false">
      <c r="A129" s="0" t="str">
        <f aca="false">code_table_long!A129</f>
        <v>id_13032</v>
      </c>
      <c r="B129" s="0" t="str">
        <f aca="false">code_table_long!B129</f>
        <v>(#13032)</v>
      </c>
      <c r="C129" s="0" t="n">
        <f aca="false">code_table_long!C129</f>
        <v>13032</v>
      </c>
      <c r="D129" s="1" t="n">
        <f aca="false">code_table_long!U129</f>
        <v>0.0612244897959184</v>
      </c>
      <c r="E129" s="0" t="n">
        <f aca="false">code_table_long!V129</f>
        <v>6</v>
      </c>
      <c r="F129" s="0" t="n">
        <f aca="false">code_table_long!W129</f>
        <v>10</v>
      </c>
      <c r="G129" s="0" t="str">
        <f aca="false">LEFT(code_table_long!H129,1)</f>
        <v>B</v>
      </c>
      <c r="H129" s="0" t="str">
        <f aca="false">code_table_long!L129</f>
        <v>first</v>
      </c>
      <c r="I129" s="0" t="str">
        <f aca="false">code_table_long!P129</f>
        <v>boys</v>
      </c>
      <c r="J129" s="0" t="str">
        <f aca="false">code_table_long!T129</f>
        <v>sit</v>
      </c>
      <c r="K129" s="0" t="str">
        <f aca="false">code_table_long!J129</f>
        <v>incon</v>
      </c>
    </row>
    <row r="130" customFormat="false" ht="13.8" hidden="false" customHeight="false" outlineLevel="0" collapsed="false">
      <c r="A130" s="0" t="str">
        <f aca="false">code_table_long!A130</f>
        <v>id_10033</v>
      </c>
      <c r="B130" s="0" t="str">
        <f aca="false">code_table_long!B130</f>
        <v>(#10033)</v>
      </c>
      <c r="C130" s="0" t="n">
        <f aca="false">code_table_long!C130</f>
        <v>10033</v>
      </c>
      <c r="D130" s="1" t="n">
        <f aca="false">code_table_long!U130</f>
        <v>0.387755102040816</v>
      </c>
      <c r="E130" s="0" t="n">
        <f aca="false">code_table_long!V130</f>
        <v>5</v>
      </c>
      <c r="F130" s="0" t="n">
        <f aca="false">code_table_long!W130</f>
        <v>8</v>
      </c>
      <c r="G130" s="0" t="str">
        <f aca="false">LEFT(code_table_long!H130,1)</f>
        <v>C</v>
      </c>
      <c r="H130" s="0" t="str">
        <f aca="false">code_table_long!L130</f>
        <v>first</v>
      </c>
      <c r="I130" s="0" t="str">
        <f aca="false">code_table_long!P130</f>
        <v>large</v>
      </c>
      <c r="J130" s="0" t="str">
        <f aca="false">code_table_long!T130</f>
        <v>watch</v>
      </c>
      <c r="K130" s="0" t="str">
        <f aca="false">code_table_long!J130</f>
        <v>con</v>
      </c>
    </row>
    <row r="131" customFormat="false" ht="13.8" hidden="false" customHeight="false" outlineLevel="0" collapsed="false">
      <c r="A131" s="0" t="str">
        <f aca="false">code_table_long!A131</f>
        <v>id_11033</v>
      </c>
      <c r="B131" s="0" t="str">
        <f aca="false">code_table_long!B131</f>
        <v>(#11033)</v>
      </c>
      <c r="C131" s="0" t="n">
        <f aca="false">code_table_long!C131</f>
        <v>11033</v>
      </c>
      <c r="D131" s="1" t="n">
        <f aca="false">code_table_long!U131</f>
        <v>0.333333333333333</v>
      </c>
      <c r="E131" s="0" t="n">
        <f aca="false">code_table_long!V131</f>
        <v>5</v>
      </c>
      <c r="F131" s="0" t="n">
        <f aca="false">code_table_long!W131</f>
        <v>8</v>
      </c>
      <c r="G131" s="0" t="str">
        <f aca="false">LEFT(code_table_long!H131,1)</f>
        <v>D</v>
      </c>
      <c r="H131" s="0" t="str">
        <f aca="false">code_table_long!L131</f>
        <v>first</v>
      </c>
      <c r="I131" s="0" t="str">
        <f aca="false">code_table_long!P131</f>
        <v>large</v>
      </c>
      <c r="J131" s="0" t="str">
        <f aca="false">code_table_long!T131</f>
        <v>listen</v>
      </c>
      <c r="K131" s="0" t="str">
        <f aca="false">code_table_long!J131</f>
        <v>con</v>
      </c>
    </row>
    <row r="132" customFormat="false" ht="13.8" hidden="false" customHeight="false" outlineLevel="0" collapsed="false">
      <c r="A132" s="0" t="str">
        <f aca="false">code_table_long!A132</f>
        <v>id_12033</v>
      </c>
      <c r="B132" s="0" t="str">
        <f aca="false">code_table_long!B132</f>
        <v>(#12033)</v>
      </c>
      <c r="C132" s="0" t="n">
        <f aca="false">code_table_long!C132</f>
        <v>12033</v>
      </c>
      <c r="D132" s="1" t="n">
        <f aca="false">code_table_long!U132</f>
        <v>0</v>
      </c>
      <c r="E132" s="0" t="n">
        <f aca="false">code_table_long!V132</f>
        <v>5</v>
      </c>
      <c r="F132" s="0" t="n">
        <f aca="false">code_table_long!W132</f>
        <v>8</v>
      </c>
      <c r="G132" s="0" t="str">
        <f aca="false">LEFT(code_table_long!H132,1)</f>
        <v>A</v>
      </c>
      <c r="H132" s="0" t="str">
        <f aca="false">code_table_long!L132</f>
        <v>first</v>
      </c>
      <c r="I132" s="0" t="str">
        <f aca="false">code_table_long!P132</f>
        <v>large</v>
      </c>
      <c r="J132" s="0" t="str">
        <f aca="false">code_table_long!T132</f>
        <v>listen</v>
      </c>
      <c r="K132" s="0" t="str">
        <f aca="false">code_table_long!J132</f>
        <v>incon</v>
      </c>
    </row>
    <row r="133" customFormat="false" ht="13.8" hidden="false" customHeight="false" outlineLevel="0" collapsed="false">
      <c r="A133" s="0" t="str">
        <f aca="false">code_table_long!A133</f>
        <v>id_13033</v>
      </c>
      <c r="B133" s="0" t="str">
        <f aca="false">code_table_long!B133</f>
        <v>(#13033)</v>
      </c>
      <c r="C133" s="0" t="n">
        <f aca="false">code_table_long!C133</f>
        <v>13033</v>
      </c>
      <c r="D133" s="1" t="n">
        <f aca="false">code_table_long!U133</f>
        <v>0.0416666666666667</v>
      </c>
      <c r="E133" s="0" t="n">
        <f aca="false">code_table_long!V133</f>
        <v>5</v>
      </c>
      <c r="F133" s="0" t="n">
        <f aca="false">code_table_long!W133</f>
        <v>8</v>
      </c>
      <c r="G133" s="0" t="str">
        <f aca="false">LEFT(code_table_long!H133,1)</f>
        <v>B</v>
      </c>
      <c r="H133" s="0" t="str">
        <f aca="false">code_table_long!L133</f>
        <v>first</v>
      </c>
      <c r="I133" s="0" t="str">
        <f aca="false">code_table_long!P133</f>
        <v>large</v>
      </c>
      <c r="J133" s="0" t="str">
        <f aca="false">code_table_long!T133</f>
        <v>watch</v>
      </c>
      <c r="K133" s="0" t="str">
        <f aca="false">code_table_long!J133</f>
        <v>incon</v>
      </c>
    </row>
    <row r="134" customFormat="false" ht="13.8" hidden="false" customHeight="false" outlineLevel="0" collapsed="false">
      <c r="A134" s="0" t="str">
        <f aca="false">code_table_long!A134</f>
        <v>id_10034</v>
      </c>
      <c r="B134" s="0" t="str">
        <f aca="false">code_table_long!B134</f>
        <v>(#10034)</v>
      </c>
      <c r="C134" s="0" t="n">
        <f aca="false">code_table_long!C134</f>
        <v>10034</v>
      </c>
      <c r="D134" s="1" t="n">
        <f aca="false">code_table_long!U134</f>
        <v>0.673469387755102</v>
      </c>
      <c r="E134" s="0" t="n">
        <f aca="false">code_table_long!V134</f>
        <v>7</v>
      </c>
      <c r="F134" s="0" t="n">
        <f aca="false">code_table_long!W134</f>
        <v>10</v>
      </c>
      <c r="G134" s="0" t="str">
        <f aca="false">LEFT(code_table_long!H134,1)</f>
        <v>C</v>
      </c>
      <c r="H134" s="0" t="str">
        <f aca="false">code_table_long!L134</f>
        <v>first</v>
      </c>
      <c r="I134" s="0" t="str">
        <f aca="false">code_table_long!P134</f>
        <v>children</v>
      </c>
      <c r="J134" s="0" t="str">
        <f aca="false">code_table_long!T134</f>
        <v>sled</v>
      </c>
      <c r="K134" s="0" t="str">
        <f aca="false">code_table_long!J134</f>
        <v>con</v>
      </c>
    </row>
    <row r="135" customFormat="false" ht="13.8" hidden="false" customHeight="false" outlineLevel="0" collapsed="false">
      <c r="A135" s="0" t="str">
        <f aca="false">code_table_long!A135</f>
        <v>id_11034</v>
      </c>
      <c r="B135" s="0" t="str">
        <f aca="false">code_table_long!B135</f>
        <v>(#11034)</v>
      </c>
      <c r="C135" s="0" t="n">
        <f aca="false">code_table_long!C135</f>
        <v>11034</v>
      </c>
      <c r="D135" s="1" t="n">
        <f aca="false">code_table_long!U135</f>
        <v>0.73469387755102</v>
      </c>
      <c r="E135" s="0" t="n">
        <f aca="false">code_table_long!V135</f>
        <v>7</v>
      </c>
      <c r="F135" s="0" t="n">
        <f aca="false">code_table_long!W135</f>
        <v>10</v>
      </c>
      <c r="G135" s="0" t="str">
        <f aca="false">LEFT(code_table_long!H135,1)</f>
        <v>D</v>
      </c>
      <c r="H135" s="0" t="str">
        <f aca="false">code_table_long!L135</f>
        <v>first</v>
      </c>
      <c r="I135" s="0" t="str">
        <f aca="false">code_table_long!P135</f>
        <v>alpine</v>
      </c>
      <c r="J135" s="0" t="str">
        <f aca="false">code_table_long!T135</f>
        <v>ski</v>
      </c>
      <c r="K135" s="0" t="str">
        <f aca="false">code_table_long!J135</f>
        <v>con</v>
      </c>
    </row>
    <row r="136" customFormat="false" ht="13.8" hidden="false" customHeight="false" outlineLevel="0" collapsed="false">
      <c r="A136" s="0" t="str">
        <f aca="false">code_table_long!A136</f>
        <v>id_12034</v>
      </c>
      <c r="B136" s="0" t="str">
        <f aca="false">code_table_long!B136</f>
        <v>(#12034)</v>
      </c>
      <c r="C136" s="0" t="n">
        <f aca="false">code_table_long!C136</f>
        <v>12034</v>
      </c>
      <c r="D136" s="1" t="n">
        <f aca="false">code_table_long!U136</f>
        <v>0.0816326530612245</v>
      </c>
      <c r="E136" s="0" t="n">
        <f aca="false">code_table_long!V136</f>
        <v>7</v>
      </c>
      <c r="F136" s="0" t="n">
        <f aca="false">code_table_long!W136</f>
        <v>10</v>
      </c>
      <c r="G136" s="0" t="str">
        <f aca="false">LEFT(code_table_long!H136,1)</f>
        <v>A</v>
      </c>
      <c r="H136" s="0" t="str">
        <f aca="false">code_table_long!L136</f>
        <v>first</v>
      </c>
      <c r="I136" s="0" t="str">
        <f aca="false">code_table_long!P136</f>
        <v>children</v>
      </c>
      <c r="J136" s="0" t="str">
        <f aca="false">code_table_long!T136</f>
        <v>ski</v>
      </c>
      <c r="K136" s="0" t="str">
        <f aca="false">code_table_long!J136</f>
        <v>incon</v>
      </c>
    </row>
    <row r="137" customFormat="false" ht="13.8" hidden="false" customHeight="false" outlineLevel="0" collapsed="false">
      <c r="A137" s="0" t="str">
        <f aca="false">code_table_long!A137</f>
        <v>id_13034</v>
      </c>
      <c r="B137" s="0" t="str">
        <f aca="false">code_table_long!B137</f>
        <v>(#13034)</v>
      </c>
      <c r="C137" s="0" t="n">
        <f aca="false">code_table_long!C137</f>
        <v>13034</v>
      </c>
      <c r="D137" s="1" t="n">
        <f aca="false">code_table_long!U137</f>
        <v>0.0204081632653061</v>
      </c>
      <c r="E137" s="0" t="n">
        <f aca="false">code_table_long!V137</f>
        <v>7</v>
      </c>
      <c r="F137" s="0" t="n">
        <f aca="false">code_table_long!W137</f>
        <v>10</v>
      </c>
      <c r="G137" s="0" t="str">
        <f aca="false">LEFT(code_table_long!H137,1)</f>
        <v>B</v>
      </c>
      <c r="H137" s="0" t="str">
        <f aca="false">code_table_long!L137</f>
        <v>first</v>
      </c>
      <c r="I137" s="0" t="str">
        <f aca="false">code_table_long!P137</f>
        <v>alpine</v>
      </c>
      <c r="J137" s="0" t="str">
        <f aca="false">code_table_long!T137</f>
        <v>sled</v>
      </c>
      <c r="K137" s="0" t="str">
        <f aca="false">code_table_long!J137</f>
        <v>incon</v>
      </c>
    </row>
    <row r="138" customFormat="false" ht="13.8" hidden="false" customHeight="false" outlineLevel="0" collapsed="false">
      <c r="A138" s="0" t="str">
        <f aca="false">code_table_long!A138</f>
        <v>id_10035</v>
      </c>
      <c r="B138" s="0" t="str">
        <f aca="false">code_table_long!B138</f>
        <v>(#10035)</v>
      </c>
      <c r="C138" s="0" t="n">
        <f aca="false">code_table_long!C138</f>
        <v>10035</v>
      </c>
      <c r="D138" s="1" t="n">
        <f aca="false">code_table_long!U138</f>
        <v>0.469387755102041</v>
      </c>
      <c r="E138" s="0" t="n">
        <f aca="false">code_table_long!V138</f>
        <v>7</v>
      </c>
      <c r="F138" s="0" t="n">
        <f aca="false">code_table_long!W138</f>
        <v>11</v>
      </c>
      <c r="G138" s="0" t="str">
        <f aca="false">LEFT(code_table_long!H138,1)</f>
        <v>C</v>
      </c>
      <c r="H138" s="0" t="str">
        <f aca="false">code_table_long!L138</f>
        <v>first</v>
      </c>
      <c r="I138" s="0" t="str">
        <f aca="false">code_table_long!P138</f>
        <v>nephew</v>
      </c>
      <c r="J138" s="0" t="str">
        <f aca="false">code_table_long!T138</f>
        <v>eat</v>
      </c>
      <c r="K138" s="0" t="str">
        <f aca="false">code_table_long!J138</f>
        <v>con</v>
      </c>
    </row>
    <row r="139" customFormat="false" ht="13.8" hidden="false" customHeight="false" outlineLevel="0" collapsed="false">
      <c r="A139" s="0" t="str">
        <f aca="false">code_table_long!A139</f>
        <v>id_11035</v>
      </c>
      <c r="B139" s="0" t="str">
        <f aca="false">code_table_long!B139</f>
        <v>(#11035)</v>
      </c>
      <c r="C139" s="0" t="n">
        <f aca="false">code_table_long!C139</f>
        <v>11035</v>
      </c>
      <c r="D139" s="1" t="n">
        <f aca="false">code_table_long!U139</f>
        <v>0.346938775510204</v>
      </c>
      <c r="E139" s="0" t="n">
        <f aca="false">code_table_long!V139</f>
        <v>7</v>
      </c>
      <c r="F139" s="0" t="n">
        <f aca="false">code_table_long!W139</f>
        <v>11</v>
      </c>
      <c r="G139" s="0" t="str">
        <f aca="false">LEFT(code_table_long!H139,1)</f>
        <v>D</v>
      </c>
      <c r="H139" s="0" t="str">
        <f aca="false">code_table_long!L139</f>
        <v>first</v>
      </c>
      <c r="I139" s="0" t="str">
        <f aca="false">code_table_long!P139</f>
        <v>farmer</v>
      </c>
      <c r="J139" s="0" t="str">
        <f aca="false">code_table_long!T139</f>
        <v>pick</v>
      </c>
      <c r="K139" s="0" t="str">
        <f aca="false">code_table_long!J139</f>
        <v>con</v>
      </c>
    </row>
    <row r="140" customFormat="false" ht="13.8" hidden="false" customHeight="false" outlineLevel="0" collapsed="false">
      <c r="A140" s="0" t="str">
        <f aca="false">code_table_long!A140</f>
        <v>id_12035</v>
      </c>
      <c r="B140" s="0" t="str">
        <f aca="false">code_table_long!B140</f>
        <v>(#12035)</v>
      </c>
      <c r="C140" s="0" t="n">
        <f aca="false">code_table_long!C140</f>
        <v>12035</v>
      </c>
      <c r="D140" s="1" t="n">
        <f aca="false">code_table_long!U140</f>
        <v>0.306122448979592</v>
      </c>
      <c r="E140" s="0" t="n">
        <f aca="false">code_table_long!V140</f>
        <v>7</v>
      </c>
      <c r="F140" s="0" t="n">
        <f aca="false">code_table_long!W140</f>
        <v>11</v>
      </c>
      <c r="G140" s="0" t="str">
        <f aca="false">LEFT(code_table_long!H140,1)</f>
        <v>A</v>
      </c>
      <c r="H140" s="0" t="str">
        <f aca="false">code_table_long!L140</f>
        <v>first</v>
      </c>
      <c r="I140" s="0" t="str">
        <f aca="false">code_table_long!P140</f>
        <v>nephew</v>
      </c>
      <c r="J140" s="0" t="str">
        <f aca="false">code_table_long!T140</f>
        <v>pick</v>
      </c>
      <c r="K140" s="0" t="str">
        <f aca="false">code_table_long!J140</f>
        <v>incon</v>
      </c>
    </row>
    <row r="141" customFormat="false" ht="13.8" hidden="false" customHeight="false" outlineLevel="0" collapsed="false">
      <c r="A141" s="0" t="str">
        <f aca="false">code_table_long!A141</f>
        <v>id_13035</v>
      </c>
      <c r="B141" s="0" t="str">
        <f aca="false">code_table_long!B141</f>
        <v>(#13035)</v>
      </c>
      <c r="C141" s="0" t="n">
        <f aca="false">code_table_long!C141</f>
        <v>13035</v>
      </c>
      <c r="D141" s="1" t="n">
        <f aca="false">code_table_long!U141</f>
        <v>0.306122448979592</v>
      </c>
      <c r="E141" s="0" t="n">
        <f aca="false">code_table_long!V141</f>
        <v>7</v>
      </c>
      <c r="F141" s="0" t="n">
        <f aca="false">code_table_long!W141</f>
        <v>11</v>
      </c>
      <c r="G141" s="0" t="str">
        <f aca="false">LEFT(code_table_long!H141,1)</f>
        <v>B</v>
      </c>
      <c r="H141" s="0" t="str">
        <f aca="false">code_table_long!L141</f>
        <v>first</v>
      </c>
      <c r="I141" s="0" t="str">
        <f aca="false">code_table_long!P141</f>
        <v>farmer</v>
      </c>
      <c r="J141" s="0" t="str">
        <f aca="false">code_table_long!T141</f>
        <v>eat</v>
      </c>
      <c r="K141" s="0" t="str">
        <f aca="false">code_table_long!J141</f>
        <v>incon</v>
      </c>
    </row>
    <row r="142" customFormat="false" ht="13.8" hidden="false" customHeight="false" outlineLevel="0" collapsed="false">
      <c r="A142" s="0" t="str">
        <f aca="false">code_table_long!A142</f>
        <v>id_10036</v>
      </c>
      <c r="B142" s="0" t="str">
        <f aca="false">code_table_long!B142</f>
        <v>(#10036)</v>
      </c>
      <c r="C142" s="0" t="n">
        <f aca="false">code_table_long!C142</f>
        <v>10036</v>
      </c>
      <c r="D142" s="1" t="n">
        <f aca="false">code_table_long!U142</f>
        <v>0.142857142857143</v>
      </c>
      <c r="E142" s="0" t="n">
        <f aca="false">code_table_long!V142</f>
        <v>5</v>
      </c>
      <c r="F142" s="0" t="n">
        <f aca="false">code_table_long!W142</f>
        <v>8</v>
      </c>
      <c r="G142" s="0" t="str">
        <f aca="false">LEFT(code_table_long!H142,1)</f>
        <v>C</v>
      </c>
      <c r="H142" s="0" t="str">
        <f aca="false">code_table_long!L142</f>
        <v>first</v>
      </c>
      <c r="I142" s="0" t="str">
        <f aca="false">code_table_long!P142</f>
        <v>police</v>
      </c>
      <c r="J142" s="0" t="str">
        <f aca="false">code_table_long!T142</f>
        <v>interrogating</v>
      </c>
      <c r="K142" s="0" t="str">
        <f aca="false">code_table_long!J142</f>
        <v>con</v>
      </c>
    </row>
    <row r="143" customFormat="false" ht="13.8" hidden="false" customHeight="false" outlineLevel="0" collapsed="false">
      <c r="A143" s="0" t="str">
        <f aca="false">code_table_long!A143</f>
        <v>id_11036</v>
      </c>
      <c r="B143" s="0" t="str">
        <f aca="false">code_table_long!B143</f>
        <v>(#11036)</v>
      </c>
      <c r="C143" s="0" t="n">
        <f aca="false">code_table_long!C143</f>
        <v>11036</v>
      </c>
      <c r="D143" s="1" t="n">
        <f aca="false">code_table_long!U143</f>
        <v>0.204081632653061</v>
      </c>
      <c r="E143" s="0" t="n">
        <f aca="false">code_table_long!V143</f>
        <v>5</v>
      </c>
      <c r="F143" s="0" t="n">
        <f aca="false">code_table_long!W143</f>
        <v>8</v>
      </c>
      <c r="G143" s="0" t="str">
        <f aca="false">LEFT(code_table_long!H143,1)</f>
        <v>D</v>
      </c>
      <c r="H143" s="0" t="str">
        <f aca="false">code_table_long!L143</f>
        <v>first</v>
      </c>
      <c r="I143" s="0" t="str">
        <f aca="false">code_table_long!P143</f>
        <v>celebrity</v>
      </c>
      <c r="J143" s="0" t="str">
        <f aca="false">code_table_long!T143</f>
        <v>talking</v>
      </c>
      <c r="K143" s="0" t="str">
        <f aca="false">code_table_long!J143</f>
        <v>con</v>
      </c>
    </row>
    <row r="144" customFormat="false" ht="13.8" hidden="false" customHeight="false" outlineLevel="0" collapsed="false">
      <c r="A144" s="0" t="str">
        <f aca="false">code_table_long!A144</f>
        <v>id_12036</v>
      </c>
      <c r="B144" s="0" t="str">
        <f aca="false">code_table_long!B144</f>
        <v>(#12036)</v>
      </c>
      <c r="C144" s="0" t="n">
        <f aca="false">code_table_long!C144</f>
        <v>12036</v>
      </c>
      <c r="D144" s="1" t="n">
        <f aca="false">code_table_long!U144</f>
        <v>0</v>
      </c>
      <c r="E144" s="0" t="n">
        <f aca="false">code_table_long!V144</f>
        <v>5</v>
      </c>
      <c r="F144" s="0" t="n">
        <f aca="false">code_table_long!W144</f>
        <v>8</v>
      </c>
      <c r="G144" s="0" t="str">
        <f aca="false">LEFT(code_table_long!H144,1)</f>
        <v>A</v>
      </c>
      <c r="H144" s="0" t="str">
        <f aca="false">code_table_long!L144</f>
        <v>first</v>
      </c>
      <c r="I144" s="0" t="str">
        <f aca="false">code_table_long!P144</f>
        <v>police</v>
      </c>
      <c r="J144" s="0" t="str">
        <f aca="false">code_table_long!T144</f>
        <v>talking</v>
      </c>
      <c r="K144" s="0" t="str">
        <f aca="false">code_table_long!J144</f>
        <v>incon</v>
      </c>
    </row>
    <row r="145" customFormat="false" ht="13.8" hidden="false" customHeight="false" outlineLevel="0" collapsed="false">
      <c r="A145" s="0" t="str">
        <f aca="false">code_table_long!A145</f>
        <v>id_13036</v>
      </c>
      <c r="B145" s="0" t="str">
        <f aca="false">code_table_long!B145</f>
        <v>(#13036)</v>
      </c>
      <c r="C145" s="0" t="n">
        <f aca="false">code_table_long!C145</f>
        <v>13036</v>
      </c>
      <c r="D145" s="1" t="n">
        <f aca="false">code_table_long!U145</f>
        <v>0</v>
      </c>
      <c r="E145" s="0" t="n">
        <f aca="false">code_table_long!V145</f>
        <v>5</v>
      </c>
      <c r="F145" s="0" t="n">
        <f aca="false">code_table_long!W145</f>
        <v>8</v>
      </c>
      <c r="G145" s="0" t="str">
        <f aca="false">LEFT(code_table_long!H145,1)</f>
        <v>B</v>
      </c>
      <c r="H145" s="0" t="str">
        <f aca="false">code_table_long!L145</f>
        <v>first</v>
      </c>
      <c r="I145" s="0" t="str">
        <f aca="false">code_table_long!P145</f>
        <v>celebrity</v>
      </c>
      <c r="J145" s="0" t="str">
        <f aca="false">code_table_long!T145</f>
        <v>interrogating</v>
      </c>
      <c r="K145" s="0" t="str">
        <f aca="false">code_table_long!J145</f>
        <v>incon</v>
      </c>
    </row>
    <row r="146" customFormat="false" ht="13.8" hidden="false" customHeight="false" outlineLevel="0" collapsed="false">
      <c r="A146" s="0" t="str">
        <f aca="false">code_table_long!A146</f>
        <v>id_10037</v>
      </c>
      <c r="B146" s="0" t="str">
        <f aca="false">code_table_long!B146</f>
        <v>(#10037)</v>
      </c>
      <c r="C146" s="0" t="n">
        <f aca="false">code_table_long!C146</f>
        <v>10037</v>
      </c>
      <c r="D146" s="1" t="n">
        <f aca="false">code_table_long!U146</f>
        <v>0.408163265306122</v>
      </c>
      <c r="E146" s="0" t="n">
        <f aca="false">code_table_long!V146</f>
        <v>6</v>
      </c>
      <c r="F146" s="0" t="n">
        <f aca="false">code_table_long!W146</f>
        <v>11</v>
      </c>
      <c r="G146" s="0" t="str">
        <f aca="false">LEFT(code_table_long!H146,1)</f>
        <v>C</v>
      </c>
      <c r="H146" s="0" t="str">
        <f aca="false">code_table_long!L146</f>
        <v>first</v>
      </c>
      <c r="I146" s="0" t="str">
        <f aca="false">code_table_long!P146</f>
        <v>songwriter</v>
      </c>
      <c r="J146" s="0" t="str">
        <f aca="false">code_table_long!T146</f>
        <v>write</v>
      </c>
      <c r="K146" s="0" t="str">
        <f aca="false">code_table_long!J146</f>
        <v>con</v>
      </c>
    </row>
    <row r="147" customFormat="false" ht="13.8" hidden="false" customHeight="false" outlineLevel="0" collapsed="false">
      <c r="A147" s="0" t="str">
        <f aca="false">code_table_long!A147</f>
        <v>id_11037</v>
      </c>
      <c r="B147" s="0" t="str">
        <f aca="false">code_table_long!B147</f>
        <v>(#11037)</v>
      </c>
      <c r="C147" s="0" t="n">
        <f aca="false">code_table_long!C147</f>
        <v>11037</v>
      </c>
      <c r="D147" s="1" t="n">
        <f aca="false">code_table_long!U147</f>
        <v>0.479166666666667</v>
      </c>
      <c r="E147" s="0" t="n">
        <f aca="false">code_table_long!V147</f>
        <v>6</v>
      </c>
      <c r="F147" s="0" t="n">
        <f aca="false">code_table_long!W147</f>
        <v>11</v>
      </c>
      <c r="G147" s="0" t="str">
        <f aca="false">LEFT(code_table_long!H147,1)</f>
        <v>D</v>
      </c>
      <c r="H147" s="0" t="str">
        <f aca="false">code_table_long!L147</f>
        <v>first</v>
      </c>
      <c r="I147" s="0" t="str">
        <f aca="false">code_table_long!P147</f>
        <v>soprano</v>
      </c>
      <c r="J147" s="0" t="str">
        <f aca="false">code_table_long!T147</f>
        <v>sing</v>
      </c>
      <c r="K147" s="0" t="str">
        <f aca="false">code_table_long!J147</f>
        <v>con</v>
      </c>
    </row>
    <row r="148" customFormat="false" ht="13.8" hidden="false" customHeight="false" outlineLevel="0" collapsed="false">
      <c r="A148" s="0" t="str">
        <f aca="false">code_table_long!A148</f>
        <v>id_12037</v>
      </c>
      <c r="B148" s="0" t="str">
        <f aca="false">code_table_long!B148</f>
        <v>(#12037)</v>
      </c>
      <c r="C148" s="0" t="n">
        <f aca="false">code_table_long!C148</f>
        <v>12037</v>
      </c>
      <c r="D148" s="1" t="n">
        <f aca="false">code_table_long!U148</f>
        <v>0.0204081632653061</v>
      </c>
      <c r="E148" s="0" t="n">
        <f aca="false">code_table_long!V148</f>
        <v>6</v>
      </c>
      <c r="F148" s="0" t="n">
        <f aca="false">code_table_long!W148</f>
        <v>11</v>
      </c>
      <c r="G148" s="0" t="str">
        <f aca="false">LEFT(code_table_long!H148,1)</f>
        <v>A</v>
      </c>
      <c r="H148" s="0" t="str">
        <f aca="false">code_table_long!L148</f>
        <v>first</v>
      </c>
      <c r="I148" s="0" t="str">
        <f aca="false">code_table_long!P148</f>
        <v>songwriter</v>
      </c>
      <c r="J148" s="0" t="str">
        <f aca="false">code_table_long!T148</f>
        <v>sing</v>
      </c>
      <c r="K148" s="0" t="str">
        <f aca="false">code_table_long!J148</f>
        <v>incon</v>
      </c>
    </row>
    <row r="149" customFormat="false" ht="13.8" hidden="false" customHeight="false" outlineLevel="0" collapsed="false">
      <c r="A149" s="0" t="str">
        <f aca="false">code_table_long!A149</f>
        <v>id_13037</v>
      </c>
      <c r="B149" s="0" t="str">
        <f aca="false">code_table_long!B149</f>
        <v>(#13037)</v>
      </c>
      <c r="C149" s="0" t="n">
        <f aca="false">code_table_long!C149</f>
        <v>13037</v>
      </c>
      <c r="D149" s="1" t="n">
        <f aca="false">code_table_long!U149</f>
        <v>0</v>
      </c>
      <c r="E149" s="0" t="n">
        <f aca="false">code_table_long!V149</f>
        <v>6</v>
      </c>
      <c r="F149" s="0" t="n">
        <f aca="false">code_table_long!W149</f>
        <v>11</v>
      </c>
      <c r="G149" s="0" t="str">
        <f aca="false">LEFT(code_table_long!H149,1)</f>
        <v>B</v>
      </c>
      <c r="H149" s="0" t="str">
        <f aca="false">code_table_long!L149</f>
        <v>first</v>
      </c>
      <c r="I149" s="0" t="str">
        <f aca="false">code_table_long!P149</f>
        <v>soprano</v>
      </c>
      <c r="J149" s="0" t="str">
        <f aca="false">code_table_long!T149</f>
        <v>write</v>
      </c>
      <c r="K149" s="0" t="str">
        <f aca="false">code_table_long!J149</f>
        <v>incon</v>
      </c>
    </row>
    <row r="150" customFormat="false" ht="13.8" hidden="false" customHeight="false" outlineLevel="0" collapsed="false">
      <c r="A150" s="0" t="str">
        <f aca="false">code_table_long!A150</f>
        <v>id_10038</v>
      </c>
      <c r="B150" s="0" t="str">
        <f aca="false">code_table_long!B150</f>
        <v>(#10038)</v>
      </c>
      <c r="C150" s="0" t="n">
        <f aca="false">code_table_long!C150</f>
        <v>10038</v>
      </c>
      <c r="D150" s="1" t="n">
        <f aca="false">code_table_long!U150</f>
        <v>0.102040816326531</v>
      </c>
      <c r="E150" s="0" t="n">
        <f aca="false">code_table_long!V150</f>
        <v>6</v>
      </c>
      <c r="F150" s="0" t="n">
        <f aca="false">code_table_long!W150</f>
        <v>10</v>
      </c>
      <c r="G150" s="0" t="str">
        <f aca="false">LEFT(code_table_long!H150,1)</f>
        <v>C</v>
      </c>
      <c r="H150" s="0" t="str">
        <f aca="false">code_table_long!L150</f>
        <v>first</v>
      </c>
      <c r="I150" s="0" t="str">
        <f aca="false">code_table_long!P150</f>
        <v>contractor</v>
      </c>
      <c r="J150" s="0" t="str">
        <f aca="false">code_table_long!T150</f>
        <v>tile</v>
      </c>
      <c r="K150" s="0" t="str">
        <f aca="false">code_table_long!J150</f>
        <v>con</v>
      </c>
    </row>
    <row r="151" customFormat="false" ht="13.8" hidden="false" customHeight="false" outlineLevel="0" collapsed="false">
      <c r="A151" s="0" t="str">
        <f aca="false">code_table_long!A151</f>
        <v>id_11038</v>
      </c>
      <c r="B151" s="0" t="str">
        <f aca="false">code_table_long!B151</f>
        <v>(#11038)</v>
      </c>
      <c r="C151" s="0" t="n">
        <f aca="false">code_table_long!C151</f>
        <v>11038</v>
      </c>
      <c r="D151" s="1" t="n">
        <f aca="false">code_table_long!U151</f>
        <v>0.653061224489796</v>
      </c>
      <c r="E151" s="0" t="n">
        <f aca="false">code_table_long!V151</f>
        <v>6</v>
      </c>
      <c r="F151" s="0" t="n">
        <f aca="false">code_table_long!W151</f>
        <v>10</v>
      </c>
      <c r="G151" s="0" t="str">
        <f aca="false">LEFT(code_table_long!H151,1)</f>
        <v>D</v>
      </c>
      <c r="H151" s="0" t="str">
        <f aca="false">code_table_long!L151</f>
        <v>first</v>
      </c>
      <c r="I151" s="0" t="str">
        <f aca="false">code_table_long!P151</f>
        <v>housewife</v>
      </c>
      <c r="J151" s="0" t="str">
        <f aca="false">code_table_long!T151</f>
        <v>clean</v>
      </c>
      <c r="K151" s="0" t="str">
        <f aca="false">code_table_long!J151</f>
        <v>con</v>
      </c>
    </row>
    <row r="152" customFormat="false" ht="13.8" hidden="false" customHeight="false" outlineLevel="0" collapsed="false">
      <c r="A152" s="0" t="str">
        <f aca="false">code_table_long!A152</f>
        <v>id_12038</v>
      </c>
      <c r="B152" s="0" t="str">
        <f aca="false">code_table_long!B152</f>
        <v>(#12038)</v>
      </c>
      <c r="C152" s="0" t="n">
        <f aca="false">code_table_long!C152</f>
        <v>12038</v>
      </c>
      <c r="D152" s="1" t="n">
        <f aca="false">code_table_long!U152</f>
        <v>0</v>
      </c>
      <c r="E152" s="0" t="n">
        <f aca="false">code_table_long!V152</f>
        <v>6</v>
      </c>
      <c r="F152" s="0" t="n">
        <f aca="false">code_table_long!W152</f>
        <v>10</v>
      </c>
      <c r="G152" s="0" t="str">
        <f aca="false">LEFT(code_table_long!H152,1)</f>
        <v>A</v>
      </c>
      <c r="H152" s="0" t="str">
        <f aca="false">code_table_long!L152</f>
        <v>first</v>
      </c>
      <c r="I152" s="0" t="str">
        <f aca="false">code_table_long!P152</f>
        <v>contractor</v>
      </c>
      <c r="J152" s="0" t="str">
        <f aca="false">code_table_long!T152</f>
        <v>clean</v>
      </c>
      <c r="K152" s="0" t="str">
        <f aca="false">code_table_long!J152</f>
        <v>incon</v>
      </c>
    </row>
    <row r="153" customFormat="false" ht="13.8" hidden="false" customHeight="false" outlineLevel="0" collapsed="false">
      <c r="A153" s="0" t="str">
        <f aca="false">code_table_long!A153</f>
        <v>id_13038</v>
      </c>
      <c r="B153" s="0" t="str">
        <f aca="false">code_table_long!B153</f>
        <v>(#13038)</v>
      </c>
      <c r="C153" s="0" t="n">
        <f aca="false">code_table_long!C153</f>
        <v>13038</v>
      </c>
      <c r="D153" s="1" t="n">
        <f aca="false">code_table_long!U153</f>
        <v>0</v>
      </c>
      <c r="E153" s="0" t="n">
        <f aca="false">code_table_long!V153</f>
        <v>6</v>
      </c>
      <c r="F153" s="0" t="n">
        <f aca="false">code_table_long!W153</f>
        <v>10</v>
      </c>
      <c r="G153" s="0" t="str">
        <f aca="false">LEFT(code_table_long!H153,1)</f>
        <v>B</v>
      </c>
      <c r="H153" s="0" t="str">
        <f aca="false">code_table_long!L153</f>
        <v>first</v>
      </c>
      <c r="I153" s="0" t="str">
        <f aca="false">code_table_long!P153</f>
        <v>housewife</v>
      </c>
      <c r="J153" s="0" t="str">
        <f aca="false">code_table_long!T153</f>
        <v>tile</v>
      </c>
      <c r="K153" s="0" t="str">
        <f aca="false">code_table_long!J153</f>
        <v>incon</v>
      </c>
    </row>
    <row r="154" customFormat="false" ht="13.8" hidden="false" customHeight="false" outlineLevel="0" collapsed="false">
      <c r="A154" s="0" t="str">
        <f aca="false">code_table_long!A154</f>
        <v>id_10039</v>
      </c>
      <c r="B154" s="0" t="str">
        <f aca="false">code_table_long!B154</f>
        <v>(#10039)</v>
      </c>
      <c r="C154" s="0" t="n">
        <f aca="false">code_table_long!C154</f>
        <v>10039</v>
      </c>
      <c r="D154" s="1" t="n">
        <f aca="false">code_table_long!U154</f>
        <v>0.387755102040816</v>
      </c>
      <c r="E154" s="0" t="n">
        <f aca="false">code_table_long!V154</f>
        <v>6</v>
      </c>
      <c r="F154" s="0" t="n">
        <f aca="false">code_table_long!W154</f>
        <v>9</v>
      </c>
      <c r="G154" s="0" t="str">
        <f aca="false">LEFT(code_table_long!H154,1)</f>
        <v>C</v>
      </c>
      <c r="H154" s="0" t="str">
        <f aca="false">code_table_long!L154</f>
        <v>first</v>
      </c>
      <c r="I154" s="0" t="str">
        <f aca="false">code_table_long!P154</f>
        <v>author</v>
      </c>
      <c r="J154" s="0" t="str">
        <f aca="false">code_table_long!T154</f>
        <v>write</v>
      </c>
      <c r="K154" s="0" t="str">
        <f aca="false">code_table_long!J154</f>
        <v>con</v>
      </c>
    </row>
    <row r="155" customFormat="false" ht="13.8" hidden="false" customHeight="false" outlineLevel="0" collapsed="false">
      <c r="A155" s="0" t="str">
        <f aca="false">code_table_long!A155</f>
        <v>id_11039</v>
      </c>
      <c r="B155" s="0" t="str">
        <f aca="false">code_table_long!B155</f>
        <v>(#11039)</v>
      </c>
      <c r="C155" s="0" t="n">
        <f aca="false">code_table_long!C155</f>
        <v>11039</v>
      </c>
      <c r="D155" s="1" t="n">
        <f aca="false">code_table_long!U155</f>
        <v>0.428571428571429</v>
      </c>
      <c r="E155" s="0" t="n">
        <f aca="false">code_table_long!V155</f>
        <v>6</v>
      </c>
      <c r="F155" s="0" t="n">
        <f aca="false">code_table_long!W155</f>
        <v>9</v>
      </c>
      <c r="G155" s="0" t="str">
        <f aca="false">LEFT(code_table_long!H155,1)</f>
        <v>D</v>
      </c>
      <c r="H155" s="0" t="str">
        <f aca="false">code_table_long!L155</f>
        <v>first</v>
      </c>
      <c r="I155" s="0" t="str">
        <f aca="false">code_table_long!P155</f>
        <v>starlet</v>
      </c>
      <c r="J155" s="0" t="str">
        <f aca="false">code_table_long!T155</f>
        <v>perform</v>
      </c>
      <c r="K155" s="0" t="str">
        <f aca="false">code_table_long!J155</f>
        <v>con</v>
      </c>
    </row>
    <row r="156" customFormat="false" ht="13.8" hidden="false" customHeight="false" outlineLevel="0" collapsed="false">
      <c r="A156" s="0" t="str">
        <f aca="false">code_table_long!A156</f>
        <v>id_12039</v>
      </c>
      <c r="B156" s="0" t="str">
        <f aca="false">code_table_long!B156</f>
        <v>(#12039)</v>
      </c>
      <c r="C156" s="0" t="n">
        <f aca="false">code_table_long!C156</f>
        <v>12039</v>
      </c>
      <c r="D156" s="1" t="n">
        <f aca="false">code_table_long!U156</f>
        <v>0.163265306122449</v>
      </c>
      <c r="E156" s="0" t="n">
        <f aca="false">code_table_long!V156</f>
        <v>6</v>
      </c>
      <c r="F156" s="0" t="n">
        <f aca="false">code_table_long!W156</f>
        <v>9</v>
      </c>
      <c r="G156" s="0" t="str">
        <f aca="false">LEFT(code_table_long!H156,1)</f>
        <v>A</v>
      </c>
      <c r="H156" s="0" t="str">
        <f aca="false">code_table_long!L156</f>
        <v>first</v>
      </c>
      <c r="I156" s="0" t="str">
        <f aca="false">code_table_long!P156</f>
        <v>author</v>
      </c>
      <c r="J156" s="0" t="str">
        <f aca="false">code_table_long!T156</f>
        <v>perform</v>
      </c>
      <c r="K156" s="0" t="str">
        <f aca="false">code_table_long!J156</f>
        <v>incon</v>
      </c>
    </row>
    <row r="157" customFormat="false" ht="13.8" hidden="false" customHeight="false" outlineLevel="0" collapsed="false">
      <c r="A157" s="0" t="str">
        <f aca="false">code_table_long!A157</f>
        <v>id_13039</v>
      </c>
      <c r="B157" s="0" t="str">
        <f aca="false">code_table_long!B157</f>
        <v>(#13039)</v>
      </c>
      <c r="C157" s="0" t="n">
        <f aca="false">code_table_long!C157</f>
        <v>13039</v>
      </c>
      <c r="D157" s="1" t="n">
        <f aca="false">code_table_long!U157</f>
        <v>0</v>
      </c>
      <c r="E157" s="0" t="n">
        <f aca="false">code_table_long!V157</f>
        <v>6</v>
      </c>
      <c r="F157" s="0" t="n">
        <f aca="false">code_table_long!W157</f>
        <v>9</v>
      </c>
      <c r="G157" s="0" t="str">
        <f aca="false">LEFT(code_table_long!H157,1)</f>
        <v>B</v>
      </c>
      <c r="H157" s="0" t="str">
        <f aca="false">code_table_long!L157</f>
        <v>first</v>
      </c>
      <c r="I157" s="0" t="str">
        <f aca="false">code_table_long!P157</f>
        <v>starlet</v>
      </c>
      <c r="J157" s="0" t="str">
        <f aca="false">code_table_long!T157</f>
        <v>write</v>
      </c>
      <c r="K157" s="0" t="str">
        <f aca="false">code_table_long!J157</f>
        <v>incon</v>
      </c>
    </row>
    <row r="158" customFormat="false" ht="13.8" hidden="false" customHeight="false" outlineLevel="0" collapsed="false">
      <c r="A158" s="0" t="str">
        <f aca="false">code_table_long!A158</f>
        <v>id_10040</v>
      </c>
      <c r="B158" s="0" t="str">
        <f aca="false">code_table_long!B158</f>
        <v>(#10040)</v>
      </c>
      <c r="C158" s="0" t="n">
        <f aca="false">code_table_long!C158</f>
        <v>10040</v>
      </c>
      <c r="D158" s="1" t="n">
        <f aca="false">code_table_long!U158</f>
        <v>0.551020408163265</v>
      </c>
      <c r="E158" s="0" t="n">
        <f aca="false">code_table_long!V158</f>
        <v>7</v>
      </c>
      <c r="F158" s="0" t="n">
        <f aca="false">code_table_long!W158</f>
        <v>12</v>
      </c>
      <c r="G158" s="0" t="str">
        <f aca="false">LEFT(code_table_long!H158,1)</f>
        <v>C</v>
      </c>
      <c r="H158" s="0" t="str">
        <f aca="false">code_table_long!L158</f>
        <v>first</v>
      </c>
      <c r="I158" s="0" t="str">
        <f aca="false">code_table_long!P158</f>
        <v>lumberjacks</v>
      </c>
      <c r="J158" s="0" t="str">
        <f aca="false">code_table_long!T158</f>
        <v>cut</v>
      </c>
      <c r="K158" s="0" t="str">
        <f aca="false">code_table_long!J158</f>
        <v>con</v>
      </c>
    </row>
    <row r="159" customFormat="false" ht="13.8" hidden="false" customHeight="false" outlineLevel="0" collapsed="false">
      <c r="A159" s="0" t="str">
        <f aca="false">code_table_long!A159</f>
        <v>id_11040</v>
      </c>
      <c r="B159" s="0" t="str">
        <f aca="false">code_table_long!B159</f>
        <v>(#11040)</v>
      </c>
      <c r="C159" s="0" t="n">
        <f aca="false">code_table_long!C159</f>
        <v>11040</v>
      </c>
      <c r="D159" s="1" t="n">
        <f aca="false">code_table_long!U159</f>
        <v>0.63265306122449</v>
      </c>
      <c r="E159" s="0" t="n">
        <f aca="false">code_table_long!V159</f>
        <v>7</v>
      </c>
      <c r="F159" s="0" t="n">
        <f aca="false">code_table_long!W159</f>
        <v>12</v>
      </c>
      <c r="G159" s="0" t="str">
        <f aca="false">LEFT(code_table_long!H159,1)</f>
        <v>D</v>
      </c>
      <c r="H159" s="0" t="str">
        <f aca="false">code_table_long!L159</f>
        <v>first</v>
      </c>
      <c r="I159" s="0" t="str">
        <f aca="false">code_table_long!P159</f>
        <v>Christmas</v>
      </c>
      <c r="J159" s="0" t="str">
        <f aca="false">code_table_long!T159</f>
        <v>decorate</v>
      </c>
      <c r="K159" s="0" t="str">
        <f aca="false">code_table_long!J159</f>
        <v>con</v>
      </c>
    </row>
    <row r="160" customFormat="false" ht="13.8" hidden="false" customHeight="false" outlineLevel="0" collapsed="false">
      <c r="A160" s="0" t="str">
        <f aca="false">code_table_long!A160</f>
        <v>id_12040</v>
      </c>
      <c r="B160" s="0" t="str">
        <f aca="false">code_table_long!B160</f>
        <v>(#12040)</v>
      </c>
      <c r="C160" s="0" t="n">
        <f aca="false">code_table_long!C160</f>
        <v>12040</v>
      </c>
      <c r="D160" s="1" t="n">
        <f aca="false">code_table_long!U160</f>
        <v>0</v>
      </c>
      <c r="E160" s="0" t="n">
        <f aca="false">code_table_long!V160</f>
        <v>7</v>
      </c>
      <c r="F160" s="0" t="n">
        <f aca="false">code_table_long!W160</f>
        <v>12</v>
      </c>
      <c r="G160" s="0" t="str">
        <f aca="false">LEFT(code_table_long!H160,1)</f>
        <v>A</v>
      </c>
      <c r="H160" s="0" t="str">
        <f aca="false">code_table_long!L160</f>
        <v>first</v>
      </c>
      <c r="I160" s="0" t="str">
        <f aca="false">code_table_long!P160</f>
        <v>lumberjacks</v>
      </c>
      <c r="J160" s="0" t="str">
        <f aca="false">code_table_long!T160</f>
        <v>decorate</v>
      </c>
      <c r="K160" s="0" t="str">
        <f aca="false">code_table_long!J160</f>
        <v>incon</v>
      </c>
    </row>
    <row r="161" customFormat="false" ht="13.8" hidden="false" customHeight="false" outlineLevel="0" collapsed="false">
      <c r="A161" s="0" t="str">
        <f aca="false">code_table_long!A161</f>
        <v>id_13040</v>
      </c>
      <c r="B161" s="0" t="str">
        <f aca="false">code_table_long!B161</f>
        <v>(#13040)</v>
      </c>
      <c r="C161" s="0" t="n">
        <f aca="false">code_table_long!C161</f>
        <v>13040</v>
      </c>
      <c r="D161" s="1" t="n">
        <f aca="false">code_table_long!U161</f>
        <v>0.0408163265306122</v>
      </c>
      <c r="E161" s="0" t="n">
        <f aca="false">code_table_long!V161</f>
        <v>7</v>
      </c>
      <c r="F161" s="0" t="n">
        <f aca="false">code_table_long!W161</f>
        <v>12</v>
      </c>
      <c r="G161" s="0" t="str">
        <f aca="false">LEFT(code_table_long!H161,1)</f>
        <v>B</v>
      </c>
      <c r="H161" s="0" t="str">
        <f aca="false">code_table_long!L161</f>
        <v>first</v>
      </c>
      <c r="I161" s="0" t="str">
        <f aca="false">code_table_long!P161</f>
        <v>Christmas</v>
      </c>
      <c r="J161" s="0" t="str">
        <f aca="false">code_table_long!T161</f>
        <v>cut</v>
      </c>
      <c r="K161" s="0" t="str">
        <f aca="false">code_table_long!J161</f>
        <v>incon</v>
      </c>
    </row>
    <row r="162" customFormat="false" ht="13.8" hidden="false" customHeight="false" outlineLevel="0" collapsed="false">
      <c r="A162" s="0" t="str">
        <f aca="false">code_table_long!A162</f>
        <v>id_10041</v>
      </c>
      <c r="B162" s="0" t="str">
        <f aca="false">code_table_long!B162</f>
        <v>(#10041)</v>
      </c>
      <c r="C162" s="0" t="n">
        <f aca="false">code_table_long!C162</f>
        <v>10041</v>
      </c>
      <c r="D162" s="1" t="n">
        <f aca="false">code_table_long!U162</f>
        <v>0.36734693877551</v>
      </c>
      <c r="E162" s="0" t="n">
        <f aca="false">code_table_long!V162</f>
        <v>7</v>
      </c>
      <c r="F162" s="0" t="n">
        <f aca="false">code_table_long!W162</f>
        <v>10</v>
      </c>
      <c r="G162" s="0" t="str">
        <f aca="false">LEFT(code_table_long!H162,1)</f>
        <v>C</v>
      </c>
      <c r="H162" s="0" t="str">
        <f aca="false">code_table_long!L162</f>
        <v>first</v>
      </c>
      <c r="I162" s="0" t="str">
        <f aca="false">code_table_long!P162</f>
        <v>farmer</v>
      </c>
      <c r="J162" s="0" t="str">
        <f aca="false">code_table_long!T162</f>
        <v>grow</v>
      </c>
      <c r="K162" s="0" t="str">
        <f aca="false">code_table_long!J162</f>
        <v>con</v>
      </c>
    </row>
    <row r="163" customFormat="false" ht="13.8" hidden="false" customHeight="false" outlineLevel="0" collapsed="false">
      <c r="A163" s="0" t="str">
        <f aca="false">code_table_long!A163</f>
        <v>id_11041</v>
      </c>
      <c r="B163" s="0" t="str">
        <f aca="false">code_table_long!B163</f>
        <v>(#11041)</v>
      </c>
      <c r="C163" s="0" t="n">
        <f aca="false">code_table_long!C163</f>
        <v>11041</v>
      </c>
      <c r="D163" s="1" t="n">
        <f aca="false">code_table_long!U163</f>
        <v>0.326530612244898</v>
      </c>
      <c r="E163" s="0" t="n">
        <f aca="false">code_table_long!V163</f>
        <v>7</v>
      </c>
      <c r="F163" s="0" t="n">
        <f aca="false">code_table_long!W163</f>
        <v>10</v>
      </c>
      <c r="G163" s="0" t="str">
        <f aca="false">LEFT(code_table_long!H163,1)</f>
        <v>D</v>
      </c>
      <c r="H163" s="0" t="str">
        <f aca="false">code_table_long!L163</f>
        <v>first</v>
      </c>
      <c r="I163" s="0" t="str">
        <f aca="false">code_table_long!P163</f>
        <v>uncle</v>
      </c>
      <c r="J163" s="0" t="str">
        <f aca="false">code_table_long!T163</f>
        <v>smoke</v>
      </c>
      <c r="K163" s="0" t="str">
        <f aca="false">code_table_long!J163</f>
        <v>con</v>
      </c>
    </row>
    <row r="164" customFormat="false" ht="13.8" hidden="false" customHeight="false" outlineLevel="0" collapsed="false">
      <c r="A164" s="0" t="str">
        <f aca="false">code_table_long!A164</f>
        <v>id_12041</v>
      </c>
      <c r="B164" s="0" t="str">
        <f aca="false">code_table_long!B164</f>
        <v>(#12041)</v>
      </c>
      <c r="C164" s="0" t="n">
        <f aca="false">code_table_long!C164</f>
        <v>12041</v>
      </c>
      <c r="D164" s="1" t="n">
        <f aca="false">code_table_long!U164</f>
        <v>0.0204081632653061</v>
      </c>
      <c r="E164" s="0" t="n">
        <f aca="false">code_table_long!V164</f>
        <v>7</v>
      </c>
      <c r="F164" s="0" t="n">
        <f aca="false">code_table_long!W164</f>
        <v>10</v>
      </c>
      <c r="G164" s="0" t="str">
        <f aca="false">LEFT(code_table_long!H164,1)</f>
        <v>A</v>
      </c>
      <c r="H164" s="0" t="str">
        <f aca="false">code_table_long!L164</f>
        <v>first</v>
      </c>
      <c r="I164" s="0" t="str">
        <f aca="false">code_table_long!P164</f>
        <v>farmer</v>
      </c>
      <c r="J164" s="0" t="str">
        <f aca="false">code_table_long!T164</f>
        <v>smoke</v>
      </c>
      <c r="K164" s="0" t="str">
        <f aca="false">code_table_long!J164</f>
        <v>incon</v>
      </c>
    </row>
    <row r="165" customFormat="false" ht="13.8" hidden="false" customHeight="false" outlineLevel="0" collapsed="false">
      <c r="A165" s="0" t="str">
        <f aca="false">code_table_long!A165</f>
        <v>id_13041</v>
      </c>
      <c r="B165" s="0" t="str">
        <f aca="false">code_table_long!B165</f>
        <v>(#13041)</v>
      </c>
      <c r="C165" s="0" t="n">
        <f aca="false">code_table_long!C165</f>
        <v>13041</v>
      </c>
      <c r="D165" s="1" t="n">
        <f aca="false">code_table_long!U165</f>
        <v>0.0408163265306122</v>
      </c>
      <c r="E165" s="0" t="n">
        <f aca="false">code_table_long!V165</f>
        <v>7</v>
      </c>
      <c r="F165" s="0" t="n">
        <f aca="false">code_table_long!W165</f>
        <v>10</v>
      </c>
      <c r="G165" s="0" t="str">
        <f aca="false">LEFT(code_table_long!H165,1)</f>
        <v>B</v>
      </c>
      <c r="H165" s="0" t="str">
        <f aca="false">code_table_long!L165</f>
        <v>first</v>
      </c>
      <c r="I165" s="0" t="str">
        <f aca="false">code_table_long!P165</f>
        <v>uncle</v>
      </c>
      <c r="J165" s="0" t="str">
        <f aca="false">code_table_long!T165</f>
        <v>grow</v>
      </c>
      <c r="K165" s="0" t="str">
        <f aca="false">code_table_long!J165</f>
        <v>incon</v>
      </c>
    </row>
    <row r="166" customFormat="false" ht="13.8" hidden="false" customHeight="false" outlineLevel="0" collapsed="false">
      <c r="A166" s="0" t="str">
        <f aca="false">code_table_long!A166</f>
        <v>id_10042</v>
      </c>
      <c r="B166" s="0" t="str">
        <f aca="false">code_table_long!B166</f>
        <v>(#10042)</v>
      </c>
      <c r="C166" s="0" t="n">
        <f aca="false">code_table_long!C166</f>
        <v>10042</v>
      </c>
      <c r="D166" s="1" t="n">
        <f aca="false">code_table_long!U166</f>
        <v>0.306122448979592</v>
      </c>
      <c r="E166" s="0" t="n">
        <f aca="false">code_table_long!V166</f>
        <v>6</v>
      </c>
      <c r="F166" s="0" t="n">
        <f aca="false">code_table_long!W166</f>
        <v>10</v>
      </c>
      <c r="G166" s="0" t="str">
        <f aca="false">LEFT(code_table_long!H166,1)</f>
        <v>C</v>
      </c>
      <c r="H166" s="0" t="str">
        <f aca="false">code_table_long!L166</f>
        <v>first</v>
      </c>
      <c r="I166" s="0" t="str">
        <f aca="false">code_table_long!P166</f>
        <v>drywaller</v>
      </c>
      <c r="J166" s="0" t="str">
        <f aca="false">code_table_long!T166</f>
        <v>patch</v>
      </c>
      <c r="K166" s="0" t="str">
        <f aca="false">code_table_long!J166</f>
        <v>con</v>
      </c>
    </row>
    <row r="167" customFormat="false" ht="13.8" hidden="false" customHeight="false" outlineLevel="0" collapsed="false">
      <c r="A167" s="0" t="str">
        <f aca="false">code_table_long!A167</f>
        <v>id_11042</v>
      </c>
      <c r="B167" s="0" t="str">
        <f aca="false">code_table_long!B167</f>
        <v>(#11042)</v>
      </c>
      <c r="C167" s="0" t="n">
        <f aca="false">code_table_long!C167</f>
        <v>11042</v>
      </c>
      <c r="D167" s="1" t="n">
        <f aca="false">code_table_long!U167</f>
        <v>0.816326530612245</v>
      </c>
      <c r="E167" s="0" t="n">
        <f aca="false">code_table_long!V167</f>
        <v>6</v>
      </c>
      <c r="F167" s="0" t="n">
        <f aca="false">code_table_long!W167</f>
        <v>10</v>
      </c>
      <c r="G167" s="0" t="str">
        <f aca="false">LEFT(code_table_long!H167,1)</f>
        <v>D</v>
      </c>
      <c r="H167" s="0" t="str">
        <f aca="false">code_table_long!L167</f>
        <v>first</v>
      </c>
      <c r="I167" s="0" t="str">
        <f aca="false">code_table_long!P167</f>
        <v>boy</v>
      </c>
      <c r="J167" s="0" t="str">
        <f aca="false">code_table_long!T167</f>
        <v>dig</v>
      </c>
      <c r="K167" s="0" t="str">
        <f aca="false">code_table_long!J167</f>
        <v>con</v>
      </c>
    </row>
    <row r="168" customFormat="false" ht="13.8" hidden="false" customHeight="false" outlineLevel="0" collapsed="false">
      <c r="A168" s="0" t="str">
        <f aca="false">code_table_long!A168</f>
        <v>id_12042</v>
      </c>
      <c r="B168" s="0" t="str">
        <f aca="false">code_table_long!B168</f>
        <v>(#12042)</v>
      </c>
      <c r="C168" s="0" t="n">
        <f aca="false">code_table_long!C168</f>
        <v>12042</v>
      </c>
      <c r="D168" s="1" t="n">
        <f aca="false">code_table_long!U168</f>
        <v>0.0204081632653061</v>
      </c>
      <c r="E168" s="0" t="n">
        <f aca="false">code_table_long!V168</f>
        <v>6</v>
      </c>
      <c r="F168" s="0" t="n">
        <f aca="false">code_table_long!W168</f>
        <v>10</v>
      </c>
      <c r="G168" s="0" t="str">
        <f aca="false">LEFT(code_table_long!H168,1)</f>
        <v>A</v>
      </c>
      <c r="H168" s="0" t="str">
        <f aca="false">code_table_long!L168</f>
        <v>first</v>
      </c>
      <c r="I168" s="0" t="str">
        <f aca="false">code_table_long!P168</f>
        <v>drywaller</v>
      </c>
      <c r="J168" s="0" t="str">
        <f aca="false">code_table_long!T168</f>
        <v>dig</v>
      </c>
      <c r="K168" s="0" t="str">
        <f aca="false">code_table_long!J168</f>
        <v>incon</v>
      </c>
    </row>
    <row r="169" customFormat="false" ht="13.8" hidden="false" customHeight="false" outlineLevel="0" collapsed="false">
      <c r="A169" s="0" t="str">
        <f aca="false">code_table_long!A169</f>
        <v>id_13042</v>
      </c>
      <c r="B169" s="0" t="str">
        <f aca="false">code_table_long!B169</f>
        <v>(#13042)</v>
      </c>
      <c r="C169" s="0" t="n">
        <f aca="false">code_table_long!C169</f>
        <v>13042</v>
      </c>
      <c r="D169" s="1" t="n">
        <f aca="false">code_table_long!U169</f>
        <v>0</v>
      </c>
      <c r="E169" s="0" t="n">
        <f aca="false">code_table_long!V169</f>
        <v>6</v>
      </c>
      <c r="F169" s="0" t="n">
        <f aca="false">code_table_long!W169</f>
        <v>10</v>
      </c>
      <c r="G169" s="0" t="str">
        <f aca="false">LEFT(code_table_long!H169,1)</f>
        <v>B</v>
      </c>
      <c r="H169" s="0" t="str">
        <f aca="false">code_table_long!L169</f>
        <v>first</v>
      </c>
      <c r="I169" s="0" t="str">
        <f aca="false">code_table_long!P169</f>
        <v>boy</v>
      </c>
      <c r="J169" s="0" t="str">
        <f aca="false">code_table_long!T169</f>
        <v>patch</v>
      </c>
      <c r="K169" s="0" t="str">
        <f aca="false">code_table_long!J169</f>
        <v>incon</v>
      </c>
    </row>
    <row r="170" customFormat="false" ht="13.8" hidden="false" customHeight="false" outlineLevel="0" collapsed="false">
      <c r="A170" s="0" t="str">
        <f aca="false">code_table_long!A170</f>
        <v>id_10043</v>
      </c>
      <c r="B170" s="0" t="str">
        <f aca="false">code_table_long!B170</f>
        <v>(#10043)</v>
      </c>
      <c r="C170" s="0" t="n">
        <f aca="false">code_table_long!C170</f>
        <v>10043</v>
      </c>
      <c r="D170" s="1" t="n">
        <f aca="false">code_table_long!U170</f>
        <v>0.489795918367347</v>
      </c>
      <c r="E170" s="0" t="n">
        <f aca="false">code_table_long!V170</f>
        <v>7</v>
      </c>
      <c r="F170" s="0" t="n">
        <f aca="false">code_table_long!W170</f>
        <v>10</v>
      </c>
      <c r="G170" s="0" t="str">
        <f aca="false">LEFT(code_table_long!H170,1)</f>
        <v>C</v>
      </c>
      <c r="H170" s="0" t="str">
        <f aca="false">code_table_long!L170</f>
        <v>first</v>
      </c>
      <c r="I170" s="0" t="str">
        <f aca="false">code_table_long!P170</f>
        <v>still</v>
      </c>
      <c r="J170" s="0" t="str">
        <f aca="false">code_table_long!T170</f>
        <v>paint</v>
      </c>
      <c r="K170" s="0" t="str">
        <f aca="false">code_table_long!J170</f>
        <v>con</v>
      </c>
    </row>
    <row r="171" customFormat="false" ht="13.8" hidden="false" customHeight="false" outlineLevel="0" collapsed="false">
      <c r="A171" s="0" t="str">
        <f aca="false">code_table_long!A171</f>
        <v>id_11043</v>
      </c>
      <c r="B171" s="0" t="str">
        <f aca="false">code_table_long!B171</f>
        <v>(#11043)</v>
      </c>
      <c r="C171" s="0" t="n">
        <f aca="false">code_table_long!C171</f>
        <v>11043</v>
      </c>
      <c r="D171" s="1" t="n">
        <f aca="false">code_table_long!U171</f>
        <v>0.469387755102041</v>
      </c>
      <c r="E171" s="0" t="n">
        <f aca="false">code_table_long!V171</f>
        <v>7</v>
      </c>
      <c r="F171" s="0" t="n">
        <f aca="false">code_table_long!W171</f>
        <v>10</v>
      </c>
      <c r="G171" s="0" t="str">
        <f aca="false">LEFT(code_table_long!H171,1)</f>
        <v>D</v>
      </c>
      <c r="H171" s="0" t="str">
        <f aca="false">code_table_long!L171</f>
        <v>first</v>
      </c>
      <c r="I171" s="0" t="str">
        <f aca="false">code_table_long!P171</f>
        <v>dieter</v>
      </c>
      <c r="J171" s="0" t="str">
        <f aca="false">code_table_long!T171</f>
        <v>eat</v>
      </c>
      <c r="K171" s="0" t="str">
        <f aca="false">code_table_long!J171</f>
        <v>con</v>
      </c>
    </row>
    <row r="172" customFormat="false" ht="13.8" hidden="false" customHeight="false" outlineLevel="0" collapsed="false">
      <c r="A172" s="0" t="str">
        <f aca="false">code_table_long!A172</f>
        <v>id_12043</v>
      </c>
      <c r="B172" s="0" t="str">
        <f aca="false">code_table_long!B172</f>
        <v>(#12043)</v>
      </c>
      <c r="C172" s="0" t="n">
        <f aca="false">code_table_long!C172</f>
        <v>12043</v>
      </c>
      <c r="D172" s="1" t="n">
        <f aca="false">code_table_long!U172</f>
        <v>0.183673469387755</v>
      </c>
      <c r="E172" s="0" t="n">
        <f aca="false">code_table_long!V172</f>
        <v>7</v>
      </c>
      <c r="F172" s="0" t="n">
        <f aca="false">code_table_long!W172</f>
        <v>10</v>
      </c>
      <c r="G172" s="0" t="str">
        <f aca="false">LEFT(code_table_long!H172,1)</f>
        <v>A</v>
      </c>
      <c r="H172" s="0" t="str">
        <f aca="false">code_table_long!L172</f>
        <v>first</v>
      </c>
      <c r="I172" s="0" t="str">
        <f aca="false">code_table_long!P172</f>
        <v>still</v>
      </c>
      <c r="J172" s="0" t="str">
        <f aca="false">code_table_long!T172</f>
        <v>eat</v>
      </c>
      <c r="K172" s="0" t="str">
        <f aca="false">code_table_long!J172</f>
        <v>incon</v>
      </c>
    </row>
    <row r="173" customFormat="false" ht="13.8" hidden="false" customHeight="false" outlineLevel="0" collapsed="false">
      <c r="A173" s="0" t="str">
        <f aca="false">code_table_long!A173</f>
        <v>id_13043</v>
      </c>
      <c r="B173" s="0" t="str">
        <f aca="false">code_table_long!B173</f>
        <v>(#13043)</v>
      </c>
      <c r="C173" s="0" t="n">
        <f aca="false">code_table_long!C173</f>
        <v>13043</v>
      </c>
      <c r="D173" s="1" t="n">
        <f aca="false">code_table_long!U173</f>
        <v>0</v>
      </c>
      <c r="E173" s="0" t="n">
        <f aca="false">code_table_long!V173</f>
        <v>7</v>
      </c>
      <c r="F173" s="0" t="n">
        <f aca="false">code_table_long!W173</f>
        <v>10</v>
      </c>
      <c r="G173" s="0" t="str">
        <f aca="false">LEFT(code_table_long!H173,1)</f>
        <v>B</v>
      </c>
      <c r="H173" s="0" t="str">
        <f aca="false">code_table_long!L173</f>
        <v>first</v>
      </c>
      <c r="I173" s="0" t="str">
        <f aca="false">code_table_long!P173</f>
        <v>dieter</v>
      </c>
      <c r="J173" s="0" t="str">
        <f aca="false">code_table_long!T173</f>
        <v>paint</v>
      </c>
      <c r="K173" s="0" t="str">
        <f aca="false">code_table_long!J173</f>
        <v>incon</v>
      </c>
    </row>
    <row r="174" customFormat="false" ht="13.8" hidden="false" customHeight="false" outlineLevel="0" collapsed="false">
      <c r="A174" s="0" t="str">
        <f aca="false">code_table_long!A174</f>
        <v>id_10044</v>
      </c>
      <c r="B174" s="0" t="str">
        <f aca="false">code_table_long!B174</f>
        <v>(#10044)</v>
      </c>
      <c r="C174" s="0" t="n">
        <f aca="false">code_table_long!C174</f>
        <v>10044</v>
      </c>
      <c r="D174" s="1" t="n">
        <f aca="false">code_table_long!U174</f>
        <v>0.408163265306122</v>
      </c>
      <c r="E174" s="0" t="n">
        <f aca="false">code_table_long!V174</f>
        <v>5</v>
      </c>
      <c r="F174" s="0" t="n">
        <f aca="false">code_table_long!W174</f>
        <v>8</v>
      </c>
      <c r="G174" s="0" t="str">
        <f aca="false">LEFT(code_table_long!H174,1)</f>
        <v>C</v>
      </c>
      <c r="H174" s="0" t="str">
        <f aca="false">code_table_long!L174</f>
        <v>first</v>
      </c>
      <c r="I174" s="0" t="str">
        <f aca="false">code_table_long!P174</f>
        <v>perfumer</v>
      </c>
      <c r="J174" s="0" t="str">
        <f aca="false">code_table_long!T174</f>
        <v>smell</v>
      </c>
      <c r="K174" s="0" t="str">
        <f aca="false">code_table_long!J174</f>
        <v>con</v>
      </c>
    </row>
    <row r="175" customFormat="false" ht="13.8" hidden="false" customHeight="false" outlineLevel="0" collapsed="false">
      <c r="A175" s="0" t="str">
        <f aca="false">code_table_long!A175</f>
        <v>id_11044</v>
      </c>
      <c r="B175" s="0" t="str">
        <f aca="false">code_table_long!B175</f>
        <v>(#11044)</v>
      </c>
      <c r="C175" s="0" t="n">
        <f aca="false">code_table_long!C175</f>
        <v>11044</v>
      </c>
      <c r="D175" s="1" t="n">
        <f aca="false">code_table_long!U175</f>
        <v>0.489795918367347</v>
      </c>
      <c r="E175" s="0" t="n">
        <f aca="false">code_table_long!V175</f>
        <v>5</v>
      </c>
      <c r="F175" s="0" t="n">
        <f aca="false">code_table_long!W175</f>
        <v>8</v>
      </c>
      <c r="G175" s="0" t="str">
        <f aca="false">LEFT(code_table_long!H175,1)</f>
        <v>D</v>
      </c>
      <c r="H175" s="0" t="str">
        <f aca="false">code_table_long!L175</f>
        <v>first</v>
      </c>
      <c r="I175" s="0" t="str">
        <f aca="false">code_table_long!P175</f>
        <v>baker</v>
      </c>
      <c r="J175" s="0" t="str">
        <f aca="false">code_table_long!T175</f>
        <v>taste</v>
      </c>
      <c r="K175" s="0" t="str">
        <f aca="false">code_table_long!J175</f>
        <v>con</v>
      </c>
    </row>
    <row r="176" customFormat="false" ht="13.8" hidden="false" customHeight="false" outlineLevel="0" collapsed="false">
      <c r="A176" s="0" t="str">
        <f aca="false">code_table_long!A176</f>
        <v>id_12044</v>
      </c>
      <c r="B176" s="0" t="str">
        <f aca="false">code_table_long!B176</f>
        <v>(#12044)</v>
      </c>
      <c r="C176" s="0" t="n">
        <f aca="false">code_table_long!C176</f>
        <v>12044</v>
      </c>
      <c r="D176" s="1" t="n">
        <f aca="false">code_table_long!U176</f>
        <v>0.0204081632653061</v>
      </c>
      <c r="E176" s="0" t="n">
        <f aca="false">code_table_long!V176</f>
        <v>5</v>
      </c>
      <c r="F176" s="0" t="n">
        <f aca="false">code_table_long!W176</f>
        <v>8</v>
      </c>
      <c r="G176" s="0" t="str">
        <f aca="false">LEFT(code_table_long!H176,1)</f>
        <v>A</v>
      </c>
      <c r="H176" s="0" t="str">
        <f aca="false">code_table_long!L176</f>
        <v>first</v>
      </c>
      <c r="I176" s="0" t="str">
        <f aca="false">code_table_long!P176</f>
        <v>perfumer</v>
      </c>
      <c r="J176" s="0" t="str">
        <f aca="false">code_table_long!T176</f>
        <v>taste</v>
      </c>
      <c r="K176" s="0" t="str">
        <f aca="false">code_table_long!J176</f>
        <v>incon</v>
      </c>
    </row>
    <row r="177" customFormat="false" ht="13.8" hidden="false" customHeight="false" outlineLevel="0" collapsed="false">
      <c r="A177" s="0" t="str">
        <f aca="false">code_table_long!A177</f>
        <v>id_13044</v>
      </c>
      <c r="B177" s="0" t="str">
        <f aca="false">code_table_long!B177</f>
        <v>(#13044)</v>
      </c>
      <c r="C177" s="0" t="n">
        <f aca="false">code_table_long!C177</f>
        <v>13044</v>
      </c>
      <c r="D177" s="1" t="n">
        <f aca="false">code_table_long!U177</f>
        <v>0.0204081632653061</v>
      </c>
      <c r="E177" s="0" t="n">
        <f aca="false">code_table_long!V177</f>
        <v>5</v>
      </c>
      <c r="F177" s="0" t="n">
        <f aca="false">code_table_long!W177</f>
        <v>8</v>
      </c>
      <c r="G177" s="0" t="str">
        <f aca="false">LEFT(code_table_long!H177,1)</f>
        <v>B</v>
      </c>
      <c r="H177" s="0" t="str">
        <f aca="false">code_table_long!L177</f>
        <v>first</v>
      </c>
      <c r="I177" s="0" t="str">
        <f aca="false">code_table_long!P177</f>
        <v>baker</v>
      </c>
      <c r="J177" s="0" t="str">
        <f aca="false">code_table_long!T177</f>
        <v>smell</v>
      </c>
      <c r="K177" s="0" t="str">
        <f aca="false">code_table_long!J177</f>
        <v>incon</v>
      </c>
    </row>
    <row r="178" customFormat="false" ht="13.8" hidden="false" customHeight="false" outlineLevel="0" collapsed="false">
      <c r="A178" s="0" t="str">
        <f aca="false">code_table_long!A178</f>
        <v>id_10045</v>
      </c>
      <c r="B178" s="0" t="str">
        <f aca="false">code_table_long!B178</f>
        <v>(#10045)</v>
      </c>
      <c r="C178" s="0" t="n">
        <f aca="false">code_table_long!C178</f>
        <v>10045</v>
      </c>
      <c r="D178" s="1" t="n">
        <f aca="false">code_table_long!U178</f>
        <v>0.63265306122449</v>
      </c>
      <c r="E178" s="0" t="n">
        <f aca="false">code_table_long!V178</f>
        <v>5</v>
      </c>
      <c r="F178" s="0" t="n">
        <f aca="false">code_table_long!W178</f>
        <v>9</v>
      </c>
      <c r="G178" s="0" t="str">
        <f aca="false">LEFT(code_table_long!H178,1)</f>
        <v>C</v>
      </c>
      <c r="H178" s="0" t="str">
        <f aca="false">code_table_long!L178</f>
        <v>first</v>
      </c>
      <c r="I178" s="0" t="str">
        <f aca="false">code_table_long!P178</f>
        <v>bilingual</v>
      </c>
      <c r="J178" s="0" t="str">
        <f aca="false">code_table_long!T178</f>
        <v>speak</v>
      </c>
      <c r="K178" s="0" t="str">
        <f aca="false">code_table_long!J178</f>
        <v>con</v>
      </c>
    </row>
    <row r="179" customFormat="false" ht="13.8" hidden="false" customHeight="false" outlineLevel="0" collapsed="false">
      <c r="A179" s="0" t="str">
        <f aca="false">code_table_long!A179</f>
        <v>id_11045</v>
      </c>
      <c r="B179" s="0" t="str">
        <f aca="false">code_table_long!B179</f>
        <v>(#11045)</v>
      </c>
      <c r="C179" s="0" t="n">
        <f aca="false">code_table_long!C179</f>
        <v>11045</v>
      </c>
      <c r="D179" s="1" t="n">
        <f aca="false">code_table_long!U179</f>
        <v>0.6875</v>
      </c>
      <c r="E179" s="0" t="n">
        <f aca="false">code_table_long!V179</f>
        <v>5</v>
      </c>
      <c r="F179" s="0" t="n">
        <f aca="false">code_table_long!W179</f>
        <v>9</v>
      </c>
      <c r="G179" s="0" t="str">
        <f aca="false">LEFT(code_table_long!H179,1)</f>
        <v>D</v>
      </c>
      <c r="H179" s="0" t="str">
        <f aca="false">code_table_long!L179</f>
        <v>first</v>
      </c>
      <c r="I179" s="0" t="str">
        <f aca="false">code_table_long!P179</f>
        <v>restaurant-goer</v>
      </c>
      <c r="J179" s="0" t="str">
        <f aca="false">code_table_long!T179</f>
        <v>eat</v>
      </c>
      <c r="K179" s="0" t="str">
        <f aca="false">code_table_long!J179</f>
        <v>con</v>
      </c>
    </row>
    <row r="180" customFormat="false" ht="13.8" hidden="false" customHeight="false" outlineLevel="0" collapsed="false">
      <c r="A180" s="0" t="str">
        <f aca="false">code_table_long!A180</f>
        <v>id_12045</v>
      </c>
      <c r="B180" s="0" t="str">
        <f aca="false">code_table_long!B180</f>
        <v>(#12045)</v>
      </c>
      <c r="C180" s="0" t="n">
        <f aca="false">code_table_long!C180</f>
        <v>12045</v>
      </c>
      <c r="D180" s="1" t="n">
        <f aca="false">code_table_long!U180</f>
        <v>0.102040816326531</v>
      </c>
      <c r="E180" s="0" t="n">
        <f aca="false">code_table_long!V180</f>
        <v>5</v>
      </c>
      <c r="F180" s="0" t="n">
        <f aca="false">code_table_long!W180</f>
        <v>9</v>
      </c>
      <c r="G180" s="0" t="str">
        <f aca="false">LEFT(code_table_long!H180,1)</f>
        <v>A</v>
      </c>
      <c r="H180" s="0" t="str">
        <f aca="false">code_table_long!L180</f>
        <v>first</v>
      </c>
      <c r="I180" s="0" t="str">
        <f aca="false">code_table_long!P180</f>
        <v>bilingual</v>
      </c>
      <c r="J180" s="0" t="str">
        <f aca="false">code_table_long!T180</f>
        <v>eat</v>
      </c>
      <c r="K180" s="0" t="str">
        <f aca="false">code_table_long!J180</f>
        <v>incon</v>
      </c>
    </row>
    <row r="181" customFormat="false" ht="13.8" hidden="false" customHeight="false" outlineLevel="0" collapsed="false">
      <c r="A181" s="0" t="str">
        <f aca="false">code_table_long!A181</f>
        <v>id_13045</v>
      </c>
      <c r="B181" s="0" t="str">
        <f aca="false">code_table_long!B181</f>
        <v>(#13045)</v>
      </c>
      <c r="C181" s="0" t="n">
        <f aca="false">code_table_long!C181</f>
        <v>13045</v>
      </c>
      <c r="D181" s="1" t="n">
        <f aca="false">code_table_long!U181</f>
        <v>0.0416666666666667</v>
      </c>
      <c r="E181" s="0" t="n">
        <f aca="false">code_table_long!V181</f>
        <v>5</v>
      </c>
      <c r="F181" s="0" t="n">
        <f aca="false">code_table_long!W181</f>
        <v>9</v>
      </c>
      <c r="G181" s="0" t="str">
        <f aca="false">LEFT(code_table_long!H181,1)</f>
        <v>B</v>
      </c>
      <c r="H181" s="0" t="str">
        <f aca="false">code_table_long!L181</f>
        <v>first</v>
      </c>
      <c r="I181" s="0" t="str">
        <f aca="false">code_table_long!P181</f>
        <v>restaurant-goer</v>
      </c>
      <c r="J181" s="0" t="str">
        <f aca="false">code_table_long!T181</f>
        <v>speak</v>
      </c>
      <c r="K181" s="0" t="str">
        <f aca="false">code_table_long!J181</f>
        <v>incon</v>
      </c>
    </row>
    <row r="182" customFormat="false" ht="13.8" hidden="false" customHeight="false" outlineLevel="0" collapsed="false">
      <c r="A182" s="0" t="str">
        <f aca="false">code_table_long!A182</f>
        <v>id_10046</v>
      </c>
      <c r="B182" s="0" t="str">
        <f aca="false">code_table_long!B182</f>
        <v>(#10046)</v>
      </c>
      <c r="C182" s="0" t="n">
        <f aca="false">code_table_long!C182</f>
        <v>10046</v>
      </c>
      <c r="D182" s="1" t="n">
        <f aca="false">code_table_long!U182</f>
        <v>0.26530612244898</v>
      </c>
      <c r="E182" s="0" t="n">
        <f aca="false">code_table_long!V182</f>
        <v>4</v>
      </c>
      <c r="F182" s="0" t="n">
        <f aca="false">code_table_long!W182</f>
        <v>8</v>
      </c>
      <c r="G182" s="0" t="str">
        <f aca="false">LEFT(code_table_long!H182,1)</f>
        <v>B</v>
      </c>
      <c r="H182" s="0" t="str">
        <f aca="false">code_table_long!L182</f>
        <v>first</v>
      </c>
      <c r="I182" s="0" t="str">
        <f aca="false">code_table_long!P182</f>
        <v>couch</v>
      </c>
      <c r="J182" s="0" t="str">
        <f aca="false">code_table_long!T182</f>
        <v>sit</v>
      </c>
      <c r="K182" s="0" t="str">
        <f aca="false">code_table_long!J182</f>
        <v>con</v>
      </c>
    </row>
    <row r="183" customFormat="false" ht="13.8" hidden="false" customHeight="false" outlineLevel="0" collapsed="false">
      <c r="A183" s="0" t="str">
        <f aca="false">code_table_long!A183</f>
        <v>id_11046</v>
      </c>
      <c r="B183" s="0" t="str">
        <f aca="false">code_table_long!B183</f>
        <v>(#11046)</v>
      </c>
      <c r="C183" s="0" t="n">
        <f aca="false">code_table_long!C183</f>
        <v>11046</v>
      </c>
      <c r="D183" s="1" t="n">
        <f aca="false">code_table_long!U183</f>
        <v>0.354166666666667</v>
      </c>
      <c r="E183" s="0" t="n">
        <f aca="false">code_table_long!V183</f>
        <v>4</v>
      </c>
      <c r="F183" s="0" t="n">
        <f aca="false">code_table_long!W183</f>
        <v>8</v>
      </c>
      <c r="G183" s="0" t="str">
        <f aca="false">LEFT(code_table_long!H183,1)</f>
        <v>C</v>
      </c>
      <c r="H183" s="0" t="str">
        <f aca="false">code_table_long!L183</f>
        <v>first</v>
      </c>
      <c r="I183" s="0" t="str">
        <f aca="false">code_table_long!P183</f>
        <v>brother's</v>
      </c>
      <c r="J183" s="0" t="str">
        <f aca="false">code_table_long!T183</f>
        <v>play</v>
      </c>
      <c r="K183" s="0" t="str">
        <f aca="false">code_table_long!J183</f>
        <v>con</v>
      </c>
    </row>
    <row r="184" customFormat="false" ht="13.8" hidden="false" customHeight="false" outlineLevel="0" collapsed="false">
      <c r="A184" s="0" t="str">
        <f aca="false">code_table_long!A184</f>
        <v>id_12046</v>
      </c>
      <c r="B184" s="0" t="str">
        <f aca="false">code_table_long!B184</f>
        <v>(#12046)</v>
      </c>
      <c r="C184" s="0" t="n">
        <f aca="false">code_table_long!C184</f>
        <v>12046</v>
      </c>
      <c r="D184" s="1" t="n">
        <f aca="false">code_table_long!U184</f>
        <v>0.0408163265306122</v>
      </c>
      <c r="E184" s="0" t="n">
        <f aca="false">code_table_long!V184</f>
        <v>4</v>
      </c>
      <c r="F184" s="0" t="n">
        <f aca="false">code_table_long!W184</f>
        <v>8</v>
      </c>
      <c r="G184" s="0" t="str">
        <f aca="false">LEFT(code_table_long!H184,1)</f>
        <v>D</v>
      </c>
      <c r="H184" s="0" t="str">
        <f aca="false">code_table_long!L184</f>
        <v>first</v>
      </c>
      <c r="I184" s="0" t="str">
        <f aca="false">code_table_long!P184</f>
        <v>couch</v>
      </c>
      <c r="J184" s="0" t="str">
        <f aca="false">code_table_long!T184</f>
        <v>play</v>
      </c>
      <c r="K184" s="0" t="str">
        <f aca="false">code_table_long!J184</f>
        <v>incon</v>
      </c>
    </row>
    <row r="185" customFormat="false" ht="13.8" hidden="false" customHeight="false" outlineLevel="0" collapsed="false">
      <c r="A185" s="0" t="str">
        <f aca="false">code_table_long!A185</f>
        <v>id_13046</v>
      </c>
      <c r="B185" s="0" t="str">
        <f aca="false">code_table_long!B185</f>
        <v>(#13046)</v>
      </c>
      <c r="C185" s="0" t="n">
        <f aca="false">code_table_long!C185</f>
        <v>13046</v>
      </c>
      <c r="D185" s="1" t="n">
        <f aca="false">code_table_long!U185</f>
        <v>0</v>
      </c>
      <c r="E185" s="0" t="n">
        <f aca="false">code_table_long!V185</f>
        <v>4</v>
      </c>
      <c r="F185" s="0" t="n">
        <f aca="false">code_table_long!W185</f>
        <v>8</v>
      </c>
      <c r="G185" s="0" t="str">
        <f aca="false">LEFT(code_table_long!H185,1)</f>
        <v>A</v>
      </c>
      <c r="H185" s="0" t="str">
        <f aca="false">code_table_long!L185</f>
        <v>first</v>
      </c>
      <c r="I185" s="0" t="str">
        <f aca="false">code_table_long!P185</f>
        <v>brother's</v>
      </c>
      <c r="J185" s="0" t="str">
        <f aca="false">code_table_long!T185</f>
        <v>sit</v>
      </c>
      <c r="K185" s="0" t="str">
        <f aca="false">code_table_long!J185</f>
        <v>incon</v>
      </c>
    </row>
    <row r="186" customFormat="false" ht="13.8" hidden="false" customHeight="false" outlineLevel="0" collapsed="false">
      <c r="A186" s="0" t="str">
        <f aca="false">code_table_long!A186</f>
        <v>id_10047</v>
      </c>
      <c r="B186" s="0" t="str">
        <f aca="false">code_table_long!B186</f>
        <v>(#10047)</v>
      </c>
      <c r="C186" s="0" t="n">
        <f aca="false">code_table_long!C186</f>
        <v>10047</v>
      </c>
      <c r="D186" s="1" t="n">
        <f aca="false">code_table_long!U186</f>
        <v>0.163265306122449</v>
      </c>
      <c r="E186" s="0" t="n">
        <f aca="false">code_table_long!V186</f>
        <v>5</v>
      </c>
      <c r="F186" s="0" t="n">
        <f aca="false">code_table_long!W186</f>
        <v>8</v>
      </c>
      <c r="G186" s="0" t="str">
        <f aca="false">LEFT(code_table_long!H186,1)</f>
        <v>B</v>
      </c>
      <c r="H186" s="0" t="str">
        <f aca="false">code_table_long!L186</f>
        <v>first</v>
      </c>
      <c r="I186" s="0" t="str">
        <f aca="false">code_table_long!P186</f>
        <v>artist</v>
      </c>
      <c r="J186" s="0" t="str">
        <f aca="false">code_table_long!T186</f>
        <v>drawing</v>
      </c>
      <c r="K186" s="0" t="str">
        <f aca="false">code_table_long!J186</f>
        <v>con</v>
      </c>
    </row>
    <row r="187" customFormat="false" ht="13.8" hidden="false" customHeight="false" outlineLevel="0" collapsed="false">
      <c r="A187" s="0" t="str">
        <f aca="false">code_table_long!A187</f>
        <v>id_11047</v>
      </c>
      <c r="B187" s="0" t="str">
        <f aca="false">code_table_long!B187</f>
        <v>(#11047)</v>
      </c>
      <c r="C187" s="0" t="n">
        <f aca="false">code_table_long!C187</f>
        <v>11047</v>
      </c>
      <c r="D187" s="1" t="n">
        <f aca="false">code_table_long!U187</f>
        <v>0.346938775510204</v>
      </c>
      <c r="E187" s="0" t="n">
        <f aca="false">code_table_long!V187</f>
        <v>5</v>
      </c>
      <c r="F187" s="0" t="n">
        <f aca="false">code_table_long!W187</f>
        <v>8</v>
      </c>
      <c r="G187" s="0" t="str">
        <f aca="false">LEFT(code_table_long!H187,1)</f>
        <v>C</v>
      </c>
      <c r="H187" s="0" t="str">
        <f aca="false">code_table_long!L187</f>
        <v>first</v>
      </c>
      <c r="I187" s="0" t="str">
        <f aca="false">code_table_long!P187</f>
        <v>backyard</v>
      </c>
      <c r="J187" s="0" t="str">
        <f aca="false">code_table_long!T187</f>
        <v>grilling</v>
      </c>
      <c r="K187" s="0" t="str">
        <f aca="false">code_table_long!J187</f>
        <v>con</v>
      </c>
    </row>
    <row r="188" customFormat="false" ht="13.8" hidden="false" customHeight="false" outlineLevel="0" collapsed="false">
      <c r="A188" s="0" t="str">
        <f aca="false">code_table_long!A188</f>
        <v>id_12047</v>
      </c>
      <c r="B188" s="0" t="str">
        <f aca="false">code_table_long!B188</f>
        <v>(#12047)</v>
      </c>
      <c r="C188" s="0" t="n">
        <f aca="false">code_table_long!C188</f>
        <v>12047</v>
      </c>
      <c r="D188" s="1" t="n">
        <f aca="false">code_table_long!U188</f>
        <v>0</v>
      </c>
      <c r="E188" s="0" t="n">
        <f aca="false">code_table_long!V188</f>
        <v>5</v>
      </c>
      <c r="F188" s="0" t="n">
        <f aca="false">code_table_long!W188</f>
        <v>8</v>
      </c>
      <c r="G188" s="0" t="str">
        <f aca="false">LEFT(code_table_long!H188,1)</f>
        <v>D</v>
      </c>
      <c r="H188" s="0" t="str">
        <f aca="false">code_table_long!L188</f>
        <v>first</v>
      </c>
      <c r="I188" s="0" t="str">
        <f aca="false">code_table_long!P188</f>
        <v>artist</v>
      </c>
      <c r="J188" s="0" t="str">
        <f aca="false">code_table_long!T188</f>
        <v>grilling</v>
      </c>
      <c r="K188" s="0" t="str">
        <f aca="false">code_table_long!J188</f>
        <v>incon</v>
      </c>
    </row>
    <row r="189" customFormat="false" ht="13.8" hidden="false" customHeight="false" outlineLevel="0" collapsed="false">
      <c r="A189" s="0" t="str">
        <f aca="false">code_table_long!A189</f>
        <v>id_13047</v>
      </c>
      <c r="B189" s="0" t="str">
        <f aca="false">code_table_long!B189</f>
        <v>(#13047)</v>
      </c>
      <c r="C189" s="0" t="n">
        <f aca="false">code_table_long!C189</f>
        <v>13047</v>
      </c>
      <c r="D189" s="1" t="n">
        <f aca="false">code_table_long!U189</f>
        <v>0</v>
      </c>
      <c r="E189" s="0" t="n">
        <f aca="false">code_table_long!V189</f>
        <v>5</v>
      </c>
      <c r="F189" s="0" t="n">
        <f aca="false">code_table_long!W189</f>
        <v>8</v>
      </c>
      <c r="G189" s="0" t="str">
        <f aca="false">LEFT(code_table_long!H189,1)</f>
        <v>A</v>
      </c>
      <c r="H189" s="0" t="str">
        <f aca="false">code_table_long!L189</f>
        <v>first</v>
      </c>
      <c r="I189" s="0" t="str">
        <f aca="false">code_table_long!P189</f>
        <v>backyard</v>
      </c>
      <c r="J189" s="0" t="str">
        <f aca="false">code_table_long!T189</f>
        <v>drawing</v>
      </c>
      <c r="K189" s="0" t="str">
        <f aca="false">code_table_long!J189</f>
        <v>incon</v>
      </c>
    </row>
    <row r="190" customFormat="false" ht="13.8" hidden="false" customHeight="false" outlineLevel="0" collapsed="false">
      <c r="A190" s="0" t="str">
        <f aca="false">code_table_long!A190</f>
        <v>id_10048</v>
      </c>
      <c r="B190" s="0" t="str">
        <f aca="false">code_table_long!B190</f>
        <v>(#10048)</v>
      </c>
      <c r="C190" s="0" t="n">
        <f aca="false">code_table_long!C190</f>
        <v>10048</v>
      </c>
      <c r="D190" s="1" t="n">
        <f aca="false">code_table_long!U190</f>
        <v>0.63265306122449</v>
      </c>
      <c r="E190" s="0" t="n">
        <f aca="false">code_table_long!V190</f>
        <v>6</v>
      </c>
      <c r="F190" s="0" t="n">
        <f aca="false">code_table_long!W190</f>
        <v>9</v>
      </c>
      <c r="G190" s="0" t="str">
        <f aca="false">LEFT(code_table_long!H190,1)</f>
        <v>B</v>
      </c>
      <c r="H190" s="0" t="str">
        <f aca="false">code_table_long!L190</f>
        <v>first</v>
      </c>
      <c r="I190" s="0" t="str">
        <f aca="false">code_table_long!P190</f>
        <v>tablecloths</v>
      </c>
      <c r="J190" s="0" t="str">
        <f aca="false">code_table_long!T190</f>
        <v>stain</v>
      </c>
      <c r="K190" s="0" t="str">
        <f aca="false">code_table_long!J190</f>
        <v>con</v>
      </c>
    </row>
    <row r="191" customFormat="false" ht="13.8" hidden="false" customHeight="false" outlineLevel="0" collapsed="false">
      <c r="A191" s="0" t="str">
        <f aca="false">code_table_long!A191</f>
        <v>id_11048</v>
      </c>
      <c r="B191" s="0" t="str">
        <f aca="false">code_table_long!B191</f>
        <v>(#11048)</v>
      </c>
      <c r="C191" s="0" t="n">
        <f aca="false">code_table_long!C191</f>
        <v>11048</v>
      </c>
      <c r="D191" s="1" t="n">
        <f aca="false">code_table_long!U191</f>
        <v>0.510204081632653</v>
      </c>
      <c r="E191" s="0" t="n">
        <f aca="false">code_table_long!V191</f>
        <v>6</v>
      </c>
      <c r="F191" s="0" t="n">
        <f aca="false">code_table_long!W191</f>
        <v>9</v>
      </c>
      <c r="G191" s="0" t="str">
        <f aca="false">LEFT(code_table_long!H191,1)</f>
        <v>C</v>
      </c>
      <c r="H191" s="0" t="str">
        <f aca="false">code_table_long!L191</f>
        <v>first</v>
      </c>
      <c r="I191" s="0" t="str">
        <f aca="false">code_table_long!P191</f>
        <v>alcoholics</v>
      </c>
      <c r="J191" s="0" t="str">
        <f aca="false">code_table_long!T191</f>
        <v>drink</v>
      </c>
      <c r="K191" s="0" t="str">
        <f aca="false">code_table_long!J191</f>
        <v>con</v>
      </c>
    </row>
    <row r="192" customFormat="false" ht="13.8" hidden="false" customHeight="false" outlineLevel="0" collapsed="false">
      <c r="A192" s="0" t="str">
        <f aca="false">code_table_long!A192</f>
        <v>id_12048</v>
      </c>
      <c r="B192" s="0" t="str">
        <f aca="false">code_table_long!B192</f>
        <v>(#12048)</v>
      </c>
      <c r="C192" s="0" t="n">
        <f aca="false">code_table_long!C192</f>
        <v>12048</v>
      </c>
      <c r="D192" s="1" t="n">
        <f aca="false">code_table_long!U192</f>
        <v>0.0204081632653061</v>
      </c>
      <c r="E192" s="0" t="n">
        <f aca="false">code_table_long!V192</f>
        <v>6</v>
      </c>
      <c r="F192" s="0" t="n">
        <f aca="false">code_table_long!W192</f>
        <v>9</v>
      </c>
      <c r="G192" s="0" t="str">
        <f aca="false">LEFT(code_table_long!H192,1)</f>
        <v>D</v>
      </c>
      <c r="H192" s="0" t="str">
        <f aca="false">code_table_long!L192</f>
        <v>first</v>
      </c>
      <c r="I192" s="0" t="str">
        <f aca="false">code_table_long!P192</f>
        <v>tablecloths</v>
      </c>
      <c r="J192" s="0" t="str">
        <f aca="false">code_table_long!T192</f>
        <v>drink</v>
      </c>
      <c r="K192" s="0" t="str">
        <f aca="false">code_table_long!J192</f>
        <v>incon</v>
      </c>
    </row>
    <row r="193" customFormat="false" ht="13.8" hidden="false" customHeight="false" outlineLevel="0" collapsed="false">
      <c r="A193" s="0" t="str">
        <f aca="false">code_table_long!A193</f>
        <v>id_13048</v>
      </c>
      <c r="B193" s="0" t="str">
        <f aca="false">code_table_long!B193</f>
        <v>(#13048)</v>
      </c>
      <c r="C193" s="0" t="n">
        <f aca="false">code_table_long!C193</f>
        <v>13048</v>
      </c>
      <c r="D193" s="1" t="n">
        <f aca="false">code_table_long!U193</f>
        <v>0</v>
      </c>
      <c r="E193" s="0" t="n">
        <f aca="false">code_table_long!V193</f>
        <v>6</v>
      </c>
      <c r="F193" s="0" t="n">
        <f aca="false">code_table_long!W193</f>
        <v>9</v>
      </c>
      <c r="G193" s="0" t="str">
        <f aca="false">LEFT(code_table_long!H193,1)</f>
        <v>A</v>
      </c>
      <c r="H193" s="0" t="str">
        <f aca="false">code_table_long!L193</f>
        <v>first</v>
      </c>
      <c r="I193" s="0" t="str">
        <f aca="false">code_table_long!P193</f>
        <v>alcoholics</v>
      </c>
      <c r="J193" s="0" t="str">
        <f aca="false">code_table_long!T193</f>
        <v>stain</v>
      </c>
      <c r="K193" s="0" t="str">
        <f aca="false">code_table_long!J193</f>
        <v>incon</v>
      </c>
    </row>
    <row r="194" customFormat="false" ht="13.8" hidden="false" customHeight="false" outlineLevel="0" collapsed="false">
      <c r="A194" s="0" t="str">
        <f aca="false">code_table_long!A194</f>
        <v>id_10049</v>
      </c>
      <c r="B194" s="0" t="str">
        <f aca="false">code_table_long!B194</f>
        <v>(#10049)</v>
      </c>
      <c r="C194" s="0" t="n">
        <f aca="false">code_table_long!C194</f>
        <v>10049</v>
      </c>
      <c r="D194" s="1" t="n">
        <f aca="false">code_table_long!U194</f>
        <v>0.8125</v>
      </c>
      <c r="E194" s="0" t="n">
        <f aca="false">code_table_long!V194</f>
        <v>5</v>
      </c>
      <c r="F194" s="0" t="n">
        <f aca="false">code_table_long!W194</f>
        <v>8</v>
      </c>
      <c r="G194" s="0" t="str">
        <f aca="false">LEFT(code_table_long!H194,1)</f>
        <v>B</v>
      </c>
      <c r="H194" s="0" t="str">
        <f aca="false">code_table_long!L194</f>
        <v>first</v>
      </c>
      <c r="I194" s="0" t="str">
        <f aca="false">code_table_long!P194</f>
        <v>dieter</v>
      </c>
      <c r="J194" s="0" t="str">
        <f aca="false">code_table_long!T194</f>
        <v>eat</v>
      </c>
      <c r="K194" s="0" t="str">
        <f aca="false">code_table_long!J194</f>
        <v>con</v>
      </c>
    </row>
    <row r="195" customFormat="false" ht="13.8" hidden="false" customHeight="false" outlineLevel="0" collapsed="false">
      <c r="A195" s="0" t="str">
        <f aca="false">code_table_long!A195</f>
        <v>id_11049</v>
      </c>
      <c r="B195" s="0" t="str">
        <f aca="false">code_table_long!B195</f>
        <v>(#11049)</v>
      </c>
      <c r="C195" s="0" t="n">
        <f aca="false">code_table_long!C195</f>
        <v>11049</v>
      </c>
      <c r="D195" s="1" t="n">
        <f aca="false">code_table_long!U195</f>
        <v>0.673469387755102</v>
      </c>
      <c r="E195" s="0" t="n">
        <f aca="false">code_table_long!V195</f>
        <v>5</v>
      </c>
      <c r="F195" s="0" t="n">
        <f aca="false">code_table_long!W195</f>
        <v>8</v>
      </c>
      <c r="G195" s="0" t="str">
        <f aca="false">LEFT(code_table_long!H195,1)</f>
        <v>C</v>
      </c>
      <c r="H195" s="0" t="str">
        <f aca="false">code_table_long!L195</f>
        <v>first</v>
      </c>
      <c r="I195" s="0" t="str">
        <f aca="false">code_table_long!P195</f>
        <v>shoplifter</v>
      </c>
      <c r="J195" s="0" t="str">
        <f aca="false">code_table_long!T195</f>
        <v>steal</v>
      </c>
      <c r="K195" s="0" t="str">
        <f aca="false">code_table_long!J195</f>
        <v>con</v>
      </c>
    </row>
    <row r="196" customFormat="false" ht="13.8" hidden="false" customHeight="false" outlineLevel="0" collapsed="false">
      <c r="A196" s="0" t="str">
        <f aca="false">code_table_long!A196</f>
        <v>id_12049</v>
      </c>
      <c r="B196" s="0" t="str">
        <f aca="false">code_table_long!B196</f>
        <v>(#12049)</v>
      </c>
      <c r="C196" s="0" t="n">
        <f aca="false">code_table_long!C196</f>
        <v>12049</v>
      </c>
      <c r="D196" s="1" t="n">
        <f aca="false">code_table_long!U196</f>
        <v>0</v>
      </c>
      <c r="E196" s="0" t="n">
        <f aca="false">code_table_long!V196</f>
        <v>5</v>
      </c>
      <c r="F196" s="0" t="n">
        <f aca="false">code_table_long!W196</f>
        <v>8</v>
      </c>
      <c r="G196" s="0" t="str">
        <f aca="false">LEFT(code_table_long!H196,1)</f>
        <v>D</v>
      </c>
      <c r="H196" s="0" t="str">
        <f aca="false">code_table_long!L196</f>
        <v>first</v>
      </c>
      <c r="I196" s="0" t="str">
        <f aca="false">code_table_long!P196</f>
        <v>dieter</v>
      </c>
      <c r="J196" s="0" t="str">
        <f aca="false">code_table_long!T196</f>
        <v>steal</v>
      </c>
      <c r="K196" s="0" t="str">
        <f aca="false">code_table_long!J196</f>
        <v>incon</v>
      </c>
    </row>
    <row r="197" customFormat="false" ht="13.8" hidden="false" customHeight="false" outlineLevel="0" collapsed="false">
      <c r="A197" s="0" t="str">
        <f aca="false">code_table_long!A197</f>
        <v>id_13049</v>
      </c>
      <c r="B197" s="0" t="str">
        <f aca="false">code_table_long!B197</f>
        <v>(#13049)</v>
      </c>
      <c r="C197" s="0" t="n">
        <f aca="false">code_table_long!C197</f>
        <v>13049</v>
      </c>
      <c r="D197" s="1" t="n">
        <f aca="false">code_table_long!U197</f>
        <v>0</v>
      </c>
      <c r="E197" s="0" t="n">
        <f aca="false">code_table_long!V197</f>
        <v>5</v>
      </c>
      <c r="F197" s="0" t="n">
        <f aca="false">code_table_long!W197</f>
        <v>8</v>
      </c>
      <c r="G197" s="0" t="str">
        <f aca="false">LEFT(code_table_long!H197,1)</f>
        <v>A</v>
      </c>
      <c r="H197" s="0" t="str">
        <f aca="false">code_table_long!L197</f>
        <v>first</v>
      </c>
      <c r="I197" s="0" t="str">
        <f aca="false">code_table_long!P197</f>
        <v>shoplifter</v>
      </c>
      <c r="J197" s="0" t="str">
        <f aca="false">code_table_long!T197</f>
        <v>eat</v>
      </c>
      <c r="K197" s="0" t="str">
        <f aca="false">code_table_long!J197</f>
        <v>incon</v>
      </c>
    </row>
    <row r="198" customFormat="false" ht="13.8" hidden="false" customHeight="false" outlineLevel="0" collapsed="false">
      <c r="A198" s="0" t="str">
        <f aca="false">code_table_long!A198</f>
        <v>id_10050</v>
      </c>
      <c r="B198" s="0" t="str">
        <f aca="false">code_table_long!B198</f>
        <v>(#10050)</v>
      </c>
      <c r="C198" s="0" t="n">
        <f aca="false">code_table_long!C198</f>
        <v>10050</v>
      </c>
      <c r="D198" s="1" t="n">
        <f aca="false">code_table_long!U198</f>
        <v>0.448979591836735</v>
      </c>
      <c r="E198" s="0" t="n">
        <f aca="false">code_table_long!V198</f>
        <v>6</v>
      </c>
      <c r="F198" s="0" t="n">
        <f aca="false">code_table_long!W198</f>
        <v>11</v>
      </c>
      <c r="G198" s="0" t="str">
        <f aca="false">LEFT(code_table_long!H198,1)</f>
        <v>B</v>
      </c>
      <c r="H198" s="0" t="str">
        <f aca="false">code_table_long!L198</f>
        <v>first</v>
      </c>
      <c r="I198" s="0" t="str">
        <f aca="false">code_table_long!P198</f>
        <v>compulsive</v>
      </c>
      <c r="J198" s="0" t="str">
        <f aca="false">code_table_long!T198</f>
        <v>buy</v>
      </c>
      <c r="K198" s="0" t="str">
        <f aca="false">code_table_long!J198</f>
        <v>con</v>
      </c>
    </row>
    <row r="199" customFormat="false" ht="13.8" hidden="false" customHeight="false" outlineLevel="0" collapsed="false">
      <c r="A199" s="0" t="str">
        <f aca="false">code_table_long!A199</f>
        <v>id_11050</v>
      </c>
      <c r="B199" s="0" t="str">
        <f aca="false">code_table_long!B199</f>
        <v>(#11050)</v>
      </c>
      <c r="C199" s="0" t="n">
        <f aca="false">code_table_long!C199</f>
        <v>11050</v>
      </c>
      <c r="D199" s="1" t="n">
        <f aca="false">code_table_long!U199</f>
        <v>0.765957446808511</v>
      </c>
      <c r="E199" s="0" t="n">
        <f aca="false">code_table_long!V199</f>
        <v>6</v>
      </c>
      <c r="F199" s="0" t="n">
        <f aca="false">code_table_long!W199</f>
        <v>11</v>
      </c>
      <c r="G199" s="0" t="str">
        <f aca="false">LEFT(code_table_long!H199,1)</f>
        <v>C</v>
      </c>
      <c r="H199" s="0" t="str">
        <f aca="false">code_table_long!L199</f>
        <v>first</v>
      </c>
      <c r="I199" s="0" t="str">
        <f aca="false">code_table_long!P199</f>
        <v>exhausted</v>
      </c>
      <c r="J199" s="0" t="str">
        <f aca="false">code_table_long!T199</f>
        <v>sleep</v>
      </c>
      <c r="K199" s="0" t="str">
        <f aca="false">code_table_long!J199</f>
        <v>con</v>
      </c>
    </row>
    <row r="200" customFormat="false" ht="13.8" hidden="false" customHeight="false" outlineLevel="0" collapsed="false">
      <c r="A200" s="0" t="str">
        <f aca="false">code_table_long!A200</f>
        <v>id_12050</v>
      </c>
      <c r="B200" s="0" t="str">
        <f aca="false">code_table_long!B200</f>
        <v>(#12050)</v>
      </c>
      <c r="C200" s="0" t="n">
        <f aca="false">code_table_long!C200</f>
        <v>12050</v>
      </c>
      <c r="D200" s="1" t="n">
        <f aca="false">code_table_long!U200</f>
        <v>0</v>
      </c>
      <c r="E200" s="0" t="n">
        <f aca="false">code_table_long!V200</f>
        <v>6</v>
      </c>
      <c r="F200" s="0" t="n">
        <f aca="false">code_table_long!W200</f>
        <v>11</v>
      </c>
      <c r="G200" s="0" t="str">
        <f aca="false">LEFT(code_table_long!H200,1)</f>
        <v>D</v>
      </c>
      <c r="H200" s="0" t="str">
        <f aca="false">code_table_long!L200</f>
        <v>first</v>
      </c>
      <c r="I200" s="0" t="str">
        <f aca="false">code_table_long!P200</f>
        <v>compulsive</v>
      </c>
      <c r="J200" s="0" t="str">
        <f aca="false">code_table_long!T200</f>
        <v>sleep</v>
      </c>
      <c r="K200" s="0" t="str">
        <f aca="false">code_table_long!J200</f>
        <v>incon</v>
      </c>
    </row>
    <row r="201" customFormat="false" ht="13.8" hidden="false" customHeight="false" outlineLevel="0" collapsed="false">
      <c r="A201" s="0" t="str">
        <f aca="false">code_table_long!A201</f>
        <v>id_13050</v>
      </c>
      <c r="B201" s="0" t="str">
        <f aca="false">code_table_long!B201</f>
        <v>(#13050)</v>
      </c>
      <c r="C201" s="0" t="n">
        <f aca="false">code_table_long!C201</f>
        <v>13050</v>
      </c>
      <c r="D201" s="1" t="n">
        <f aca="false">code_table_long!U201</f>
        <v>0</v>
      </c>
      <c r="E201" s="0" t="n">
        <f aca="false">code_table_long!V201</f>
        <v>6</v>
      </c>
      <c r="F201" s="0" t="n">
        <f aca="false">code_table_long!W201</f>
        <v>11</v>
      </c>
      <c r="G201" s="0" t="str">
        <f aca="false">LEFT(code_table_long!H201,1)</f>
        <v>A</v>
      </c>
      <c r="H201" s="0" t="str">
        <f aca="false">code_table_long!L201</f>
        <v>first</v>
      </c>
      <c r="I201" s="0" t="str">
        <f aca="false">code_table_long!P201</f>
        <v>exhausted</v>
      </c>
      <c r="J201" s="0" t="str">
        <f aca="false">code_table_long!T201</f>
        <v>buy</v>
      </c>
      <c r="K201" s="0" t="str">
        <f aca="false">code_table_long!J201</f>
        <v>incon</v>
      </c>
    </row>
    <row r="202" customFormat="false" ht="13.8" hidden="false" customHeight="false" outlineLevel="0" collapsed="false">
      <c r="A202" s="0" t="str">
        <f aca="false">code_table_long!A202</f>
        <v>id_10051</v>
      </c>
      <c r="B202" s="0" t="str">
        <f aca="false">code_table_long!B202</f>
        <v>(#10051)</v>
      </c>
      <c r="C202" s="0" t="n">
        <f aca="false">code_table_long!C202</f>
        <v>10051</v>
      </c>
      <c r="D202" s="1" t="n">
        <f aca="false">code_table_long!U202</f>
        <v>0.326530612244898</v>
      </c>
      <c r="E202" s="0" t="n">
        <f aca="false">code_table_long!V202</f>
        <v>5</v>
      </c>
      <c r="F202" s="0" t="n">
        <f aca="false">code_table_long!W202</f>
        <v>10</v>
      </c>
      <c r="G202" s="0" t="str">
        <f aca="false">LEFT(code_table_long!H202,1)</f>
        <v>B</v>
      </c>
      <c r="H202" s="0" t="str">
        <f aca="false">code_table_long!L202</f>
        <v>first</v>
      </c>
      <c r="I202" s="0" t="str">
        <f aca="false">code_table_long!P202</f>
        <v>questioning</v>
      </c>
      <c r="J202" s="0" t="str">
        <f aca="false">code_table_long!T202</f>
        <v>ask</v>
      </c>
      <c r="K202" s="0" t="str">
        <f aca="false">code_table_long!J202</f>
        <v>con</v>
      </c>
    </row>
    <row r="203" customFormat="false" ht="13.8" hidden="false" customHeight="false" outlineLevel="0" collapsed="false">
      <c r="A203" s="0" t="str">
        <f aca="false">code_table_long!A203</f>
        <v>id_11051</v>
      </c>
      <c r="B203" s="0" t="str">
        <f aca="false">code_table_long!B203</f>
        <v>(#11051)</v>
      </c>
      <c r="C203" s="0" t="n">
        <f aca="false">code_table_long!C203</f>
        <v>11051</v>
      </c>
      <c r="D203" s="1" t="n">
        <f aca="false">code_table_long!U203</f>
        <v>0.816326530612245</v>
      </c>
      <c r="E203" s="0" t="n">
        <f aca="false">code_table_long!V203</f>
        <v>5</v>
      </c>
      <c r="F203" s="0" t="n">
        <f aca="false">code_table_long!W203</f>
        <v>10</v>
      </c>
      <c r="G203" s="0" t="str">
        <f aca="false">LEFT(code_table_long!H203,1)</f>
        <v>C</v>
      </c>
      <c r="H203" s="0" t="str">
        <f aca="false">code_table_long!L203</f>
        <v>first</v>
      </c>
      <c r="I203" s="0" t="str">
        <f aca="false">code_table_long!P203</f>
        <v>girl</v>
      </c>
      <c r="J203" s="0" t="str">
        <f aca="false">code_table_long!T203</f>
        <v>scratch</v>
      </c>
      <c r="K203" s="0" t="str">
        <f aca="false">code_table_long!J203</f>
        <v>con</v>
      </c>
    </row>
    <row r="204" customFormat="false" ht="13.8" hidden="false" customHeight="false" outlineLevel="0" collapsed="false">
      <c r="A204" s="0" t="str">
        <f aca="false">code_table_long!A204</f>
        <v>id_12051</v>
      </c>
      <c r="B204" s="0" t="str">
        <f aca="false">code_table_long!B204</f>
        <v>(#12051)</v>
      </c>
      <c r="C204" s="0" t="n">
        <f aca="false">code_table_long!C204</f>
        <v>12051</v>
      </c>
      <c r="D204" s="1" t="n">
        <f aca="false">code_table_long!U204</f>
        <v>0</v>
      </c>
      <c r="E204" s="0" t="n">
        <f aca="false">code_table_long!V204</f>
        <v>5</v>
      </c>
      <c r="F204" s="0" t="n">
        <f aca="false">code_table_long!W204</f>
        <v>10</v>
      </c>
      <c r="G204" s="0" t="str">
        <f aca="false">LEFT(code_table_long!H204,1)</f>
        <v>D</v>
      </c>
      <c r="H204" s="0" t="str">
        <f aca="false">code_table_long!L204</f>
        <v>first</v>
      </c>
      <c r="I204" s="0" t="str">
        <f aca="false">code_table_long!P204</f>
        <v>questioning</v>
      </c>
      <c r="J204" s="0" t="str">
        <f aca="false">code_table_long!T204</f>
        <v>scratch</v>
      </c>
      <c r="K204" s="0" t="str">
        <f aca="false">code_table_long!J204</f>
        <v>incon</v>
      </c>
    </row>
    <row r="205" customFormat="false" ht="13.8" hidden="false" customHeight="false" outlineLevel="0" collapsed="false">
      <c r="A205" s="0" t="str">
        <f aca="false">code_table_long!A205</f>
        <v>id_13051</v>
      </c>
      <c r="B205" s="0" t="str">
        <f aca="false">code_table_long!B205</f>
        <v>(#13051)</v>
      </c>
      <c r="C205" s="0" t="n">
        <f aca="false">code_table_long!C205</f>
        <v>13051</v>
      </c>
      <c r="D205" s="1" t="n">
        <f aca="false">code_table_long!U205</f>
        <v>0</v>
      </c>
      <c r="E205" s="0" t="n">
        <f aca="false">code_table_long!V205</f>
        <v>5</v>
      </c>
      <c r="F205" s="0" t="n">
        <f aca="false">code_table_long!W205</f>
        <v>10</v>
      </c>
      <c r="G205" s="0" t="str">
        <f aca="false">LEFT(code_table_long!H205,1)</f>
        <v>A</v>
      </c>
      <c r="H205" s="0" t="str">
        <f aca="false">code_table_long!L205</f>
        <v>first</v>
      </c>
      <c r="I205" s="0" t="str">
        <f aca="false">code_table_long!P205</f>
        <v>girl</v>
      </c>
      <c r="J205" s="0" t="str">
        <f aca="false">code_table_long!T205</f>
        <v>ask</v>
      </c>
      <c r="K205" s="0" t="str">
        <f aca="false">code_table_long!J205</f>
        <v>incon</v>
      </c>
    </row>
    <row r="206" customFormat="false" ht="13.8" hidden="false" customHeight="false" outlineLevel="0" collapsed="false">
      <c r="A206" s="0" t="str">
        <f aca="false">code_table_long!A206</f>
        <v>id_10052</v>
      </c>
      <c r="B206" s="0" t="str">
        <f aca="false">code_table_long!B206</f>
        <v>(#10052)</v>
      </c>
      <c r="C206" s="0" t="n">
        <f aca="false">code_table_long!C206</f>
        <v>10052</v>
      </c>
      <c r="D206" s="1" t="n">
        <f aca="false">code_table_long!U206</f>
        <v>0.63265306122449</v>
      </c>
      <c r="E206" s="0" t="n">
        <f aca="false">code_table_long!V206</f>
        <v>7</v>
      </c>
      <c r="F206" s="0" t="n">
        <f aca="false">code_table_long!W206</f>
        <v>11</v>
      </c>
      <c r="G206" s="0" t="str">
        <f aca="false">LEFT(code_table_long!H206,1)</f>
        <v>B</v>
      </c>
      <c r="H206" s="0" t="str">
        <f aca="false">code_table_long!L206</f>
        <v>first</v>
      </c>
      <c r="I206" s="0" t="str">
        <f aca="false">code_table_long!P206</f>
        <v>guest</v>
      </c>
      <c r="J206" s="0" t="str">
        <f aca="false">code_table_long!T206</f>
        <v>eat</v>
      </c>
      <c r="K206" s="0" t="str">
        <f aca="false">code_table_long!J206</f>
        <v>con</v>
      </c>
    </row>
    <row r="207" customFormat="false" ht="13.8" hidden="false" customHeight="false" outlineLevel="0" collapsed="false">
      <c r="A207" s="0" t="str">
        <f aca="false">code_table_long!A207</f>
        <v>id_11052</v>
      </c>
      <c r="B207" s="0" t="str">
        <f aca="false">code_table_long!B207</f>
        <v>(#11052)</v>
      </c>
      <c r="C207" s="0" t="n">
        <f aca="false">code_table_long!C207</f>
        <v>11052</v>
      </c>
      <c r="D207" s="1" t="n">
        <f aca="false">code_table_long!U207</f>
        <v>0.448979591836735</v>
      </c>
      <c r="E207" s="0" t="n">
        <f aca="false">code_table_long!V207</f>
        <v>7</v>
      </c>
      <c r="F207" s="0" t="n">
        <f aca="false">code_table_long!W207</f>
        <v>11</v>
      </c>
      <c r="G207" s="0" t="str">
        <f aca="false">LEFT(code_table_long!H207,1)</f>
        <v>C</v>
      </c>
      <c r="H207" s="0" t="str">
        <f aca="false">code_table_long!L207</f>
        <v>first</v>
      </c>
      <c r="I207" s="0" t="str">
        <f aca="false">code_table_long!P207</f>
        <v>chef</v>
      </c>
      <c r="J207" s="0" t="str">
        <f aca="false">code_table_long!T207</f>
        <v>prepare</v>
      </c>
      <c r="K207" s="0" t="str">
        <f aca="false">code_table_long!J207</f>
        <v>con</v>
      </c>
    </row>
    <row r="208" customFormat="false" ht="13.8" hidden="false" customHeight="false" outlineLevel="0" collapsed="false">
      <c r="A208" s="0" t="str">
        <f aca="false">code_table_long!A208</f>
        <v>id_12052</v>
      </c>
      <c r="B208" s="0" t="str">
        <f aca="false">code_table_long!B208</f>
        <v>(#12052)</v>
      </c>
      <c r="C208" s="0" t="n">
        <f aca="false">code_table_long!C208</f>
        <v>12052</v>
      </c>
      <c r="D208" s="1" t="n">
        <f aca="false">code_table_long!U208</f>
        <v>0</v>
      </c>
      <c r="E208" s="0" t="n">
        <f aca="false">code_table_long!V208</f>
        <v>7</v>
      </c>
      <c r="F208" s="0" t="n">
        <f aca="false">code_table_long!W208</f>
        <v>11</v>
      </c>
      <c r="G208" s="0" t="str">
        <f aca="false">LEFT(code_table_long!H208,1)</f>
        <v>D</v>
      </c>
      <c r="H208" s="0" t="str">
        <f aca="false">code_table_long!L208</f>
        <v>first</v>
      </c>
      <c r="I208" s="0" t="str">
        <f aca="false">code_table_long!P208</f>
        <v>guest</v>
      </c>
      <c r="J208" s="0" t="str">
        <f aca="false">code_table_long!T208</f>
        <v>prepare</v>
      </c>
      <c r="K208" s="0" t="str">
        <f aca="false">code_table_long!J208</f>
        <v>incon</v>
      </c>
    </row>
    <row r="209" customFormat="false" ht="13.8" hidden="false" customHeight="false" outlineLevel="0" collapsed="false">
      <c r="A209" s="0" t="str">
        <f aca="false">code_table_long!A209</f>
        <v>id_13052</v>
      </c>
      <c r="B209" s="0" t="str">
        <f aca="false">code_table_long!B209</f>
        <v>(#13052)</v>
      </c>
      <c r="C209" s="0" t="n">
        <f aca="false">code_table_long!C209</f>
        <v>13052</v>
      </c>
      <c r="D209" s="1" t="n">
        <f aca="false">code_table_long!U209</f>
        <v>0.0612244897959184</v>
      </c>
      <c r="E209" s="0" t="n">
        <f aca="false">code_table_long!V209</f>
        <v>7</v>
      </c>
      <c r="F209" s="0" t="n">
        <f aca="false">code_table_long!W209</f>
        <v>11</v>
      </c>
      <c r="G209" s="0" t="str">
        <f aca="false">LEFT(code_table_long!H209,1)</f>
        <v>A</v>
      </c>
      <c r="H209" s="0" t="str">
        <f aca="false">code_table_long!L209</f>
        <v>first</v>
      </c>
      <c r="I209" s="0" t="str">
        <f aca="false">code_table_long!P209</f>
        <v>chef</v>
      </c>
      <c r="J209" s="0" t="str">
        <f aca="false">code_table_long!T209</f>
        <v>eat</v>
      </c>
      <c r="K209" s="0" t="str">
        <f aca="false">code_table_long!J209</f>
        <v>incon</v>
      </c>
    </row>
    <row r="210" customFormat="false" ht="13.8" hidden="false" customHeight="false" outlineLevel="0" collapsed="false">
      <c r="A210" s="0" t="str">
        <f aca="false">code_table_long!A210</f>
        <v>id_10053</v>
      </c>
      <c r="B210" s="0" t="str">
        <f aca="false">code_table_long!B210</f>
        <v>(#10053)</v>
      </c>
      <c r="C210" s="0" t="n">
        <f aca="false">code_table_long!C210</f>
        <v>10053</v>
      </c>
      <c r="D210" s="1" t="n">
        <f aca="false">code_table_long!U210</f>
        <v>0.354166666666667</v>
      </c>
      <c r="E210" s="0" t="n">
        <f aca="false">code_table_long!V210</f>
        <v>8</v>
      </c>
      <c r="F210" s="0" t="n">
        <f aca="false">code_table_long!W210</f>
        <v>12</v>
      </c>
      <c r="G210" s="0" t="str">
        <f aca="false">LEFT(code_table_long!H210,1)</f>
        <v>B</v>
      </c>
      <c r="H210" s="0" t="str">
        <f aca="false">code_table_long!L210</f>
        <v>first</v>
      </c>
      <c r="I210" s="0" t="str">
        <f aca="false">code_table_long!P210</f>
        <v>pharmacist</v>
      </c>
      <c r="J210" s="0" t="str">
        <f aca="false">code_table_long!T210</f>
        <v>fill</v>
      </c>
      <c r="K210" s="0" t="str">
        <f aca="false">code_table_long!J210</f>
        <v>con</v>
      </c>
    </row>
    <row r="211" customFormat="false" ht="13.8" hidden="false" customHeight="false" outlineLevel="0" collapsed="false">
      <c r="A211" s="0" t="str">
        <f aca="false">code_table_long!A211</f>
        <v>id_11053</v>
      </c>
      <c r="B211" s="0" t="str">
        <f aca="false">code_table_long!B211</f>
        <v>(#11053)</v>
      </c>
      <c r="C211" s="0" t="n">
        <f aca="false">code_table_long!C211</f>
        <v>11053</v>
      </c>
      <c r="D211" s="1" t="n">
        <f aca="false">code_table_long!U211</f>
        <v>0.489795918367347</v>
      </c>
      <c r="E211" s="0" t="n">
        <f aca="false">code_table_long!V211</f>
        <v>8</v>
      </c>
      <c r="F211" s="0" t="n">
        <f aca="false">code_table_long!W211</f>
        <v>12</v>
      </c>
      <c r="G211" s="0" t="str">
        <f aca="false">LEFT(code_table_long!H211,1)</f>
        <v>C</v>
      </c>
      <c r="H211" s="0" t="str">
        <f aca="false">code_table_long!L211</f>
        <v>first</v>
      </c>
      <c r="I211" s="0" t="str">
        <f aca="false">code_table_long!P211</f>
        <v>patient</v>
      </c>
      <c r="J211" s="0" t="str">
        <f aca="false">code_table_long!T211</f>
        <v>take</v>
      </c>
      <c r="K211" s="0" t="str">
        <f aca="false">code_table_long!J211</f>
        <v>con</v>
      </c>
    </row>
    <row r="212" customFormat="false" ht="13.8" hidden="false" customHeight="false" outlineLevel="0" collapsed="false">
      <c r="A212" s="0" t="str">
        <f aca="false">code_table_long!A212</f>
        <v>id_12053</v>
      </c>
      <c r="B212" s="0" t="str">
        <f aca="false">code_table_long!B212</f>
        <v>(#12053)</v>
      </c>
      <c r="C212" s="0" t="n">
        <f aca="false">code_table_long!C212</f>
        <v>12053</v>
      </c>
      <c r="D212" s="1" t="n">
        <f aca="false">code_table_long!U212</f>
        <v>0</v>
      </c>
      <c r="E212" s="0" t="n">
        <f aca="false">code_table_long!V212</f>
        <v>8</v>
      </c>
      <c r="F212" s="0" t="n">
        <f aca="false">code_table_long!W212</f>
        <v>12</v>
      </c>
      <c r="G212" s="0" t="str">
        <f aca="false">LEFT(code_table_long!H212,1)</f>
        <v>D</v>
      </c>
      <c r="H212" s="0" t="str">
        <f aca="false">code_table_long!L212</f>
        <v>first</v>
      </c>
      <c r="I212" s="0" t="str">
        <f aca="false">code_table_long!P212</f>
        <v>pharmacist</v>
      </c>
      <c r="J212" s="0" t="str">
        <f aca="false">code_table_long!T212</f>
        <v>take</v>
      </c>
      <c r="K212" s="0" t="str">
        <f aca="false">code_table_long!J212</f>
        <v>incon</v>
      </c>
    </row>
    <row r="213" customFormat="false" ht="13.8" hidden="false" customHeight="false" outlineLevel="0" collapsed="false">
      <c r="A213" s="0" t="str">
        <f aca="false">code_table_long!A213</f>
        <v>id_13053</v>
      </c>
      <c r="B213" s="0" t="str">
        <f aca="false">code_table_long!B213</f>
        <v>(#13053)</v>
      </c>
      <c r="C213" s="0" t="n">
        <f aca="false">code_table_long!C213</f>
        <v>13053</v>
      </c>
      <c r="D213" s="1" t="n">
        <f aca="false">code_table_long!U213</f>
        <v>0.102040816326531</v>
      </c>
      <c r="E213" s="0" t="n">
        <f aca="false">code_table_long!V213</f>
        <v>8</v>
      </c>
      <c r="F213" s="0" t="n">
        <f aca="false">code_table_long!W213</f>
        <v>12</v>
      </c>
      <c r="G213" s="0" t="str">
        <f aca="false">LEFT(code_table_long!H213,1)</f>
        <v>A</v>
      </c>
      <c r="H213" s="0" t="str">
        <f aca="false">code_table_long!L213</f>
        <v>first</v>
      </c>
      <c r="I213" s="0" t="str">
        <f aca="false">code_table_long!P213</f>
        <v>patient</v>
      </c>
      <c r="J213" s="0" t="str">
        <f aca="false">code_table_long!T213</f>
        <v>fill</v>
      </c>
      <c r="K213" s="0" t="str">
        <f aca="false">code_table_long!J213</f>
        <v>incon</v>
      </c>
    </row>
    <row r="214" customFormat="false" ht="13.8" hidden="false" customHeight="false" outlineLevel="0" collapsed="false">
      <c r="A214" s="0" t="str">
        <f aca="false">code_table_long!A214</f>
        <v>id_10054</v>
      </c>
      <c r="B214" s="0" t="str">
        <f aca="false">code_table_long!B214</f>
        <v>(#10054)</v>
      </c>
      <c r="C214" s="0" t="n">
        <f aca="false">code_table_long!C214</f>
        <v>10054</v>
      </c>
      <c r="D214" s="1" t="n">
        <f aca="false">code_table_long!U214</f>
        <v>0.326530612244898</v>
      </c>
      <c r="E214" s="0" t="n">
        <f aca="false">code_table_long!V214</f>
        <v>5</v>
      </c>
      <c r="F214" s="0" t="n">
        <f aca="false">code_table_long!W214</f>
        <v>11</v>
      </c>
      <c r="G214" s="0" t="str">
        <f aca="false">LEFT(code_table_long!H214,1)</f>
        <v>B</v>
      </c>
      <c r="H214" s="0" t="str">
        <f aca="false">code_table_long!L214</f>
        <v>first</v>
      </c>
      <c r="I214" s="0" t="str">
        <f aca="false">code_table_long!P214</f>
        <v>Franklin</v>
      </c>
      <c r="J214" s="0" t="str">
        <f aca="false">code_table_long!T214</f>
        <v>educate</v>
      </c>
      <c r="K214" s="0" t="str">
        <f aca="false">code_table_long!J214</f>
        <v>con</v>
      </c>
    </row>
    <row r="215" customFormat="false" ht="13.8" hidden="false" customHeight="false" outlineLevel="0" collapsed="false">
      <c r="A215" s="0" t="str">
        <f aca="false">code_table_long!A215</f>
        <v>id_11054</v>
      </c>
      <c r="B215" s="0" t="str">
        <f aca="false">code_table_long!B215</f>
        <v>(#11054)</v>
      </c>
      <c r="C215" s="0" t="n">
        <f aca="false">code_table_long!C215</f>
        <v>11054</v>
      </c>
      <c r="D215" s="1" t="n">
        <f aca="false">code_table_long!U215</f>
        <v>0.4375</v>
      </c>
      <c r="E215" s="0" t="n">
        <f aca="false">code_table_long!V215</f>
        <v>5</v>
      </c>
      <c r="F215" s="0" t="n">
        <f aca="false">code_table_long!W215</f>
        <v>11</v>
      </c>
      <c r="G215" s="0" t="str">
        <f aca="false">LEFT(code_table_long!H215,1)</f>
        <v>C</v>
      </c>
      <c r="H215" s="0" t="str">
        <f aca="false">code_table_long!L215</f>
        <v>first</v>
      </c>
      <c r="I215" s="0" t="str">
        <f aca="false">code_table_long!P215</f>
        <v>freshman</v>
      </c>
      <c r="J215" s="0" t="str">
        <f aca="false">code_table_long!T215</f>
        <v>graduate</v>
      </c>
      <c r="K215" s="0" t="str">
        <f aca="false">code_table_long!J215</f>
        <v>con</v>
      </c>
    </row>
    <row r="216" customFormat="false" ht="13.8" hidden="false" customHeight="false" outlineLevel="0" collapsed="false">
      <c r="A216" s="0" t="str">
        <f aca="false">code_table_long!A216</f>
        <v>id_12054</v>
      </c>
      <c r="B216" s="0" t="str">
        <f aca="false">code_table_long!B216</f>
        <v>(#12054)</v>
      </c>
      <c r="C216" s="0" t="n">
        <f aca="false">code_table_long!C216</f>
        <v>12054</v>
      </c>
      <c r="D216" s="1" t="n">
        <f aca="false">code_table_long!U216</f>
        <v>0.0408163265306122</v>
      </c>
      <c r="E216" s="0" t="n">
        <f aca="false">code_table_long!V216</f>
        <v>5</v>
      </c>
      <c r="F216" s="0" t="n">
        <f aca="false">code_table_long!W216</f>
        <v>11</v>
      </c>
      <c r="G216" s="0" t="str">
        <f aca="false">LEFT(code_table_long!H216,1)</f>
        <v>D</v>
      </c>
      <c r="H216" s="0" t="str">
        <f aca="false">code_table_long!L216</f>
        <v>first</v>
      </c>
      <c r="I216" s="0" t="str">
        <f aca="false">code_table_long!P216</f>
        <v>Franklin</v>
      </c>
      <c r="J216" s="0" t="str">
        <f aca="false">code_table_long!T216</f>
        <v>graduate</v>
      </c>
      <c r="K216" s="0" t="str">
        <f aca="false">code_table_long!J216</f>
        <v>incon</v>
      </c>
    </row>
    <row r="217" customFormat="false" ht="13.8" hidden="false" customHeight="false" outlineLevel="0" collapsed="false">
      <c r="A217" s="0" t="str">
        <f aca="false">code_table_long!A217</f>
        <v>id_13054</v>
      </c>
      <c r="B217" s="0" t="str">
        <f aca="false">code_table_long!B217</f>
        <v>(#13054)</v>
      </c>
      <c r="C217" s="0" t="n">
        <f aca="false">code_table_long!C217</f>
        <v>13054</v>
      </c>
      <c r="D217" s="1" t="n">
        <f aca="false">code_table_long!U217</f>
        <v>0</v>
      </c>
      <c r="E217" s="0" t="n">
        <f aca="false">code_table_long!V217</f>
        <v>5</v>
      </c>
      <c r="F217" s="0" t="n">
        <f aca="false">code_table_long!W217</f>
        <v>11</v>
      </c>
      <c r="G217" s="0" t="str">
        <f aca="false">LEFT(code_table_long!H217,1)</f>
        <v>A</v>
      </c>
      <c r="H217" s="0" t="str">
        <f aca="false">code_table_long!L217</f>
        <v>first</v>
      </c>
      <c r="I217" s="0" t="str">
        <f aca="false">code_table_long!P217</f>
        <v>freshman</v>
      </c>
      <c r="J217" s="0" t="str">
        <f aca="false">code_table_long!T217</f>
        <v>educate</v>
      </c>
      <c r="K217" s="0" t="str">
        <f aca="false">code_table_long!J217</f>
        <v>incon</v>
      </c>
    </row>
    <row r="218" customFormat="false" ht="13.8" hidden="false" customHeight="false" outlineLevel="0" collapsed="false">
      <c r="A218" s="0" t="str">
        <f aca="false">code_table_long!A218</f>
        <v>id_10055</v>
      </c>
      <c r="B218" s="0" t="str">
        <f aca="false">code_table_long!B218</f>
        <v>(#10055)</v>
      </c>
      <c r="C218" s="0" t="n">
        <f aca="false">code_table_long!C218</f>
        <v>10055</v>
      </c>
      <c r="D218" s="1" t="n">
        <f aca="false">code_table_long!U218</f>
        <v>0.458333333333333</v>
      </c>
      <c r="E218" s="0" t="n">
        <f aca="false">code_table_long!V218</f>
        <v>5</v>
      </c>
      <c r="F218" s="0" t="n">
        <f aca="false">code_table_long!W218</f>
        <v>8</v>
      </c>
      <c r="G218" s="0" t="str">
        <f aca="false">LEFT(code_table_long!H218,1)</f>
        <v>B</v>
      </c>
      <c r="H218" s="0" t="str">
        <f aca="false">code_table_long!L218</f>
        <v>first</v>
      </c>
      <c r="I218" s="0" t="str">
        <f aca="false">code_table_long!P218</f>
        <v>tennis</v>
      </c>
      <c r="J218" s="0" t="str">
        <f aca="false">code_table_long!T218</f>
        <v>serve</v>
      </c>
      <c r="K218" s="0" t="str">
        <f aca="false">code_table_long!J218</f>
        <v>con</v>
      </c>
    </row>
    <row r="219" customFormat="false" ht="13.8" hidden="false" customHeight="false" outlineLevel="0" collapsed="false">
      <c r="A219" s="0" t="str">
        <f aca="false">code_table_long!A219</f>
        <v>id_11055</v>
      </c>
      <c r="B219" s="0" t="str">
        <f aca="false">code_table_long!B219</f>
        <v>(#11055)</v>
      </c>
      <c r="C219" s="0" t="n">
        <f aca="false">code_table_long!C219</f>
        <v>11055</v>
      </c>
      <c r="D219" s="1" t="n">
        <f aca="false">code_table_long!U219</f>
        <v>0.428571428571429</v>
      </c>
      <c r="E219" s="0" t="n">
        <f aca="false">code_table_long!V219</f>
        <v>5</v>
      </c>
      <c r="F219" s="0" t="n">
        <f aca="false">code_table_long!W219</f>
        <v>8</v>
      </c>
      <c r="G219" s="0" t="str">
        <f aca="false">LEFT(code_table_long!H219,1)</f>
        <v>C</v>
      </c>
      <c r="H219" s="0" t="str">
        <f aca="false">code_table_long!L219</f>
        <v>first</v>
      </c>
      <c r="I219" s="0" t="str">
        <f aca="false">code_table_long!P219</f>
        <v>soccer</v>
      </c>
      <c r="J219" s="0" t="str">
        <f aca="false">code_table_long!T219</f>
        <v>kick</v>
      </c>
      <c r="K219" s="0" t="str">
        <f aca="false">code_table_long!J219</f>
        <v>con</v>
      </c>
    </row>
    <row r="220" customFormat="false" ht="13.8" hidden="false" customHeight="false" outlineLevel="0" collapsed="false">
      <c r="A220" s="0" t="str">
        <f aca="false">code_table_long!A220</f>
        <v>id_12055</v>
      </c>
      <c r="B220" s="0" t="str">
        <f aca="false">code_table_long!B220</f>
        <v>(#12055)</v>
      </c>
      <c r="C220" s="0" t="n">
        <f aca="false">code_table_long!C220</f>
        <v>12055</v>
      </c>
      <c r="D220" s="1" t="n">
        <f aca="false">code_table_long!U220</f>
        <v>0</v>
      </c>
      <c r="E220" s="0" t="n">
        <f aca="false">code_table_long!V220</f>
        <v>5</v>
      </c>
      <c r="F220" s="0" t="n">
        <f aca="false">code_table_long!W220</f>
        <v>8</v>
      </c>
      <c r="G220" s="0" t="str">
        <f aca="false">LEFT(code_table_long!H220,1)</f>
        <v>D</v>
      </c>
      <c r="H220" s="0" t="str">
        <f aca="false">code_table_long!L220</f>
        <v>first</v>
      </c>
      <c r="I220" s="0" t="str">
        <f aca="false">code_table_long!P220</f>
        <v>tennis</v>
      </c>
      <c r="J220" s="0" t="str">
        <f aca="false">code_table_long!T220</f>
        <v>kick</v>
      </c>
      <c r="K220" s="0" t="str">
        <f aca="false">code_table_long!J220</f>
        <v>incon</v>
      </c>
    </row>
    <row r="221" customFormat="false" ht="13.8" hidden="false" customHeight="false" outlineLevel="0" collapsed="false">
      <c r="A221" s="0" t="str">
        <f aca="false">code_table_long!A221</f>
        <v>id_13055</v>
      </c>
      <c r="B221" s="0" t="str">
        <f aca="false">code_table_long!B221</f>
        <v>(#13055)</v>
      </c>
      <c r="C221" s="0" t="n">
        <f aca="false">code_table_long!C221</f>
        <v>13055</v>
      </c>
      <c r="D221" s="1" t="n">
        <f aca="false">code_table_long!U221</f>
        <v>0</v>
      </c>
      <c r="E221" s="0" t="n">
        <f aca="false">code_table_long!V221</f>
        <v>5</v>
      </c>
      <c r="F221" s="0" t="n">
        <f aca="false">code_table_long!W221</f>
        <v>8</v>
      </c>
      <c r="G221" s="0" t="str">
        <f aca="false">LEFT(code_table_long!H221,1)</f>
        <v>A</v>
      </c>
      <c r="H221" s="0" t="str">
        <f aca="false">code_table_long!L221</f>
        <v>first</v>
      </c>
      <c r="I221" s="0" t="str">
        <f aca="false">code_table_long!P221</f>
        <v>soccer</v>
      </c>
      <c r="J221" s="0" t="str">
        <f aca="false">code_table_long!T221</f>
        <v>serve</v>
      </c>
      <c r="K221" s="0" t="str">
        <f aca="false">code_table_long!J221</f>
        <v>incon</v>
      </c>
    </row>
    <row r="222" customFormat="false" ht="13.8" hidden="false" customHeight="false" outlineLevel="0" collapsed="false">
      <c r="A222" s="0" t="str">
        <f aca="false">code_table_long!A222</f>
        <v>id_10056</v>
      </c>
      <c r="B222" s="0" t="str">
        <f aca="false">code_table_long!B222</f>
        <v>(#10056)</v>
      </c>
      <c r="C222" s="0" t="n">
        <f aca="false">code_table_long!C222</f>
        <v>10056</v>
      </c>
      <c r="D222" s="1" t="n">
        <f aca="false">code_table_long!U222</f>
        <v>0.36734693877551</v>
      </c>
      <c r="E222" s="0" t="n">
        <f aca="false">code_table_long!V222</f>
        <v>6</v>
      </c>
      <c r="F222" s="0" t="n">
        <f aca="false">code_table_long!W222</f>
        <v>9</v>
      </c>
      <c r="G222" s="0" t="str">
        <f aca="false">LEFT(code_table_long!H222,1)</f>
        <v>B</v>
      </c>
      <c r="H222" s="0" t="str">
        <f aca="false">code_table_long!L222</f>
        <v>first</v>
      </c>
      <c r="I222" s="0" t="str">
        <f aca="false">code_table_long!P222</f>
        <v>nanny</v>
      </c>
      <c r="J222" s="0" t="str">
        <f aca="false">code_table_long!T222</f>
        <v>watch</v>
      </c>
      <c r="K222" s="0" t="str">
        <f aca="false">code_table_long!J222</f>
        <v>con</v>
      </c>
    </row>
    <row r="223" customFormat="false" ht="13.8" hidden="false" customHeight="false" outlineLevel="0" collapsed="false">
      <c r="A223" s="0" t="str">
        <f aca="false">code_table_long!A223</f>
        <v>id_11056</v>
      </c>
      <c r="B223" s="0" t="str">
        <f aca="false">code_table_long!B223</f>
        <v>(#11056)</v>
      </c>
      <c r="C223" s="0" t="n">
        <f aca="false">code_table_long!C223</f>
        <v>11056</v>
      </c>
      <c r="D223" s="1" t="n">
        <f aca="false">code_table_long!U223</f>
        <v>0.26530612244898</v>
      </c>
      <c r="E223" s="0" t="n">
        <f aca="false">code_table_long!V223</f>
        <v>6</v>
      </c>
      <c r="F223" s="0" t="n">
        <f aca="false">code_table_long!W223</f>
        <v>9</v>
      </c>
      <c r="G223" s="0" t="str">
        <f aca="false">LEFT(code_table_long!H223,1)</f>
        <v>C</v>
      </c>
      <c r="H223" s="0" t="str">
        <f aca="false">code_table_long!L223</f>
        <v>first</v>
      </c>
      <c r="I223" s="0" t="str">
        <f aca="false">code_table_long!P223</f>
        <v>school</v>
      </c>
      <c r="J223" s="0" t="str">
        <f aca="false">code_table_long!T223</f>
        <v>help</v>
      </c>
      <c r="K223" s="0" t="str">
        <f aca="false">code_table_long!J223</f>
        <v>con</v>
      </c>
    </row>
    <row r="224" customFormat="false" ht="13.8" hidden="false" customHeight="false" outlineLevel="0" collapsed="false">
      <c r="A224" s="0" t="str">
        <f aca="false">code_table_long!A224</f>
        <v>id_12056</v>
      </c>
      <c r="B224" s="0" t="str">
        <f aca="false">code_table_long!B224</f>
        <v>(#12056)</v>
      </c>
      <c r="C224" s="0" t="n">
        <f aca="false">code_table_long!C224</f>
        <v>12056</v>
      </c>
      <c r="D224" s="1" t="n">
        <f aca="false">code_table_long!U224</f>
        <v>0</v>
      </c>
      <c r="E224" s="0" t="n">
        <f aca="false">code_table_long!V224</f>
        <v>6</v>
      </c>
      <c r="F224" s="0" t="n">
        <f aca="false">code_table_long!W224</f>
        <v>9</v>
      </c>
      <c r="G224" s="0" t="str">
        <f aca="false">LEFT(code_table_long!H224,1)</f>
        <v>D</v>
      </c>
      <c r="H224" s="0" t="str">
        <f aca="false">code_table_long!L224</f>
        <v>first</v>
      </c>
      <c r="I224" s="0" t="str">
        <f aca="false">code_table_long!P224</f>
        <v>nanny</v>
      </c>
      <c r="J224" s="0" t="str">
        <f aca="false">code_table_long!T224</f>
        <v>help</v>
      </c>
      <c r="K224" s="0" t="str">
        <f aca="false">code_table_long!J224</f>
        <v>incon</v>
      </c>
    </row>
    <row r="225" customFormat="false" ht="13.8" hidden="false" customHeight="false" outlineLevel="0" collapsed="false">
      <c r="A225" s="0" t="str">
        <f aca="false">code_table_long!A225</f>
        <v>id_13056</v>
      </c>
      <c r="B225" s="0" t="str">
        <f aca="false">code_table_long!B225</f>
        <v>(#13056)</v>
      </c>
      <c r="C225" s="0" t="n">
        <f aca="false">code_table_long!C225</f>
        <v>13056</v>
      </c>
      <c r="D225" s="1" t="n">
        <f aca="false">code_table_long!U225</f>
        <v>0</v>
      </c>
      <c r="E225" s="0" t="n">
        <f aca="false">code_table_long!V225</f>
        <v>6</v>
      </c>
      <c r="F225" s="0" t="n">
        <f aca="false">code_table_long!W225</f>
        <v>9</v>
      </c>
      <c r="G225" s="0" t="str">
        <f aca="false">LEFT(code_table_long!H225,1)</f>
        <v>A</v>
      </c>
      <c r="H225" s="0" t="str">
        <f aca="false">code_table_long!L225</f>
        <v>first</v>
      </c>
      <c r="I225" s="0" t="str">
        <f aca="false">code_table_long!P225</f>
        <v>school</v>
      </c>
      <c r="J225" s="0" t="str">
        <f aca="false">code_table_long!T225</f>
        <v>watch</v>
      </c>
      <c r="K225" s="0" t="str">
        <f aca="false">code_table_long!J225</f>
        <v>incon</v>
      </c>
    </row>
    <row r="226" customFormat="false" ht="13.8" hidden="false" customHeight="false" outlineLevel="0" collapsed="false">
      <c r="A226" s="0" t="str">
        <f aca="false">code_table_long!A226</f>
        <v>id_10057</v>
      </c>
      <c r="B226" s="0" t="str">
        <f aca="false">code_table_long!B226</f>
        <v>(#10057)</v>
      </c>
      <c r="C226" s="0" t="n">
        <f aca="false">code_table_long!C226</f>
        <v>10057</v>
      </c>
      <c r="D226" s="1" t="n">
        <f aca="false">code_table_long!U226</f>
        <v>0.276595744680851</v>
      </c>
      <c r="E226" s="0" t="n">
        <f aca="false">code_table_long!V226</f>
        <v>7</v>
      </c>
      <c r="F226" s="0" t="n">
        <f aca="false">code_table_long!W226</f>
        <v>11</v>
      </c>
      <c r="G226" s="0" t="str">
        <f aca="false">LEFT(code_table_long!H226,1)</f>
        <v>B</v>
      </c>
      <c r="H226" s="0" t="str">
        <f aca="false">code_table_long!L226</f>
        <v>first</v>
      </c>
      <c r="I226" s="0" t="str">
        <f aca="false">code_table_long!P226</f>
        <v>quarterback</v>
      </c>
      <c r="J226" s="0" t="str">
        <f aca="false">code_table_long!T226</f>
        <v>throw</v>
      </c>
      <c r="K226" s="0" t="str">
        <f aca="false">code_table_long!J226</f>
        <v>con</v>
      </c>
    </row>
    <row r="227" customFormat="false" ht="13.8" hidden="false" customHeight="false" outlineLevel="0" collapsed="false">
      <c r="A227" s="0" t="str">
        <f aca="false">code_table_long!A227</f>
        <v>id_11057</v>
      </c>
      <c r="B227" s="0" t="str">
        <f aca="false">code_table_long!B227</f>
        <v>(#11057)</v>
      </c>
      <c r="C227" s="0" t="n">
        <f aca="false">code_table_long!C227</f>
        <v>11057</v>
      </c>
      <c r="D227" s="1" t="n">
        <f aca="false">code_table_long!U227</f>
        <v>0.369565217391304</v>
      </c>
      <c r="E227" s="0" t="n">
        <f aca="false">code_table_long!V227</f>
        <v>7</v>
      </c>
      <c r="F227" s="0" t="n">
        <f aca="false">code_table_long!W227</f>
        <v>11</v>
      </c>
      <c r="G227" s="0" t="str">
        <f aca="false">LEFT(code_table_long!H227,1)</f>
        <v>C</v>
      </c>
      <c r="H227" s="0" t="str">
        <f aca="false">code_table_long!L227</f>
        <v>first</v>
      </c>
      <c r="I227" s="0" t="str">
        <f aca="false">code_table_long!P227</f>
        <v>basketball</v>
      </c>
      <c r="J227" s="0" t="str">
        <f aca="false">code_table_long!T227</f>
        <v>dunk</v>
      </c>
      <c r="K227" s="0" t="str">
        <f aca="false">code_table_long!J227</f>
        <v>con</v>
      </c>
    </row>
    <row r="228" customFormat="false" ht="13.8" hidden="false" customHeight="false" outlineLevel="0" collapsed="false">
      <c r="A228" s="0" t="str">
        <f aca="false">code_table_long!A228</f>
        <v>id_12057</v>
      </c>
      <c r="B228" s="0" t="str">
        <f aca="false">code_table_long!B228</f>
        <v>(#12057)</v>
      </c>
      <c r="C228" s="0" t="n">
        <f aca="false">code_table_long!C228</f>
        <v>12057</v>
      </c>
      <c r="D228" s="1" t="n">
        <f aca="false">code_table_long!U228</f>
        <v>0</v>
      </c>
      <c r="E228" s="0" t="n">
        <f aca="false">code_table_long!V228</f>
        <v>7</v>
      </c>
      <c r="F228" s="0" t="n">
        <f aca="false">code_table_long!W228</f>
        <v>11</v>
      </c>
      <c r="G228" s="0" t="str">
        <f aca="false">LEFT(code_table_long!H228,1)</f>
        <v>D</v>
      </c>
      <c r="H228" s="0" t="str">
        <f aca="false">code_table_long!L228</f>
        <v>first</v>
      </c>
      <c r="I228" s="0" t="str">
        <f aca="false">code_table_long!P228</f>
        <v>quarterback</v>
      </c>
      <c r="J228" s="0" t="str">
        <f aca="false">code_table_long!T228</f>
        <v>dunk</v>
      </c>
      <c r="K228" s="0" t="str">
        <f aca="false">code_table_long!J228</f>
        <v>incon</v>
      </c>
    </row>
    <row r="229" customFormat="false" ht="13.8" hidden="false" customHeight="false" outlineLevel="0" collapsed="false">
      <c r="A229" s="0" t="str">
        <f aca="false">code_table_long!A229</f>
        <v>id_13057</v>
      </c>
      <c r="B229" s="0" t="str">
        <f aca="false">code_table_long!B229</f>
        <v>(#13057)</v>
      </c>
      <c r="C229" s="0" t="n">
        <f aca="false">code_table_long!C229</f>
        <v>13057</v>
      </c>
      <c r="D229" s="1" t="n">
        <f aca="false">code_table_long!U229</f>
        <v>0.0217391304347826</v>
      </c>
      <c r="E229" s="0" t="n">
        <f aca="false">code_table_long!V229</f>
        <v>7</v>
      </c>
      <c r="F229" s="0" t="n">
        <f aca="false">code_table_long!W229</f>
        <v>11</v>
      </c>
      <c r="G229" s="0" t="str">
        <f aca="false">LEFT(code_table_long!H229,1)</f>
        <v>A</v>
      </c>
      <c r="H229" s="0" t="str">
        <f aca="false">code_table_long!L229</f>
        <v>first</v>
      </c>
      <c r="I229" s="0" t="str">
        <f aca="false">code_table_long!P229</f>
        <v>basketball</v>
      </c>
      <c r="J229" s="0" t="str">
        <f aca="false">code_table_long!T229</f>
        <v>throw</v>
      </c>
      <c r="K229" s="0" t="str">
        <f aca="false">code_table_long!J229</f>
        <v>incon</v>
      </c>
    </row>
    <row r="230" customFormat="false" ht="13.8" hidden="false" customHeight="false" outlineLevel="0" collapsed="false">
      <c r="A230" s="0" t="str">
        <f aca="false">code_table_long!A230</f>
        <v>id_10058</v>
      </c>
      <c r="B230" s="0" t="str">
        <f aca="false">code_table_long!B230</f>
        <v>(#10058)</v>
      </c>
      <c r="C230" s="0" t="n">
        <f aca="false">code_table_long!C230</f>
        <v>10058</v>
      </c>
      <c r="D230" s="1" t="n">
        <f aca="false">code_table_long!U230</f>
        <v>0.36734693877551</v>
      </c>
      <c r="E230" s="0" t="n">
        <f aca="false">code_table_long!V230</f>
        <v>7</v>
      </c>
      <c r="F230" s="0" t="n">
        <f aca="false">code_table_long!W230</f>
        <v>11</v>
      </c>
      <c r="G230" s="0" t="str">
        <f aca="false">LEFT(code_table_long!H230,1)</f>
        <v>B</v>
      </c>
      <c r="H230" s="0" t="str">
        <f aca="false">code_table_long!L230</f>
        <v>first</v>
      </c>
      <c r="I230" s="0" t="str">
        <f aca="false">code_table_long!P230</f>
        <v>door-to-door</v>
      </c>
      <c r="J230" s="0" t="str">
        <f aca="false">code_table_long!T230</f>
        <v>knock</v>
      </c>
      <c r="K230" s="0" t="str">
        <f aca="false">code_table_long!J230</f>
        <v>con</v>
      </c>
    </row>
    <row r="231" customFormat="false" ht="13.8" hidden="false" customHeight="false" outlineLevel="0" collapsed="false">
      <c r="A231" s="0" t="str">
        <f aca="false">code_table_long!A231</f>
        <v>id_11058</v>
      </c>
      <c r="B231" s="0" t="str">
        <f aca="false">code_table_long!B231</f>
        <v>(#11058)</v>
      </c>
      <c r="C231" s="0" t="n">
        <f aca="false">code_table_long!C231</f>
        <v>11058</v>
      </c>
      <c r="D231" s="1" t="n">
        <f aca="false">code_table_long!U231</f>
        <v>0.25</v>
      </c>
      <c r="E231" s="0" t="n">
        <f aca="false">code_table_long!V231</f>
        <v>7</v>
      </c>
      <c r="F231" s="0" t="n">
        <f aca="false">code_table_long!W231</f>
        <v>11</v>
      </c>
      <c r="G231" s="0" t="str">
        <f aca="false">LEFT(code_table_long!H231,1)</f>
        <v>C</v>
      </c>
      <c r="H231" s="0" t="str">
        <f aca="false">code_table_long!L231</f>
        <v>first</v>
      </c>
      <c r="I231" s="0" t="str">
        <f aca="false">code_table_long!P231</f>
        <v>former</v>
      </c>
      <c r="J231" s="0" t="str">
        <f aca="false">code_table_long!T231</f>
        <v>move</v>
      </c>
      <c r="K231" s="0" t="str">
        <f aca="false">code_table_long!J231</f>
        <v>con</v>
      </c>
    </row>
    <row r="232" customFormat="false" ht="13.8" hidden="false" customHeight="false" outlineLevel="0" collapsed="false">
      <c r="A232" s="0" t="str">
        <f aca="false">code_table_long!A232</f>
        <v>id_12058</v>
      </c>
      <c r="B232" s="0" t="str">
        <f aca="false">code_table_long!B232</f>
        <v>(#12058)</v>
      </c>
      <c r="C232" s="0" t="n">
        <f aca="false">code_table_long!C232</f>
        <v>12058</v>
      </c>
      <c r="D232" s="1" t="n">
        <f aca="false">code_table_long!U232</f>
        <v>0</v>
      </c>
      <c r="E232" s="0" t="n">
        <f aca="false">code_table_long!V232</f>
        <v>7</v>
      </c>
      <c r="F232" s="0" t="n">
        <f aca="false">code_table_long!W232</f>
        <v>11</v>
      </c>
      <c r="G232" s="0" t="str">
        <f aca="false">LEFT(code_table_long!H232,1)</f>
        <v>D</v>
      </c>
      <c r="H232" s="0" t="str">
        <f aca="false">code_table_long!L232</f>
        <v>first</v>
      </c>
      <c r="I232" s="0" t="str">
        <f aca="false">code_table_long!P232</f>
        <v>door-to-door</v>
      </c>
      <c r="J232" s="0" t="str">
        <f aca="false">code_table_long!T232</f>
        <v>move</v>
      </c>
      <c r="K232" s="0" t="str">
        <f aca="false">code_table_long!J232</f>
        <v>incon</v>
      </c>
    </row>
    <row r="233" customFormat="false" ht="13.8" hidden="false" customHeight="false" outlineLevel="0" collapsed="false">
      <c r="A233" s="0" t="str">
        <f aca="false">code_table_long!A233</f>
        <v>id_13058</v>
      </c>
      <c r="B233" s="0" t="str">
        <f aca="false">code_table_long!B233</f>
        <v>(#13058)</v>
      </c>
      <c r="C233" s="0" t="n">
        <f aca="false">code_table_long!C233</f>
        <v>13058</v>
      </c>
      <c r="D233" s="1" t="n">
        <f aca="false">code_table_long!U233</f>
        <v>0</v>
      </c>
      <c r="E233" s="0" t="n">
        <f aca="false">code_table_long!V233</f>
        <v>7</v>
      </c>
      <c r="F233" s="0" t="n">
        <f aca="false">code_table_long!W233</f>
        <v>11</v>
      </c>
      <c r="G233" s="0" t="str">
        <f aca="false">LEFT(code_table_long!H233,1)</f>
        <v>A</v>
      </c>
      <c r="H233" s="0" t="str">
        <f aca="false">code_table_long!L233</f>
        <v>first</v>
      </c>
      <c r="I233" s="0" t="str">
        <f aca="false">code_table_long!P233</f>
        <v>former</v>
      </c>
      <c r="J233" s="0" t="str">
        <f aca="false">code_table_long!T233</f>
        <v>knock</v>
      </c>
      <c r="K233" s="0" t="str">
        <f aca="false">code_table_long!J233</f>
        <v>incon</v>
      </c>
    </row>
    <row r="234" customFormat="false" ht="13.8" hidden="false" customHeight="false" outlineLevel="0" collapsed="false">
      <c r="A234" s="0" t="str">
        <f aca="false">code_table_long!A234</f>
        <v>id_10059</v>
      </c>
      <c r="B234" s="0" t="str">
        <f aca="false">code_table_long!B234</f>
        <v>(#10059)</v>
      </c>
      <c r="C234" s="0" t="n">
        <f aca="false">code_table_long!C234</f>
        <v>10059</v>
      </c>
      <c r="D234" s="1" t="n">
        <f aca="false">code_table_long!U234</f>
        <v>0.73469387755102</v>
      </c>
      <c r="E234" s="0" t="n">
        <f aca="false">code_table_long!V234</f>
        <v>6</v>
      </c>
      <c r="F234" s="0" t="n">
        <f aca="false">code_table_long!W234</f>
        <v>11</v>
      </c>
      <c r="G234" s="0" t="str">
        <f aca="false">LEFT(code_table_long!H234,1)</f>
        <v>B</v>
      </c>
      <c r="H234" s="0" t="str">
        <f aca="false">code_table_long!L234</f>
        <v>first</v>
      </c>
      <c r="I234" s="0" t="str">
        <f aca="false">code_table_long!P234</f>
        <v>dog</v>
      </c>
      <c r="J234" s="0" t="str">
        <f aca="false">code_table_long!T234</f>
        <v>throw</v>
      </c>
      <c r="K234" s="0" t="str">
        <f aca="false">code_table_long!J234</f>
        <v>con</v>
      </c>
    </row>
    <row r="235" customFormat="false" ht="13.8" hidden="false" customHeight="false" outlineLevel="0" collapsed="false">
      <c r="A235" s="0" t="str">
        <f aca="false">code_table_long!A235</f>
        <v>id_11059</v>
      </c>
      <c r="B235" s="0" t="str">
        <f aca="false">code_table_long!B235</f>
        <v>(#11059)</v>
      </c>
      <c r="C235" s="0" t="n">
        <f aca="false">code_table_long!C235</f>
        <v>11059</v>
      </c>
      <c r="D235" s="1" t="n">
        <f aca="false">code_table_long!U235</f>
        <v>0.270833333333333</v>
      </c>
      <c r="E235" s="0" t="n">
        <f aca="false">code_table_long!V235</f>
        <v>6</v>
      </c>
      <c r="F235" s="0" t="n">
        <f aca="false">code_table_long!W235</f>
        <v>11</v>
      </c>
      <c r="G235" s="0" t="str">
        <f aca="false">LEFT(code_table_long!H235,1)</f>
        <v>C</v>
      </c>
      <c r="H235" s="0" t="str">
        <f aca="false">code_table_long!L235</f>
        <v>first</v>
      </c>
      <c r="I235" s="0" t="str">
        <f aca="false">code_table_long!P235</f>
        <v>dog</v>
      </c>
      <c r="J235" s="0" t="str">
        <f aca="false">code_table_long!T235</f>
        <v>fetch</v>
      </c>
      <c r="K235" s="0" t="str">
        <f aca="false">code_table_long!J235</f>
        <v>con</v>
      </c>
    </row>
    <row r="236" customFormat="false" ht="13.8" hidden="false" customHeight="false" outlineLevel="0" collapsed="false">
      <c r="A236" s="0" t="str">
        <f aca="false">code_table_long!A236</f>
        <v>id_12059</v>
      </c>
      <c r="B236" s="0" t="str">
        <f aca="false">code_table_long!B236</f>
        <v>(#12059)</v>
      </c>
      <c r="C236" s="0" t="n">
        <f aca="false">code_table_long!C236</f>
        <v>12059</v>
      </c>
      <c r="D236" s="1" t="n">
        <f aca="false">code_table_long!U236</f>
        <v>0.142857142857143</v>
      </c>
      <c r="E236" s="0" t="n">
        <f aca="false">code_table_long!V236</f>
        <v>6</v>
      </c>
      <c r="F236" s="0" t="n">
        <f aca="false">code_table_long!W236</f>
        <v>11</v>
      </c>
      <c r="G236" s="0" t="str">
        <f aca="false">LEFT(code_table_long!H236,1)</f>
        <v>D</v>
      </c>
      <c r="H236" s="0" t="str">
        <f aca="false">code_table_long!L236</f>
        <v>first</v>
      </c>
      <c r="I236" s="0" t="str">
        <f aca="false">code_table_long!P236</f>
        <v>dog</v>
      </c>
      <c r="J236" s="0" t="str">
        <f aca="false">code_table_long!T236</f>
        <v>fetch</v>
      </c>
      <c r="K236" s="0" t="str">
        <f aca="false">code_table_long!J236</f>
        <v>incon</v>
      </c>
    </row>
    <row r="237" customFormat="false" ht="13.8" hidden="false" customHeight="false" outlineLevel="0" collapsed="false">
      <c r="A237" s="0" t="str">
        <f aca="false">code_table_long!A237</f>
        <v>id_13059</v>
      </c>
      <c r="B237" s="0" t="str">
        <f aca="false">code_table_long!B237</f>
        <v>(#13059)</v>
      </c>
      <c r="C237" s="0" t="n">
        <f aca="false">code_table_long!C237</f>
        <v>13059</v>
      </c>
      <c r="D237" s="1" t="n">
        <f aca="false">code_table_long!U237</f>
        <v>0.0208333333333333</v>
      </c>
      <c r="E237" s="0" t="n">
        <f aca="false">code_table_long!V237</f>
        <v>6</v>
      </c>
      <c r="F237" s="0" t="n">
        <f aca="false">code_table_long!W237</f>
        <v>11</v>
      </c>
      <c r="G237" s="0" t="str">
        <f aca="false">LEFT(code_table_long!H237,1)</f>
        <v>A</v>
      </c>
      <c r="H237" s="0" t="str">
        <f aca="false">code_table_long!L237</f>
        <v>first</v>
      </c>
      <c r="I237" s="0" t="str">
        <f aca="false">code_table_long!P237</f>
        <v>dog</v>
      </c>
      <c r="J237" s="0" t="str">
        <f aca="false">code_table_long!T237</f>
        <v>throw</v>
      </c>
      <c r="K237" s="0" t="str">
        <f aca="false">code_table_long!J237</f>
        <v>incon</v>
      </c>
    </row>
    <row r="238" customFormat="false" ht="13.8" hidden="false" customHeight="false" outlineLevel="0" collapsed="false">
      <c r="A238" s="0" t="str">
        <f aca="false">code_table_long!A238</f>
        <v>id_10060</v>
      </c>
      <c r="B238" s="0" t="str">
        <f aca="false">code_table_long!B238</f>
        <v>(#10060)</v>
      </c>
      <c r="C238" s="0" t="n">
        <f aca="false">code_table_long!C238</f>
        <v>10060</v>
      </c>
      <c r="D238" s="1" t="n">
        <f aca="false">code_table_long!U238</f>
        <v>0.346938775510204</v>
      </c>
      <c r="E238" s="0" t="n">
        <f aca="false">code_table_long!V238</f>
        <v>6</v>
      </c>
      <c r="F238" s="0" t="n">
        <f aca="false">code_table_long!W238</f>
        <v>11</v>
      </c>
      <c r="G238" s="0" t="str">
        <f aca="false">LEFT(code_table_long!H238,1)</f>
        <v>B</v>
      </c>
      <c r="H238" s="0" t="str">
        <f aca="false">code_table_long!L238</f>
        <v>first</v>
      </c>
      <c r="I238" s="0" t="str">
        <f aca="false">code_table_long!P238</f>
        <v>lifeguard</v>
      </c>
      <c r="J238" s="0" t="str">
        <f aca="false">code_table_long!T238</f>
        <v>save</v>
      </c>
      <c r="K238" s="0" t="str">
        <f aca="false">code_table_long!J238</f>
        <v>con</v>
      </c>
    </row>
    <row r="239" customFormat="false" ht="13.8" hidden="false" customHeight="false" outlineLevel="0" collapsed="false">
      <c r="A239" s="0" t="str">
        <f aca="false">code_table_long!A239</f>
        <v>id_11060</v>
      </c>
      <c r="B239" s="0" t="str">
        <f aca="false">code_table_long!B239</f>
        <v>(#11060)</v>
      </c>
      <c r="C239" s="0" t="n">
        <f aca="false">code_table_long!C239</f>
        <v>11060</v>
      </c>
      <c r="D239" s="1" t="n">
        <f aca="false">code_table_long!U239</f>
        <v>0.36734693877551</v>
      </c>
      <c r="E239" s="0" t="n">
        <f aca="false">code_table_long!V239</f>
        <v>6</v>
      </c>
      <c r="F239" s="0" t="n">
        <f aca="false">code_table_long!W239</f>
        <v>11</v>
      </c>
      <c r="G239" s="0" t="str">
        <f aca="false">LEFT(code_table_long!H239,1)</f>
        <v>C</v>
      </c>
      <c r="H239" s="0" t="str">
        <f aca="false">code_table_long!L239</f>
        <v>first</v>
      </c>
      <c r="I239" s="0" t="str">
        <f aca="false">code_table_long!P239</f>
        <v>cowboy</v>
      </c>
      <c r="J239" s="0" t="str">
        <f aca="false">code_table_long!T239</f>
        <v>lasso</v>
      </c>
      <c r="K239" s="0" t="str">
        <f aca="false">code_table_long!J239</f>
        <v>con</v>
      </c>
    </row>
    <row r="240" customFormat="false" ht="13.8" hidden="false" customHeight="false" outlineLevel="0" collapsed="false">
      <c r="A240" s="0" t="str">
        <f aca="false">code_table_long!A240</f>
        <v>id_12060</v>
      </c>
      <c r="B240" s="0" t="str">
        <f aca="false">code_table_long!B240</f>
        <v>(#12060)</v>
      </c>
      <c r="C240" s="0" t="n">
        <f aca="false">code_table_long!C240</f>
        <v>12060</v>
      </c>
      <c r="D240" s="1" t="n">
        <f aca="false">code_table_long!U240</f>
        <v>0.0408163265306122</v>
      </c>
      <c r="E240" s="0" t="n">
        <f aca="false">code_table_long!V240</f>
        <v>6</v>
      </c>
      <c r="F240" s="0" t="n">
        <f aca="false">code_table_long!W240</f>
        <v>11</v>
      </c>
      <c r="G240" s="0" t="str">
        <f aca="false">LEFT(code_table_long!H240,1)</f>
        <v>D</v>
      </c>
      <c r="H240" s="0" t="str">
        <f aca="false">code_table_long!L240</f>
        <v>first</v>
      </c>
      <c r="I240" s="0" t="str">
        <f aca="false">code_table_long!P240</f>
        <v>lifeguard</v>
      </c>
      <c r="J240" s="0" t="str">
        <f aca="false">code_table_long!T240</f>
        <v>lasso</v>
      </c>
      <c r="K240" s="0" t="str">
        <f aca="false">code_table_long!J240</f>
        <v>incon</v>
      </c>
    </row>
    <row r="241" customFormat="false" ht="13.8" hidden="false" customHeight="false" outlineLevel="0" collapsed="false">
      <c r="A241" s="0" t="str">
        <f aca="false">code_table_long!A241</f>
        <v>id_13060</v>
      </c>
      <c r="B241" s="0" t="str">
        <f aca="false">code_table_long!B241</f>
        <v>(#13060)</v>
      </c>
      <c r="C241" s="0" t="n">
        <f aca="false">code_table_long!C241</f>
        <v>13060</v>
      </c>
      <c r="D241" s="1" t="n">
        <f aca="false">code_table_long!U241</f>
        <v>0</v>
      </c>
      <c r="E241" s="0" t="n">
        <f aca="false">code_table_long!V241</f>
        <v>6</v>
      </c>
      <c r="F241" s="0" t="n">
        <f aca="false">code_table_long!W241</f>
        <v>11</v>
      </c>
      <c r="G241" s="0" t="str">
        <f aca="false">LEFT(code_table_long!H241,1)</f>
        <v>A</v>
      </c>
      <c r="H241" s="0" t="str">
        <f aca="false">code_table_long!L241</f>
        <v>first</v>
      </c>
      <c r="I241" s="0" t="str">
        <f aca="false">code_table_long!P241</f>
        <v>cowboy</v>
      </c>
      <c r="J241" s="0" t="str">
        <f aca="false">code_table_long!T241</f>
        <v>save</v>
      </c>
      <c r="K241" s="0" t="str">
        <f aca="false">code_table_long!J241</f>
        <v>incon</v>
      </c>
    </row>
    <row r="242" customFormat="false" ht="13.8" hidden="false" customHeight="false" outlineLevel="0" collapsed="false">
      <c r="A242" s="0" t="str">
        <f aca="false">code_table_long!A242</f>
        <v>id_14061</v>
      </c>
      <c r="B242" s="0" t="str">
        <f aca="false">code_table_long!B242</f>
        <v>(#15001)</v>
      </c>
      <c r="C242" s="0" t="n">
        <f aca="false">code_table_long!C242</f>
        <v>14061</v>
      </c>
      <c r="D242" s="1" t="n">
        <f aca="false">code_table_long!U242</f>
        <v>0.5625</v>
      </c>
      <c r="E242" s="0" t="n">
        <f aca="false">code_table_long!V242</f>
        <v>6</v>
      </c>
      <c r="F242" s="0" t="n">
        <f aca="false">code_table_long!W242</f>
        <v>9</v>
      </c>
      <c r="G242" s="0" t="str">
        <f aca="false">LEFT(code_table_long!H242,1)</f>
        <v>B</v>
      </c>
      <c r="H242" s="0" t="str">
        <f aca="false">code_table_long!L242</f>
        <v>second</v>
      </c>
      <c r="I242" s="0" t="str">
        <f aca="false">code_table_long!P242</f>
        <v>gardener</v>
      </c>
      <c r="J242" s="0" t="str">
        <f aca="false">code_table_long!T242</f>
        <v>grow</v>
      </c>
      <c r="K242" s="0" t="str">
        <f aca="false">code_table_long!J242</f>
        <v>con</v>
      </c>
    </row>
    <row r="243" customFormat="false" ht="13.8" hidden="false" customHeight="false" outlineLevel="0" collapsed="false">
      <c r="A243" s="0" t="str">
        <f aca="false">code_table_long!A243</f>
        <v>id_14061</v>
      </c>
      <c r="B243" s="0" t="str">
        <f aca="false">code_table_long!B243</f>
        <v>(#16001)</v>
      </c>
      <c r="C243" s="0" t="n">
        <f aca="false">code_table_long!C243</f>
        <v>14061</v>
      </c>
      <c r="D243" s="1" t="n">
        <f aca="false">code_table_long!U243</f>
        <v>0.530612244897959</v>
      </c>
      <c r="E243" s="0" t="n">
        <f aca="false">code_table_long!V243</f>
        <v>6</v>
      </c>
      <c r="F243" s="0" t="n">
        <f aca="false">code_table_long!W243</f>
        <v>9</v>
      </c>
      <c r="G243" s="0" t="str">
        <f aca="false">LEFT(code_table_long!H243,1)</f>
        <v>A</v>
      </c>
      <c r="H243" s="0" t="str">
        <f aca="false">code_table_long!L243</f>
        <v>second</v>
      </c>
      <c r="I243" s="0" t="str">
        <f aca="false">code_table_long!P243</f>
        <v>child</v>
      </c>
      <c r="J243" s="0" t="str">
        <f aca="false">code_table_long!T243</f>
        <v>eat</v>
      </c>
      <c r="K243" s="0" t="str">
        <f aca="false">code_table_long!J243</f>
        <v>con</v>
      </c>
    </row>
    <row r="244" customFormat="false" ht="13.8" hidden="false" customHeight="false" outlineLevel="0" collapsed="false">
      <c r="A244" s="0" t="str">
        <f aca="false">code_table_long!A244</f>
        <v>id_14061</v>
      </c>
      <c r="B244" s="0" t="str">
        <f aca="false">code_table_long!B244</f>
        <v>(#17001)</v>
      </c>
      <c r="C244" s="0" t="n">
        <f aca="false">code_table_long!C244</f>
        <v>14061</v>
      </c>
      <c r="D244" s="1" t="n">
        <f aca="false">code_table_long!U244</f>
        <v>0</v>
      </c>
      <c r="E244" s="0" t="n">
        <f aca="false">code_table_long!V244</f>
        <v>6</v>
      </c>
      <c r="F244" s="0" t="n">
        <f aca="false">code_table_long!W244</f>
        <v>9</v>
      </c>
      <c r="G244" s="0" t="str">
        <f aca="false">LEFT(code_table_long!H244,1)</f>
        <v>D</v>
      </c>
      <c r="H244" s="0" t="str">
        <f aca="false">code_table_long!L244</f>
        <v>second</v>
      </c>
      <c r="I244" s="0" t="str">
        <f aca="false">code_table_long!P244</f>
        <v>gardener</v>
      </c>
      <c r="J244" s="0" t="str">
        <f aca="false">code_table_long!T244</f>
        <v>eat</v>
      </c>
      <c r="K244" s="0" t="str">
        <f aca="false">code_table_long!J244</f>
        <v>incon</v>
      </c>
    </row>
    <row r="245" customFormat="false" ht="13.8" hidden="false" customHeight="false" outlineLevel="0" collapsed="false">
      <c r="A245" s="0" t="str">
        <f aca="false">code_table_long!A245</f>
        <v>id_14061</v>
      </c>
      <c r="B245" s="0" t="str">
        <f aca="false">code_table_long!B245</f>
        <v>(#18001)</v>
      </c>
      <c r="C245" s="0" t="n">
        <f aca="false">code_table_long!C245</f>
        <v>14061</v>
      </c>
      <c r="D245" s="1" t="n">
        <f aca="false">code_table_long!U245</f>
        <v>0</v>
      </c>
      <c r="E245" s="0" t="n">
        <f aca="false">code_table_long!V245</f>
        <v>6</v>
      </c>
      <c r="F245" s="0" t="n">
        <f aca="false">code_table_long!W245</f>
        <v>9</v>
      </c>
      <c r="G245" s="0" t="str">
        <f aca="false">LEFT(code_table_long!H245,1)</f>
        <v>C</v>
      </c>
      <c r="H245" s="0" t="str">
        <f aca="false">code_table_long!L245</f>
        <v>second</v>
      </c>
      <c r="I245" s="0" t="str">
        <f aca="false">code_table_long!P245</f>
        <v>child</v>
      </c>
      <c r="J245" s="0" t="str">
        <f aca="false">code_table_long!T245</f>
        <v>grow</v>
      </c>
      <c r="K245" s="0" t="str">
        <f aca="false">code_table_long!J245</f>
        <v>incon</v>
      </c>
    </row>
    <row r="246" customFormat="false" ht="13.8" hidden="false" customHeight="false" outlineLevel="0" collapsed="false">
      <c r="A246" s="0" t="str">
        <f aca="false">code_table_long!A246</f>
        <v>id_14062</v>
      </c>
      <c r="B246" s="0" t="str">
        <f aca="false">code_table_long!B246</f>
        <v>(#15002)</v>
      </c>
      <c r="C246" s="0" t="n">
        <f aca="false">code_table_long!C246</f>
        <v>14062</v>
      </c>
      <c r="D246" s="1" t="n">
        <f aca="false">code_table_long!U246</f>
        <v>0.183673469387755</v>
      </c>
      <c r="E246" s="0" t="n">
        <f aca="false">code_table_long!V246</f>
        <v>6</v>
      </c>
      <c r="F246" s="0" t="n">
        <f aca="false">code_table_long!W246</f>
        <v>11</v>
      </c>
      <c r="G246" s="0" t="str">
        <f aca="false">LEFT(code_table_long!H246,1)</f>
        <v>B</v>
      </c>
      <c r="H246" s="0" t="str">
        <f aca="false">code_table_long!L246</f>
        <v>second</v>
      </c>
      <c r="I246" s="0" t="str">
        <f aca="false">code_table_long!P246</f>
        <v>skateboarder</v>
      </c>
      <c r="J246" s="0" t="str">
        <f aca="false">code_table_long!T246</f>
        <v>jump</v>
      </c>
      <c r="K246" s="0" t="str">
        <f aca="false">code_table_long!J246</f>
        <v>con</v>
      </c>
    </row>
    <row r="247" customFormat="false" ht="13.8" hidden="false" customHeight="false" outlineLevel="0" collapsed="false">
      <c r="A247" s="0" t="str">
        <f aca="false">code_table_long!A247</f>
        <v>id_14062</v>
      </c>
      <c r="B247" s="0" t="str">
        <f aca="false">code_table_long!B247</f>
        <v>(#16002)</v>
      </c>
      <c r="C247" s="0" t="n">
        <f aca="false">code_table_long!C247</f>
        <v>14062</v>
      </c>
      <c r="D247" s="1" t="n">
        <f aca="false">code_table_long!U247</f>
        <v>0.73469387755102</v>
      </c>
      <c r="E247" s="0" t="n">
        <f aca="false">code_table_long!V247</f>
        <v>6</v>
      </c>
      <c r="F247" s="0" t="n">
        <f aca="false">code_table_long!W247</f>
        <v>11</v>
      </c>
      <c r="G247" s="0" t="str">
        <f aca="false">LEFT(code_table_long!H247,1)</f>
        <v>A</v>
      </c>
      <c r="H247" s="0" t="str">
        <f aca="false">code_table_long!L247</f>
        <v>second</v>
      </c>
      <c r="I247" s="0" t="str">
        <f aca="false">code_table_long!P247</f>
        <v>mother</v>
      </c>
      <c r="J247" s="0" t="str">
        <f aca="false">code_table_long!T247</f>
        <v>push</v>
      </c>
      <c r="K247" s="0" t="str">
        <f aca="false">code_table_long!J247</f>
        <v>con</v>
      </c>
    </row>
    <row r="248" customFormat="false" ht="13.8" hidden="false" customHeight="false" outlineLevel="0" collapsed="false">
      <c r="A248" s="0" t="str">
        <f aca="false">code_table_long!A248</f>
        <v>id_14062</v>
      </c>
      <c r="B248" s="0" t="str">
        <f aca="false">code_table_long!B248</f>
        <v>(#17002)</v>
      </c>
      <c r="C248" s="0" t="n">
        <f aca="false">code_table_long!C248</f>
        <v>14062</v>
      </c>
      <c r="D248" s="1" t="n">
        <f aca="false">code_table_long!U248</f>
        <v>0.0612244897959184</v>
      </c>
      <c r="E248" s="0" t="n">
        <f aca="false">code_table_long!V248</f>
        <v>6</v>
      </c>
      <c r="F248" s="0" t="n">
        <f aca="false">code_table_long!W248</f>
        <v>11</v>
      </c>
      <c r="G248" s="0" t="str">
        <f aca="false">LEFT(code_table_long!H248,1)</f>
        <v>D</v>
      </c>
      <c r="H248" s="0" t="str">
        <f aca="false">code_table_long!L248</f>
        <v>second</v>
      </c>
      <c r="I248" s="0" t="str">
        <f aca="false">code_table_long!P248</f>
        <v>skateboarder</v>
      </c>
      <c r="J248" s="0" t="str">
        <f aca="false">code_table_long!T248</f>
        <v>push</v>
      </c>
      <c r="K248" s="0" t="str">
        <f aca="false">code_table_long!J248</f>
        <v>incon</v>
      </c>
    </row>
    <row r="249" customFormat="false" ht="13.8" hidden="false" customHeight="false" outlineLevel="0" collapsed="false">
      <c r="A249" s="0" t="str">
        <f aca="false">code_table_long!A249</f>
        <v>id_14062</v>
      </c>
      <c r="B249" s="0" t="str">
        <f aca="false">code_table_long!B249</f>
        <v>(#18002)</v>
      </c>
      <c r="C249" s="0" t="n">
        <f aca="false">code_table_long!C249</f>
        <v>14062</v>
      </c>
      <c r="D249" s="1" t="n">
        <f aca="false">code_table_long!U249</f>
        <v>0</v>
      </c>
      <c r="E249" s="0" t="n">
        <f aca="false">code_table_long!V249</f>
        <v>6</v>
      </c>
      <c r="F249" s="0" t="n">
        <f aca="false">code_table_long!W249</f>
        <v>11</v>
      </c>
      <c r="G249" s="0" t="str">
        <f aca="false">LEFT(code_table_long!H249,1)</f>
        <v>C</v>
      </c>
      <c r="H249" s="0" t="str">
        <f aca="false">code_table_long!L249</f>
        <v>second</v>
      </c>
      <c r="I249" s="0" t="str">
        <f aca="false">code_table_long!P249</f>
        <v>mother</v>
      </c>
      <c r="J249" s="0" t="str">
        <f aca="false">code_table_long!T249</f>
        <v>jump</v>
      </c>
      <c r="K249" s="0" t="str">
        <f aca="false">code_table_long!J249</f>
        <v>incon</v>
      </c>
    </row>
    <row r="250" customFormat="false" ht="13.8" hidden="false" customHeight="false" outlineLevel="0" collapsed="false">
      <c r="A250" s="0" t="str">
        <f aca="false">code_table_long!A250</f>
        <v>id_14063</v>
      </c>
      <c r="B250" s="0" t="str">
        <f aca="false">code_table_long!B250</f>
        <v>(#15003)</v>
      </c>
      <c r="C250" s="0" t="n">
        <f aca="false">code_table_long!C250</f>
        <v>14063</v>
      </c>
      <c r="D250" s="1" t="n">
        <f aca="false">code_table_long!U250</f>
        <v>0.3125</v>
      </c>
      <c r="E250" s="0" t="n">
        <f aca="false">code_table_long!V250</f>
        <v>6</v>
      </c>
      <c r="F250" s="0" t="n">
        <f aca="false">code_table_long!W250</f>
        <v>10</v>
      </c>
      <c r="G250" s="0" t="str">
        <f aca="false">LEFT(code_table_long!H250,1)</f>
        <v>B</v>
      </c>
      <c r="H250" s="0" t="str">
        <f aca="false">code_table_long!L250</f>
        <v>second</v>
      </c>
      <c r="I250" s="0" t="str">
        <f aca="false">code_table_long!P250</f>
        <v>taxidermist</v>
      </c>
      <c r="J250" s="0" t="str">
        <f aca="false">code_table_long!T250</f>
        <v>stuff</v>
      </c>
      <c r="K250" s="0" t="str">
        <f aca="false">code_table_long!J250</f>
        <v>con</v>
      </c>
    </row>
    <row r="251" customFormat="false" ht="13.8" hidden="false" customHeight="false" outlineLevel="0" collapsed="false">
      <c r="A251" s="0" t="str">
        <f aca="false">code_table_long!A251</f>
        <v>id_14063</v>
      </c>
      <c r="B251" s="0" t="str">
        <f aca="false">code_table_long!B251</f>
        <v>(#16003)</v>
      </c>
      <c r="C251" s="0" t="n">
        <f aca="false">code_table_long!C251</f>
        <v>14063</v>
      </c>
      <c r="D251" s="1" t="n">
        <f aca="false">code_table_long!U251</f>
        <v>0.520833333333333</v>
      </c>
      <c r="E251" s="0" t="n">
        <f aca="false">code_table_long!V251</f>
        <v>6</v>
      </c>
      <c r="F251" s="0" t="n">
        <f aca="false">code_table_long!W251</f>
        <v>10</v>
      </c>
      <c r="G251" s="0" t="str">
        <f aca="false">LEFT(code_table_long!H251,1)</f>
        <v>A</v>
      </c>
      <c r="H251" s="0" t="str">
        <f aca="false">code_table_long!L251</f>
        <v>second</v>
      </c>
      <c r="I251" s="0" t="str">
        <f aca="false">code_table_long!P251</f>
        <v>poacher</v>
      </c>
      <c r="J251" s="0" t="str">
        <f aca="false">code_table_long!T251</f>
        <v>kill</v>
      </c>
      <c r="K251" s="0" t="str">
        <f aca="false">code_table_long!J251</f>
        <v>con</v>
      </c>
    </row>
    <row r="252" customFormat="false" ht="13.8" hidden="false" customHeight="false" outlineLevel="0" collapsed="false">
      <c r="A252" s="0" t="str">
        <f aca="false">code_table_long!A252</f>
        <v>id_14063</v>
      </c>
      <c r="B252" s="0" t="str">
        <f aca="false">code_table_long!B252</f>
        <v>(#17003)</v>
      </c>
      <c r="C252" s="0" t="n">
        <f aca="false">code_table_long!C252</f>
        <v>14063</v>
      </c>
      <c r="D252" s="1" t="n">
        <f aca="false">code_table_long!U252</f>
        <v>0.0625</v>
      </c>
      <c r="E252" s="0" t="n">
        <f aca="false">code_table_long!V252</f>
        <v>6</v>
      </c>
      <c r="F252" s="0" t="n">
        <f aca="false">code_table_long!W252</f>
        <v>10</v>
      </c>
      <c r="G252" s="0" t="str">
        <f aca="false">LEFT(code_table_long!H252,1)</f>
        <v>D</v>
      </c>
      <c r="H252" s="0" t="str">
        <f aca="false">code_table_long!L252</f>
        <v>second</v>
      </c>
      <c r="I252" s="0" t="str">
        <f aca="false">code_table_long!P252</f>
        <v>taxidermist</v>
      </c>
      <c r="J252" s="0" t="str">
        <f aca="false">code_table_long!T252</f>
        <v>kill</v>
      </c>
      <c r="K252" s="0" t="str">
        <f aca="false">code_table_long!J252</f>
        <v>incon</v>
      </c>
    </row>
    <row r="253" customFormat="false" ht="13.8" hidden="false" customHeight="false" outlineLevel="0" collapsed="false">
      <c r="A253" s="0" t="str">
        <f aca="false">code_table_long!A253</f>
        <v>id_14063</v>
      </c>
      <c r="B253" s="0" t="str">
        <f aca="false">code_table_long!B253</f>
        <v>(#18003)</v>
      </c>
      <c r="C253" s="0" t="n">
        <f aca="false">code_table_long!C253</f>
        <v>14063</v>
      </c>
      <c r="D253" s="1" t="n">
        <f aca="false">code_table_long!U253</f>
        <v>0</v>
      </c>
      <c r="E253" s="0" t="n">
        <f aca="false">code_table_long!V253</f>
        <v>6</v>
      </c>
      <c r="F253" s="0" t="n">
        <f aca="false">code_table_long!W253</f>
        <v>10</v>
      </c>
      <c r="G253" s="0" t="str">
        <f aca="false">LEFT(code_table_long!H253,1)</f>
        <v>C</v>
      </c>
      <c r="H253" s="0" t="str">
        <f aca="false">code_table_long!L253</f>
        <v>second</v>
      </c>
      <c r="I253" s="0" t="str">
        <f aca="false">code_table_long!P253</f>
        <v>poacher</v>
      </c>
      <c r="J253" s="0" t="str">
        <f aca="false">code_table_long!T253</f>
        <v>stuff</v>
      </c>
      <c r="K253" s="0" t="str">
        <f aca="false">code_table_long!J253</f>
        <v>incon</v>
      </c>
    </row>
    <row r="254" customFormat="false" ht="13.8" hidden="false" customHeight="false" outlineLevel="0" collapsed="false">
      <c r="A254" s="0" t="str">
        <f aca="false">code_table_long!A254</f>
        <v>id_14064</v>
      </c>
      <c r="B254" s="0" t="str">
        <f aca="false">code_table_long!B254</f>
        <v>(#15004)</v>
      </c>
      <c r="C254" s="0" t="n">
        <f aca="false">code_table_long!C254</f>
        <v>14064</v>
      </c>
      <c r="D254" s="1" t="n">
        <f aca="false">code_table_long!U254</f>
        <v>0.416666666666667</v>
      </c>
      <c r="E254" s="0" t="n">
        <f aca="false">code_table_long!V254</f>
        <v>6</v>
      </c>
      <c r="F254" s="0" t="n">
        <f aca="false">code_table_long!W254</f>
        <v>10</v>
      </c>
      <c r="G254" s="0" t="str">
        <f aca="false">LEFT(code_table_long!H254,1)</f>
        <v>B</v>
      </c>
      <c r="H254" s="0" t="str">
        <f aca="false">code_table_long!L254</f>
        <v>second</v>
      </c>
      <c r="I254" s="0" t="str">
        <f aca="false">code_table_long!P254</f>
        <v>dressmaker</v>
      </c>
      <c r="J254" s="0" t="str">
        <f aca="false">code_table_long!T254</f>
        <v>kill</v>
      </c>
      <c r="K254" s="0" t="str">
        <f aca="false">code_table_long!J254</f>
        <v>con</v>
      </c>
    </row>
    <row r="255" customFormat="false" ht="13.8" hidden="false" customHeight="false" outlineLevel="0" collapsed="false">
      <c r="A255" s="0" t="str">
        <f aca="false">code_table_long!A255</f>
        <v>id_14064</v>
      </c>
      <c r="B255" s="0" t="str">
        <f aca="false">code_table_long!B255</f>
        <v>(#16004)</v>
      </c>
      <c r="C255" s="0" t="n">
        <f aca="false">code_table_long!C255</f>
        <v>14064</v>
      </c>
      <c r="D255" s="1" t="n">
        <f aca="false">code_table_long!U255</f>
        <v>0.428571428571429</v>
      </c>
      <c r="E255" s="0" t="n">
        <f aca="false">code_table_long!V255</f>
        <v>6</v>
      </c>
      <c r="F255" s="0" t="n">
        <f aca="false">code_table_long!W255</f>
        <v>10</v>
      </c>
      <c r="G255" s="0" t="str">
        <f aca="false">LEFT(code_table_long!H255,1)</f>
        <v>A</v>
      </c>
      <c r="H255" s="0" t="str">
        <f aca="false">code_table_long!L255</f>
        <v>second</v>
      </c>
      <c r="I255" s="0" t="str">
        <f aca="false">code_table_long!P255</f>
        <v>supermodel</v>
      </c>
      <c r="J255" s="0" t="str">
        <f aca="false">code_table_long!T255</f>
        <v>wear</v>
      </c>
      <c r="K255" s="0" t="str">
        <f aca="false">code_table_long!J255</f>
        <v>con</v>
      </c>
    </row>
    <row r="256" customFormat="false" ht="13.8" hidden="false" customHeight="false" outlineLevel="0" collapsed="false">
      <c r="A256" s="0" t="str">
        <f aca="false">code_table_long!A256</f>
        <v>id_14064</v>
      </c>
      <c r="B256" s="0" t="str">
        <f aca="false">code_table_long!B256</f>
        <v>(#17004)</v>
      </c>
      <c r="C256" s="0" t="n">
        <f aca="false">code_table_long!C256</f>
        <v>14064</v>
      </c>
      <c r="D256" s="1" t="n">
        <f aca="false">code_table_long!U256</f>
        <v>0.0625</v>
      </c>
      <c r="E256" s="0" t="n">
        <f aca="false">code_table_long!V256</f>
        <v>6</v>
      </c>
      <c r="F256" s="0" t="n">
        <f aca="false">code_table_long!W256</f>
        <v>10</v>
      </c>
      <c r="G256" s="0" t="str">
        <f aca="false">LEFT(code_table_long!H256,1)</f>
        <v>D</v>
      </c>
      <c r="H256" s="0" t="str">
        <f aca="false">code_table_long!L256</f>
        <v>second</v>
      </c>
      <c r="I256" s="0" t="str">
        <f aca="false">code_table_long!P256</f>
        <v>dressmaker</v>
      </c>
      <c r="J256" s="0" t="str">
        <f aca="false">code_table_long!T256</f>
        <v>wear</v>
      </c>
      <c r="K256" s="0" t="str">
        <f aca="false">code_table_long!J256</f>
        <v>incon</v>
      </c>
    </row>
    <row r="257" customFormat="false" ht="13.8" hidden="false" customHeight="false" outlineLevel="0" collapsed="false">
      <c r="A257" s="0" t="str">
        <f aca="false">code_table_long!A257</f>
        <v>id_14064</v>
      </c>
      <c r="B257" s="0" t="str">
        <f aca="false">code_table_long!B257</f>
        <v>(#18004)</v>
      </c>
      <c r="C257" s="0" t="n">
        <f aca="false">code_table_long!C257</f>
        <v>14064</v>
      </c>
      <c r="D257" s="1" t="n">
        <f aca="false">code_table_long!U257</f>
        <v>0.0816326530612245</v>
      </c>
      <c r="E257" s="0" t="n">
        <f aca="false">code_table_long!V257</f>
        <v>6</v>
      </c>
      <c r="F257" s="0" t="n">
        <f aca="false">code_table_long!W257</f>
        <v>10</v>
      </c>
      <c r="G257" s="0" t="str">
        <f aca="false">LEFT(code_table_long!H257,1)</f>
        <v>C</v>
      </c>
      <c r="H257" s="0" t="str">
        <f aca="false">code_table_long!L257</f>
        <v>second</v>
      </c>
      <c r="I257" s="0" t="str">
        <f aca="false">code_table_long!P257</f>
        <v>supermodel</v>
      </c>
      <c r="J257" s="0" t="str">
        <f aca="false">code_table_long!T257</f>
        <v>kill</v>
      </c>
      <c r="K257" s="0" t="str">
        <f aca="false">code_table_long!J257</f>
        <v>incon</v>
      </c>
    </row>
    <row r="258" customFormat="false" ht="13.8" hidden="false" customHeight="false" outlineLevel="0" collapsed="false">
      <c r="A258" s="0" t="str">
        <f aca="false">code_table_long!A258</f>
        <v>id_14065</v>
      </c>
      <c r="B258" s="0" t="str">
        <f aca="false">code_table_long!B258</f>
        <v>(#15005)</v>
      </c>
      <c r="C258" s="0" t="n">
        <f aca="false">code_table_long!C258</f>
        <v>14065</v>
      </c>
      <c r="D258" s="1" t="n">
        <f aca="false">code_table_long!U258</f>
        <v>0.224489795918367</v>
      </c>
      <c r="E258" s="0" t="n">
        <f aca="false">code_table_long!V258</f>
        <v>5</v>
      </c>
      <c r="F258" s="0" t="n">
        <f aca="false">code_table_long!W258</f>
        <v>9</v>
      </c>
      <c r="G258" s="0" t="str">
        <f aca="false">LEFT(code_table_long!H258,1)</f>
        <v>B</v>
      </c>
      <c r="H258" s="0" t="str">
        <f aca="false">code_table_long!L258</f>
        <v>second</v>
      </c>
      <c r="I258" s="0" t="str">
        <f aca="false">code_table_long!P258</f>
        <v>woman</v>
      </c>
      <c r="J258" s="0" t="str">
        <f aca="false">code_table_long!T258</f>
        <v>sink</v>
      </c>
      <c r="K258" s="0" t="str">
        <f aca="false">code_table_long!J258</f>
        <v>con</v>
      </c>
    </row>
    <row r="259" customFormat="false" ht="13.8" hidden="false" customHeight="false" outlineLevel="0" collapsed="false">
      <c r="A259" s="0" t="str">
        <f aca="false">code_table_long!A259</f>
        <v>id_14065</v>
      </c>
      <c r="B259" s="0" t="str">
        <f aca="false">code_table_long!B259</f>
        <v>(#16005)</v>
      </c>
      <c r="C259" s="0" t="n">
        <f aca="false">code_table_long!C259</f>
        <v>14065</v>
      </c>
      <c r="D259" s="1" t="n">
        <f aca="false">code_table_long!U259</f>
        <v>0.395833333333333</v>
      </c>
      <c r="E259" s="0" t="n">
        <f aca="false">code_table_long!V259</f>
        <v>5</v>
      </c>
      <c r="F259" s="0" t="n">
        <f aca="false">code_table_long!W259</f>
        <v>9</v>
      </c>
      <c r="G259" s="0" t="str">
        <f aca="false">LEFT(code_table_long!H259,1)</f>
        <v>A</v>
      </c>
      <c r="H259" s="0" t="str">
        <f aca="false">code_table_long!L259</f>
        <v>second</v>
      </c>
      <c r="I259" s="0" t="str">
        <f aca="false">code_table_long!P259</f>
        <v>lazy</v>
      </c>
      <c r="J259" s="0" t="str">
        <f aca="false">code_table_long!T259</f>
        <v>mow</v>
      </c>
      <c r="K259" s="0" t="str">
        <f aca="false">code_table_long!J259</f>
        <v>con</v>
      </c>
    </row>
    <row r="260" customFormat="false" ht="13.8" hidden="false" customHeight="false" outlineLevel="0" collapsed="false">
      <c r="A260" s="0" t="str">
        <f aca="false">code_table_long!A260</f>
        <v>id_14065</v>
      </c>
      <c r="B260" s="0" t="str">
        <f aca="false">code_table_long!B260</f>
        <v>(#17005)</v>
      </c>
      <c r="C260" s="0" t="n">
        <f aca="false">code_table_long!C260</f>
        <v>14065</v>
      </c>
      <c r="D260" s="1" t="n">
        <f aca="false">code_table_long!U260</f>
        <v>0</v>
      </c>
      <c r="E260" s="0" t="n">
        <f aca="false">code_table_long!V260</f>
        <v>5</v>
      </c>
      <c r="F260" s="0" t="n">
        <f aca="false">code_table_long!W260</f>
        <v>9</v>
      </c>
      <c r="G260" s="0" t="str">
        <f aca="false">LEFT(code_table_long!H260,1)</f>
        <v>D</v>
      </c>
      <c r="H260" s="0" t="str">
        <f aca="false">code_table_long!L260</f>
        <v>second</v>
      </c>
      <c r="I260" s="0" t="str">
        <f aca="false">code_table_long!P260</f>
        <v>woman</v>
      </c>
      <c r="J260" s="0" t="str">
        <f aca="false">code_table_long!T260</f>
        <v>mow</v>
      </c>
      <c r="K260" s="0" t="str">
        <f aca="false">code_table_long!J260</f>
        <v>incon</v>
      </c>
    </row>
    <row r="261" customFormat="false" ht="13.8" hidden="false" customHeight="false" outlineLevel="0" collapsed="false">
      <c r="A261" s="0" t="str">
        <f aca="false">code_table_long!A261</f>
        <v>id_14065</v>
      </c>
      <c r="B261" s="0" t="str">
        <f aca="false">code_table_long!B261</f>
        <v>(#18005)</v>
      </c>
      <c r="C261" s="0" t="n">
        <f aca="false">code_table_long!C261</f>
        <v>14065</v>
      </c>
      <c r="D261" s="1" t="n">
        <f aca="false">code_table_long!U261</f>
        <v>0</v>
      </c>
      <c r="E261" s="0" t="n">
        <f aca="false">code_table_long!V261</f>
        <v>5</v>
      </c>
      <c r="F261" s="0" t="n">
        <f aca="false">code_table_long!W261</f>
        <v>9</v>
      </c>
      <c r="G261" s="0" t="str">
        <f aca="false">LEFT(code_table_long!H261,1)</f>
        <v>C</v>
      </c>
      <c r="H261" s="0" t="str">
        <f aca="false">code_table_long!L261</f>
        <v>second</v>
      </c>
      <c r="I261" s="0" t="str">
        <f aca="false">code_table_long!P261</f>
        <v>lazy</v>
      </c>
      <c r="J261" s="0" t="str">
        <f aca="false">code_table_long!T261</f>
        <v>sink</v>
      </c>
      <c r="K261" s="0" t="str">
        <f aca="false">code_table_long!J261</f>
        <v>incon</v>
      </c>
    </row>
    <row r="262" customFormat="false" ht="13.8" hidden="false" customHeight="false" outlineLevel="0" collapsed="false">
      <c r="A262" s="0" t="str">
        <f aca="false">code_table_long!A262</f>
        <v>id_14066</v>
      </c>
      <c r="B262" s="0" t="str">
        <f aca="false">code_table_long!B262</f>
        <v>(#15006)</v>
      </c>
      <c r="C262" s="0" t="n">
        <f aca="false">code_table_long!C262</f>
        <v>14066</v>
      </c>
      <c r="D262" s="1" t="n">
        <f aca="false">code_table_long!U262</f>
        <v>0.583333333333333</v>
      </c>
      <c r="E262" s="0" t="n">
        <f aca="false">code_table_long!V262</f>
        <v>6</v>
      </c>
      <c r="F262" s="0" t="n">
        <f aca="false">code_table_long!W262</f>
        <v>9</v>
      </c>
      <c r="G262" s="0" t="str">
        <f aca="false">LEFT(code_table_long!H262,1)</f>
        <v>B</v>
      </c>
      <c r="H262" s="0" t="str">
        <f aca="false">code_table_long!L262</f>
        <v>second</v>
      </c>
      <c r="I262" s="0" t="str">
        <f aca="false">code_table_long!P262</f>
        <v>attending</v>
      </c>
      <c r="J262" s="0" t="str">
        <f aca="false">code_table_long!T262</f>
        <v>prescribe</v>
      </c>
      <c r="K262" s="0" t="str">
        <f aca="false">code_table_long!J262</f>
        <v>con</v>
      </c>
    </row>
    <row r="263" customFormat="false" ht="13.8" hidden="false" customHeight="false" outlineLevel="0" collapsed="false">
      <c r="A263" s="0" t="str">
        <f aca="false">code_table_long!A263</f>
        <v>id_14066</v>
      </c>
      <c r="B263" s="0" t="str">
        <f aca="false">code_table_long!B263</f>
        <v>(#16006)</v>
      </c>
      <c r="C263" s="0" t="n">
        <f aca="false">code_table_long!C263</f>
        <v>14066</v>
      </c>
      <c r="D263" s="1" t="n">
        <f aca="false">code_table_long!U263</f>
        <v>0.1875</v>
      </c>
      <c r="E263" s="0" t="n">
        <f aca="false">code_table_long!V263</f>
        <v>6</v>
      </c>
      <c r="F263" s="0" t="n">
        <f aca="false">code_table_long!W263</f>
        <v>9</v>
      </c>
      <c r="G263" s="0" t="str">
        <f aca="false">LEFT(code_table_long!H263,1)</f>
        <v>A</v>
      </c>
      <c r="H263" s="0" t="str">
        <f aca="false">code_table_long!L263</f>
        <v>second</v>
      </c>
      <c r="I263" s="0" t="str">
        <f aca="false">code_table_long!P263</f>
        <v>petty</v>
      </c>
      <c r="J263" s="0" t="str">
        <f aca="false">code_table_long!T263</f>
        <v>sell</v>
      </c>
      <c r="K263" s="0" t="str">
        <f aca="false">code_table_long!J263</f>
        <v>con</v>
      </c>
    </row>
    <row r="264" customFormat="false" ht="13.8" hidden="false" customHeight="false" outlineLevel="0" collapsed="false">
      <c r="A264" s="0" t="str">
        <f aca="false">code_table_long!A264</f>
        <v>id_14066</v>
      </c>
      <c r="B264" s="0" t="str">
        <f aca="false">code_table_long!B264</f>
        <v>(#17006)</v>
      </c>
      <c r="C264" s="0" t="n">
        <f aca="false">code_table_long!C264</f>
        <v>14066</v>
      </c>
      <c r="D264" s="1" t="n">
        <f aca="false">code_table_long!U264</f>
        <v>0</v>
      </c>
      <c r="E264" s="0" t="n">
        <f aca="false">code_table_long!V264</f>
        <v>6</v>
      </c>
      <c r="F264" s="0" t="n">
        <f aca="false">code_table_long!W264</f>
        <v>9</v>
      </c>
      <c r="G264" s="0" t="str">
        <f aca="false">LEFT(code_table_long!H264,1)</f>
        <v>D</v>
      </c>
      <c r="H264" s="0" t="str">
        <f aca="false">code_table_long!L264</f>
        <v>second</v>
      </c>
      <c r="I264" s="0" t="str">
        <f aca="false">code_table_long!P264</f>
        <v>attending</v>
      </c>
      <c r="J264" s="0" t="str">
        <f aca="false">code_table_long!T264</f>
        <v>sell</v>
      </c>
      <c r="K264" s="0" t="str">
        <f aca="false">code_table_long!J264</f>
        <v>incon</v>
      </c>
    </row>
    <row r="265" customFormat="false" ht="13.8" hidden="false" customHeight="false" outlineLevel="0" collapsed="false">
      <c r="A265" s="0" t="str">
        <f aca="false">code_table_long!A265</f>
        <v>id_14066</v>
      </c>
      <c r="B265" s="0" t="str">
        <f aca="false">code_table_long!B265</f>
        <v>(#18006)</v>
      </c>
      <c r="C265" s="0" t="n">
        <f aca="false">code_table_long!C265</f>
        <v>14066</v>
      </c>
      <c r="D265" s="1" t="n">
        <f aca="false">code_table_long!U265</f>
        <v>0</v>
      </c>
      <c r="E265" s="0" t="n">
        <f aca="false">code_table_long!V265</f>
        <v>6</v>
      </c>
      <c r="F265" s="0" t="n">
        <f aca="false">code_table_long!W265</f>
        <v>9</v>
      </c>
      <c r="G265" s="0" t="str">
        <f aca="false">LEFT(code_table_long!H265,1)</f>
        <v>C</v>
      </c>
      <c r="H265" s="0" t="str">
        <f aca="false">code_table_long!L265</f>
        <v>second</v>
      </c>
      <c r="I265" s="0" t="str">
        <f aca="false">code_table_long!P265</f>
        <v>petty</v>
      </c>
      <c r="J265" s="0" t="str">
        <f aca="false">code_table_long!T265</f>
        <v>prescribe</v>
      </c>
      <c r="K265" s="0" t="str">
        <f aca="false">code_table_long!J265</f>
        <v>incon</v>
      </c>
    </row>
    <row r="266" customFormat="false" ht="13.8" hidden="false" customHeight="false" outlineLevel="0" collapsed="false">
      <c r="A266" s="0" t="str">
        <f aca="false">code_table_long!A266</f>
        <v>id_14067</v>
      </c>
      <c r="B266" s="0" t="str">
        <f aca="false">code_table_long!B266</f>
        <v>(#15007)</v>
      </c>
      <c r="C266" s="0" t="n">
        <f aca="false">code_table_long!C266</f>
        <v>14067</v>
      </c>
      <c r="D266" s="1" t="n">
        <f aca="false">code_table_long!U266</f>
        <v>0.428571428571429</v>
      </c>
      <c r="E266" s="0" t="n">
        <f aca="false">code_table_long!V266</f>
        <v>6</v>
      </c>
      <c r="F266" s="0" t="n">
        <f aca="false">code_table_long!W266</f>
        <v>9</v>
      </c>
      <c r="G266" s="0" t="str">
        <f aca="false">LEFT(code_table_long!H266,1)</f>
        <v>B</v>
      </c>
      <c r="H266" s="0" t="str">
        <f aca="false">code_table_long!L266</f>
        <v>second</v>
      </c>
      <c r="I266" s="0" t="str">
        <f aca="false">code_table_long!P266</f>
        <v>snorkeler</v>
      </c>
      <c r="J266" s="0" t="str">
        <f aca="false">code_table_long!T266</f>
        <v>die</v>
      </c>
      <c r="K266" s="0" t="str">
        <f aca="false">code_table_long!J266</f>
        <v>con</v>
      </c>
    </row>
    <row r="267" customFormat="false" ht="13.8" hidden="false" customHeight="false" outlineLevel="0" collapsed="false">
      <c r="A267" s="0" t="str">
        <f aca="false">code_table_long!A267</f>
        <v>id_14067</v>
      </c>
      <c r="B267" s="0" t="str">
        <f aca="false">code_table_long!B267</f>
        <v>(#16007)</v>
      </c>
      <c r="C267" s="0" t="n">
        <f aca="false">code_table_long!C267</f>
        <v>14067</v>
      </c>
      <c r="D267" s="1" t="n">
        <f aca="false">code_table_long!U267</f>
        <v>0.51063829787234</v>
      </c>
      <c r="E267" s="0" t="n">
        <f aca="false">code_table_long!V267</f>
        <v>6</v>
      </c>
      <c r="F267" s="0" t="n">
        <f aca="false">code_table_long!W267</f>
        <v>9</v>
      </c>
      <c r="G267" s="0" t="str">
        <f aca="false">LEFT(code_table_long!H267,1)</f>
        <v>A</v>
      </c>
      <c r="H267" s="0" t="str">
        <f aca="false">code_table_long!L267</f>
        <v>second</v>
      </c>
      <c r="I267" s="0" t="str">
        <f aca="false">code_table_long!P267</f>
        <v>diner</v>
      </c>
      <c r="J267" s="0" t="str">
        <f aca="false">code_table_long!T267</f>
        <v>eat</v>
      </c>
      <c r="K267" s="0" t="str">
        <f aca="false">code_table_long!J267</f>
        <v>con</v>
      </c>
    </row>
    <row r="268" customFormat="false" ht="13.8" hidden="false" customHeight="false" outlineLevel="0" collapsed="false">
      <c r="A268" s="0" t="str">
        <f aca="false">code_table_long!A268</f>
        <v>id_14067</v>
      </c>
      <c r="B268" s="0" t="str">
        <f aca="false">code_table_long!B268</f>
        <v>(#17007)</v>
      </c>
      <c r="C268" s="0" t="n">
        <f aca="false">code_table_long!C268</f>
        <v>14067</v>
      </c>
      <c r="D268" s="1" t="n">
        <f aca="false">code_table_long!U268</f>
        <v>0.204081632653061</v>
      </c>
      <c r="E268" s="0" t="n">
        <f aca="false">code_table_long!V268</f>
        <v>6</v>
      </c>
      <c r="F268" s="0" t="n">
        <f aca="false">code_table_long!W268</f>
        <v>9</v>
      </c>
      <c r="G268" s="0" t="str">
        <f aca="false">LEFT(code_table_long!H268,1)</f>
        <v>D</v>
      </c>
      <c r="H268" s="0" t="str">
        <f aca="false">code_table_long!L268</f>
        <v>second</v>
      </c>
      <c r="I268" s="0" t="str">
        <f aca="false">code_table_long!P268</f>
        <v>snorkeler</v>
      </c>
      <c r="J268" s="0" t="str">
        <f aca="false">code_table_long!T268</f>
        <v>eat</v>
      </c>
      <c r="K268" s="0" t="str">
        <f aca="false">code_table_long!J268</f>
        <v>incon</v>
      </c>
    </row>
    <row r="269" customFormat="false" ht="13.8" hidden="false" customHeight="false" outlineLevel="0" collapsed="false">
      <c r="A269" s="0" t="str">
        <f aca="false">code_table_long!A269</f>
        <v>id_14067</v>
      </c>
      <c r="B269" s="0" t="str">
        <f aca="false">code_table_long!B269</f>
        <v>(#18007)</v>
      </c>
      <c r="C269" s="0" t="n">
        <f aca="false">code_table_long!C269</f>
        <v>14067</v>
      </c>
      <c r="D269" s="1" t="n">
        <f aca="false">code_table_long!U269</f>
        <v>0.127659574468085</v>
      </c>
      <c r="E269" s="0" t="n">
        <f aca="false">code_table_long!V269</f>
        <v>6</v>
      </c>
      <c r="F269" s="0" t="n">
        <f aca="false">code_table_long!W269</f>
        <v>9</v>
      </c>
      <c r="G269" s="0" t="str">
        <f aca="false">LEFT(code_table_long!H269,1)</f>
        <v>C</v>
      </c>
      <c r="H269" s="0" t="str">
        <f aca="false">code_table_long!L269</f>
        <v>second</v>
      </c>
      <c r="I269" s="0" t="str">
        <f aca="false">code_table_long!P269</f>
        <v>diner</v>
      </c>
      <c r="J269" s="0" t="str">
        <f aca="false">code_table_long!T269</f>
        <v>die</v>
      </c>
      <c r="K269" s="0" t="str">
        <f aca="false">code_table_long!J269</f>
        <v>incon</v>
      </c>
    </row>
    <row r="270" customFormat="false" ht="13.8" hidden="false" customHeight="false" outlineLevel="0" collapsed="false">
      <c r="A270" s="0" t="str">
        <f aca="false">code_table_long!A270</f>
        <v>id_14068</v>
      </c>
      <c r="B270" s="0" t="str">
        <f aca="false">code_table_long!B270</f>
        <v>(#15008)</v>
      </c>
      <c r="C270" s="0" t="n">
        <f aca="false">code_table_long!C270</f>
        <v>14068</v>
      </c>
      <c r="D270" s="1" t="n">
        <f aca="false">code_table_long!U270</f>
        <v>0.306122448979592</v>
      </c>
      <c r="E270" s="0" t="n">
        <f aca="false">code_table_long!V270</f>
        <v>6</v>
      </c>
      <c r="F270" s="0" t="n">
        <f aca="false">code_table_long!W270</f>
        <v>10</v>
      </c>
      <c r="G270" s="0" t="str">
        <f aca="false">LEFT(code_table_long!H270,1)</f>
        <v>B</v>
      </c>
      <c r="H270" s="0" t="str">
        <f aca="false">code_table_long!L270</f>
        <v>second</v>
      </c>
      <c r="I270" s="0" t="str">
        <f aca="false">code_table_long!P270</f>
        <v>children</v>
      </c>
      <c r="J270" s="0" t="str">
        <f aca="false">code_table_long!T270</f>
        <v>jump</v>
      </c>
      <c r="K270" s="0" t="str">
        <f aca="false">code_table_long!J270</f>
        <v>con</v>
      </c>
    </row>
    <row r="271" customFormat="false" ht="13.8" hidden="false" customHeight="false" outlineLevel="0" collapsed="false">
      <c r="A271" s="0" t="str">
        <f aca="false">code_table_long!A271</f>
        <v>id_14068</v>
      </c>
      <c r="B271" s="0" t="str">
        <f aca="false">code_table_long!B271</f>
        <v>(#16008)</v>
      </c>
      <c r="C271" s="0" t="n">
        <f aca="false">code_table_long!C271</f>
        <v>14068</v>
      </c>
      <c r="D271" s="1" t="n">
        <f aca="false">code_table_long!U271</f>
        <v>0.183673469387755</v>
      </c>
      <c r="E271" s="0" t="n">
        <f aca="false">code_table_long!V271</f>
        <v>6</v>
      </c>
      <c r="F271" s="0" t="n">
        <f aca="false">code_table_long!W271</f>
        <v>10</v>
      </c>
      <c r="G271" s="0" t="str">
        <f aca="false">LEFT(code_table_long!H271,1)</f>
        <v>A</v>
      </c>
      <c r="H271" s="0" t="str">
        <f aca="false">code_table_long!L271</f>
        <v>second</v>
      </c>
      <c r="I271" s="0" t="str">
        <f aca="false">code_table_long!P271</f>
        <v>cars</v>
      </c>
      <c r="J271" s="0" t="str">
        <f aca="false">code_table_long!T271</f>
        <v>swerve</v>
      </c>
      <c r="K271" s="0" t="str">
        <f aca="false">code_table_long!J271</f>
        <v>con</v>
      </c>
    </row>
    <row r="272" customFormat="false" ht="13.8" hidden="false" customHeight="false" outlineLevel="0" collapsed="false">
      <c r="A272" s="0" t="str">
        <f aca="false">code_table_long!A272</f>
        <v>id_14068</v>
      </c>
      <c r="B272" s="0" t="str">
        <f aca="false">code_table_long!B272</f>
        <v>(#17008)</v>
      </c>
      <c r="C272" s="0" t="n">
        <f aca="false">code_table_long!C272</f>
        <v>14068</v>
      </c>
      <c r="D272" s="1" t="n">
        <f aca="false">code_table_long!U272</f>
        <v>0</v>
      </c>
      <c r="E272" s="0" t="n">
        <f aca="false">code_table_long!V272</f>
        <v>6</v>
      </c>
      <c r="F272" s="0" t="n">
        <f aca="false">code_table_long!W272</f>
        <v>10</v>
      </c>
      <c r="G272" s="0" t="str">
        <f aca="false">LEFT(code_table_long!H272,1)</f>
        <v>D</v>
      </c>
      <c r="H272" s="0" t="str">
        <f aca="false">code_table_long!L272</f>
        <v>second</v>
      </c>
      <c r="I272" s="0" t="str">
        <f aca="false">code_table_long!P272</f>
        <v>children</v>
      </c>
      <c r="J272" s="0" t="str">
        <f aca="false">code_table_long!T272</f>
        <v>swerve</v>
      </c>
      <c r="K272" s="0" t="str">
        <f aca="false">code_table_long!J272</f>
        <v>incon</v>
      </c>
    </row>
    <row r="273" customFormat="false" ht="13.8" hidden="false" customHeight="false" outlineLevel="0" collapsed="false">
      <c r="A273" s="0" t="str">
        <f aca="false">code_table_long!A273</f>
        <v>id_14068</v>
      </c>
      <c r="B273" s="0" t="str">
        <f aca="false">code_table_long!B273</f>
        <v>(#18008)</v>
      </c>
      <c r="C273" s="0" t="n">
        <f aca="false">code_table_long!C273</f>
        <v>14068</v>
      </c>
      <c r="D273" s="1" t="n">
        <f aca="false">code_table_long!U273</f>
        <v>0.0204081632653061</v>
      </c>
      <c r="E273" s="0" t="n">
        <f aca="false">code_table_long!V273</f>
        <v>6</v>
      </c>
      <c r="F273" s="0" t="n">
        <f aca="false">code_table_long!W273</f>
        <v>10</v>
      </c>
      <c r="G273" s="0" t="str">
        <f aca="false">LEFT(code_table_long!H273,1)</f>
        <v>C</v>
      </c>
      <c r="H273" s="0" t="str">
        <f aca="false">code_table_long!L273</f>
        <v>second</v>
      </c>
      <c r="I273" s="0" t="str">
        <f aca="false">code_table_long!P273</f>
        <v>cars</v>
      </c>
      <c r="J273" s="0" t="str">
        <f aca="false">code_table_long!T273</f>
        <v>jump</v>
      </c>
      <c r="K273" s="0" t="str">
        <f aca="false">code_table_long!J273</f>
        <v>incon</v>
      </c>
    </row>
    <row r="274" customFormat="false" ht="13.8" hidden="false" customHeight="false" outlineLevel="0" collapsed="false">
      <c r="A274" s="0" t="str">
        <f aca="false">code_table_long!A274</f>
        <v>id_14069</v>
      </c>
      <c r="B274" s="0" t="str">
        <f aca="false">code_table_long!B274</f>
        <v>(#15009)</v>
      </c>
      <c r="C274" s="0" t="n">
        <f aca="false">code_table_long!C274</f>
        <v>14069</v>
      </c>
      <c r="D274" s="1" t="n">
        <f aca="false">code_table_long!U274</f>
        <v>0.229166666666667</v>
      </c>
      <c r="E274" s="0" t="n">
        <f aca="false">code_table_long!V274</f>
        <v>6</v>
      </c>
      <c r="F274" s="0" t="n">
        <f aca="false">code_table_long!W274</f>
        <v>10</v>
      </c>
      <c r="G274" s="0" t="str">
        <f aca="false">LEFT(code_table_long!H274,1)</f>
        <v>B</v>
      </c>
      <c r="H274" s="0" t="str">
        <f aca="false">code_table_long!L274</f>
        <v>second</v>
      </c>
      <c r="I274" s="0" t="str">
        <f aca="false">code_table_long!P274</f>
        <v>veterinary</v>
      </c>
      <c r="J274" s="0" t="str">
        <f aca="false">code_table_long!T274</f>
        <v>touch</v>
      </c>
      <c r="K274" s="0" t="str">
        <f aca="false">code_table_long!J274</f>
        <v>con</v>
      </c>
    </row>
    <row r="275" customFormat="false" ht="13.8" hidden="false" customHeight="false" outlineLevel="0" collapsed="false">
      <c r="A275" s="0" t="str">
        <f aca="false">code_table_long!A275</f>
        <v>id_14069</v>
      </c>
      <c r="B275" s="0" t="str">
        <f aca="false">code_table_long!B275</f>
        <v>(#16009)</v>
      </c>
      <c r="C275" s="0" t="n">
        <f aca="false">code_table_long!C275</f>
        <v>14069</v>
      </c>
      <c r="D275" s="1" t="n">
        <f aca="false">code_table_long!U275</f>
        <v>0.448979591836735</v>
      </c>
      <c r="E275" s="0" t="n">
        <f aca="false">code_table_long!V275</f>
        <v>6</v>
      </c>
      <c r="F275" s="0" t="n">
        <f aca="false">code_table_long!W275</f>
        <v>10</v>
      </c>
      <c r="G275" s="0" t="str">
        <f aca="false">LEFT(code_table_long!H275,1)</f>
        <v>A</v>
      </c>
      <c r="H275" s="0" t="str">
        <f aca="false">code_table_long!L275</f>
        <v>second</v>
      </c>
      <c r="I275" s="0" t="str">
        <f aca="false">code_table_long!P275</f>
        <v>zoo-goers</v>
      </c>
      <c r="J275" s="0" t="str">
        <f aca="false">code_table_long!T275</f>
        <v>see</v>
      </c>
      <c r="K275" s="0" t="str">
        <f aca="false">code_table_long!J275</f>
        <v>con</v>
      </c>
    </row>
    <row r="276" customFormat="false" ht="13.8" hidden="false" customHeight="false" outlineLevel="0" collapsed="false">
      <c r="A276" s="0" t="str">
        <f aca="false">code_table_long!A276</f>
        <v>id_14069</v>
      </c>
      <c r="B276" s="0" t="str">
        <f aca="false">code_table_long!B276</f>
        <v>(#17009)</v>
      </c>
      <c r="C276" s="0" t="n">
        <f aca="false">code_table_long!C276</f>
        <v>14069</v>
      </c>
      <c r="D276" s="1" t="n">
        <f aca="false">code_table_long!U276</f>
        <v>0</v>
      </c>
      <c r="E276" s="0" t="n">
        <f aca="false">code_table_long!V276</f>
        <v>6</v>
      </c>
      <c r="F276" s="0" t="n">
        <f aca="false">code_table_long!W276</f>
        <v>10</v>
      </c>
      <c r="G276" s="0" t="str">
        <f aca="false">LEFT(code_table_long!H276,1)</f>
        <v>D</v>
      </c>
      <c r="H276" s="0" t="str">
        <f aca="false">code_table_long!L276</f>
        <v>second</v>
      </c>
      <c r="I276" s="0" t="str">
        <f aca="false">code_table_long!P276</f>
        <v>veterinary</v>
      </c>
      <c r="J276" s="0" t="str">
        <f aca="false">code_table_long!T276</f>
        <v>see</v>
      </c>
      <c r="K276" s="0" t="str">
        <f aca="false">code_table_long!J276</f>
        <v>incon</v>
      </c>
    </row>
    <row r="277" customFormat="false" ht="13.8" hidden="false" customHeight="false" outlineLevel="0" collapsed="false">
      <c r="A277" s="0" t="str">
        <f aca="false">code_table_long!A277</f>
        <v>id_14069</v>
      </c>
      <c r="B277" s="0" t="str">
        <f aca="false">code_table_long!B277</f>
        <v>(#18009)</v>
      </c>
      <c r="C277" s="0" t="n">
        <f aca="false">code_table_long!C277</f>
        <v>14069</v>
      </c>
      <c r="D277" s="1" t="n">
        <f aca="false">code_table_long!U277</f>
        <v>0.0612244897959184</v>
      </c>
      <c r="E277" s="0" t="n">
        <f aca="false">code_table_long!V277</f>
        <v>6</v>
      </c>
      <c r="F277" s="0" t="n">
        <f aca="false">code_table_long!W277</f>
        <v>10</v>
      </c>
      <c r="G277" s="0" t="str">
        <f aca="false">LEFT(code_table_long!H277,1)</f>
        <v>C</v>
      </c>
      <c r="H277" s="0" t="str">
        <f aca="false">code_table_long!L277</f>
        <v>second</v>
      </c>
      <c r="I277" s="0" t="str">
        <f aca="false">code_table_long!P277</f>
        <v>zoo-goers</v>
      </c>
      <c r="J277" s="0" t="str">
        <f aca="false">code_table_long!T277</f>
        <v>touch</v>
      </c>
      <c r="K277" s="0" t="str">
        <f aca="false">code_table_long!J277</f>
        <v>incon</v>
      </c>
    </row>
    <row r="278" customFormat="false" ht="13.8" hidden="false" customHeight="false" outlineLevel="0" collapsed="false">
      <c r="A278" s="0" t="str">
        <f aca="false">code_table_long!A278</f>
        <v>id_14070</v>
      </c>
      <c r="B278" s="0" t="str">
        <f aca="false">code_table_long!B278</f>
        <v>(#15010)</v>
      </c>
      <c r="C278" s="0" t="n">
        <f aca="false">code_table_long!C278</f>
        <v>14070</v>
      </c>
      <c r="D278" s="1" t="n">
        <f aca="false">code_table_long!U278</f>
        <v>0.346938775510204</v>
      </c>
      <c r="E278" s="0" t="n">
        <f aca="false">code_table_long!V278</f>
        <v>7</v>
      </c>
      <c r="F278" s="0" t="n">
        <f aca="false">code_table_long!W278</f>
        <v>11</v>
      </c>
      <c r="G278" s="0" t="str">
        <f aca="false">LEFT(code_table_long!H278,1)</f>
        <v>B</v>
      </c>
      <c r="H278" s="0" t="str">
        <f aca="false">code_table_long!L278</f>
        <v>second</v>
      </c>
      <c r="I278" s="0" t="str">
        <f aca="false">code_table_long!P278</f>
        <v>journalist</v>
      </c>
      <c r="J278" s="0" t="str">
        <f aca="false">code_table_long!T278</f>
        <v>write</v>
      </c>
      <c r="K278" s="0" t="str">
        <f aca="false">code_table_long!J278</f>
        <v>con</v>
      </c>
    </row>
    <row r="279" customFormat="false" ht="13.8" hidden="false" customHeight="false" outlineLevel="0" collapsed="false">
      <c r="A279" s="0" t="str">
        <f aca="false">code_table_long!A279</f>
        <v>id_14070</v>
      </c>
      <c r="B279" s="0" t="str">
        <f aca="false">code_table_long!B279</f>
        <v>(#16010)</v>
      </c>
      <c r="C279" s="0" t="n">
        <f aca="false">code_table_long!C279</f>
        <v>14070</v>
      </c>
      <c r="D279" s="1" t="n">
        <f aca="false">code_table_long!U279</f>
        <v>0.551020408163265</v>
      </c>
      <c r="E279" s="0" t="n">
        <f aca="false">code_table_long!V279</f>
        <v>7</v>
      </c>
      <c r="F279" s="0" t="n">
        <f aca="false">code_table_long!W279</f>
        <v>11</v>
      </c>
      <c r="G279" s="0" t="str">
        <f aca="false">LEFT(code_table_long!H279,1)</f>
        <v>A</v>
      </c>
      <c r="H279" s="0" t="str">
        <f aca="false">code_table_long!L279</f>
        <v>second</v>
      </c>
      <c r="I279" s="0" t="str">
        <f aca="false">code_table_long!P279</f>
        <v>student</v>
      </c>
      <c r="J279" s="0" t="str">
        <f aca="false">code_table_long!T279</f>
        <v>read</v>
      </c>
      <c r="K279" s="0" t="str">
        <f aca="false">code_table_long!J279</f>
        <v>con</v>
      </c>
    </row>
    <row r="280" customFormat="false" ht="13.8" hidden="false" customHeight="false" outlineLevel="0" collapsed="false">
      <c r="A280" s="0" t="str">
        <f aca="false">code_table_long!A280</f>
        <v>id_14070</v>
      </c>
      <c r="B280" s="0" t="str">
        <f aca="false">code_table_long!B280</f>
        <v>(#17010)</v>
      </c>
      <c r="C280" s="0" t="n">
        <f aca="false">code_table_long!C280</f>
        <v>14070</v>
      </c>
      <c r="D280" s="1" t="n">
        <f aca="false">code_table_long!U280</f>
        <v>0.102040816326531</v>
      </c>
      <c r="E280" s="0" t="n">
        <f aca="false">code_table_long!V280</f>
        <v>7</v>
      </c>
      <c r="F280" s="0" t="n">
        <f aca="false">code_table_long!W280</f>
        <v>11</v>
      </c>
      <c r="G280" s="0" t="str">
        <f aca="false">LEFT(code_table_long!H280,1)</f>
        <v>D</v>
      </c>
      <c r="H280" s="0" t="str">
        <f aca="false">code_table_long!L280</f>
        <v>second</v>
      </c>
      <c r="I280" s="0" t="str">
        <f aca="false">code_table_long!P280</f>
        <v>journalist</v>
      </c>
      <c r="J280" s="0" t="str">
        <f aca="false">code_table_long!T280</f>
        <v>read</v>
      </c>
      <c r="K280" s="0" t="str">
        <f aca="false">code_table_long!J280</f>
        <v>incon</v>
      </c>
    </row>
    <row r="281" customFormat="false" ht="13.8" hidden="false" customHeight="false" outlineLevel="0" collapsed="false">
      <c r="A281" s="0" t="str">
        <f aca="false">code_table_long!A281</f>
        <v>id_14070</v>
      </c>
      <c r="B281" s="0" t="str">
        <f aca="false">code_table_long!B281</f>
        <v>(#18010)</v>
      </c>
      <c r="C281" s="0" t="n">
        <f aca="false">code_table_long!C281</f>
        <v>14070</v>
      </c>
      <c r="D281" s="1" t="n">
        <f aca="false">code_table_long!U281</f>
        <v>0.142857142857143</v>
      </c>
      <c r="E281" s="0" t="n">
        <f aca="false">code_table_long!V281</f>
        <v>7</v>
      </c>
      <c r="F281" s="0" t="n">
        <f aca="false">code_table_long!W281</f>
        <v>11</v>
      </c>
      <c r="G281" s="0" t="str">
        <f aca="false">LEFT(code_table_long!H281,1)</f>
        <v>C</v>
      </c>
      <c r="H281" s="0" t="str">
        <f aca="false">code_table_long!L281</f>
        <v>second</v>
      </c>
      <c r="I281" s="0" t="str">
        <f aca="false">code_table_long!P281</f>
        <v>student</v>
      </c>
      <c r="J281" s="0" t="str">
        <f aca="false">code_table_long!T281</f>
        <v>write</v>
      </c>
      <c r="K281" s="0" t="str">
        <f aca="false">code_table_long!J281</f>
        <v>incon</v>
      </c>
    </row>
    <row r="282" customFormat="false" ht="13.8" hidden="false" customHeight="false" outlineLevel="0" collapsed="false">
      <c r="A282" s="0" t="str">
        <f aca="false">code_table_long!A282</f>
        <v>id_14071</v>
      </c>
      <c r="B282" s="0" t="str">
        <f aca="false">code_table_long!B282</f>
        <v>(#15011)</v>
      </c>
      <c r="C282" s="0" t="n">
        <f aca="false">code_table_long!C282</f>
        <v>14071</v>
      </c>
      <c r="D282" s="1" t="n">
        <f aca="false">code_table_long!U282</f>
        <v>0.551020408163265</v>
      </c>
      <c r="E282" s="0" t="n">
        <f aca="false">code_table_long!V282</f>
        <v>6</v>
      </c>
      <c r="F282" s="0" t="n">
        <f aca="false">code_table_long!W282</f>
        <v>9</v>
      </c>
      <c r="G282" s="0" t="str">
        <f aca="false">LEFT(code_table_long!H282,1)</f>
        <v>B</v>
      </c>
      <c r="H282" s="0" t="str">
        <f aca="false">code_table_long!L282</f>
        <v>second</v>
      </c>
      <c r="I282" s="0" t="str">
        <f aca="false">code_table_long!P282</f>
        <v>guitarist</v>
      </c>
      <c r="J282" s="0" t="str">
        <f aca="false">code_table_long!T282</f>
        <v>play</v>
      </c>
      <c r="K282" s="0" t="str">
        <f aca="false">code_table_long!J282</f>
        <v>con</v>
      </c>
    </row>
    <row r="283" customFormat="false" ht="13.8" hidden="false" customHeight="false" outlineLevel="0" collapsed="false">
      <c r="A283" s="0" t="str">
        <f aca="false">code_table_long!A283</f>
        <v>id_14071</v>
      </c>
      <c r="B283" s="0" t="str">
        <f aca="false">code_table_long!B283</f>
        <v>(#16011)</v>
      </c>
      <c r="C283" s="0" t="n">
        <f aca="false">code_table_long!C283</f>
        <v>14071</v>
      </c>
      <c r="D283" s="1" t="n">
        <f aca="false">code_table_long!U283</f>
        <v>0.702127659574468</v>
      </c>
      <c r="E283" s="0" t="n">
        <f aca="false">code_table_long!V283</f>
        <v>6</v>
      </c>
      <c r="F283" s="0" t="n">
        <f aca="false">code_table_long!W283</f>
        <v>9</v>
      </c>
      <c r="G283" s="0" t="str">
        <f aca="false">LEFT(code_table_long!H283,1)</f>
        <v>A</v>
      </c>
      <c r="H283" s="0" t="str">
        <f aca="false">code_table_long!L283</f>
        <v>second</v>
      </c>
      <c r="I283" s="0" t="str">
        <f aca="false">code_table_long!P283</f>
        <v>bird</v>
      </c>
      <c r="J283" s="0" t="str">
        <f aca="false">code_table_long!T283</f>
        <v>sing</v>
      </c>
      <c r="K283" s="0" t="str">
        <f aca="false">code_table_long!J283</f>
        <v>con</v>
      </c>
    </row>
    <row r="284" customFormat="false" ht="13.8" hidden="false" customHeight="false" outlineLevel="0" collapsed="false">
      <c r="A284" s="0" t="str">
        <f aca="false">code_table_long!A284</f>
        <v>id_14071</v>
      </c>
      <c r="B284" s="0" t="str">
        <f aca="false">code_table_long!B284</f>
        <v>(#17011)</v>
      </c>
      <c r="C284" s="0" t="n">
        <f aca="false">code_table_long!C284</f>
        <v>14071</v>
      </c>
      <c r="D284" s="1" t="n">
        <f aca="false">code_table_long!U284</f>
        <v>0.163265306122449</v>
      </c>
      <c r="E284" s="0" t="n">
        <f aca="false">code_table_long!V284</f>
        <v>6</v>
      </c>
      <c r="F284" s="0" t="n">
        <f aca="false">code_table_long!W284</f>
        <v>9</v>
      </c>
      <c r="G284" s="0" t="str">
        <f aca="false">LEFT(code_table_long!H284,1)</f>
        <v>D</v>
      </c>
      <c r="H284" s="0" t="str">
        <f aca="false">code_table_long!L284</f>
        <v>second</v>
      </c>
      <c r="I284" s="0" t="str">
        <f aca="false">code_table_long!P284</f>
        <v>guitarist</v>
      </c>
      <c r="J284" s="0" t="str">
        <f aca="false">code_table_long!T284</f>
        <v>sing</v>
      </c>
      <c r="K284" s="0" t="str">
        <f aca="false">code_table_long!J284</f>
        <v>incon</v>
      </c>
    </row>
    <row r="285" customFormat="false" ht="13.8" hidden="false" customHeight="false" outlineLevel="0" collapsed="false">
      <c r="A285" s="0" t="str">
        <f aca="false">code_table_long!A285</f>
        <v>id_14071</v>
      </c>
      <c r="B285" s="0" t="str">
        <f aca="false">code_table_long!B285</f>
        <v>(#18011)</v>
      </c>
      <c r="C285" s="0" t="n">
        <f aca="false">code_table_long!C285</f>
        <v>14071</v>
      </c>
      <c r="D285" s="1" t="n">
        <f aca="false">code_table_long!U285</f>
        <v>0</v>
      </c>
      <c r="E285" s="0" t="n">
        <f aca="false">code_table_long!V285</f>
        <v>6</v>
      </c>
      <c r="F285" s="0" t="n">
        <f aca="false">code_table_long!W285</f>
        <v>9</v>
      </c>
      <c r="G285" s="0" t="str">
        <f aca="false">LEFT(code_table_long!H285,1)</f>
        <v>C</v>
      </c>
      <c r="H285" s="0" t="str">
        <f aca="false">code_table_long!L285</f>
        <v>second</v>
      </c>
      <c r="I285" s="0" t="str">
        <f aca="false">code_table_long!P285</f>
        <v>bird</v>
      </c>
      <c r="J285" s="0" t="str">
        <f aca="false">code_table_long!T285</f>
        <v>play</v>
      </c>
      <c r="K285" s="0" t="str">
        <f aca="false">code_table_long!J285</f>
        <v>incon</v>
      </c>
    </row>
    <row r="286" customFormat="false" ht="13.8" hidden="false" customHeight="false" outlineLevel="0" collapsed="false">
      <c r="A286" s="0" t="str">
        <f aca="false">code_table_long!A286</f>
        <v>id_14072</v>
      </c>
      <c r="B286" s="0" t="str">
        <f aca="false">code_table_long!B286</f>
        <v>(#15012)</v>
      </c>
      <c r="C286" s="0" t="n">
        <f aca="false">code_table_long!C286</f>
        <v>14072</v>
      </c>
      <c r="D286" s="1" t="n">
        <f aca="false">code_table_long!U286</f>
        <v>0.448979591836735</v>
      </c>
      <c r="E286" s="0" t="n">
        <f aca="false">code_table_long!V286</f>
        <v>5</v>
      </c>
      <c r="F286" s="0" t="n">
        <f aca="false">code_table_long!W286</f>
        <v>8</v>
      </c>
      <c r="G286" s="0" t="str">
        <f aca="false">LEFT(code_table_long!H286,1)</f>
        <v>B</v>
      </c>
      <c r="H286" s="0" t="str">
        <f aca="false">code_table_long!L286</f>
        <v>second</v>
      </c>
      <c r="I286" s="0" t="str">
        <f aca="false">code_table_long!P286</f>
        <v>toddler</v>
      </c>
      <c r="J286" s="0" t="str">
        <f aca="false">code_table_long!T286</f>
        <v>eat</v>
      </c>
      <c r="K286" s="0" t="str">
        <f aca="false">code_table_long!J286</f>
        <v>con</v>
      </c>
    </row>
    <row r="287" customFormat="false" ht="13.8" hidden="false" customHeight="false" outlineLevel="0" collapsed="false">
      <c r="A287" s="0" t="str">
        <f aca="false">code_table_long!A287</f>
        <v>id_14072</v>
      </c>
      <c r="B287" s="0" t="str">
        <f aca="false">code_table_long!B287</f>
        <v>(#16012)</v>
      </c>
      <c r="C287" s="0" t="n">
        <f aca="false">code_table_long!C287</f>
        <v>14072</v>
      </c>
      <c r="D287" s="1" t="n">
        <f aca="false">code_table_long!U287</f>
        <v>0.326530612244898</v>
      </c>
      <c r="E287" s="0" t="n">
        <f aca="false">code_table_long!V287</f>
        <v>5</v>
      </c>
      <c r="F287" s="0" t="n">
        <f aca="false">code_table_long!W287</f>
        <v>8</v>
      </c>
      <c r="G287" s="0" t="str">
        <f aca="false">LEFT(code_table_long!H287,1)</f>
        <v>A</v>
      </c>
      <c r="H287" s="0" t="str">
        <f aca="false">code_table_long!L287</f>
        <v>second</v>
      </c>
      <c r="I287" s="0" t="str">
        <f aca="false">code_table_long!P287</f>
        <v>confectioner</v>
      </c>
      <c r="J287" s="0" t="str">
        <f aca="false">code_table_long!T287</f>
        <v>make</v>
      </c>
      <c r="K287" s="0" t="str">
        <f aca="false">code_table_long!J287</f>
        <v>con</v>
      </c>
    </row>
    <row r="288" customFormat="false" ht="13.8" hidden="false" customHeight="false" outlineLevel="0" collapsed="false">
      <c r="A288" s="0" t="str">
        <f aca="false">code_table_long!A288</f>
        <v>id_14072</v>
      </c>
      <c r="B288" s="0" t="str">
        <f aca="false">code_table_long!B288</f>
        <v>(#17012)</v>
      </c>
      <c r="C288" s="0" t="n">
        <f aca="false">code_table_long!C288</f>
        <v>14072</v>
      </c>
      <c r="D288" s="1" t="n">
        <f aca="false">code_table_long!U288</f>
        <v>0</v>
      </c>
      <c r="E288" s="0" t="n">
        <f aca="false">code_table_long!V288</f>
        <v>5</v>
      </c>
      <c r="F288" s="0" t="n">
        <f aca="false">code_table_long!W288</f>
        <v>8</v>
      </c>
      <c r="G288" s="0" t="str">
        <f aca="false">LEFT(code_table_long!H288,1)</f>
        <v>D</v>
      </c>
      <c r="H288" s="0" t="str">
        <f aca="false">code_table_long!L288</f>
        <v>second</v>
      </c>
      <c r="I288" s="0" t="str">
        <f aca="false">code_table_long!P288</f>
        <v>toddler</v>
      </c>
      <c r="J288" s="0" t="str">
        <f aca="false">code_table_long!T288</f>
        <v>make</v>
      </c>
      <c r="K288" s="0" t="str">
        <f aca="false">code_table_long!J288</f>
        <v>incon</v>
      </c>
    </row>
    <row r="289" customFormat="false" ht="13.8" hidden="false" customHeight="false" outlineLevel="0" collapsed="false">
      <c r="A289" s="0" t="str">
        <f aca="false">code_table_long!A289</f>
        <v>id_14072</v>
      </c>
      <c r="B289" s="0" t="str">
        <f aca="false">code_table_long!B289</f>
        <v>(#18012)</v>
      </c>
      <c r="C289" s="0" t="n">
        <f aca="false">code_table_long!C289</f>
        <v>14072</v>
      </c>
      <c r="D289" s="1" t="n">
        <f aca="false">code_table_long!U289</f>
        <v>0.183673469387755</v>
      </c>
      <c r="E289" s="0" t="n">
        <f aca="false">code_table_long!V289</f>
        <v>5</v>
      </c>
      <c r="F289" s="0" t="n">
        <f aca="false">code_table_long!W289</f>
        <v>8</v>
      </c>
      <c r="G289" s="0" t="str">
        <f aca="false">LEFT(code_table_long!H289,1)</f>
        <v>C</v>
      </c>
      <c r="H289" s="0" t="str">
        <f aca="false">code_table_long!L289</f>
        <v>second</v>
      </c>
      <c r="I289" s="0" t="str">
        <f aca="false">code_table_long!P289</f>
        <v>confectioner</v>
      </c>
      <c r="J289" s="0" t="str">
        <f aca="false">code_table_long!T289</f>
        <v>eat</v>
      </c>
      <c r="K289" s="0" t="str">
        <f aca="false">code_table_long!J289</f>
        <v>incon</v>
      </c>
    </row>
    <row r="290" customFormat="false" ht="13.8" hidden="false" customHeight="false" outlineLevel="0" collapsed="false">
      <c r="A290" s="0" t="str">
        <f aca="false">code_table_long!A290</f>
        <v>id_14073</v>
      </c>
      <c r="B290" s="0" t="str">
        <f aca="false">code_table_long!B290</f>
        <v>(#15013)</v>
      </c>
      <c r="C290" s="0" t="n">
        <f aca="false">code_table_long!C290</f>
        <v>14073</v>
      </c>
      <c r="D290" s="1" t="n">
        <f aca="false">code_table_long!U290</f>
        <v>0.530612244897959</v>
      </c>
      <c r="E290" s="0" t="n">
        <f aca="false">code_table_long!V290</f>
        <v>5</v>
      </c>
      <c r="F290" s="0" t="n">
        <f aca="false">code_table_long!W290</f>
        <v>8</v>
      </c>
      <c r="G290" s="0" t="str">
        <f aca="false">LEFT(code_table_long!H290,1)</f>
        <v>B</v>
      </c>
      <c r="H290" s="0" t="str">
        <f aca="false">code_table_long!L290</f>
        <v>second</v>
      </c>
      <c r="I290" s="0" t="str">
        <f aca="false">code_table_long!P290</f>
        <v>gospel</v>
      </c>
      <c r="J290" s="0" t="str">
        <f aca="false">code_table_long!T290</f>
        <v>preach</v>
      </c>
      <c r="K290" s="0" t="str">
        <f aca="false">code_table_long!J290</f>
        <v>con</v>
      </c>
    </row>
    <row r="291" customFormat="false" ht="13.8" hidden="false" customHeight="false" outlineLevel="0" collapsed="false">
      <c r="A291" s="0" t="str">
        <f aca="false">code_table_long!A291</f>
        <v>id_14073</v>
      </c>
      <c r="B291" s="0" t="str">
        <f aca="false">code_table_long!B291</f>
        <v>(#16013)</v>
      </c>
      <c r="C291" s="0" t="n">
        <f aca="false">code_table_long!C291</f>
        <v>14073</v>
      </c>
      <c r="D291" s="1" t="n">
        <f aca="false">code_table_long!U291</f>
        <v>0.541666666666667</v>
      </c>
      <c r="E291" s="0" t="n">
        <f aca="false">code_table_long!V291</f>
        <v>5</v>
      </c>
      <c r="F291" s="0" t="n">
        <f aca="false">code_table_long!W291</f>
        <v>8</v>
      </c>
      <c r="G291" s="0" t="str">
        <f aca="false">LEFT(code_table_long!H291,1)</f>
        <v>A</v>
      </c>
      <c r="H291" s="0" t="str">
        <f aca="false">code_table_long!L291</f>
        <v>second</v>
      </c>
      <c r="I291" s="0" t="str">
        <f aca="false">code_table_long!P291</f>
        <v>choir</v>
      </c>
      <c r="J291" s="0" t="str">
        <f aca="false">code_table_long!T291</f>
        <v>sing</v>
      </c>
      <c r="K291" s="0" t="str">
        <f aca="false">code_table_long!J291</f>
        <v>con</v>
      </c>
    </row>
    <row r="292" customFormat="false" ht="13.8" hidden="false" customHeight="false" outlineLevel="0" collapsed="false">
      <c r="A292" s="0" t="str">
        <f aca="false">code_table_long!A292</f>
        <v>id_14073</v>
      </c>
      <c r="B292" s="0" t="str">
        <f aca="false">code_table_long!B292</f>
        <v>(#17013)</v>
      </c>
      <c r="C292" s="0" t="n">
        <f aca="false">code_table_long!C292</f>
        <v>14073</v>
      </c>
      <c r="D292" s="1" t="n">
        <f aca="false">code_table_long!U292</f>
        <v>0.102040816326531</v>
      </c>
      <c r="E292" s="0" t="n">
        <f aca="false">code_table_long!V292</f>
        <v>5</v>
      </c>
      <c r="F292" s="0" t="n">
        <f aca="false">code_table_long!W292</f>
        <v>8</v>
      </c>
      <c r="G292" s="0" t="str">
        <f aca="false">LEFT(code_table_long!H292,1)</f>
        <v>D</v>
      </c>
      <c r="H292" s="0" t="str">
        <f aca="false">code_table_long!L292</f>
        <v>second</v>
      </c>
      <c r="I292" s="0" t="str">
        <f aca="false">code_table_long!P292</f>
        <v>gospel</v>
      </c>
      <c r="J292" s="0" t="str">
        <f aca="false">code_table_long!T292</f>
        <v>sing</v>
      </c>
      <c r="K292" s="0" t="str">
        <f aca="false">code_table_long!J292</f>
        <v>incon</v>
      </c>
    </row>
    <row r="293" customFormat="false" ht="13.8" hidden="false" customHeight="false" outlineLevel="0" collapsed="false">
      <c r="A293" s="0" t="str">
        <f aca="false">code_table_long!A293</f>
        <v>id_14073</v>
      </c>
      <c r="B293" s="0" t="str">
        <f aca="false">code_table_long!B293</f>
        <v>(#18013)</v>
      </c>
      <c r="C293" s="0" t="n">
        <f aca="false">code_table_long!C293</f>
        <v>14073</v>
      </c>
      <c r="D293" s="1" t="n">
        <f aca="false">code_table_long!U293</f>
        <v>0.0625</v>
      </c>
      <c r="E293" s="0" t="n">
        <f aca="false">code_table_long!V293</f>
        <v>5</v>
      </c>
      <c r="F293" s="0" t="n">
        <f aca="false">code_table_long!W293</f>
        <v>8</v>
      </c>
      <c r="G293" s="0" t="str">
        <f aca="false">LEFT(code_table_long!H293,1)</f>
        <v>C</v>
      </c>
      <c r="H293" s="0" t="str">
        <f aca="false">code_table_long!L293</f>
        <v>second</v>
      </c>
      <c r="I293" s="0" t="str">
        <f aca="false">code_table_long!P293</f>
        <v>choir</v>
      </c>
      <c r="J293" s="0" t="str">
        <f aca="false">code_table_long!T293</f>
        <v>preach</v>
      </c>
      <c r="K293" s="0" t="str">
        <f aca="false">code_table_long!J293</f>
        <v>incon</v>
      </c>
    </row>
    <row r="294" customFormat="false" ht="13.8" hidden="false" customHeight="false" outlineLevel="0" collapsed="false">
      <c r="A294" s="0" t="str">
        <f aca="false">code_table_long!A294</f>
        <v>id_14074</v>
      </c>
      <c r="B294" s="0" t="str">
        <f aca="false">code_table_long!B294</f>
        <v>(#15014)</v>
      </c>
      <c r="C294" s="0" t="n">
        <f aca="false">code_table_long!C294</f>
        <v>14074</v>
      </c>
      <c r="D294" s="1" t="n">
        <f aca="false">code_table_long!U294</f>
        <v>0.612244897959184</v>
      </c>
      <c r="E294" s="0" t="n">
        <f aca="false">code_table_long!V294</f>
        <v>5</v>
      </c>
      <c r="F294" s="0" t="n">
        <f aca="false">code_table_long!W294</f>
        <v>10</v>
      </c>
      <c r="G294" s="0" t="str">
        <f aca="false">LEFT(code_table_long!H294,1)</f>
        <v>B</v>
      </c>
      <c r="H294" s="0" t="str">
        <f aca="false">code_table_long!L294</f>
        <v>second</v>
      </c>
      <c r="I294" s="0" t="str">
        <f aca="false">code_table_long!P294</f>
        <v>kid</v>
      </c>
      <c r="J294" s="0" t="str">
        <f aca="false">code_table_long!T294</f>
        <v>mow</v>
      </c>
      <c r="K294" s="0" t="str">
        <f aca="false">code_table_long!J294</f>
        <v>con</v>
      </c>
    </row>
    <row r="295" customFormat="false" ht="13.8" hidden="false" customHeight="false" outlineLevel="0" collapsed="false">
      <c r="A295" s="0" t="str">
        <f aca="false">code_table_long!A295</f>
        <v>id_14074</v>
      </c>
      <c r="B295" s="0" t="str">
        <f aca="false">code_table_long!B295</f>
        <v>(#16014)</v>
      </c>
      <c r="C295" s="0" t="n">
        <f aca="false">code_table_long!C295</f>
        <v>14074</v>
      </c>
      <c r="D295" s="1" t="n">
        <f aca="false">code_table_long!U295</f>
        <v>0.468085106382979</v>
      </c>
      <c r="E295" s="0" t="n">
        <f aca="false">code_table_long!V295</f>
        <v>5</v>
      </c>
      <c r="F295" s="0" t="n">
        <f aca="false">code_table_long!W295</f>
        <v>10</v>
      </c>
      <c r="G295" s="0" t="str">
        <f aca="false">LEFT(code_table_long!H295,1)</f>
        <v>A</v>
      </c>
      <c r="H295" s="0" t="str">
        <f aca="false">code_table_long!L295</f>
        <v>second</v>
      </c>
      <c r="I295" s="0" t="str">
        <f aca="false">code_table_long!P295</f>
        <v>neighbor</v>
      </c>
      <c r="J295" s="0" t="str">
        <f aca="false">code_table_long!T295</f>
        <v>water</v>
      </c>
      <c r="K295" s="0" t="str">
        <f aca="false">code_table_long!J295</f>
        <v>con</v>
      </c>
    </row>
    <row r="296" customFormat="false" ht="13.8" hidden="false" customHeight="false" outlineLevel="0" collapsed="false">
      <c r="A296" s="0" t="str">
        <f aca="false">code_table_long!A296</f>
        <v>id_14074</v>
      </c>
      <c r="B296" s="0" t="str">
        <f aca="false">code_table_long!B296</f>
        <v>(#17014)</v>
      </c>
      <c r="C296" s="0" t="n">
        <f aca="false">code_table_long!C296</f>
        <v>14074</v>
      </c>
      <c r="D296" s="1" t="n">
        <f aca="false">code_table_long!U296</f>
        <v>0</v>
      </c>
      <c r="E296" s="0" t="n">
        <f aca="false">code_table_long!V296</f>
        <v>5</v>
      </c>
      <c r="F296" s="0" t="n">
        <f aca="false">code_table_long!W296</f>
        <v>10</v>
      </c>
      <c r="G296" s="0" t="str">
        <f aca="false">LEFT(code_table_long!H296,1)</f>
        <v>D</v>
      </c>
      <c r="H296" s="0" t="str">
        <f aca="false">code_table_long!L296</f>
        <v>second</v>
      </c>
      <c r="I296" s="0" t="str">
        <f aca="false">code_table_long!P296</f>
        <v>kid</v>
      </c>
      <c r="J296" s="0" t="str">
        <f aca="false">code_table_long!T296</f>
        <v>water</v>
      </c>
      <c r="K296" s="0" t="str">
        <f aca="false">code_table_long!J296</f>
        <v>incon</v>
      </c>
    </row>
    <row r="297" customFormat="false" ht="13.8" hidden="false" customHeight="false" outlineLevel="0" collapsed="false">
      <c r="A297" s="0" t="str">
        <f aca="false">code_table_long!A297</f>
        <v>id_14074</v>
      </c>
      <c r="B297" s="0" t="str">
        <f aca="false">code_table_long!B297</f>
        <v>(#18014)</v>
      </c>
      <c r="C297" s="0" t="n">
        <f aca="false">code_table_long!C297</f>
        <v>14074</v>
      </c>
      <c r="D297" s="1" t="n">
        <f aca="false">code_table_long!U297</f>
        <v>0.0638297872340425</v>
      </c>
      <c r="E297" s="0" t="n">
        <f aca="false">code_table_long!V297</f>
        <v>5</v>
      </c>
      <c r="F297" s="0" t="n">
        <f aca="false">code_table_long!W297</f>
        <v>10</v>
      </c>
      <c r="G297" s="0" t="str">
        <f aca="false">LEFT(code_table_long!H297,1)</f>
        <v>C</v>
      </c>
      <c r="H297" s="0" t="str">
        <f aca="false">code_table_long!L297</f>
        <v>second</v>
      </c>
      <c r="I297" s="0" t="str">
        <f aca="false">code_table_long!P297</f>
        <v>neighbor</v>
      </c>
      <c r="J297" s="0" t="str">
        <f aca="false">code_table_long!T297</f>
        <v>mow</v>
      </c>
      <c r="K297" s="0" t="str">
        <f aca="false">code_table_long!J297</f>
        <v>incon</v>
      </c>
    </row>
    <row r="298" customFormat="false" ht="13.8" hidden="false" customHeight="false" outlineLevel="0" collapsed="false">
      <c r="A298" s="0" t="str">
        <f aca="false">code_table_long!A298</f>
        <v>id_14075</v>
      </c>
      <c r="B298" s="0" t="str">
        <f aca="false">code_table_long!B298</f>
        <v>(#15015)</v>
      </c>
      <c r="C298" s="0" t="n">
        <f aca="false">code_table_long!C298</f>
        <v>14075</v>
      </c>
      <c r="D298" s="1" t="n">
        <f aca="false">code_table_long!U298</f>
        <v>0.428571428571429</v>
      </c>
      <c r="E298" s="0" t="n">
        <f aca="false">code_table_long!V298</f>
        <v>7</v>
      </c>
      <c r="F298" s="0" t="n">
        <f aca="false">code_table_long!W298</f>
        <v>10</v>
      </c>
      <c r="G298" s="0" t="str">
        <f aca="false">LEFT(code_table_long!H298,1)</f>
        <v>B</v>
      </c>
      <c r="H298" s="0" t="str">
        <f aca="false">code_table_long!L298</f>
        <v>second</v>
      </c>
      <c r="I298" s="0" t="str">
        <f aca="false">code_table_long!P298</f>
        <v>high</v>
      </c>
      <c r="J298" s="0" t="str">
        <f aca="false">code_table_long!T298</f>
        <v>play</v>
      </c>
      <c r="K298" s="0" t="str">
        <f aca="false">code_table_long!J298</f>
        <v>con</v>
      </c>
    </row>
    <row r="299" customFormat="false" ht="13.8" hidden="false" customHeight="false" outlineLevel="0" collapsed="false">
      <c r="A299" s="0" t="str">
        <f aca="false">code_table_long!A299</f>
        <v>id_14075</v>
      </c>
      <c r="B299" s="0" t="str">
        <f aca="false">code_table_long!B299</f>
        <v>(#16015)</v>
      </c>
      <c r="C299" s="0" t="n">
        <f aca="false">code_table_long!C299</f>
        <v>14075</v>
      </c>
      <c r="D299" s="1" t="n">
        <f aca="false">code_table_long!U299</f>
        <v>0.673469387755102</v>
      </c>
      <c r="E299" s="0" t="n">
        <f aca="false">code_table_long!V299</f>
        <v>7</v>
      </c>
      <c r="F299" s="0" t="n">
        <f aca="false">code_table_long!W299</f>
        <v>10</v>
      </c>
      <c r="G299" s="0" t="str">
        <f aca="false">LEFT(code_table_long!H299,1)</f>
        <v>A</v>
      </c>
      <c r="H299" s="0" t="str">
        <f aca="false">code_table_long!L299</f>
        <v>second</v>
      </c>
      <c r="I299" s="0" t="str">
        <f aca="false">code_table_long!P299</f>
        <v>giant</v>
      </c>
      <c r="J299" s="0" t="str">
        <f aca="false">code_table_long!T299</f>
        <v>float</v>
      </c>
      <c r="K299" s="0" t="str">
        <f aca="false">code_table_long!J299</f>
        <v>con</v>
      </c>
    </row>
    <row r="300" customFormat="false" ht="13.8" hidden="false" customHeight="false" outlineLevel="0" collapsed="false">
      <c r="A300" s="0" t="str">
        <f aca="false">code_table_long!A300</f>
        <v>id_14075</v>
      </c>
      <c r="B300" s="0" t="str">
        <f aca="false">code_table_long!B300</f>
        <v>(#17015)</v>
      </c>
      <c r="C300" s="0" t="n">
        <f aca="false">code_table_long!C300</f>
        <v>14075</v>
      </c>
      <c r="D300" s="1" t="n">
        <f aca="false">code_table_long!U300</f>
        <v>0</v>
      </c>
      <c r="E300" s="0" t="n">
        <f aca="false">code_table_long!V300</f>
        <v>7</v>
      </c>
      <c r="F300" s="0" t="n">
        <f aca="false">code_table_long!W300</f>
        <v>10</v>
      </c>
      <c r="G300" s="0" t="str">
        <f aca="false">LEFT(code_table_long!H300,1)</f>
        <v>D</v>
      </c>
      <c r="H300" s="0" t="str">
        <f aca="false">code_table_long!L300</f>
        <v>second</v>
      </c>
      <c r="I300" s="0" t="str">
        <f aca="false">code_table_long!P300</f>
        <v>high</v>
      </c>
      <c r="J300" s="0" t="str">
        <f aca="false">code_table_long!T300</f>
        <v>float</v>
      </c>
      <c r="K300" s="0" t="str">
        <f aca="false">code_table_long!J300</f>
        <v>incon</v>
      </c>
    </row>
    <row r="301" customFormat="false" ht="13.8" hidden="false" customHeight="false" outlineLevel="0" collapsed="false">
      <c r="A301" s="0" t="str">
        <f aca="false">code_table_long!A301</f>
        <v>id_14075</v>
      </c>
      <c r="B301" s="0" t="str">
        <f aca="false">code_table_long!B301</f>
        <v>(#18015)</v>
      </c>
      <c r="C301" s="0" t="n">
        <f aca="false">code_table_long!C301</f>
        <v>14075</v>
      </c>
      <c r="D301" s="1" t="n">
        <f aca="false">code_table_long!U301</f>
        <v>0</v>
      </c>
      <c r="E301" s="0" t="n">
        <f aca="false">code_table_long!V301</f>
        <v>7</v>
      </c>
      <c r="F301" s="0" t="n">
        <f aca="false">code_table_long!W301</f>
        <v>10</v>
      </c>
      <c r="G301" s="0" t="str">
        <f aca="false">LEFT(code_table_long!H301,1)</f>
        <v>C</v>
      </c>
      <c r="H301" s="0" t="str">
        <f aca="false">code_table_long!L301</f>
        <v>second</v>
      </c>
      <c r="I301" s="0" t="str">
        <f aca="false">code_table_long!P301</f>
        <v>giant</v>
      </c>
      <c r="J301" s="0" t="str">
        <f aca="false">code_table_long!T301</f>
        <v>play</v>
      </c>
      <c r="K301" s="0" t="str">
        <f aca="false">code_table_long!J301</f>
        <v>incon</v>
      </c>
    </row>
    <row r="302" customFormat="false" ht="13.8" hidden="false" customHeight="false" outlineLevel="0" collapsed="false">
      <c r="A302" s="0" t="str">
        <f aca="false">code_table_long!A302</f>
        <v>id_14076</v>
      </c>
      <c r="B302" s="0" t="str">
        <f aca="false">code_table_long!B302</f>
        <v>(#15016)</v>
      </c>
      <c r="C302" s="0" t="n">
        <f aca="false">code_table_long!C302</f>
        <v>14076</v>
      </c>
      <c r="D302" s="1" t="n">
        <f aca="false">code_table_long!U302</f>
        <v>0.354166666666667</v>
      </c>
      <c r="E302" s="0" t="n">
        <f aca="false">code_table_long!V302</f>
        <v>5</v>
      </c>
      <c r="F302" s="0" t="n">
        <f aca="false">code_table_long!W302</f>
        <v>8</v>
      </c>
      <c r="G302" s="0" t="str">
        <f aca="false">LEFT(code_table_long!H302,1)</f>
        <v>A</v>
      </c>
      <c r="H302" s="0" t="str">
        <f aca="false">code_table_long!L302</f>
        <v>second</v>
      </c>
      <c r="I302" s="0" t="str">
        <f aca="false">code_table_long!P302</f>
        <v>gunslinger</v>
      </c>
      <c r="J302" s="0" t="str">
        <f aca="false">code_table_long!T302</f>
        <v>shoot</v>
      </c>
      <c r="K302" s="0" t="str">
        <f aca="false">code_table_long!J302</f>
        <v>con</v>
      </c>
    </row>
    <row r="303" customFormat="false" ht="13.8" hidden="false" customHeight="false" outlineLevel="0" collapsed="false">
      <c r="A303" s="0" t="str">
        <f aca="false">code_table_long!A303</f>
        <v>id_14076</v>
      </c>
      <c r="B303" s="0" t="str">
        <f aca="false">code_table_long!B303</f>
        <v>(#16016)</v>
      </c>
      <c r="C303" s="0" t="n">
        <f aca="false">code_table_long!C303</f>
        <v>14076</v>
      </c>
      <c r="D303" s="1" t="n">
        <f aca="false">code_table_long!U303</f>
        <v>0.104166666666667</v>
      </c>
      <c r="E303" s="0" t="n">
        <f aca="false">code_table_long!V303</f>
        <v>5</v>
      </c>
      <c r="F303" s="0" t="n">
        <f aca="false">code_table_long!W303</f>
        <v>8</v>
      </c>
      <c r="G303" s="0" t="str">
        <f aca="false">LEFT(code_table_long!H303,1)</f>
        <v>D</v>
      </c>
      <c r="H303" s="0" t="str">
        <f aca="false">code_table_long!L303</f>
        <v>second</v>
      </c>
      <c r="I303" s="0" t="str">
        <f aca="false">code_table_long!P303</f>
        <v>heavyweight</v>
      </c>
      <c r="J303" s="0" t="str">
        <f aca="false">code_table_long!T303</f>
        <v>punch</v>
      </c>
      <c r="K303" s="0" t="str">
        <f aca="false">code_table_long!J303</f>
        <v>con</v>
      </c>
    </row>
    <row r="304" customFormat="false" ht="13.8" hidden="false" customHeight="false" outlineLevel="0" collapsed="false">
      <c r="A304" s="0" t="str">
        <f aca="false">code_table_long!A304</f>
        <v>id_14076</v>
      </c>
      <c r="B304" s="0" t="str">
        <f aca="false">code_table_long!B304</f>
        <v>(#17016)</v>
      </c>
      <c r="C304" s="0" t="n">
        <f aca="false">code_table_long!C304</f>
        <v>14076</v>
      </c>
      <c r="D304" s="1" t="n">
        <f aca="false">code_table_long!U304</f>
        <v>0.0208333333333333</v>
      </c>
      <c r="E304" s="0" t="n">
        <f aca="false">code_table_long!V304</f>
        <v>5</v>
      </c>
      <c r="F304" s="0" t="n">
        <f aca="false">code_table_long!W304</f>
        <v>8</v>
      </c>
      <c r="G304" s="0" t="str">
        <f aca="false">LEFT(code_table_long!H304,1)</f>
        <v>C</v>
      </c>
      <c r="H304" s="0" t="str">
        <f aca="false">code_table_long!L304</f>
        <v>second</v>
      </c>
      <c r="I304" s="0" t="str">
        <f aca="false">code_table_long!P304</f>
        <v>gunslinger</v>
      </c>
      <c r="J304" s="0" t="str">
        <f aca="false">code_table_long!T304</f>
        <v>punch</v>
      </c>
      <c r="K304" s="0" t="str">
        <f aca="false">code_table_long!J304</f>
        <v>incon</v>
      </c>
    </row>
    <row r="305" customFormat="false" ht="13.8" hidden="false" customHeight="false" outlineLevel="0" collapsed="false">
      <c r="A305" s="0" t="str">
        <f aca="false">code_table_long!A305</f>
        <v>id_14076</v>
      </c>
      <c r="B305" s="0" t="str">
        <f aca="false">code_table_long!B305</f>
        <v>(#18016)</v>
      </c>
      <c r="C305" s="0" t="n">
        <f aca="false">code_table_long!C305</f>
        <v>14076</v>
      </c>
      <c r="D305" s="1" t="n">
        <f aca="false">code_table_long!U305</f>
        <v>0</v>
      </c>
      <c r="E305" s="0" t="n">
        <f aca="false">code_table_long!V305</f>
        <v>5</v>
      </c>
      <c r="F305" s="0" t="n">
        <f aca="false">code_table_long!W305</f>
        <v>8</v>
      </c>
      <c r="G305" s="0" t="str">
        <f aca="false">LEFT(code_table_long!H305,1)</f>
        <v>B</v>
      </c>
      <c r="H305" s="0" t="str">
        <f aca="false">code_table_long!L305</f>
        <v>second</v>
      </c>
      <c r="I305" s="0" t="str">
        <f aca="false">code_table_long!P305</f>
        <v>heavyweight</v>
      </c>
      <c r="J305" s="0" t="str">
        <f aca="false">code_table_long!T305</f>
        <v>shoot</v>
      </c>
      <c r="K305" s="0" t="str">
        <f aca="false">code_table_long!J305</f>
        <v>incon</v>
      </c>
    </row>
    <row r="306" customFormat="false" ht="13.8" hidden="false" customHeight="false" outlineLevel="0" collapsed="false">
      <c r="A306" s="0" t="str">
        <f aca="false">code_table_long!A306</f>
        <v>id_14077</v>
      </c>
      <c r="B306" s="0" t="str">
        <f aca="false">code_table_long!B306</f>
        <v>(#15017)</v>
      </c>
      <c r="C306" s="0" t="n">
        <f aca="false">code_table_long!C306</f>
        <v>14077</v>
      </c>
      <c r="D306" s="1" t="n">
        <f aca="false">code_table_long!U306</f>
        <v>0.183673469387755</v>
      </c>
      <c r="E306" s="0" t="n">
        <f aca="false">code_table_long!V306</f>
        <v>6</v>
      </c>
      <c r="F306" s="0" t="n">
        <f aca="false">code_table_long!W306</f>
        <v>10</v>
      </c>
      <c r="G306" s="0" t="str">
        <f aca="false">LEFT(code_table_long!H306,1)</f>
        <v>A</v>
      </c>
      <c r="H306" s="0" t="str">
        <f aca="false">code_table_long!L306</f>
        <v>second</v>
      </c>
      <c r="I306" s="0" t="str">
        <f aca="false">code_table_long!P306</f>
        <v>artisan</v>
      </c>
      <c r="J306" s="0" t="str">
        <f aca="false">code_table_long!T306</f>
        <v>sew</v>
      </c>
      <c r="K306" s="0" t="str">
        <f aca="false">code_table_long!J306</f>
        <v>con</v>
      </c>
    </row>
    <row r="307" customFormat="false" ht="13.8" hidden="false" customHeight="false" outlineLevel="0" collapsed="false">
      <c r="A307" s="0" t="str">
        <f aca="false">code_table_long!A307</f>
        <v>id_14077</v>
      </c>
      <c r="B307" s="0" t="str">
        <f aca="false">code_table_long!B307</f>
        <v>(#16017)</v>
      </c>
      <c r="C307" s="0" t="n">
        <f aca="false">code_table_long!C307</f>
        <v>14077</v>
      </c>
      <c r="D307" s="1" t="n">
        <f aca="false">code_table_long!U307</f>
        <v>0.469387755102041</v>
      </c>
      <c r="E307" s="0" t="n">
        <f aca="false">code_table_long!V307</f>
        <v>6</v>
      </c>
      <c r="F307" s="0" t="n">
        <f aca="false">code_table_long!W307</f>
        <v>10</v>
      </c>
      <c r="G307" s="0" t="str">
        <f aca="false">LEFT(code_table_long!H307,1)</f>
        <v>D</v>
      </c>
      <c r="H307" s="0" t="str">
        <f aca="false">code_table_long!L307</f>
        <v>second</v>
      </c>
      <c r="I307" s="0" t="str">
        <f aca="false">code_table_long!P307</f>
        <v>maid</v>
      </c>
      <c r="J307" s="0" t="str">
        <f aca="false">code_table_long!T307</f>
        <v>clean</v>
      </c>
      <c r="K307" s="0" t="str">
        <f aca="false">code_table_long!J307</f>
        <v>con</v>
      </c>
    </row>
    <row r="308" customFormat="false" ht="13.8" hidden="false" customHeight="false" outlineLevel="0" collapsed="false">
      <c r="A308" s="0" t="str">
        <f aca="false">code_table_long!A308</f>
        <v>id_14077</v>
      </c>
      <c r="B308" s="0" t="str">
        <f aca="false">code_table_long!B308</f>
        <v>(#17017)</v>
      </c>
      <c r="C308" s="0" t="n">
        <f aca="false">code_table_long!C308</f>
        <v>14077</v>
      </c>
      <c r="D308" s="1" t="n">
        <f aca="false">code_table_long!U308</f>
        <v>0</v>
      </c>
      <c r="E308" s="0" t="n">
        <f aca="false">code_table_long!V308</f>
        <v>6</v>
      </c>
      <c r="F308" s="0" t="n">
        <f aca="false">code_table_long!W308</f>
        <v>10</v>
      </c>
      <c r="G308" s="0" t="str">
        <f aca="false">LEFT(code_table_long!H308,1)</f>
        <v>C</v>
      </c>
      <c r="H308" s="0" t="str">
        <f aca="false">code_table_long!L308</f>
        <v>second</v>
      </c>
      <c r="I308" s="0" t="str">
        <f aca="false">code_table_long!P308</f>
        <v>artisan</v>
      </c>
      <c r="J308" s="0" t="str">
        <f aca="false">code_table_long!T308</f>
        <v>clean</v>
      </c>
      <c r="K308" s="0" t="str">
        <f aca="false">code_table_long!J308</f>
        <v>incon</v>
      </c>
    </row>
    <row r="309" customFormat="false" ht="13.8" hidden="false" customHeight="false" outlineLevel="0" collapsed="false">
      <c r="A309" s="0" t="str">
        <f aca="false">code_table_long!A309</f>
        <v>id_14077</v>
      </c>
      <c r="B309" s="0" t="str">
        <f aca="false">code_table_long!B309</f>
        <v>(#18017)</v>
      </c>
      <c r="C309" s="0" t="n">
        <f aca="false">code_table_long!C309</f>
        <v>14077</v>
      </c>
      <c r="D309" s="1" t="n">
        <f aca="false">code_table_long!U309</f>
        <v>0.102040816326531</v>
      </c>
      <c r="E309" s="0" t="n">
        <f aca="false">code_table_long!V309</f>
        <v>6</v>
      </c>
      <c r="F309" s="0" t="n">
        <f aca="false">code_table_long!W309</f>
        <v>10</v>
      </c>
      <c r="G309" s="0" t="str">
        <f aca="false">LEFT(code_table_long!H309,1)</f>
        <v>B</v>
      </c>
      <c r="H309" s="0" t="str">
        <f aca="false">code_table_long!L309</f>
        <v>second</v>
      </c>
      <c r="I309" s="0" t="str">
        <f aca="false">code_table_long!P309</f>
        <v>maid</v>
      </c>
      <c r="J309" s="0" t="str">
        <f aca="false">code_table_long!T309</f>
        <v>sew</v>
      </c>
      <c r="K309" s="0" t="str">
        <f aca="false">code_table_long!J309</f>
        <v>incon</v>
      </c>
    </row>
    <row r="310" customFormat="false" ht="13.8" hidden="false" customHeight="false" outlineLevel="0" collapsed="false">
      <c r="A310" s="0" t="str">
        <f aca="false">code_table_long!A310</f>
        <v>id_14078</v>
      </c>
      <c r="B310" s="0" t="str">
        <f aca="false">code_table_long!B310</f>
        <v>(#15018)</v>
      </c>
      <c r="C310" s="0" t="n">
        <f aca="false">code_table_long!C310</f>
        <v>14078</v>
      </c>
      <c r="D310" s="1" t="n">
        <f aca="false">code_table_long!U310</f>
        <v>0.489795918367347</v>
      </c>
      <c r="E310" s="0" t="n">
        <f aca="false">code_table_long!V310</f>
        <v>6</v>
      </c>
      <c r="F310" s="0" t="n">
        <f aca="false">code_table_long!W310</f>
        <v>11</v>
      </c>
      <c r="G310" s="0" t="str">
        <f aca="false">LEFT(code_table_long!H310,1)</f>
        <v>A</v>
      </c>
      <c r="H310" s="0" t="str">
        <f aca="false">code_table_long!L310</f>
        <v>second</v>
      </c>
      <c r="I310" s="0" t="str">
        <f aca="false">code_table_long!P310</f>
        <v>janitor</v>
      </c>
      <c r="J310" s="0" t="str">
        <f aca="false">code_table_long!T310</f>
        <v>clean</v>
      </c>
      <c r="K310" s="0" t="str">
        <f aca="false">code_table_long!J310</f>
        <v>con</v>
      </c>
    </row>
    <row r="311" customFormat="false" ht="13.8" hidden="false" customHeight="false" outlineLevel="0" collapsed="false">
      <c r="A311" s="0" t="str">
        <f aca="false">code_table_long!A311</f>
        <v>id_14078</v>
      </c>
      <c r="B311" s="0" t="str">
        <f aca="false">code_table_long!B311</f>
        <v>(#16018)</v>
      </c>
      <c r="C311" s="0" t="n">
        <f aca="false">code_table_long!C311</f>
        <v>14078</v>
      </c>
      <c r="D311" s="1" t="n">
        <f aca="false">code_table_long!U311</f>
        <v>0.291666666666667</v>
      </c>
      <c r="E311" s="0" t="n">
        <f aca="false">code_table_long!V311</f>
        <v>6</v>
      </c>
      <c r="F311" s="0" t="n">
        <f aca="false">code_table_long!W311</f>
        <v>11</v>
      </c>
      <c r="G311" s="0" t="str">
        <f aca="false">LEFT(code_table_long!H311,1)</f>
        <v>D</v>
      </c>
      <c r="H311" s="0" t="str">
        <f aca="false">code_table_long!L311</f>
        <v>second</v>
      </c>
      <c r="I311" s="0" t="str">
        <f aca="false">code_table_long!P311</f>
        <v>construction</v>
      </c>
      <c r="J311" s="0" t="str">
        <f aca="false">code_table_long!T311</f>
        <v>install</v>
      </c>
      <c r="K311" s="0" t="str">
        <f aca="false">code_table_long!J311</f>
        <v>con</v>
      </c>
    </row>
    <row r="312" customFormat="false" ht="13.8" hidden="false" customHeight="false" outlineLevel="0" collapsed="false">
      <c r="A312" s="0" t="str">
        <f aca="false">code_table_long!A312</f>
        <v>id_14078</v>
      </c>
      <c r="B312" s="0" t="str">
        <f aca="false">code_table_long!B312</f>
        <v>(#17018)</v>
      </c>
      <c r="C312" s="0" t="n">
        <f aca="false">code_table_long!C312</f>
        <v>14078</v>
      </c>
      <c r="D312" s="1" t="n">
        <f aca="false">code_table_long!U312</f>
        <v>0.0204081632653061</v>
      </c>
      <c r="E312" s="0" t="n">
        <f aca="false">code_table_long!V312</f>
        <v>6</v>
      </c>
      <c r="F312" s="0" t="n">
        <f aca="false">code_table_long!W312</f>
        <v>11</v>
      </c>
      <c r="G312" s="0" t="str">
        <f aca="false">LEFT(code_table_long!H312,1)</f>
        <v>C</v>
      </c>
      <c r="H312" s="0" t="str">
        <f aca="false">code_table_long!L312</f>
        <v>second</v>
      </c>
      <c r="I312" s="0" t="str">
        <f aca="false">code_table_long!P312</f>
        <v>janitor</v>
      </c>
      <c r="J312" s="0" t="str">
        <f aca="false">code_table_long!T312</f>
        <v>install</v>
      </c>
      <c r="K312" s="0" t="str">
        <f aca="false">code_table_long!J312</f>
        <v>incon</v>
      </c>
    </row>
    <row r="313" customFormat="false" ht="13.8" hidden="false" customHeight="false" outlineLevel="0" collapsed="false">
      <c r="A313" s="0" t="str">
        <f aca="false">code_table_long!A313</f>
        <v>id_14078</v>
      </c>
      <c r="B313" s="0" t="str">
        <f aca="false">code_table_long!B313</f>
        <v>(#18018)</v>
      </c>
      <c r="C313" s="0" t="n">
        <f aca="false">code_table_long!C313</f>
        <v>14078</v>
      </c>
      <c r="D313" s="1" t="n">
        <f aca="false">code_table_long!U313</f>
        <v>0.0625</v>
      </c>
      <c r="E313" s="0" t="n">
        <f aca="false">code_table_long!V313</f>
        <v>6</v>
      </c>
      <c r="F313" s="0" t="n">
        <f aca="false">code_table_long!W313</f>
        <v>11</v>
      </c>
      <c r="G313" s="0" t="str">
        <f aca="false">LEFT(code_table_long!H313,1)</f>
        <v>B</v>
      </c>
      <c r="H313" s="0" t="str">
        <f aca="false">code_table_long!L313</f>
        <v>second</v>
      </c>
      <c r="I313" s="0" t="str">
        <f aca="false">code_table_long!P313</f>
        <v>construction</v>
      </c>
      <c r="J313" s="0" t="str">
        <f aca="false">code_table_long!T313</f>
        <v>clean</v>
      </c>
      <c r="K313" s="0" t="str">
        <f aca="false">code_table_long!J313</f>
        <v>incon</v>
      </c>
    </row>
    <row r="314" customFormat="false" ht="13.8" hidden="false" customHeight="false" outlineLevel="0" collapsed="false">
      <c r="A314" s="0" t="str">
        <f aca="false">code_table_long!A314</f>
        <v>id_14079</v>
      </c>
      <c r="B314" s="0" t="str">
        <f aca="false">code_table_long!B314</f>
        <v>(#15019)</v>
      </c>
      <c r="C314" s="0" t="n">
        <f aca="false">code_table_long!C314</f>
        <v>14079</v>
      </c>
      <c r="D314" s="1" t="n">
        <f aca="false">code_table_long!U314</f>
        <v>0.208333333333333</v>
      </c>
      <c r="E314" s="0" t="n">
        <f aca="false">code_table_long!V314</f>
        <v>6</v>
      </c>
      <c r="F314" s="0" t="n">
        <f aca="false">code_table_long!W314</f>
        <v>9</v>
      </c>
      <c r="G314" s="0" t="str">
        <f aca="false">LEFT(code_table_long!H314,1)</f>
        <v>A</v>
      </c>
      <c r="H314" s="0" t="str">
        <f aca="false">code_table_long!L314</f>
        <v>second</v>
      </c>
      <c r="I314" s="0" t="str">
        <f aca="false">code_table_long!P314</f>
        <v>factory</v>
      </c>
      <c r="J314" s="0" t="str">
        <f aca="false">code_table_long!T314</f>
        <v>make</v>
      </c>
      <c r="K314" s="0" t="str">
        <f aca="false">code_table_long!J314</f>
        <v>con</v>
      </c>
    </row>
    <row r="315" customFormat="false" ht="13.8" hidden="false" customHeight="false" outlineLevel="0" collapsed="false">
      <c r="A315" s="0" t="str">
        <f aca="false">code_table_long!A315</f>
        <v>id_14079</v>
      </c>
      <c r="B315" s="0" t="str">
        <f aca="false">code_table_long!B315</f>
        <v>(#16019)</v>
      </c>
      <c r="C315" s="0" t="n">
        <f aca="false">code_table_long!C315</f>
        <v>14079</v>
      </c>
      <c r="D315" s="1" t="n">
        <f aca="false">code_table_long!U315</f>
        <v>0.448979591836735</v>
      </c>
      <c r="E315" s="0" t="n">
        <f aca="false">code_table_long!V315</f>
        <v>6</v>
      </c>
      <c r="F315" s="0" t="n">
        <f aca="false">code_table_long!W315</f>
        <v>9</v>
      </c>
      <c r="G315" s="0" t="str">
        <f aca="false">LEFT(code_table_long!H315,1)</f>
        <v>D</v>
      </c>
      <c r="H315" s="0" t="str">
        <f aca="false">code_table_long!L315</f>
        <v>second</v>
      </c>
      <c r="I315" s="0" t="str">
        <f aca="false">code_table_long!P315</f>
        <v>bellhops</v>
      </c>
      <c r="J315" s="0" t="str">
        <f aca="false">code_table_long!T315</f>
        <v>carry</v>
      </c>
      <c r="K315" s="0" t="str">
        <f aca="false">code_table_long!J315</f>
        <v>con</v>
      </c>
    </row>
    <row r="316" customFormat="false" ht="13.8" hidden="false" customHeight="false" outlineLevel="0" collapsed="false">
      <c r="A316" s="0" t="str">
        <f aca="false">code_table_long!A316</f>
        <v>id_14079</v>
      </c>
      <c r="B316" s="0" t="str">
        <f aca="false">code_table_long!B316</f>
        <v>(#17019)</v>
      </c>
      <c r="C316" s="0" t="n">
        <f aca="false">code_table_long!C316</f>
        <v>14079</v>
      </c>
      <c r="D316" s="1" t="n">
        <f aca="false">code_table_long!U316</f>
        <v>0.0208333333333333</v>
      </c>
      <c r="E316" s="0" t="n">
        <f aca="false">code_table_long!V316</f>
        <v>6</v>
      </c>
      <c r="F316" s="0" t="n">
        <f aca="false">code_table_long!W316</f>
        <v>9</v>
      </c>
      <c r="G316" s="0" t="str">
        <f aca="false">LEFT(code_table_long!H316,1)</f>
        <v>C</v>
      </c>
      <c r="H316" s="0" t="str">
        <f aca="false">code_table_long!L316</f>
        <v>second</v>
      </c>
      <c r="I316" s="0" t="str">
        <f aca="false">code_table_long!P316</f>
        <v>factory</v>
      </c>
      <c r="J316" s="0" t="str">
        <f aca="false">code_table_long!T316</f>
        <v>carry</v>
      </c>
      <c r="K316" s="0" t="str">
        <f aca="false">code_table_long!J316</f>
        <v>incon</v>
      </c>
    </row>
    <row r="317" customFormat="false" ht="13.8" hidden="false" customHeight="false" outlineLevel="0" collapsed="false">
      <c r="A317" s="0" t="str">
        <f aca="false">code_table_long!A317</f>
        <v>id_14079</v>
      </c>
      <c r="B317" s="0" t="str">
        <f aca="false">code_table_long!B317</f>
        <v>(#18019)</v>
      </c>
      <c r="C317" s="0" t="n">
        <f aca="false">code_table_long!C317</f>
        <v>14079</v>
      </c>
      <c r="D317" s="1" t="n">
        <f aca="false">code_table_long!U317</f>
        <v>0</v>
      </c>
      <c r="E317" s="0" t="n">
        <f aca="false">code_table_long!V317</f>
        <v>6</v>
      </c>
      <c r="F317" s="0" t="n">
        <f aca="false">code_table_long!W317</f>
        <v>9</v>
      </c>
      <c r="G317" s="0" t="str">
        <f aca="false">LEFT(code_table_long!H317,1)</f>
        <v>B</v>
      </c>
      <c r="H317" s="0" t="str">
        <f aca="false">code_table_long!L317</f>
        <v>second</v>
      </c>
      <c r="I317" s="0" t="str">
        <f aca="false">code_table_long!P317</f>
        <v>bellhops</v>
      </c>
      <c r="J317" s="0" t="str">
        <f aca="false">code_table_long!T317</f>
        <v>make</v>
      </c>
      <c r="K317" s="0" t="str">
        <f aca="false">code_table_long!J317</f>
        <v>incon</v>
      </c>
    </row>
    <row r="318" customFormat="false" ht="13.8" hidden="false" customHeight="false" outlineLevel="0" collapsed="false">
      <c r="A318" s="0" t="str">
        <f aca="false">code_table_long!A318</f>
        <v>id_14080</v>
      </c>
      <c r="B318" s="0" t="str">
        <f aca="false">code_table_long!B318</f>
        <v>(#15020)</v>
      </c>
      <c r="C318" s="0" t="n">
        <f aca="false">code_table_long!C318</f>
        <v>14080</v>
      </c>
      <c r="D318" s="1" t="n">
        <f aca="false">code_table_long!U318</f>
        <v>0.448979591836735</v>
      </c>
      <c r="E318" s="0" t="n">
        <f aca="false">code_table_long!V318</f>
        <v>8</v>
      </c>
      <c r="F318" s="0" t="n">
        <f aca="false">code_table_long!W318</f>
        <v>13</v>
      </c>
      <c r="G318" s="0" t="str">
        <f aca="false">LEFT(code_table_long!H318,1)</f>
        <v>A</v>
      </c>
      <c r="H318" s="0" t="str">
        <f aca="false">code_table_long!L318</f>
        <v>second</v>
      </c>
      <c r="I318" s="0" t="str">
        <f aca="false">code_table_long!P318</f>
        <v>plumber</v>
      </c>
      <c r="J318" s="0" t="str">
        <f aca="false">code_table_long!T318</f>
        <v>fix</v>
      </c>
      <c r="K318" s="0" t="str">
        <f aca="false">code_table_long!J318</f>
        <v>con</v>
      </c>
    </row>
    <row r="319" customFormat="false" ht="13.8" hidden="false" customHeight="false" outlineLevel="0" collapsed="false">
      <c r="A319" s="0" t="str">
        <f aca="false">code_table_long!A319</f>
        <v>id_14080</v>
      </c>
      <c r="B319" s="0" t="str">
        <f aca="false">code_table_long!B319</f>
        <v>(#16020)</v>
      </c>
      <c r="C319" s="0" t="n">
        <f aca="false">code_table_long!C319</f>
        <v>14080</v>
      </c>
      <c r="D319" s="1" t="n">
        <f aca="false">code_table_long!U319</f>
        <v>0.166666666666667</v>
      </c>
      <c r="E319" s="0" t="n">
        <f aca="false">code_table_long!V319</f>
        <v>8</v>
      </c>
      <c r="F319" s="0" t="n">
        <f aca="false">code_table_long!W319</f>
        <v>13</v>
      </c>
      <c r="G319" s="0" t="str">
        <f aca="false">LEFT(code_table_long!H319,1)</f>
        <v>D</v>
      </c>
      <c r="H319" s="0" t="str">
        <f aca="false">code_table_long!L319</f>
        <v>second</v>
      </c>
      <c r="I319" s="0" t="str">
        <f aca="false">code_table_long!P319</f>
        <v>spa</v>
      </c>
      <c r="J319" s="0" t="str">
        <f aca="false">code_table_long!T319</f>
        <v>rinse</v>
      </c>
      <c r="K319" s="0" t="str">
        <f aca="false">code_table_long!J319</f>
        <v>con</v>
      </c>
    </row>
    <row r="320" customFormat="false" ht="13.8" hidden="false" customHeight="false" outlineLevel="0" collapsed="false">
      <c r="A320" s="0" t="str">
        <f aca="false">code_table_long!A320</f>
        <v>id_14080</v>
      </c>
      <c r="B320" s="0" t="str">
        <f aca="false">code_table_long!B320</f>
        <v>(#17020)</v>
      </c>
      <c r="C320" s="0" t="n">
        <f aca="false">code_table_long!C320</f>
        <v>14080</v>
      </c>
      <c r="D320" s="1" t="n">
        <f aca="false">code_table_long!U320</f>
        <v>0</v>
      </c>
      <c r="E320" s="0" t="n">
        <f aca="false">code_table_long!V320</f>
        <v>8</v>
      </c>
      <c r="F320" s="0" t="n">
        <f aca="false">code_table_long!W320</f>
        <v>13</v>
      </c>
      <c r="G320" s="0" t="str">
        <f aca="false">LEFT(code_table_long!H320,1)</f>
        <v>C</v>
      </c>
      <c r="H320" s="0" t="str">
        <f aca="false">code_table_long!L320</f>
        <v>second</v>
      </c>
      <c r="I320" s="0" t="str">
        <f aca="false">code_table_long!P320</f>
        <v>plumber</v>
      </c>
      <c r="J320" s="0" t="str">
        <f aca="false">code_table_long!T320</f>
        <v>rinse</v>
      </c>
      <c r="K320" s="0" t="str">
        <f aca="false">code_table_long!J320</f>
        <v>incon</v>
      </c>
    </row>
    <row r="321" customFormat="false" ht="13.8" hidden="false" customHeight="false" outlineLevel="0" collapsed="false">
      <c r="A321" s="0" t="str">
        <f aca="false">code_table_long!A321</f>
        <v>id_14080</v>
      </c>
      <c r="B321" s="0" t="str">
        <f aca="false">code_table_long!B321</f>
        <v>(#18020)</v>
      </c>
      <c r="C321" s="0" t="n">
        <f aca="false">code_table_long!C321</f>
        <v>14080</v>
      </c>
      <c r="D321" s="1" t="n">
        <f aca="false">code_table_long!U321</f>
        <v>0</v>
      </c>
      <c r="E321" s="0" t="n">
        <f aca="false">code_table_long!V321</f>
        <v>8</v>
      </c>
      <c r="F321" s="0" t="n">
        <f aca="false">code_table_long!W321</f>
        <v>13</v>
      </c>
      <c r="G321" s="0" t="str">
        <f aca="false">LEFT(code_table_long!H321,1)</f>
        <v>B</v>
      </c>
      <c r="H321" s="0" t="str">
        <f aca="false">code_table_long!L321</f>
        <v>second</v>
      </c>
      <c r="I321" s="0" t="str">
        <f aca="false">code_table_long!P321</f>
        <v>spa</v>
      </c>
      <c r="J321" s="0" t="str">
        <f aca="false">code_table_long!T321</f>
        <v>fix</v>
      </c>
      <c r="K321" s="0" t="str">
        <f aca="false">code_table_long!J321</f>
        <v>incon</v>
      </c>
    </row>
    <row r="322" customFormat="false" ht="13.8" hidden="false" customHeight="false" outlineLevel="0" collapsed="false">
      <c r="A322" s="0" t="str">
        <f aca="false">code_table_long!A322</f>
        <v>id_14081</v>
      </c>
      <c r="B322" s="0" t="str">
        <f aca="false">code_table_long!B322</f>
        <v>(#15021)</v>
      </c>
      <c r="C322" s="0" t="n">
        <f aca="false">code_table_long!C322</f>
        <v>14081</v>
      </c>
      <c r="D322" s="1" t="n">
        <f aca="false">code_table_long!U322</f>
        <v>0.102040816326531</v>
      </c>
      <c r="E322" s="0" t="n">
        <f aca="false">code_table_long!V322</f>
        <v>7</v>
      </c>
      <c r="F322" s="0" t="n">
        <f aca="false">code_table_long!W322</f>
        <v>12</v>
      </c>
      <c r="G322" s="0" t="str">
        <f aca="false">LEFT(code_table_long!H322,1)</f>
        <v>A</v>
      </c>
      <c r="H322" s="0" t="str">
        <f aca="false">code_table_long!L322</f>
        <v>second</v>
      </c>
      <c r="I322" s="0" t="str">
        <f aca="false">code_table_long!P322</f>
        <v>bride</v>
      </c>
      <c r="J322" s="0" t="str">
        <f aca="false">code_table_long!T322</f>
        <v>marry</v>
      </c>
      <c r="K322" s="0" t="str">
        <f aca="false">code_table_long!J322</f>
        <v>con</v>
      </c>
    </row>
    <row r="323" customFormat="false" ht="13.8" hidden="false" customHeight="false" outlineLevel="0" collapsed="false">
      <c r="A323" s="0" t="str">
        <f aca="false">code_table_long!A323</f>
        <v>id_14081</v>
      </c>
      <c r="B323" s="0" t="str">
        <f aca="false">code_table_long!B323</f>
        <v>(#16021)</v>
      </c>
      <c r="C323" s="0" t="n">
        <f aca="false">code_table_long!C323</f>
        <v>14081</v>
      </c>
      <c r="D323" s="1" t="n">
        <f aca="false">code_table_long!U323</f>
        <v>0.8125</v>
      </c>
      <c r="E323" s="0" t="n">
        <f aca="false">code_table_long!V323</f>
        <v>7</v>
      </c>
      <c r="F323" s="0" t="n">
        <f aca="false">code_table_long!W323</f>
        <v>12</v>
      </c>
      <c r="G323" s="0" t="str">
        <f aca="false">LEFT(code_table_long!H323,1)</f>
        <v>D</v>
      </c>
      <c r="H323" s="0" t="str">
        <f aca="false">code_table_long!L323</f>
        <v>second</v>
      </c>
      <c r="I323" s="0" t="str">
        <f aca="false">code_table_long!P323</f>
        <v>high</v>
      </c>
      <c r="J323" s="0" t="str">
        <f aca="false">code_table_long!T323</f>
        <v>graduate</v>
      </c>
      <c r="K323" s="0" t="str">
        <f aca="false">code_table_long!J323</f>
        <v>con</v>
      </c>
    </row>
    <row r="324" customFormat="false" ht="13.8" hidden="false" customHeight="false" outlineLevel="0" collapsed="false">
      <c r="A324" s="0" t="str">
        <f aca="false">code_table_long!A324</f>
        <v>id_14081</v>
      </c>
      <c r="B324" s="0" t="str">
        <f aca="false">code_table_long!B324</f>
        <v>(#17021)</v>
      </c>
      <c r="C324" s="0" t="n">
        <f aca="false">code_table_long!C324</f>
        <v>14081</v>
      </c>
      <c r="D324" s="1" t="n">
        <f aca="false">code_table_long!U324</f>
        <v>0</v>
      </c>
      <c r="E324" s="0" t="n">
        <f aca="false">code_table_long!V324</f>
        <v>7</v>
      </c>
      <c r="F324" s="0" t="n">
        <f aca="false">code_table_long!W324</f>
        <v>12</v>
      </c>
      <c r="G324" s="0" t="str">
        <f aca="false">LEFT(code_table_long!H324,1)</f>
        <v>C</v>
      </c>
      <c r="H324" s="0" t="str">
        <f aca="false">code_table_long!L324</f>
        <v>second</v>
      </c>
      <c r="I324" s="0" t="str">
        <f aca="false">code_table_long!P324</f>
        <v>bride</v>
      </c>
      <c r="J324" s="0" t="str">
        <f aca="false">code_table_long!T324</f>
        <v>graduate</v>
      </c>
      <c r="K324" s="0" t="str">
        <f aca="false">code_table_long!J324</f>
        <v>incon</v>
      </c>
    </row>
    <row r="325" customFormat="false" ht="13.8" hidden="false" customHeight="false" outlineLevel="0" collapsed="false">
      <c r="A325" s="0" t="str">
        <f aca="false">code_table_long!A325</f>
        <v>id_14081</v>
      </c>
      <c r="B325" s="0" t="str">
        <f aca="false">code_table_long!B325</f>
        <v>(#18021)</v>
      </c>
      <c r="C325" s="0" t="n">
        <f aca="false">code_table_long!C325</f>
        <v>14081</v>
      </c>
      <c r="D325" s="1" t="n">
        <f aca="false">code_table_long!U325</f>
        <v>0</v>
      </c>
      <c r="E325" s="0" t="n">
        <f aca="false">code_table_long!V325</f>
        <v>7</v>
      </c>
      <c r="F325" s="0" t="n">
        <f aca="false">code_table_long!W325</f>
        <v>12</v>
      </c>
      <c r="G325" s="0" t="str">
        <f aca="false">LEFT(code_table_long!H325,1)</f>
        <v>B</v>
      </c>
      <c r="H325" s="0" t="str">
        <f aca="false">code_table_long!L325</f>
        <v>second</v>
      </c>
      <c r="I325" s="0" t="str">
        <f aca="false">code_table_long!P325</f>
        <v>high</v>
      </c>
      <c r="J325" s="0" t="str">
        <f aca="false">code_table_long!T325</f>
        <v>marry</v>
      </c>
      <c r="K325" s="0" t="str">
        <f aca="false">code_table_long!J325</f>
        <v>incon</v>
      </c>
    </row>
    <row r="326" customFormat="false" ht="13.8" hidden="false" customHeight="false" outlineLevel="0" collapsed="false">
      <c r="A326" s="0" t="str">
        <f aca="false">code_table_long!A326</f>
        <v>id_14082</v>
      </c>
      <c r="B326" s="0" t="str">
        <f aca="false">code_table_long!B326</f>
        <v>(#15022)</v>
      </c>
      <c r="C326" s="0" t="n">
        <f aca="false">code_table_long!C326</f>
        <v>14082</v>
      </c>
      <c r="D326" s="1" t="n">
        <f aca="false">code_table_long!U326</f>
        <v>0.408163265306122</v>
      </c>
      <c r="E326" s="0" t="n">
        <f aca="false">code_table_long!V326</f>
        <v>7</v>
      </c>
      <c r="F326" s="0" t="n">
        <f aca="false">code_table_long!W326</f>
        <v>10</v>
      </c>
      <c r="G326" s="0" t="str">
        <f aca="false">LEFT(code_table_long!H326,1)</f>
        <v>A</v>
      </c>
      <c r="H326" s="0" t="str">
        <f aca="false">code_table_long!L326</f>
        <v>second</v>
      </c>
      <c r="I326" s="0" t="str">
        <f aca="false">code_table_long!P326</f>
        <v>illustrator</v>
      </c>
      <c r="J326" s="0" t="str">
        <f aca="false">code_table_long!T326</f>
        <v>draw</v>
      </c>
      <c r="K326" s="0" t="str">
        <f aca="false">code_table_long!J326</f>
        <v>con</v>
      </c>
    </row>
    <row r="327" customFormat="false" ht="13.8" hidden="false" customHeight="false" outlineLevel="0" collapsed="false">
      <c r="A327" s="0" t="str">
        <f aca="false">code_table_long!A327</f>
        <v>id_14082</v>
      </c>
      <c r="B327" s="0" t="str">
        <f aca="false">code_table_long!B327</f>
        <v>(#16022)</v>
      </c>
      <c r="C327" s="0" t="n">
        <f aca="false">code_table_long!C327</f>
        <v>14082</v>
      </c>
      <c r="D327" s="1" t="n">
        <f aca="false">code_table_long!U327</f>
        <v>0.816326530612245</v>
      </c>
      <c r="E327" s="0" t="n">
        <f aca="false">code_table_long!V327</f>
        <v>7</v>
      </c>
      <c r="F327" s="0" t="n">
        <f aca="false">code_table_long!W327</f>
        <v>10</v>
      </c>
      <c r="G327" s="0" t="str">
        <f aca="false">LEFT(code_table_long!H327,1)</f>
        <v>D</v>
      </c>
      <c r="H327" s="0" t="str">
        <f aca="false">code_table_long!L327</f>
        <v>second</v>
      </c>
      <c r="I327" s="0" t="str">
        <f aca="false">code_table_long!P327</f>
        <v>untruthful</v>
      </c>
      <c r="J327" s="0" t="str">
        <f aca="false">code_table_long!T327</f>
        <v>lie</v>
      </c>
      <c r="K327" s="0" t="str">
        <f aca="false">code_table_long!J327</f>
        <v>con</v>
      </c>
    </row>
    <row r="328" customFormat="false" ht="13.8" hidden="false" customHeight="false" outlineLevel="0" collapsed="false">
      <c r="A328" s="0" t="str">
        <f aca="false">code_table_long!A328</f>
        <v>id_14082</v>
      </c>
      <c r="B328" s="0" t="str">
        <f aca="false">code_table_long!B328</f>
        <v>(#17022)</v>
      </c>
      <c r="C328" s="0" t="n">
        <f aca="false">code_table_long!C328</f>
        <v>14082</v>
      </c>
      <c r="D328" s="1" t="n">
        <f aca="false">code_table_long!U328</f>
        <v>0</v>
      </c>
      <c r="E328" s="0" t="n">
        <f aca="false">code_table_long!V328</f>
        <v>7</v>
      </c>
      <c r="F328" s="0" t="n">
        <f aca="false">code_table_long!W328</f>
        <v>10</v>
      </c>
      <c r="G328" s="0" t="str">
        <f aca="false">LEFT(code_table_long!H328,1)</f>
        <v>C</v>
      </c>
      <c r="H328" s="0" t="str">
        <f aca="false">code_table_long!L328</f>
        <v>second</v>
      </c>
      <c r="I328" s="0" t="str">
        <f aca="false">code_table_long!P328</f>
        <v>illustrator</v>
      </c>
      <c r="J328" s="0" t="str">
        <f aca="false">code_table_long!T328</f>
        <v>lie</v>
      </c>
      <c r="K328" s="0" t="str">
        <f aca="false">code_table_long!J328</f>
        <v>incon</v>
      </c>
    </row>
    <row r="329" customFormat="false" ht="13.8" hidden="false" customHeight="false" outlineLevel="0" collapsed="false">
      <c r="A329" s="0" t="str">
        <f aca="false">code_table_long!A329</f>
        <v>id_14082</v>
      </c>
      <c r="B329" s="0" t="str">
        <f aca="false">code_table_long!B329</f>
        <v>(#18022)</v>
      </c>
      <c r="C329" s="0" t="n">
        <f aca="false">code_table_long!C329</f>
        <v>14082</v>
      </c>
      <c r="D329" s="1" t="n">
        <f aca="false">code_table_long!U329</f>
        <v>0</v>
      </c>
      <c r="E329" s="0" t="n">
        <f aca="false">code_table_long!V329</f>
        <v>7</v>
      </c>
      <c r="F329" s="0" t="n">
        <f aca="false">code_table_long!W329</f>
        <v>10</v>
      </c>
      <c r="G329" s="0" t="str">
        <f aca="false">LEFT(code_table_long!H329,1)</f>
        <v>B</v>
      </c>
      <c r="H329" s="0" t="str">
        <f aca="false">code_table_long!L329</f>
        <v>second</v>
      </c>
      <c r="I329" s="0" t="str">
        <f aca="false">code_table_long!P329</f>
        <v>untruthful</v>
      </c>
      <c r="J329" s="0" t="str">
        <f aca="false">code_table_long!T329</f>
        <v>draw</v>
      </c>
      <c r="K329" s="0" t="str">
        <f aca="false">code_table_long!J329</f>
        <v>incon</v>
      </c>
    </row>
    <row r="330" customFormat="false" ht="13.8" hidden="false" customHeight="false" outlineLevel="0" collapsed="false">
      <c r="A330" s="0" t="str">
        <f aca="false">code_table_long!A330</f>
        <v>id_14083</v>
      </c>
      <c r="B330" s="0" t="str">
        <f aca="false">code_table_long!B330</f>
        <v>(#15023)</v>
      </c>
      <c r="C330" s="0" t="n">
        <f aca="false">code_table_long!C330</f>
        <v>14083</v>
      </c>
      <c r="D330" s="1" t="n">
        <f aca="false">code_table_long!U330</f>
        <v>0.166666666666667</v>
      </c>
      <c r="E330" s="0" t="n">
        <f aca="false">code_table_long!V330</f>
        <v>6</v>
      </c>
      <c r="F330" s="0" t="n">
        <f aca="false">code_table_long!W330</f>
        <v>9</v>
      </c>
      <c r="G330" s="0" t="str">
        <f aca="false">LEFT(code_table_long!H330,1)</f>
        <v>A</v>
      </c>
      <c r="H330" s="0" t="str">
        <f aca="false">code_table_long!L330</f>
        <v>second</v>
      </c>
      <c r="I330" s="0" t="str">
        <f aca="false">code_table_long!P330</f>
        <v>percussionist</v>
      </c>
      <c r="J330" s="0" t="str">
        <f aca="false">code_table_long!T330</f>
        <v>playing</v>
      </c>
      <c r="K330" s="0" t="str">
        <f aca="false">code_table_long!J330</f>
        <v>con</v>
      </c>
    </row>
    <row r="331" customFormat="false" ht="13.8" hidden="false" customHeight="false" outlineLevel="0" collapsed="false">
      <c r="A331" s="0" t="str">
        <f aca="false">code_table_long!A331</f>
        <v>id_14083</v>
      </c>
      <c r="B331" s="0" t="str">
        <f aca="false">code_table_long!B331</f>
        <v>(#16023)</v>
      </c>
      <c r="C331" s="0" t="n">
        <f aca="false">code_table_long!C331</f>
        <v>14083</v>
      </c>
      <c r="D331" s="1" t="n">
        <f aca="false">code_table_long!U331</f>
        <v>0.375</v>
      </c>
      <c r="E331" s="0" t="n">
        <f aca="false">code_table_long!V331</f>
        <v>6</v>
      </c>
      <c r="F331" s="0" t="n">
        <f aca="false">code_table_long!W331</f>
        <v>9</v>
      </c>
      <c r="G331" s="0" t="str">
        <f aca="false">LEFT(code_table_long!H331,1)</f>
        <v>D</v>
      </c>
      <c r="H331" s="0" t="str">
        <f aca="false">code_table_long!L331</f>
        <v>second</v>
      </c>
      <c r="I331" s="0" t="str">
        <f aca="false">code_table_long!P331</f>
        <v>ballerina</v>
      </c>
      <c r="J331" s="0" t="str">
        <f aca="false">code_table_long!T331</f>
        <v>dancing</v>
      </c>
      <c r="K331" s="0" t="str">
        <f aca="false">code_table_long!J331</f>
        <v>con</v>
      </c>
    </row>
    <row r="332" customFormat="false" ht="13.8" hidden="false" customHeight="false" outlineLevel="0" collapsed="false">
      <c r="A332" s="0" t="str">
        <f aca="false">code_table_long!A332</f>
        <v>id_14083</v>
      </c>
      <c r="B332" s="0" t="str">
        <f aca="false">code_table_long!B332</f>
        <v>(#17023)</v>
      </c>
      <c r="C332" s="0" t="n">
        <f aca="false">code_table_long!C332</f>
        <v>14083</v>
      </c>
      <c r="D332" s="1" t="n">
        <f aca="false">code_table_long!U332</f>
        <v>0</v>
      </c>
      <c r="E332" s="0" t="n">
        <f aca="false">code_table_long!V332</f>
        <v>6</v>
      </c>
      <c r="F332" s="0" t="n">
        <f aca="false">code_table_long!W332</f>
        <v>9</v>
      </c>
      <c r="G332" s="0" t="str">
        <f aca="false">LEFT(code_table_long!H332,1)</f>
        <v>C</v>
      </c>
      <c r="H332" s="0" t="str">
        <f aca="false">code_table_long!L332</f>
        <v>second</v>
      </c>
      <c r="I332" s="0" t="str">
        <f aca="false">code_table_long!P332</f>
        <v>percussionist</v>
      </c>
      <c r="J332" s="0" t="str">
        <f aca="false">code_table_long!T332</f>
        <v>dancing</v>
      </c>
      <c r="K332" s="0" t="str">
        <f aca="false">code_table_long!J332</f>
        <v>incon</v>
      </c>
    </row>
    <row r="333" customFormat="false" ht="13.8" hidden="false" customHeight="false" outlineLevel="0" collapsed="false">
      <c r="A333" s="0" t="str">
        <f aca="false">code_table_long!A333</f>
        <v>id_14083</v>
      </c>
      <c r="B333" s="0" t="str">
        <f aca="false">code_table_long!B333</f>
        <v>(#18023)</v>
      </c>
      <c r="C333" s="0" t="n">
        <f aca="false">code_table_long!C333</f>
        <v>14083</v>
      </c>
      <c r="D333" s="1" t="n">
        <f aca="false">code_table_long!U333</f>
        <v>0</v>
      </c>
      <c r="E333" s="0" t="n">
        <f aca="false">code_table_long!V333</f>
        <v>6</v>
      </c>
      <c r="F333" s="0" t="n">
        <f aca="false">code_table_long!W333</f>
        <v>9</v>
      </c>
      <c r="G333" s="0" t="str">
        <f aca="false">LEFT(code_table_long!H333,1)</f>
        <v>B</v>
      </c>
      <c r="H333" s="0" t="str">
        <f aca="false">code_table_long!L333</f>
        <v>second</v>
      </c>
      <c r="I333" s="0" t="str">
        <f aca="false">code_table_long!P333</f>
        <v>ballerina</v>
      </c>
      <c r="J333" s="0" t="str">
        <f aca="false">code_table_long!T333</f>
        <v>playing</v>
      </c>
      <c r="K333" s="0" t="str">
        <f aca="false">code_table_long!J333</f>
        <v>incon</v>
      </c>
    </row>
    <row r="334" customFormat="false" ht="13.8" hidden="false" customHeight="false" outlineLevel="0" collapsed="false">
      <c r="A334" s="0" t="str">
        <f aca="false">code_table_long!A334</f>
        <v>id_14084</v>
      </c>
      <c r="B334" s="0" t="str">
        <f aca="false">code_table_long!B334</f>
        <v>(#15024)</v>
      </c>
      <c r="C334" s="0" t="n">
        <f aca="false">code_table_long!C334</f>
        <v>14084</v>
      </c>
      <c r="D334" s="1" t="n">
        <f aca="false">code_table_long!U334</f>
        <v>0.163265306122449</v>
      </c>
      <c r="E334" s="0" t="n">
        <f aca="false">code_table_long!V334</f>
        <v>8</v>
      </c>
      <c r="F334" s="0" t="n">
        <f aca="false">code_table_long!W334</f>
        <v>11</v>
      </c>
      <c r="G334" s="0" t="str">
        <f aca="false">LEFT(code_table_long!H334,1)</f>
        <v>A</v>
      </c>
      <c r="H334" s="0" t="str">
        <f aca="false">code_table_long!L334</f>
        <v>second</v>
      </c>
      <c r="I334" s="0" t="str">
        <f aca="false">code_table_long!P334</f>
        <v>presenter</v>
      </c>
      <c r="J334" s="0" t="str">
        <f aca="false">code_table_long!T334</f>
        <v>speak</v>
      </c>
      <c r="K334" s="0" t="str">
        <f aca="false">code_table_long!J334</f>
        <v>con</v>
      </c>
    </row>
    <row r="335" customFormat="false" ht="13.8" hidden="false" customHeight="false" outlineLevel="0" collapsed="false">
      <c r="A335" s="0" t="str">
        <f aca="false">code_table_long!A335</f>
        <v>id_14084</v>
      </c>
      <c r="B335" s="0" t="str">
        <f aca="false">code_table_long!B335</f>
        <v>(#16024)</v>
      </c>
      <c r="C335" s="0" t="n">
        <f aca="false">code_table_long!C335</f>
        <v>14084</v>
      </c>
      <c r="D335" s="1" t="n">
        <f aca="false">code_table_long!U335</f>
        <v>0.382978723404255</v>
      </c>
      <c r="E335" s="0" t="n">
        <f aca="false">code_table_long!V335</f>
        <v>8</v>
      </c>
      <c r="F335" s="0" t="n">
        <f aca="false">code_table_long!W335</f>
        <v>11</v>
      </c>
      <c r="G335" s="0" t="str">
        <f aca="false">LEFT(code_table_long!H335,1)</f>
        <v>D</v>
      </c>
      <c r="H335" s="0" t="str">
        <f aca="false">code_table_long!L335</f>
        <v>second</v>
      </c>
      <c r="I335" s="0" t="str">
        <f aca="false">code_table_long!P335</f>
        <v>prisoner</v>
      </c>
      <c r="J335" s="0" t="str">
        <f aca="false">code_table_long!T335</f>
        <v>serve</v>
      </c>
      <c r="K335" s="0" t="str">
        <f aca="false">code_table_long!J335</f>
        <v>con</v>
      </c>
    </row>
    <row r="336" customFormat="false" ht="13.8" hidden="false" customHeight="false" outlineLevel="0" collapsed="false">
      <c r="A336" s="0" t="str">
        <f aca="false">code_table_long!A336</f>
        <v>id_14084</v>
      </c>
      <c r="B336" s="0" t="str">
        <f aca="false">code_table_long!B336</f>
        <v>(#17024)</v>
      </c>
      <c r="C336" s="0" t="n">
        <f aca="false">code_table_long!C336</f>
        <v>14084</v>
      </c>
      <c r="D336" s="1" t="n">
        <f aca="false">code_table_long!U336</f>
        <v>0</v>
      </c>
      <c r="E336" s="0" t="n">
        <f aca="false">code_table_long!V336</f>
        <v>8</v>
      </c>
      <c r="F336" s="0" t="n">
        <f aca="false">code_table_long!W336</f>
        <v>11</v>
      </c>
      <c r="G336" s="0" t="str">
        <f aca="false">LEFT(code_table_long!H336,1)</f>
        <v>C</v>
      </c>
      <c r="H336" s="0" t="str">
        <f aca="false">code_table_long!L336</f>
        <v>second</v>
      </c>
      <c r="I336" s="0" t="str">
        <f aca="false">code_table_long!P336</f>
        <v>presenter</v>
      </c>
      <c r="J336" s="0" t="str">
        <f aca="false">code_table_long!T336</f>
        <v>serve</v>
      </c>
      <c r="K336" s="0" t="str">
        <f aca="false">code_table_long!J336</f>
        <v>incon</v>
      </c>
    </row>
    <row r="337" customFormat="false" ht="13.8" hidden="false" customHeight="false" outlineLevel="0" collapsed="false">
      <c r="A337" s="0" t="str">
        <f aca="false">code_table_long!A337</f>
        <v>id_14084</v>
      </c>
      <c r="B337" s="0" t="str">
        <f aca="false">code_table_long!B337</f>
        <v>(#18024)</v>
      </c>
      <c r="C337" s="0" t="n">
        <f aca="false">code_table_long!C337</f>
        <v>14084</v>
      </c>
      <c r="D337" s="1" t="n">
        <f aca="false">code_table_long!U337</f>
        <v>0.0851063829787234</v>
      </c>
      <c r="E337" s="0" t="n">
        <f aca="false">code_table_long!V337</f>
        <v>8</v>
      </c>
      <c r="F337" s="0" t="n">
        <f aca="false">code_table_long!W337</f>
        <v>11</v>
      </c>
      <c r="G337" s="0" t="str">
        <f aca="false">LEFT(code_table_long!H337,1)</f>
        <v>B</v>
      </c>
      <c r="H337" s="0" t="str">
        <f aca="false">code_table_long!L337</f>
        <v>second</v>
      </c>
      <c r="I337" s="0" t="str">
        <f aca="false">code_table_long!P337</f>
        <v>prisoner</v>
      </c>
      <c r="J337" s="0" t="str">
        <f aca="false">code_table_long!T337</f>
        <v>speak</v>
      </c>
      <c r="K337" s="0" t="str">
        <f aca="false">code_table_long!J337</f>
        <v>incon</v>
      </c>
    </row>
    <row r="338" customFormat="false" ht="13.8" hidden="false" customHeight="false" outlineLevel="0" collapsed="false">
      <c r="A338" s="0" t="str">
        <f aca="false">code_table_long!A338</f>
        <v>id_14085</v>
      </c>
      <c r="B338" s="0" t="str">
        <f aca="false">code_table_long!B338</f>
        <v>(#15025)</v>
      </c>
      <c r="C338" s="0" t="n">
        <f aca="false">code_table_long!C338</f>
        <v>14085</v>
      </c>
      <c r="D338" s="1" t="n">
        <f aca="false">code_table_long!U338</f>
        <v>0.326530612244898</v>
      </c>
      <c r="E338" s="0" t="n">
        <f aca="false">code_table_long!V338</f>
        <v>6</v>
      </c>
      <c r="F338" s="0" t="n">
        <f aca="false">code_table_long!W338</f>
        <v>11</v>
      </c>
      <c r="G338" s="0" t="str">
        <f aca="false">LEFT(code_table_long!H338,1)</f>
        <v>A</v>
      </c>
      <c r="H338" s="0" t="str">
        <f aca="false">code_table_long!L338</f>
        <v>second</v>
      </c>
      <c r="I338" s="0" t="str">
        <f aca="false">code_table_long!P338</f>
        <v>pet</v>
      </c>
      <c r="J338" s="0" t="str">
        <f aca="false">code_table_long!T338</f>
        <v>live</v>
      </c>
      <c r="K338" s="0" t="str">
        <f aca="false">code_table_long!J338</f>
        <v>con</v>
      </c>
    </row>
    <row r="339" customFormat="false" ht="13.8" hidden="false" customHeight="false" outlineLevel="0" collapsed="false">
      <c r="A339" s="0" t="str">
        <f aca="false">code_table_long!A339</f>
        <v>id_14085</v>
      </c>
      <c r="B339" s="0" t="str">
        <f aca="false">code_table_long!B339</f>
        <v>(#16025)</v>
      </c>
      <c r="C339" s="0" t="n">
        <f aca="false">code_table_long!C339</f>
        <v>14085</v>
      </c>
      <c r="D339" s="1" t="n">
        <f aca="false">code_table_long!U339</f>
        <v>0.714285714285714</v>
      </c>
      <c r="E339" s="0" t="n">
        <f aca="false">code_table_long!V339</f>
        <v>6</v>
      </c>
      <c r="F339" s="0" t="n">
        <f aca="false">code_table_long!W339</f>
        <v>11</v>
      </c>
      <c r="G339" s="0" t="str">
        <f aca="false">LEFT(code_table_long!H339,1)</f>
        <v>D</v>
      </c>
      <c r="H339" s="0" t="str">
        <f aca="false">code_table_long!L339</f>
        <v>second</v>
      </c>
      <c r="I339" s="0" t="str">
        <f aca="false">code_table_long!P339</f>
        <v>Olympian</v>
      </c>
      <c r="J339" s="0" t="str">
        <f aca="false">code_table_long!T339</f>
        <v>win</v>
      </c>
      <c r="K339" s="0" t="str">
        <f aca="false">code_table_long!J339</f>
        <v>con</v>
      </c>
    </row>
    <row r="340" customFormat="false" ht="13.8" hidden="false" customHeight="false" outlineLevel="0" collapsed="false">
      <c r="A340" s="0" t="str">
        <f aca="false">code_table_long!A340</f>
        <v>id_14085</v>
      </c>
      <c r="B340" s="0" t="str">
        <f aca="false">code_table_long!B340</f>
        <v>(#17025)</v>
      </c>
      <c r="C340" s="0" t="n">
        <f aca="false">code_table_long!C340</f>
        <v>14085</v>
      </c>
      <c r="D340" s="1" t="n">
        <f aca="false">code_table_long!U340</f>
        <v>0.0204081632653061</v>
      </c>
      <c r="E340" s="0" t="n">
        <f aca="false">code_table_long!V340</f>
        <v>6</v>
      </c>
      <c r="F340" s="0" t="n">
        <f aca="false">code_table_long!W340</f>
        <v>11</v>
      </c>
      <c r="G340" s="0" t="str">
        <f aca="false">LEFT(code_table_long!H340,1)</f>
        <v>C</v>
      </c>
      <c r="H340" s="0" t="str">
        <f aca="false">code_table_long!L340</f>
        <v>second</v>
      </c>
      <c r="I340" s="0" t="str">
        <f aca="false">code_table_long!P340</f>
        <v>pet</v>
      </c>
      <c r="J340" s="0" t="str">
        <f aca="false">code_table_long!T340</f>
        <v>win</v>
      </c>
      <c r="K340" s="0" t="str">
        <f aca="false">code_table_long!J340</f>
        <v>incon</v>
      </c>
    </row>
    <row r="341" customFormat="false" ht="13.8" hidden="false" customHeight="false" outlineLevel="0" collapsed="false">
      <c r="A341" s="0" t="str">
        <f aca="false">code_table_long!A341</f>
        <v>id_14085</v>
      </c>
      <c r="B341" s="0" t="str">
        <f aca="false">code_table_long!B341</f>
        <v>(#18025)</v>
      </c>
      <c r="C341" s="0" t="n">
        <f aca="false">code_table_long!C341</f>
        <v>14085</v>
      </c>
      <c r="D341" s="1" t="n">
        <f aca="false">code_table_long!U341</f>
        <v>0</v>
      </c>
      <c r="E341" s="0" t="n">
        <f aca="false">code_table_long!V341</f>
        <v>6</v>
      </c>
      <c r="F341" s="0" t="n">
        <f aca="false">code_table_long!W341</f>
        <v>11</v>
      </c>
      <c r="G341" s="0" t="str">
        <f aca="false">LEFT(code_table_long!H341,1)</f>
        <v>B</v>
      </c>
      <c r="H341" s="0" t="str">
        <f aca="false">code_table_long!L341</f>
        <v>second</v>
      </c>
      <c r="I341" s="0" t="str">
        <f aca="false">code_table_long!P341</f>
        <v>Olympian</v>
      </c>
      <c r="J341" s="0" t="str">
        <f aca="false">code_table_long!T341</f>
        <v>live</v>
      </c>
      <c r="K341" s="0" t="str">
        <f aca="false">code_table_long!J341</f>
        <v>incon</v>
      </c>
    </row>
    <row r="342" customFormat="false" ht="13.8" hidden="false" customHeight="false" outlineLevel="0" collapsed="false">
      <c r="A342" s="0" t="str">
        <f aca="false">code_table_long!A342</f>
        <v>id_14086</v>
      </c>
      <c r="B342" s="0" t="str">
        <f aca="false">code_table_long!B342</f>
        <v>(#15026)</v>
      </c>
      <c r="C342" s="0" t="n">
        <f aca="false">code_table_long!C342</f>
        <v>14086</v>
      </c>
      <c r="D342" s="1" t="n">
        <f aca="false">code_table_long!U342</f>
        <v>0.489795918367347</v>
      </c>
      <c r="E342" s="0" t="n">
        <f aca="false">code_table_long!V342</f>
        <v>9</v>
      </c>
      <c r="F342" s="0" t="n">
        <f aca="false">code_table_long!W342</f>
        <v>12</v>
      </c>
      <c r="G342" s="0" t="str">
        <f aca="false">LEFT(code_table_long!H342,1)</f>
        <v>A</v>
      </c>
      <c r="H342" s="0" t="str">
        <f aca="false">code_table_long!L342</f>
        <v>second</v>
      </c>
      <c r="I342" s="0" t="str">
        <f aca="false">code_table_long!P342</f>
        <v>deprived</v>
      </c>
      <c r="J342" s="0" t="str">
        <f aca="false">code_table_long!T342</f>
        <v>eat</v>
      </c>
      <c r="K342" s="0" t="str">
        <f aca="false">code_table_long!J342</f>
        <v>con</v>
      </c>
    </row>
    <row r="343" customFormat="false" ht="13.8" hidden="false" customHeight="false" outlineLevel="0" collapsed="false">
      <c r="A343" s="0" t="str">
        <f aca="false">code_table_long!A343</f>
        <v>id_14086</v>
      </c>
      <c r="B343" s="0" t="str">
        <f aca="false">code_table_long!B343</f>
        <v>(#16026)</v>
      </c>
      <c r="C343" s="0" t="n">
        <f aca="false">code_table_long!C343</f>
        <v>14086</v>
      </c>
      <c r="D343" s="1" t="n">
        <f aca="false">code_table_long!U343</f>
        <v>0.387755102040816</v>
      </c>
      <c r="E343" s="0" t="n">
        <f aca="false">code_table_long!V343</f>
        <v>9</v>
      </c>
      <c r="F343" s="0" t="n">
        <f aca="false">code_table_long!W343</f>
        <v>12</v>
      </c>
      <c r="G343" s="0" t="str">
        <f aca="false">LEFT(code_table_long!H343,1)</f>
        <v>D</v>
      </c>
      <c r="H343" s="0" t="str">
        <f aca="false">code_table_long!L343</f>
        <v>second</v>
      </c>
      <c r="I343" s="0" t="str">
        <f aca="false">code_table_long!P343</f>
        <v>rush</v>
      </c>
      <c r="J343" s="0" t="str">
        <f aca="false">code_table_long!T343</f>
        <v>move</v>
      </c>
      <c r="K343" s="0" t="str">
        <f aca="false">code_table_long!J343</f>
        <v>con</v>
      </c>
    </row>
    <row r="344" customFormat="false" ht="13.8" hidden="false" customHeight="false" outlineLevel="0" collapsed="false">
      <c r="A344" s="0" t="str">
        <f aca="false">code_table_long!A344</f>
        <v>id_14086</v>
      </c>
      <c r="B344" s="0" t="str">
        <f aca="false">code_table_long!B344</f>
        <v>(#17026)</v>
      </c>
      <c r="C344" s="0" t="n">
        <f aca="false">code_table_long!C344</f>
        <v>14086</v>
      </c>
      <c r="D344" s="1" t="n">
        <f aca="false">code_table_long!U344</f>
        <v>0.0204081632653061</v>
      </c>
      <c r="E344" s="0" t="n">
        <f aca="false">code_table_long!V344</f>
        <v>9</v>
      </c>
      <c r="F344" s="0" t="n">
        <f aca="false">code_table_long!W344</f>
        <v>12</v>
      </c>
      <c r="G344" s="0" t="str">
        <f aca="false">LEFT(code_table_long!H344,1)</f>
        <v>C</v>
      </c>
      <c r="H344" s="0" t="str">
        <f aca="false">code_table_long!L344</f>
        <v>second</v>
      </c>
      <c r="I344" s="0" t="str">
        <f aca="false">code_table_long!P344</f>
        <v>deprived</v>
      </c>
      <c r="J344" s="0" t="str">
        <f aca="false">code_table_long!T344</f>
        <v>move</v>
      </c>
      <c r="K344" s="0" t="str">
        <f aca="false">code_table_long!J344</f>
        <v>incon</v>
      </c>
    </row>
    <row r="345" customFormat="false" ht="13.8" hidden="false" customHeight="false" outlineLevel="0" collapsed="false">
      <c r="A345" s="0" t="str">
        <f aca="false">code_table_long!A345</f>
        <v>id_14086</v>
      </c>
      <c r="B345" s="0" t="str">
        <f aca="false">code_table_long!B345</f>
        <v>(#18026)</v>
      </c>
      <c r="C345" s="0" t="n">
        <f aca="false">code_table_long!C345</f>
        <v>14086</v>
      </c>
      <c r="D345" s="1" t="n">
        <f aca="false">code_table_long!U345</f>
        <v>0.0204081632653061</v>
      </c>
      <c r="E345" s="0" t="n">
        <f aca="false">code_table_long!V345</f>
        <v>9</v>
      </c>
      <c r="F345" s="0" t="n">
        <f aca="false">code_table_long!W345</f>
        <v>12</v>
      </c>
      <c r="G345" s="0" t="str">
        <f aca="false">LEFT(code_table_long!H345,1)</f>
        <v>B</v>
      </c>
      <c r="H345" s="0" t="str">
        <f aca="false">code_table_long!L345</f>
        <v>second</v>
      </c>
      <c r="I345" s="0" t="str">
        <f aca="false">code_table_long!P345</f>
        <v>rush</v>
      </c>
      <c r="J345" s="0" t="str">
        <f aca="false">code_table_long!T345</f>
        <v>eat</v>
      </c>
      <c r="K345" s="0" t="str">
        <f aca="false">code_table_long!J345</f>
        <v>incon</v>
      </c>
    </row>
    <row r="346" customFormat="false" ht="13.8" hidden="false" customHeight="false" outlineLevel="0" collapsed="false">
      <c r="A346" s="0" t="str">
        <f aca="false">code_table_long!A346</f>
        <v>id_14087</v>
      </c>
      <c r="B346" s="0" t="str">
        <f aca="false">code_table_long!B346</f>
        <v>(#15027)</v>
      </c>
      <c r="C346" s="0" t="n">
        <f aca="false">code_table_long!C346</f>
        <v>14087</v>
      </c>
      <c r="D346" s="1" t="n">
        <f aca="false">code_table_long!U346</f>
        <v>0.510204081632653</v>
      </c>
      <c r="E346" s="0" t="n">
        <f aca="false">code_table_long!V346</f>
        <v>7</v>
      </c>
      <c r="F346" s="0" t="n">
        <f aca="false">code_table_long!W346</f>
        <v>11</v>
      </c>
      <c r="G346" s="0" t="str">
        <f aca="false">LEFT(code_table_long!H346,1)</f>
        <v>A</v>
      </c>
      <c r="H346" s="0" t="str">
        <f aca="false">code_table_long!L346</f>
        <v>second</v>
      </c>
      <c r="I346" s="0" t="str">
        <f aca="false">code_table_long!P346</f>
        <v>financially</v>
      </c>
      <c r="J346" s="0" t="str">
        <f aca="false">code_table_long!T346</f>
        <v>save</v>
      </c>
      <c r="K346" s="0" t="str">
        <f aca="false">code_table_long!J346</f>
        <v>con</v>
      </c>
    </row>
    <row r="347" customFormat="false" ht="13.8" hidden="false" customHeight="false" outlineLevel="0" collapsed="false">
      <c r="A347" s="0" t="str">
        <f aca="false">code_table_long!A347</f>
        <v>id_14087</v>
      </c>
      <c r="B347" s="0" t="str">
        <f aca="false">code_table_long!B347</f>
        <v>(#16027)</v>
      </c>
      <c r="C347" s="0" t="n">
        <f aca="false">code_table_long!C347</f>
        <v>14087</v>
      </c>
      <c r="D347" s="1" t="n">
        <f aca="false">code_table_long!U347</f>
        <v>0.25</v>
      </c>
      <c r="E347" s="0" t="n">
        <f aca="false">code_table_long!V347</f>
        <v>7</v>
      </c>
      <c r="F347" s="0" t="n">
        <f aca="false">code_table_long!W347</f>
        <v>11</v>
      </c>
      <c r="G347" s="0" t="str">
        <f aca="false">LEFT(code_table_long!H347,1)</f>
        <v>D</v>
      </c>
      <c r="H347" s="0" t="str">
        <f aca="false">code_table_long!L347</f>
        <v>second</v>
      </c>
      <c r="I347" s="0" t="str">
        <f aca="false">code_table_long!P347</f>
        <v>gainfully</v>
      </c>
      <c r="J347" s="0" t="str">
        <f aca="false">code_table_long!T347</f>
        <v>find</v>
      </c>
      <c r="K347" s="0" t="str">
        <f aca="false">code_table_long!J347</f>
        <v>con</v>
      </c>
    </row>
    <row r="348" customFormat="false" ht="13.8" hidden="false" customHeight="false" outlineLevel="0" collapsed="false">
      <c r="A348" s="0" t="str">
        <f aca="false">code_table_long!A348</f>
        <v>id_14087</v>
      </c>
      <c r="B348" s="0" t="str">
        <f aca="false">code_table_long!B348</f>
        <v>(#17027)</v>
      </c>
      <c r="C348" s="0" t="n">
        <f aca="false">code_table_long!C348</f>
        <v>14087</v>
      </c>
      <c r="D348" s="1" t="n">
        <f aca="false">code_table_long!U348</f>
        <v>0</v>
      </c>
      <c r="E348" s="0" t="n">
        <f aca="false">code_table_long!V348</f>
        <v>7</v>
      </c>
      <c r="F348" s="0" t="n">
        <f aca="false">code_table_long!W348</f>
        <v>11</v>
      </c>
      <c r="G348" s="0" t="str">
        <f aca="false">LEFT(code_table_long!H348,1)</f>
        <v>C</v>
      </c>
      <c r="H348" s="0" t="str">
        <f aca="false">code_table_long!L348</f>
        <v>second</v>
      </c>
      <c r="I348" s="0" t="str">
        <f aca="false">code_table_long!P348</f>
        <v>financially</v>
      </c>
      <c r="J348" s="0" t="str">
        <f aca="false">code_table_long!T348</f>
        <v>find</v>
      </c>
      <c r="K348" s="0" t="str">
        <f aca="false">code_table_long!J348</f>
        <v>incon</v>
      </c>
    </row>
    <row r="349" customFormat="false" ht="13.8" hidden="false" customHeight="false" outlineLevel="0" collapsed="false">
      <c r="A349" s="0" t="str">
        <f aca="false">code_table_long!A349</f>
        <v>id_14087</v>
      </c>
      <c r="B349" s="0" t="str">
        <f aca="false">code_table_long!B349</f>
        <v>(#18027)</v>
      </c>
      <c r="C349" s="0" t="n">
        <f aca="false">code_table_long!C349</f>
        <v>14087</v>
      </c>
      <c r="D349" s="1" t="n">
        <f aca="false">code_table_long!U349</f>
        <v>0.166666666666667</v>
      </c>
      <c r="E349" s="0" t="n">
        <f aca="false">code_table_long!V349</f>
        <v>7</v>
      </c>
      <c r="F349" s="0" t="n">
        <f aca="false">code_table_long!W349</f>
        <v>11</v>
      </c>
      <c r="G349" s="0" t="str">
        <f aca="false">LEFT(code_table_long!H349,1)</f>
        <v>B</v>
      </c>
      <c r="H349" s="0" t="str">
        <f aca="false">code_table_long!L349</f>
        <v>second</v>
      </c>
      <c r="I349" s="0" t="str">
        <f aca="false">code_table_long!P349</f>
        <v>gainfully</v>
      </c>
      <c r="J349" s="0" t="str">
        <f aca="false">code_table_long!T349</f>
        <v>save</v>
      </c>
      <c r="K349" s="0" t="str">
        <f aca="false">code_table_long!J349</f>
        <v>incon</v>
      </c>
    </row>
    <row r="350" customFormat="false" ht="13.8" hidden="false" customHeight="false" outlineLevel="0" collapsed="false">
      <c r="A350" s="0" t="str">
        <f aca="false">code_table_long!A350</f>
        <v>id_14088</v>
      </c>
      <c r="B350" s="0" t="str">
        <f aca="false">code_table_long!B350</f>
        <v>(#15028)</v>
      </c>
      <c r="C350" s="0" t="n">
        <f aca="false">code_table_long!C350</f>
        <v>14088</v>
      </c>
      <c r="D350" s="1" t="n">
        <f aca="false">code_table_long!U350</f>
        <v>0.270833333333333</v>
      </c>
      <c r="E350" s="0" t="n">
        <f aca="false">code_table_long!V350</f>
        <v>8</v>
      </c>
      <c r="F350" s="0" t="n">
        <f aca="false">code_table_long!W350</f>
        <v>11</v>
      </c>
      <c r="G350" s="0" t="str">
        <f aca="false">LEFT(code_table_long!H350,1)</f>
        <v>A</v>
      </c>
      <c r="H350" s="0" t="str">
        <f aca="false">code_table_long!L350</f>
        <v>second</v>
      </c>
      <c r="I350" s="0" t="str">
        <f aca="false">code_table_long!P350</f>
        <v>enlisted</v>
      </c>
      <c r="J350" s="0" t="str">
        <f aca="false">code_table_long!T350</f>
        <v>fight</v>
      </c>
      <c r="K350" s="0" t="str">
        <f aca="false">code_table_long!J350</f>
        <v>con</v>
      </c>
    </row>
    <row r="351" customFormat="false" ht="13.8" hidden="false" customHeight="false" outlineLevel="0" collapsed="false">
      <c r="A351" s="0" t="str">
        <f aca="false">code_table_long!A351</f>
        <v>id_14088</v>
      </c>
      <c r="B351" s="0" t="str">
        <f aca="false">code_table_long!B351</f>
        <v>(#16028)</v>
      </c>
      <c r="C351" s="0" t="n">
        <f aca="false">code_table_long!C351</f>
        <v>14088</v>
      </c>
      <c r="D351" s="1" t="n">
        <f aca="false">code_table_long!U351</f>
        <v>0.354166666666667</v>
      </c>
      <c r="E351" s="0" t="n">
        <f aca="false">code_table_long!V351</f>
        <v>8</v>
      </c>
      <c r="F351" s="0" t="n">
        <f aca="false">code_table_long!W351</f>
        <v>11</v>
      </c>
      <c r="G351" s="0" t="str">
        <f aca="false">LEFT(code_table_long!H351,1)</f>
        <v>D</v>
      </c>
      <c r="H351" s="0" t="str">
        <f aca="false">code_table_long!L351</f>
        <v>second</v>
      </c>
      <c r="I351" s="0" t="str">
        <f aca="false">code_table_long!P351</f>
        <v>army</v>
      </c>
      <c r="J351" s="0" t="str">
        <f aca="false">code_table_long!T351</f>
        <v>wait</v>
      </c>
      <c r="K351" s="0" t="str">
        <f aca="false">code_table_long!J351</f>
        <v>con</v>
      </c>
    </row>
    <row r="352" customFormat="false" ht="13.8" hidden="false" customHeight="false" outlineLevel="0" collapsed="false">
      <c r="A352" s="0" t="str">
        <f aca="false">code_table_long!A352</f>
        <v>id_14088</v>
      </c>
      <c r="B352" s="0" t="str">
        <f aca="false">code_table_long!B352</f>
        <v>(#17028)</v>
      </c>
      <c r="C352" s="0" t="n">
        <f aca="false">code_table_long!C352</f>
        <v>14088</v>
      </c>
      <c r="D352" s="1" t="n">
        <f aca="false">code_table_long!U352</f>
        <v>0.0416666666666667</v>
      </c>
      <c r="E352" s="0" t="n">
        <f aca="false">code_table_long!V352</f>
        <v>8</v>
      </c>
      <c r="F352" s="0" t="n">
        <f aca="false">code_table_long!W352</f>
        <v>11</v>
      </c>
      <c r="G352" s="0" t="str">
        <f aca="false">LEFT(code_table_long!H352,1)</f>
        <v>C</v>
      </c>
      <c r="H352" s="0" t="str">
        <f aca="false">code_table_long!L352</f>
        <v>second</v>
      </c>
      <c r="I352" s="0" t="str">
        <f aca="false">code_table_long!P352</f>
        <v>enlisted</v>
      </c>
      <c r="J352" s="0" t="str">
        <f aca="false">code_table_long!T352</f>
        <v>wait</v>
      </c>
      <c r="K352" s="0" t="str">
        <f aca="false">code_table_long!J352</f>
        <v>incon</v>
      </c>
    </row>
    <row r="353" customFormat="false" ht="13.8" hidden="false" customHeight="false" outlineLevel="0" collapsed="false">
      <c r="A353" s="0" t="str">
        <f aca="false">code_table_long!A353</f>
        <v>id_14088</v>
      </c>
      <c r="B353" s="0" t="str">
        <f aca="false">code_table_long!B353</f>
        <v>(#18028)</v>
      </c>
      <c r="C353" s="0" t="n">
        <f aca="false">code_table_long!C353</f>
        <v>14088</v>
      </c>
      <c r="D353" s="1" t="n">
        <f aca="false">code_table_long!U353</f>
        <v>0</v>
      </c>
      <c r="E353" s="0" t="n">
        <f aca="false">code_table_long!V353</f>
        <v>8</v>
      </c>
      <c r="F353" s="0" t="n">
        <f aca="false">code_table_long!W353</f>
        <v>11</v>
      </c>
      <c r="G353" s="0" t="str">
        <f aca="false">LEFT(code_table_long!H353,1)</f>
        <v>B</v>
      </c>
      <c r="H353" s="0" t="str">
        <f aca="false">code_table_long!L353</f>
        <v>second</v>
      </c>
      <c r="I353" s="0" t="str">
        <f aca="false">code_table_long!P353</f>
        <v>army</v>
      </c>
      <c r="J353" s="0" t="str">
        <f aca="false">code_table_long!T353</f>
        <v>fight</v>
      </c>
      <c r="K353" s="0" t="str">
        <f aca="false">code_table_long!J353</f>
        <v>incon</v>
      </c>
    </row>
    <row r="354" customFormat="false" ht="13.8" hidden="false" customHeight="false" outlineLevel="0" collapsed="false">
      <c r="A354" s="0" t="str">
        <f aca="false">code_table_long!A354</f>
        <v>id_14089</v>
      </c>
      <c r="B354" s="0" t="str">
        <f aca="false">code_table_long!B354</f>
        <v>(#15029)</v>
      </c>
      <c r="C354" s="0" t="n">
        <f aca="false">code_table_long!C354</f>
        <v>14089</v>
      </c>
      <c r="D354" s="1" t="n">
        <f aca="false">code_table_long!U354</f>
        <v>0.408163265306122</v>
      </c>
      <c r="E354" s="0" t="n">
        <f aca="false">code_table_long!V354</f>
        <v>6</v>
      </c>
      <c r="F354" s="0" t="n">
        <f aca="false">code_table_long!W354</f>
        <v>10</v>
      </c>
      <c r="G354" s="0" t="str">
        <f aca="false">LEFT(code_table_long!H354,1)</f>
        <v>A</v>
      </c>
      <c r="H354" s="0" t="str">
        <f aca="false">code_table_long!L354</f>
        <v>second</v>
      </c>
      <c r="I354" s="0" t="str">
        <f aca="false">code_table_long!P354</f>
        <v>dam</v>
      </c>
      <c r="J354" s="0" t="str">
        <f aca="false">code_table_long!T354</f>
        <v>break</v>
      </c>
      <c r="K354" s="0" t="str">
        <f aca="false">code_table_long!J354</f>
        <v>con</v>
      </c>
    </row>
    <row r="355" customFormat="false" ht="13.8" hidden="false" customHeight="false" outlineLevel="0" collapsed="false">
      <c r="A355" s="0" t="str">
        <f aca="false">code_table_long!A355</f>
        <v>id_14089</v>
      </c>
      <c r="B355" s="0" t="str">
        <f aca="false">code_table_long!B355</f>
        <v>(#16029)</v>
      </c>
      <c r="C355" s="0" t="n">
        <f aca="false">code_table_long!C355</f>
        <v>14089</v>
      </c>
      <c r="D355" s="1" t="n">
        <f aca="false">code_table_long!U355</f>
        <v>0.571428571428571</v>
      </c>
      <c r="E355" s="0" t="n">
        <f aca="false">code_table_long!V355</f>
        <v>6</v>
      </c>
      <c r="F355" s="0" t="n">
        <f aca="false">code_table_long!W355</f>
        <v>10</v>
      </c>
      <c r="G355" s="0" t="str">
        <f aca="false">LEFT(code_table_long!H355,1)</f>
        <v>D</v>
      </c>
      <c r="H355" s="0" t="str">
        <f aca="false">code_table_long!L355</f>
        <v>second</v>
      </c>
      <c r="I355" s="0" t="str">
        <f aca="false">code_table_long!P355</f>
        <v>basement</v>
      </c>
      <c r="J355" s="0" t="str">
        <f aca="false">code_table_long!T355</f>
        <v>flood</v>
      </c>
      <c r="K355" s="0" t="str">
        <f aca="false">code_table_long!J355</f>
        <v>con</v>
      </c>
    </row>
    <row r="356" customFormat="false" ht="13.8" hidden="false" customHeight="false" outlineLevel="0" collapsed="false">
      <c r="A356" s="0" t="str">
        <f aca="false">code_table_long!A356</f>
        <v>id_14089</v>
      </c>
      <c r="B356" s="0" t="str">
        <f aca="false">code_table_long!B356</f>
        <v>(#17029)</v>
      </c>
      <c r="C356" s="0" t="n">
        <f aca="false">code_table_long!C356</f>
        <v>14089</v>
      </c>
      <c r="D356" s="1" t="n">
        <f aca="false">code_table_long!U356</f>
        <v>0.0612244897959184</v>
      </c>
      <c r="E356" s="0" t="n">
        <f aca="false">code_table_long!V356</f>
        <v>6</v>
      </c>
      <c r="F356" s="0" t="n">
        <f aca="false">code_table_long!W356</f>
        <v>10</v>
      </c>
      <c r="G356" s="0" t="str">
        <f aca="false">LEFT(code_table_long!H356,1)</f>
        <v>C</v>
      </c>
      <c r="H356" s="0" t="str">
        <f aca="false">code_table_long!L356</f>
        <v>second</v>
      </c>
      <c r="I356" s="0" t="str">
        <f aca="false">code_table_long!P356</f>
        <v>dam</v>
      </c>
      <c r="J356" s="0" t="str">
        <f aca="false">code_table_long!T356</f>
        <v>flood</v>
      </c>
      <c r="K356" s="0" t="str">
        <f aca="false">code_table_long!J356</f>
        <v>incon</v>
      </c>
    </row>
    <row r="357" customFormat="false" ht="13.8" hidden="false" customHeight="false" outlineLevel="0" collapsed="false">
      <c r="A357" s="0" t="str">
        <f aca="false">code_table_long!A357</f>
        <v>id_14089</v>
      </c>
      <c r="B357" s="0" t="str">
        <f aca="false">code_table_long!B357</f>
        <v>(#18029)</v>
      </c>
      <c r="C357" s="0" t="n">
        <f aca="false">code_table_long!C357</f>
        <v>14089</v>
      </c>
      <c r="D357" s="1" t="n">
        <f aca="false">code_table_long!U357</f>
        <v>0</v>
      </c>
      <c r="E357" s="0" t="n">
        <f aca="false">code_table_long!V357</f>
        <v>6</v>
      </c>
      <c r="F357" s="0" t="n">
        <f aca="false">code_table_long!W357</f>
        <v>10</v>
      </c>
      <c r="G357" s="0" t="str">
        <f aca="false">LEFT(code_table_long!H357,1)</f>
        <v>B</v>
      </c>
      <c r="H357" s="0" t="str">
        <f aca="false">code_table_long!L357</f>
        <v>second</v>
      </c>
      <c r="I357" s="0" t="str">
        <f aca="false">code_table_long!P357</f>
        <v>basement</v>
      </c>
      <c r="J357" s="0" t="str">
        <f aca="false">code_table_long!T357</f>
        <v>break</v>
      </c>
      <c r="K357" s="0" t="str">
        <f aca="false">code_table_long!J357</f>
        <v>incon</v>
      </c>
    </row>
    <row r="358" customFormat="false" ht="13.8" hidden="false" customHeight="false" outlineLevel="0" collapsed="false">
      <c r="A358" s="0" t="str">
        <f aca="false">code_table_long!A358</f>
        <v>id_14090</v>
      </c>
      <c r="B358" s="0" t="str">
        <f aca="false">code_table_long!B358</f>
        <v>(#15030)</v>
      </c>
      <c r="C358" s="0" t="n">
        <f aca="false">code_table_long!C358</f>
        <v>14090</v>
      </c>
      <c r="D358" s="1" t="n">
        <f aca="false">code_table_long!U358</f>
        <v>0.346938775510204</v>
      </c>
      <c r="E358" s="0" t="n">
        <f aca="false">code_table_long!V358</f>
        <v>7</v>
      </c>
      <c r="F358" s="0" t="n">
        <f aca="false">code_table_long!W358</f>
        <v>10</v>
      </c>
      <c r="G358" s="0" t="str">
        <f aca="false">LEFT(code_table_long!H358,1)</f>
        <v>A</v>
      </c>
      <c r="H358" s="0" t="str">
        <f aca="false">code_table_long!L358</f>
        <v>second</v>
      </c>
      <c r="I358" s="0" t="str">
        <f aca="false">code_table_long!P358</f>
        <v>anglers</v>
      </c>
      <c r="J358" s="0" t="str">
        <f aca="false">code_table_long!T358</f>
        <v>fish</v>
      </c>
      <c r="K358" s="0" t="str">
        <f aca="false">code_table_long!J358</f>
        <v>con</v>
      </c>
    </row>
    <row r="359" customFormat="false" ht="13.8" hidden="false" customHeight="false" outlineLevel="0" collapsed="false">
      <c r="A359" s="0" t="str">
        <f aca="false">code_table_long!A359</f>
        <v>id_14090</v>
      </c>
      <c r="B359" s="0" t="str">
        <f aca="false">code_table_long!B359</f>
        <v>(#16030)</v>
      </c>
      <c r="C359" s="0" t="n">
        <f aca="false">code_table_long!C359</f>
        <v>14090</v>
      </c>
      <c r="D359" s="1" t="n">
        <f aca="false">code_table_long!U359</f>
        <v>0.448979591836735</v>
      </c>
      <c r="E359" s="0" t="n">
        <f aca="false">code_table_long!V359</f>
        <v>7</v>
      </c>
      <c r="F359" s="0" t="n">
        <f aca="false">code_table_long!W359</f>
        <v>10</v>
      </c>
      <c r="G359" s="0" t="str">
        <f aca="false">LEFT(code_table_long!H359,1)</f>
        <v>D</v>
      </c>
      <c r="H359" s="0" t="str">
        <f aca="false">code_table_long!L359</f>
        <v>second</v>
      </c>
      <c r="I359" s="0" t="str">
        <f aca="false">code_table_long!P359</f>
        <v>ducks</v>
      </c>
      <c r="J359" s="0" t="str">
        <f aca="false">code_table_long!T359</f>
        <v>swim</v>
      </c>
      <c r="K359" s="0" t="str">
        <f aca="false">code_table_long!J359</f>
        <v>con</v>
      </c>
    </row>
    <row r="360" customFormat="false" ht="13.8" hidden="false" customHeight="false" outlineLevel="0" collapsed="false">
      <c r="A360" s="0" t="str">
        <f aca="false">code_table_long!A360</f>
        <v>id_14090</v>
      </c>
      <c r="B360" s="0" t="str">
        <f aca="false">code_table_long!B360</f>
        <v>(#17030)</v>
      </c>
      <c r="C360" s="0" t="n">
        <f aca="false">code_table_long!C360</f>
        <v>14090</v>
      </c>
      <c r="D360" s="1" t="n">
        <f aca="false">code_table_long!U360</f>
        <v>0.122448979591837</v>
      </c>
      <c r="E360" s="0" t="n">
        <f aca="false">code_table_long!V360</f>
        <v>7</v>
      </c>
      <c r="F360" s="0" t="n">
        <f aca="false">code_table_long!W360</f>
        <v>10</v>
      </c>
      <c r="G360" s="0" t="str">
        <f aca="false">LEFT(code_table_long!H360,1)</f>
        <v>C</v>
      </c>
      <c r="H360" s="0" t="str">
        <f aca="false">code_table_long!L360</f>
        <v>second</v>
      </c>
      <c r="I360" s="0" t="str">
        <f aca="false">code_table_long!P360</f>
        <v>anglers</v>
      </c>
      <c r="J360" s="0" t="str">
        <f aca="false">code_table_long!T360</f>
        <v>swim</v>
      </c>
      <c r="K360" s="0" t="str">
        <f aca="false">code_table_long!J360</f>
        <v>incon</v>
      </c>
    </row>
    <row r="361" customFormat="false" ht="13.8" hidden="false" customHeight="false" outlineLevel="0" collapsed="false">
      <c r="A361" s="0" t="str">
        <f aca="false">code_table_long!A361</f>
        <v>id_14090</v>
      </c>
      <c r="B361" s="0" t="str">
        <f aca="false">code_table_long!B361</f>
        <v>(#18030)</v>
      </c>
      <c r="C361" s="0" t="n">
        <f aca="false">code_table_long!C361</f>
        <v>14090</v>
      </c>
      <c r="D361" s="1" t="n">
        <f aca="false">code_table_long!U361</f>
        <v>0</v>
      </c>
      <c r="E361" s="0" t="n">
        <f aca="false">code_table_long!V361</f>
        <v>7</v>
      </c>
      <c r="F361" s="0" t="n">
        <f aca="false">code_table_long!W361</f>
        <v>10</v>
      </c>
      <c r="G361" s="0" t="str">
        <f aca="false">LEFT(code_table_long!H361,1)</f>
        <v>B</v>
      </c>
      <c r="H361" s="0" t="str">
        <f aca="false">code_table_long!L361</f>
        <v>second</v>
      </c>
      <c r="I361" s="0" t="str">
        <f aca="false">code_table_long!P361</f>
        <v>ducks</v>
      </c>
      <c r="J361" s="0" t="str">
        <f aca="false">code_table_long!T361</f>
        <v>fish</v>
      </c>
      <c r="K361" s="0" t="str">
        <f aca="false">code_table_long!J361</f>
        <v>incon</v>
      </c>
    </row>
    <row r="362" customFormat="false" ht="13.8" hidden="false" customHeight="false" outlineLevel="0" collapsed="false">
      <c r="A362" s="0" t="str">
        <f aca="false">code_table_long!A362</f>
        <v>id_15001</v>
      </c>
      <c r="B362" s="0" t="str">
        <f aca="false">code_table_long!B362</f>
        <v>(#15031)</v>
      </c>
      <c r="C362" s="0" t="n">
        <f aca="false">code_table_long!C362</f>
        <v>15001</v>
      </c>
      <c r="D362" s="1" t="n">
        <f aca="false">code_table_long!U362</f>
        <v>0.458333333333333</v>
      </c>
      <c r="E362" s="0" t="n">
        <f aca="false">code_table_long!V362</f>
        <v>6</v>
      </c>
      <c r="F362" s="0" t="n">
        <f aca="false">code_table_long!W362</f>
        <v>9</v>
      </c>
      <c r="G362" s="0" t="str">
        <f aca="false">LEFT(code_table_long!H362,1)</f>
        <v>D</v>
      </c>
      <c r="H362" s="0" t="str">
        <f aca="false">code_table_long!L362</f>
        <v>second</v>
      </c>
      <c r="I362" s="0" t="str">
        <f aca="false">code_table_long!P362</f>
        <v>instructor</v>
      </c>
      <c r="J362" s="0" t="str">
        <f aca="false">code_table_long!T362</f>
        <v>teach</v>
      </c>
      <c r="K362" s="0" t="str">
        <f aca="false">code_table_long!J362</f>
        <v>con</v>
      </c>
    </row>
    <row r="363" customFormat="false" ht="13.8" hidden="false" customHeight="false" outlineLevel="0" collapsed="false">
      <c r="A363" s="0" t="str">
        <f aca="false">code_table_long!A363</f>
        <v>id_16001</v>
      </c>
      <c r="B363" s="0" t="str">
        <f aca="false">code_table_long!B363</f>
        <v>(#16031)</v>
      </c>
      <c r="C363" s="0" t="n">
        <f aca="false">code_table_long!C363</f>
        <v>16001</v>
      </c>
      <c r="D363" s="1" t="n">
        <f aca="false">code_table_long!U363</f>
        <v>0.208333333333333</v>
      </c>
      <c r="E363" s="0" t="n">
        <f aca="false">code_table_long!V363</f>
        <v>6</v>
      </c>
      <c r="F363" s="0" t="n">
        <f aca="false">code_table_long!W363</f>
        <v>9</v>
      </c>
      <c r="G363" s="0" t="str">
        <f aca="false">LEFT(code_table_long!H363,1)</f>
        <v>C</v>
      </c>
      <c r="H363" s="0" t="str">
        <f aca="false">code_table_long!L363</f>
        <v>second</v>
      </c>
      <c r="I363" s="0" t="str">
        <f aca="false">code_table_long!P363</f>
        <v>undergraduate</v>
      </c>
      <c r="J363" s="0" t="str">
        <f aca="false">code_table_long!T363</f>
        <v>learn</v>
      </c>
      <c r="K363" s="0" t="str">
        <f aca="false">code_table_long!J363</f>
        <v>con</v>
      </c>
    </row>
    <row r="364" customFormat="false" ht="13.8" hidden="false" customHeight="false" outlineLevel="0" collapsed="false">
      <c r="A364" s="0" t="str">
        <f aca="false">code_table_long!A364</f>
        <v>id_17001</v>
      </c>
      <c r="B364" s="0" t="str">
        <f aca="false">code_table_long!B364</f>
        <v>(#17031)</v>
      </c>
      <c r="C364" s="0" t="n">
        <f aca="false">code_table_long!C364</f>
        <v>17001</v>
      </c>
      <c r="D364" s="1" t="n">
        <f aca="false">code_table_long!U364</f>
        <v>0.0208333333333333</v>
      </c>
      <c r="E364" s="0" t="n">
        <f aca="false">code_table_long!V364</f>
        <v>6</v>
      </c>
      <c r="F364" s="0" t="n">
        <f aca="false">code_table_long!W364</f>
        <v>9</v>
      </c>
      <c r="G364" s="0" t="str">
        <f aca="false">LEFT(code_table_long!H364,1)</f>
        <v>B</v>
      </c>
      <c r="H364" s="0" t="str">
        <f aca="false">code_table_long!L364</f>
        <v>second</v>
      </c>
      <c r="I364" s="0" t="str">
        <f aca="false">code_table_long!P364</f>
        <v>instructor</v>
      </c>
      <c r="J364" s="0" t="str">
        <f aca="false">code_table_long!T364</f>
        <v>learn</v>
      </c>
      <c r="K364" s="0" t="str">
        <f aca="false">code_table_long!J364</f>
        <v>incon</v>
      </c>
    </row>
    <row r="365" customFormat="false" ht="13.8" hidden="false" customHeight="false" outlineLevel="0" collapsed="false">
      <c r="A365" s="0" t="str">
        <f aca="false">code_table_long!A365</f>
        <v>id_18001</v>
      </c>
      <c r="B365" s="0" t="str">
        <f aca="false">code_table_long!B365</f>
        <v>(#18031)</v>
      </c>
      <c r="C365" s="0" t="n">
        <f aca="false">code_table_long!C365</f>
        <v>18001</v>
      </c>
      <c r="D365" s="1" t="n">
        <f aca="false">code_table_long!U365</f>
        <v>0</v>
      </c>
      <c r="E365" s="0" t="n">
        <f aca="false">code_table_long!V365</f>
        <v>6</v>
      </c>
      <c r="F365" s="0" t="n">
        <f aca="false">code_table_long!W365</f>
        <v>9</v>
      </c>
      <c r="G365" s="0" t="str">
        <f aca="false">LEFT(code_table_long!H365,1)</f>
        <v>A</v>
      </c>
      <c r="H365" s="0" t="str">
        <f aca="false">code_table_long!L365</f>
        <v>second</v>
      </c>
      <c r="I365" s="0" t="str">
        <f aca="false">code_table_long!P365</f>
        <v>undergraduate</v>
      </c>
      <c r="J365" s="0" t="str">
        <f aca="false">code_table_long!T365</f>
        <v>teach</v>
      </c>
      <c r="K365" s="0" t="str">
        <f aca="false">code_table_long!J365</f>
        <v>incon</v>
      </c>
    </row>
    <row r="366" customFormat="false" ht="13.8" hidden="false" customHeight="false" outlineLevel="0" collapsed="false">
      <c r="A366" s="0" t="str">
        <f aca="false">code_table_long!A366</f>
        <v>id_15002</v>
      </c>
      <c r="B366" s="0" t="str">
        <f aca="false">code_table_long!B366</f>
        <v>(#15032)</v>
      </c>
      <c r="C366" s="0" t="n">
        <f aca="false">code_table_long!C366</f>
        <v>15002</v>
      </c>
      <c r="D366" s="1" t="n">
        <f aca="false">code_table_long!U366</f>
        <v>0.571428571428571</v>
      </c>
      <c r="E366" s="0" t="n">
        <f aca="false">code_table_long!V366</f>
        <v>6</v>
      </c>
      <c r="F366" s="0" t="n">
        <f aca="false">code_table_long!W366</f>
        <v>10</v>
      </c>
      <c r="G366" s="0" t="str">
        <f aca="false">LEFT(code_table_long!H366,1)</f>
        <v>D</v>
      </c>
      <c r="H366" s="0" t="str">
        <f aca="false">code_table_long!L366</f>
        <v>second</v>
      </c>
      <c r="I366" s="0" t="str">
        <f aca="false">code_table_long!P366</f>
        <v>elderly</v>
      </c>
      <c r="J366" s="0" t="str">
        <f aca="false">code_table_long!T366</f>
        <v>sit</v>
      </c>
      <c r="K366" s="0" t="str">
        <f aca="false">code_table_long!J366</f>
        <v>con</v>
      </c>
    </row>
    <row r="367" customFormat="false" ht="13.8" hidden="false" customHeight="false" outlineLevel="0" collapsed="false">
      <c r="A367" s="0" t="str">
        <f aca="false">code_table_long!A367</f>
        <v>id_16002</v>
      </c>
      <c r="B367" s="0" t="str">
        <f aca="false">code_table_long!B367</f>
        <v>(#16032)</v>
      </c>
      <c r="C367" s="0" t="n">
        <f aca="false">code_table_long!C367</f>
        <v>16002</v>
      </c>
      <c r="D367" s="1" t="n">
        <f aca="false">code_table_long!U367</f>
        <v>0.653061224489796</v>
      </c>
      <c r="E367" s="0" t="n">
        <f aca="false">code_table_long!V367</f>
        <v>6</v>
      </c>
      <c r="F367" s="0" t="n">
        <f aca="false">code_table_long!W367</f>
        <v>10</v>
      </c>
      <c r="G367" s="0" t="str">
        <f aca="false">LEFT(code_table_long!H367,1)</f>
        <v>C</v>
      </c>
      <c r="H367" s="0" t="str">
        <f aca="false">code_table_long!L367</f>
        <v>second</v>
      </c>
      <c r="I367" s="0" t="str">
        <f aca="false">code_table_long!P367</f>
        <v>boys</v>
      </c>
      <c r="J367" s="0" t="str">
        <f aca="false">code_table_long!T367</f>
        <v>climb</v>
      </c>
      <c r="K367" s="0" t="str">
        <f aca="false">code_table_long!J367</f>
        <v>con</v>
      </c>
    </row>
    <row r="368" customFormat="false" ht="13.8" hidden="false" customHeight="false" outlineLevel="0" collapsed="false">
      <c r="A368" s="0" t="str">
        <f aca="false">code_table_long!A368</f>
        <v>id_17002</v>
      </c>
      <c r="B368" s="0" t="str">
        <f aca="false">code_table_long!B368</f>
        <v>(#17032)</v>
      </c>
      <c r="C368" s="0" t="n">
        <f aca="false">code_table_long!C368</f>
        <v>17002</v>
      </c>
      <c r="D368" s="1" t="n">
        <f aca="false">code_table_long!U368</f>
        <v>0.0204081632653061</v>
      </c>
      <c r="E368" s="0" t="n">
        <f aca="false">code_table_long!V368</f>
        <v>6</v>
      </c>
      <c r="F368" s="0" t="n">
        <f aca="false">code_table_long!W368</f>
        <v>10</v>
      </c>
      <c r="G368" s="0" t="str">
        <f aca="false">LEFT(code_table_long!H368,1)</f>
        <v>B</v>
      </c>
      <c r="H368" s="0" t="str">
        <f aca="false">code_table_long!L368</f>
        <v>second</v>
      </c>
      <c r="I368" s="0" t="str">
        <f aca="false">code_table_long!P368</f>
        <v>elderly</v>
      </c>
      <c r="J368" s="0" t="str">
        <f aca="false">code_table_long!T368</f>
        <v>climb</v>
      </c>
      <c r="K368" s="0" t="str">
        <f aca="false">code_table_long!J368</f>
        <v>incon</v>
      </c>
    </row>
    <row r="369" customFormat="false" ht="13.8" hidden="false" customHeight="false" outlineLevel="0" collapsed="false">
      <c r="A369" s="0" t="str">
        <f aca="false">code_table_long!A369</f>
        <v>id_18002</v>
      </c>
      <c r="B369" s="0" t="str">
        <f aca="false">code_table_long!B369</f>
        <v>(#18032)</v>
      </c>
      <c r="C369" s="0" t="n">
        <f aca="false">code_table_long!C369</f>
        <v>18002</v>
      </c>
      <c r="D369" s="1" t="n">
        <f aca="false">code_table_long!U369</f>
        <v>0.0612244897959184</v>
      </c>
      <c r="E369" s="0" t="n">
        <f aca="false">code_table_long!V369</f>
        <v>6</v>
      </c>
      <c r="F369" s="0" t="n">
        <f aca="false">code_table_long!W369</f>
        <v>10</v>
      </c>
      <c r="G369" s="0" t="str">
        <f aca="false">LEFT(code_table_long!H369,1)</f>
        <v>A</v>
      </c>
      <c r="H369" s="0" t="str">
        <f aca="false">code_table_long!L369</f>
        <v>second</v>
      </c>
      <c r="I369" s="0" t="str">
        <f aca="false">code_table_long!P369</f>
        <v>boys</v>
      </c>
      <c r="J369" s="0" t="str">
        <f aca="false">code_table_long!T369</f>
        <v>sit</v>
      </c>
      <c r="K369" s="0" t="str">
        <f aca="false">code_table_long!J369</f>
        <v>incon</v>
      </c>
    </row>
    <row r="370" customFormat="false" ht="13.8" hidden="false" customHeight="false" outlineLevel="0" collapsed="false">
      <c r="A370" s="0" t="str">
        <f aca="false">code_table_long!A370</f>
        <v>id_15003</v>
      </c>
      <c r="B370" s="0" t="str">
        <f aca="false">code_table_long!B370</f>
        <v>(#15033)</v>
      </c>
      <c r="C370" s="0" t="n">
        <f aca="false">code_table_long!C370</f>
        <v>15003</v>
      </c>
      <c r="D370" s="1" t="n">
        <f aca="false">code_table_long!U370</f>
        <v>0.387755102040816</v>
      </c>
      <c r="E370" s="0" t="n">
        <f aca="false">code_table_long!V370</f>
        <v>5</v>
      </c>
      <c r="F370" s="0" t="n">
        <f aca="false">code_table_long!W370</f>
        <v>8</v>
      </c>
      <c r="G370" s="0" t="str">
        <f aca="false">LEFT(code_table_long!H370,1)</f>
        <v>D</v>
      </c>
      <c r="H370" s="0" t="str">
        <f aca="false">code_table_long!L370</f>
        <v>second</v>
      </c>
      <c r="I370" s="0" t="str">
        <f aca="false">code_table_long!P370</f>
        <v>large</v>
      </c>
      <c r="J370" s="0" t="str">
        <f aca="false">code_table_long!T370</f>
        <v>watch</v>
      </c>
      <c r="K370" s="0" t="str">
        <f aca="false">code_table_long!J370</f>
        <v>con</v>
      </c>
    </row>
    <row r="371" customFormat="false" ht="13.8" hidden="false" customHeight="false" outlineLevel="0" collapsed="false">
      <c r="A371" s="0" t="str">
        <f aca="false">code_table_long!A371</f>
        <v>id_16003</v>
      </c>
      <c r="B371" s="0" t="str">
        <f aca="false">code_table_long!B371</f>
        <v>(#16033)</v>
      </c>
      <c r="C371" s="0" t="n">
        <f aca="false">code_table_long!C371</f>
        <v>16003</v>
      </c>
      <c r="D371" s="1" t="n">
        <f aca="false">code_table_long!U371</f>
        <v>0.333333333333333</v>
      </c>
      <c r="E371" s="0" t="n">
        <f aca="false">code_table_long!V371</f>
        <v>5</v>
      </c>
      <c r="F371" s="0" t="n">
        <f aca="false">code_table_long!W371</f>
        <v>8</v>
      </c>
      <c r="G371" s="0" t="str">
        <f aca="false">LEFT(code_table_long!H371,1)</f>
        <v>C</v>
      </c>
      <c r="H371" s="0" t="str">
        <f aca="false">code_table_long!L371</f>
        <v>second</v>
      </c>
      <c r="I371" s="0" t="str">
        <f aca="false">code_table_long!P371</f>
        <v>large</v>
      </c>
      <c r="J371" s="0" t="str">
        <f aca="false">code_table_long!T371</f>
        <v>listen</v>
      </c>
      <c r="K371" s="0" t="str">
        <f aca="false">code_table_long!J371</f>
        <v>con</v>
      </c>
    </row>
    <row r="372" customFormat="false" ht="13.8" hidden="false" customHeight="false" outlineLevel="0" collapsed="false">
      <c r="A372" s="0" t="str">
        <f aca="false">code_table_long!A372</f>
        <v>id_17003</v>
      </c>
      <c r="B372" s="0" t="str">
        <f aca="false">code_table_long!B372</f>
        <v>(#17033)</v>
      </c>
      <c r="C372" s="0" t="n">
        <f aca="false">code_table_long!C372</f>
        <v>17003</v>
      </c>
      <c r="D372" s="1" t="n">
        <f aca="false">code_table_long!U372</f>
        <v>0</v>
      </c>
      <c r="E372" s="0" t="n">
        <f aca="false">code_table_long!V372</f>
        <v>5</v>
      </c>
      <c r="F372" s="0" t="n">
        <f aca="false">code_table_long!W372</f>
        <v>8</v>
      </c>
      <c r="G372" s="0" t="str">
        <f aca="false">LEFT(code_table_long!H372,1)</f>
        <v>B</v>
      </c>
      <c r="H372" s="0" t="str">
        <f aca="false">code_table_long!L372</f>
        <v>second</v>
      </c>
      <c r="I372" s="0" t="str">
        <f aca="false">code_table_long!P372</f>
        <v>large</v>
      </c>
      <c r="J372" s="0" t="str">
        <f aca="false">code_table_long!T372</f>
        <v>listen</v>
      </c>
      <c r="K372" s="0" t="str">
        <f aca="false">code_table_long!J372</f>
        <v>incon</v>
      </c>
    </row>
    <row r="373" customFormat="false" ht="13.8" hidden="false" customHeight="false" outlineLevel="0" collapsed="false">
      <c r="A373" s="0" t="str">
        <f aca="false">code_table_long!A373</f>
        <v>id_18003</v>
      </c>
      <c r="B373" s="0" t="str">
        <f aca="false">code_table_long!B373</f>
        <v>(#18033)</v>
      </c>
      <c r="C373" s="0" t="n">
        <f aca="false">code_table_long!C373</f>
        <v>18003</v>
      </c>
      <c r="D373" s="1" t="n">
        <f aca="false">code_table_long!U373</f>
        <v>0.0416666666666667</v>
      </c>
      <c r="E373" s="0" t="n">
        <f aca="false">code_table_long!V373</f>
        <v>5</v>
      </c>
      <c r="F373" s="0" t="n">
        <f aca="false">code_table_long!W373</f>
        <v>8</v>
      </c>
      <c r="G373" s="0" t="str">
        <f aca="false">LEFT(code_table_long!H373,1)</f>
        <v>A</v>
      </c>
      <c r="H373" s="0" t="str">
        <f aca="false">code_table_long!L373</f>
        <v>second</v>
      </c>
      <c r="I373" s="0" t="str">
        <f aca="false">code_table_long!P373</f>
        <v>large</v>
      </c>
      <c r="J373" s="0" t="str">
        <f aca="false">code_table_long!T373</f>
        <v>watch</v>
      </c>
      <c r="K373" s="0" t="str">
        <f aca="false">code_table_long!J373</f>
        <v>incon</v>
      </c>
    </row>
    <row r="374" customFormat="false" ht="13.8" hidden="false" customHeight="false" outlineLevel="0" collapsed="false">
      <c r="A374" s="0" t="str">
        <f aca="false">code_table_long!A374</f>
        <v>id_15004</v>
      </c>
      <c r="B374" s="0" t="str">
        <f aca="false">code_table_long!B374</f>
        <v>(#15034)</v>
      </c>
      <c r="C374" s="0" t="n">
        <f aca="false">code_table_long!C374</f>
        <v>15004</v>
      </c>
      <c r="D374" s="1" t="n">
        <f aca="false">code_table_long!U374</f>
        <v>0.673469387755102</v>
      </c>
      <c r="E374" s="0" t="n">
        <f aca="false">code_table_long!V374</f>
        <v>7</v>
      </c>
      <c r="F374" s="0" t="n">
        <f aca="false">code_table_long!W374</f>
        <v>10</v>
      </c>
      <c r="G374" s="0" t="str">
        <f aca="false">LEFT(code_table_long!H374,1)</f>
        <v>D</v>
      </c>
      <c r="H374" s="0" t="str">
        <f aca="false">code_table_long!L374</f>
        <v>second</v>
      </c>
      <c r="I374" s="0" t="str">
        <f aca="false">code_table_long!P374</f>
        <v>children</v>
      </c>
      <c r="J374" s="0" t="str">
        <f aca="false">code_table_long!T374</f>
        <v>sled</v>
      </c>
      <c r="K374" s="0" t="str">
        <f aca="false">code_table_long!J374</f>
        <v>con</v>
      </c>
    </row>
    <row r="375" customFormat="false" ht="13.8" hidden="false" customHeight="false" outlineLevel="0" collapsed="false">
      <c r="A375" s="0" t="str">
        <f aca="false">code_table_long!A375</f>
        <v>id_16004</v>
      </c>
      <c r="B375" s="0" t="str">
        <f aca="false">code_table_long!B375</f>
        <v>(#16034)</v>
      </c>
      <c r="C375" s="0" t="n">
        <f aca="false">code_table_long!C375</f>
        <v>16004</v>
      </c>
      <c r="D375" s="1" t="n">
        <f aca="false">code_table_long!U375</f>
        <v>0.73469387755102</v>
      </c>
      <c r="E375" s="0" t="n">
        <f aca="false">code_table_long!V375</f>
        <v>7</v>
      </c>
      <c r="F375" s="0" t="n">
        <f aca="false">code_table_long!W375</f>
        <v>10</v>
      </c>
      <c r="G375" s="0" t="str">
        <f aca="false">LEFT(code_table_long!H375,1)</f>
        <v>C</v>
      </c>
      <c r="H375" s="0" t="str">
        <f aca="false">code_table_long!L375</f>
        <v>second</v>
      </c>
      <c r="I375" s="0" t="str">
        <f aca="false">code_table_long!P375</f>
        <v>alpine</v>
      </c>
      <c r="J375" s="0" t="str">
        <f aca="false">code_table_long!T375</f>
        <v>ski</v>
      </c>
      <c r="K375" s="0" t="str">
        <f aca="false">code_table_long!J375</f>
        <v>con</v>
      </c>
    </row>
    <row r="376" customFormat="false" ht="13.8" hidden="false" customHeight="false" outlineLevel="0" collapsed="false">
      <c r="A376" s="0" t="str">
        <f aca="false">code_table_long!A376</f>
        <v>id_17004</v>
      </c>
      <c r="B376" s="0" t="str">
        <f aca="false">code_table_long!B376</f>
        <v>(#17034)</v>
      </c>
      <c r="C376" s="0" t="n">
        <f aca="false">code_table_long!C376</f>
        <v>17004</v>
      </c>
      <c r="D376" s="1" t="n">
        <f aca="false">code_table_long!U376</f>
        <v>0.0816326530612245</v>
      </c>
      <c r="E376" s="0" t="n">
        <f aca="false">code_table_long!V376</f>
        <v>7</v>
      </c>
      <c r="F376" s="0" t="n">
        <f aca="false">code_table_long!W376</f>
        <v>10</v>
      </c>
      <c r="G376" s="0" t="str">
        <f aca="false">LEFT(code_table_long!H376,1)</f>
        <v>B</v>
      </c>
      <c r="H376" s="0" t="str">
        <f aca="false">code_table_long!L376</f>
        <v>second</v>
      </c>
      <c r="I376" s="0" t="str">
        <f aca="false">code_table_long!P376</f>
        <v>children</v>
      </c>
      <c r="J376" s="0" t="str">
        <f aca="false">code_table_long!T376</f>
        <v>ski</v>
      </c>
      <c r="K376" s="0" t="str">
        <f aca="false">code_table_long!J376</f>
        <v>incon</v>
      </c>
    </row>
    <row r="377" customFormat="false" ht="13.8" hidden="false" customHeight="false" outlineLevel="0" collapsed="false">
      <c r="A377" s="0" t="str">
        <f aca="false">code_table_long!A377</f>
        <v>id_18004</v>
      </c>
      <c r="B377" s="0" t="str">
        <f aca="false">code_table_long!B377</f>
        <v>(#18034)</v>
      </c>
      <c r="C377" s="0" t="n">
        <f aca="false">code_table_long!C377</f>
        <v>18004</v>
      </c>
      <c r="D377" s="1" t="n">
        <f aca="false">code_table_long!U377</f>
        <v>0.0204081632653061</v>
      </c>
      <c r="E377" s="0" t="n">
        <f aca="false">code_table_long!V377</f>
        <v>7</v>
      </c>
      <c r="F377" s="0" t="n">
        <f aca="false">code_table_long!W377</f>
        <v>10</v>
      </c>
      <c r="G377" s="0" t="str">
        <f aca="false">LEFT(code_table_long!H377,1)</f>
        <v>A</v>
      </c>
      <c r="H377" s="0" t="str">
        <f aca="false">code_table_long!L377</f>
        <v>second</v>
      </c>
      <c r="I377" s="0" t="str">
        <f aca="false">code_table_long!P377</f>
        <v>alpine</v>
      </c>
      <c r="J377" s="0" t="str">
        <f aca="false">code_table_long!T377</f>
        <v>sled</v>
      </c>
      <c r="K377" s="0" t="str">
        <f aca="false">code_table_long!J377</f>
        <v>incon</v>
      </c>
    </row>
    <row r="378" customFormat="false" ht="13.8" hidden="false" customHeight="false" outlineLevel="0" collapsed="false">
      <c r="A378" s="0" t="str">
        <f aca="false">code_table_long!A378</f>
        <v>id_15005</v>
      </c>
      <c r="B378" s="0" t="str">
        <f aca="false">code_table_long!B378</f>
        <v>(#15035)</v>
      </c>
      <c r="C378" s="0" t="n">
        <f aca="false">code_table_long!C378</f>
        <v>15005</v>
      </c>
      <c r="D378" s="1" t="n">
        <f aca="false">code_table_long!U378</f>
        <v>0.469387755102041</v>
      </c>
      <c r="E378" s="0" t="n">
        <f aca="false">code_table_long!V378</f>
        <v>7</v>
      </c>
      <c r="F378" s="0" t="n">
        <f aca="false">code_table_long!W378</f>
        <v>11</v>
      </c>
      <c r="G378" s="0" t="str">
        <f aca="false">LEFT(code_table_long!H378,1)</f>
        <v>D</v>
      </c>
      <c r="H378" s="0" t="str">
        <f aca="false">code_table_long!L378</f>
        <v>second</v>
      </c>
      <c r="I378" s="0" t="str">
        <f aca="false">code_table_long!P378</f>
        <v>nephew</v>
      </c>
      <c r="J378" s="0" t="str">
        <f aca="false">code_table_long!T378</f>
        <v>eat</v>
      </c>
      <c r="K378" s="0" t="str">
        <f aca="false">code_table_long!J378</f>
        <v>con</v>
      </c>
    </row>
    <row r="379" customFormat="false" ht="13.8" hidden="false" customHeight="false" outlineLevel="0" collapsed="false">
      <c r="A379" s="0" t="str">
        <f aca="false">code_table_long!A379</f>
        <v>id_16005</v>
      </c>
      <c r="B379" s="0" t="str">
        <f aca="false">code_table_long!B379</f>
        <v>(#16035)</v>
      </c>
      <c r="C379" s="0" t="n">
        <f aca="false">code_table_long!C379</f>
        <v>16005</v>
      </c>
      <c r="D379" s="1" t="n">
        <f aca="false">code_table_long!U379</f>
        <v>0.346938775510204</v>
      </c>
      <c r="E379" s="0" t="n">
        <f aca="false">code_table_long!V379</f>
        <v>7</v>
      </c>
      <c r="F379" s="0" t="n">
        <f aca="false">code_table_long!W379</f>
        <v>11</v>
      </c>
      <c r="G379" s="0" t="str">
        <f aca="false">LEFT(code_table_long!H379,1)</f>
        <v>C</v>
      </c>
      <c r="H379" s="0" t="str">
        <f aca="false">code_table_long!L379</f>
        <v>second</v>
      </c>
      <c r="I379" s="0" t="str">
        <f aca="false">code_table_long!P379</f>
        <v>farmer</v>
      </c>
      <c r="J379" s="0" t="str">
        <f aca="false">code_table_long!T379</f>
        <v>pick</v>
      </c>
      <c r="K379" s="0" t="str">
        <f aca="false">code_table_long!J379</f>
        <v>con</v>
      </c>
    </row>
    <row r="380" customFormat="false" ht="13.8" hidden="false" customHeight="false" outlineLevel="0" collapsed="false">
      <c r="A380" s="0" t="str">
        <f aca="false">code_table_long!A380</f>
        <v>id_17005</v>
      </c>
      <c r="B380" s="0" t="str">
        <f aca="false">code_table_long!B380</f>
        <v>(#17035)</v>
      </c>
      <c r="C380" s="0" t="n">
        <f aca="false">code_table_long!C380</f>
        <v>17005</v>
      </c>
      <c r="D380" s="1" t="n">
        <f aca="false">code_table_long!U380</f>
        <v>0.306122448979592</v>
      </c>
      <c r="E380" s="0" t="n">
        <f aca="false">code_table_long!V380</f>
        <v>7</v>
      </c>
      <c r="F380" s="0" t="n">
        <f aca="false">code_table_long!W380</f>
        <v>11</v>
      </c>
      <c r="G380" s="0" t="str">
        <f aca="false">LEFT(code_table_long!H380,1)</f>
        <v>B</v>
      </c>
      <c r="H380" s="0" t="str">
        <f aca="false">code_table_long!L380</f>
        <v>second</v>
      </c>
      <c r="I380" s="0" t="str">
        <f aca="false">code_table_long!P380</f>
        <v>nephew</v>
      </c>
      <c r="J380" s="0" t="str">
        <f aca="false">code_table_long!T380</f>
        <v>pick</v>
      </c>
      <c r="K380" s="0" t="str">
        <f aca="false">code_table_long!J380</f>
        <v>incon</v>
      </c>
    </row>
    <row r="381" customFormat="false" ht="13.8" hidden="false" customHeight="false" outlineLevel="0" collapsed="false">
      <c r="A381" s="0" t="str">
        <f aca="false">code_table_long!A381</f>
        <v>id_18005</v>
      </c>
      <c r="B381" s="0" t="str">
        <f aca="false">code_table_long!B381</f>
        <v>(#18035)</v>
      </c>
      <c r="C381" s="0" t="n">
        <f aca="false">code_table_long!C381</f>
        <v>18005</v>
      </c>
      <c r="D381" s="1" t="n">
        <f aca="false">code_table_long!U381</f>
        <v>0.306122448979592</v>
      </c>
      <c r="E381" s="0" t="n">
        <f aca="false">code_table_long!V381</f>
        <v>7</v>
      </c>
      <c r="F381" s="0" t="n">
        <f aca="false">code_table_long!W381</f>
        <v>11</v>
      </c>
      <c r="G381" s="0" t="str">
        <f aca="false">LEFT(code_table_long!H381,1)</f>
        <v>A</v>
      </c>
      <c r="H381" s="0" t="str">
        <f aca="false">code_table_long!L381</f>
        <v>second</v>
      </c>
      <c r="I381" s="0" t="str">
        <f aca="false">code_table_long!P381</f>
        <v>farmer</v>
      </c>
      <c r="J381" s="0" t="str">
        <f aca="false">code_table_long!T381</f>
        <v>eat</v>
      </c>
      <c r="K381" s="0" t="str">
        <f aca="false">code_table_long!J381</f>
        <v>incon</v>
      </c>
    </row>
    <row r="382" customFormat="false" ht="13.8" hidden="false" customHeight="false" outlineLevel="0" collapsed="false">
      <c r="A382" s="0" t="str">
        <f aca="false">code_table_long!A382</f>
        <v>id_15006</v>
      </c>
      <c r="B382" s="0" t="str">
        <f aca="false">code_table_long!B382</f>
        <v>(#15036)</v>
      </c>
      <c r="C382" s="0" t="n">
        <f aca="false">code_table_long!C382</f>
        <v>15006</v>
      </c>
      <c r="D382" s="1" t="n">
        <f aca="false">code_table_long!U382</f>
        <v>0.142857142857143</v>
      </c>
      <c r="E382" s="0" t="n">
        <f aca="false">code_table_long!V382</f>
        <v>5</v>
      </c>
      <c r="F382" s="0" t="n">
        <f aca="false">code_table_long!W382</f>
        <v>8</v>
      </c>
      <c r="G382" s="0" t="str">
        <f aca="false">LEFT(code_table_long!H382,1)</f>
        <v>D</v>
      </c>
      <c r="H382" s="0" t="str">
        <f aca="false">code_table_long!L382</f>
        <v>second</v>
      </c>
      <c r="I382" s="0" t="str">
        <f aca="false">code_table_long!P382</f>
        <v>police</v>
      </c>
      <c r="J382" s="0" t="str">
        <f aca="false">code_table_long!T382</f>
        <v>interrogating</v>
      </c>
      <c r="K382" s="0" t="str">
        <f aca="false">code_table_long!J382</f>
        <v>con</v>
      </c>
    </row>
    <row r="383" customFormat="false" ht="13.8" hidden="false" customHeight="false" outlineLevel="0" collapsed="false">
      <c r="A383" s="0" t="str">
        <f aca="false">code_table_long!A383</f>
        <v>id_16006</v>
      </c>
      <c r="B383" s="0" t="str">
        <f aca="false">code_table_long!B383</f>
        <v>(#16036)</v>
      </c>
      <c r="C383" s="0" t="n">
        <f aca="false">code_table_long!C383</f>
        <v>16006</v>
      </c>
      <c r="D383" s="1" t="n">
        <f aca="false">code_table_long!U383</f>
        <v>0.204081632653061</v>
      </c>
      <c r="E383" s="0" t="n">
        <f aca="false">code_table_long!V383</f>
        <v>5</v>
      </c>
      <c r="F383" s="0" t="n">
        <f aca="false">code_table_long!W383</f>
        <v>8</v>
      </c>
      <c r="G383" s="0" t="str">
        <f aca="false">LEFT(code_table_long!H383,1)</f>
        <v>C</v>
      </c>
      <c r="H383" s="0" t="str">
        <f aca="false">code_table_long!L383</f>
        <v>second</v>
      </c>
      <c r="I383" s="0" t="str">
        <f aca="false">code_table_long!P383</f>
        <v>celebrity</v>
      </c>
      <c r="J383" s="0" t="str">
        <f aca="false">code_table_long!T383</f>
        <v>talking</v>
      </c>
      <c r="K383" s="0" t="str">
        <f aca="false">code_table_long!J383</f>
        <v>con</v>
      </c>
    </row>
    <row r="384" customFormat="false" ht="13.8" hidden="false" customHeight="false" outlineLevel="0" collapsed="false">
      <c r="A384" s="0" t="str">
        <f aca="false">code_table_long!A384</f>
        <v>id_17006</v>
      </c>
      <c r="B384" s="0" t="str">
        <f aca="false">code_table_long!B384</f>
        <v>(#17036)</v>
      </c>
      <c r="C384" s="0" t="n">
        <f aca="false">code_table_long!C384</f>
        <v>17006</v>
      </c>
      <c r="D384" s="1" t="n">
        <f aca="false">code_table_long!U384</f>
        <v>0</v>
      </c>
      <c r="E384" s="0" t="n">
        <f aca="false">code_table_long!V384</f>
        <v>5</v>
      </c>
      <c r="F384" s="0" t="n">
        <f aca="false">code_table_long!W384</f>
        <v>8</v>
      </c>
      <c r="G384" s="0" t="str">
        <f aca="false">LEFT(code_table_long!H384,1)</f>
        <v>B</v>
      </c>
      <c r="H384" s="0" t="str">
        <f aca="false">code_table_long!L384</f>
        <v>second</v>
      </c>
      <c r="I384" s="0" t="str">
        <f aca="false">code_table_long!P384</f>
        <v>police</v>
      </c>
      <c r="J384" s="0" t="str">
        <f aca="false">code_table_long!T384</f>
        <v>talking</v>
      </c>
      <c r="K384" s="0" t="str">
        <f aca="false">code_table_long!J384</f>
        <v>incon</v>
      </c>
    </row>
    <row r="385" customFormat="false" ht="13.8" hidden="false" customHeight="false" outlineLevel="0" collapsed="false">
      <c r="A385" s="0" t="str">
        <f aca="false">code_table_long!A385</f>
        <v>id_18006</v>
      </c>
      <c r="B385" s="0" t="str">
        <f aca="false">code_table_long!B385</f>
        <v>(#18036)</v>
      </c>
      <c r="C385" s="0" t="n">
        <f aca="false">code_table_long!C385</f>
        <v>18006</v>
      </c>
      <c r="D385" s="1" t="n">
        <f aca="false">code_table_long!U385</f>
        <v>0</v>
      </c>
      <c r="E385" s="0" t="n">
        <f aca="false">code_table_long!V385</f>
        <v>5</v>
      </c>
      <c r="F385" s="0" t="n">
        <f aca="false">code_table_long!W385</f>
        <v>8</v>
      </c>
      <c r="G385" s="0" t="str">
        <f aca="false">LEFT(code_table_long!H385,1)</f>
        <v>A</v>
      </c>
      <c r="H385" s="0" t="str">
        <f aca="false">code_table_long!L385</f>
        <v>second</v>
      </c>
      <c r="I385" s="0" t="str">
        <f aca="false">code_table_long!P385</f>
        <v>celebrity</v>
      </c>
      <c r="J385" s="0" t="str">
        <f aca="false">code_table_long!T385</f>
        <v>interrogating</v>
      </c>
      <c r="K385" s="0" t="str">
        <f aca="false">code_table_long!J385</f>
        <v>incon</v>
      </c>
    </row>
    <row r="386" customFormat="false" ht="13.8" hidden="false" customHeight="false" outlineLevel="0" collapsed="false">
      <c r="A386" s="0" t="str">
        <f aca="false">code_table_long!A386</f>
        <v>id_15007</v>
      </c>
      <c r="B386" s="0" t="str">
        <f aca="false">code_table_long!B386</f>
        <v>(#15037)</v>
      </c>
      <c r="C386" s="0" t="n">
        <f aca="false">code_table_long!C386</f>
        <v>15007</v>
      </c>
      <c r="D386" s="1" t="n">
        <f aca="false">code_table_long!U386</f>
        <v>0.408163265306122</v>
      </c>
      <c r="E386" s="0" t="n">
        <f aca="false">code_table_long!V386</f>
        <v>6</v>
      </c>
      <c r="F386" s="0" t="n">
        <f aca="false">code_table_long!W386</f>
        <v>11</v>
      </c>
      <c r="G386" s="0" t="str">
        <f aca="false">LEFT(code_table_long!H386,1)</f>
        <v>D</v>
      </c>
      <c r="H386" s="0" t="str">
        <f aca="false">code_table_long!L386</f>
        <v>second</v>
      </c>
      <c r="I386" s="0" t="str">
        <f aca="false">code_table_long!P386</f>
        <v>songwriter</v>
      </c>
      <c r="J386" s="0" t="str">
        <f aca="false">code_table_long!T386</f>
        <v>write</v>
      </c>
      <c r="K386" s="0" t="str">
        <f aca="false">code_table_long!J386</f>
        <v>con</v>
      </c>
    </row>
    <row r="387" customFormat="false" ht="13.8" hidden="false" customHeight="false" outlineLevel="0" collapsed="false">
      <c r="A387" s="0" t="str">
        <f aca="false">code_table_long!A387</f>
        <v>id_16007</v>
      </c>
      <c r="B387" s="0" t="str">
        <f aca="false">code_table_long!B387</f>
        <v>(#16037)</v>
      </c>
      <c r="C387" s="0" t="n">
        <f aca="false">code_table_long!C387</f>
        <v>16007</v>
      </c>
      <c r="D387" s="1" t="n">
        <f aca="false">code_table_long!U387</f>
        <v>0.479166666666667</v>
      </c>
      <c r="E387" s="0" t="n">
        <f aca="false">code_table_long!V387</f>
        <v>6</v>
      </c>
      <c r="F387" s="0" t="n">
        <f aca="false">code_table_long!W387</f>
        <v>11</v>
      </c>
      <c r="G387" s="0" t="str">
        <f aca="false">LEFT(code_table_long!H387,1)</f>
        <v>C</v>
      </c>
      <c r="H387" s="0" t="str">
        <f aca="false">code_table_long!L387</f>
        <v>second</v>
      </c>
      <c r="I387" s="0" t="str">
        <f aca="false">code_table_long!P387</f>
        <v>soprano</v>
      </c>
      <c r="J387" s="0" t="str">
        <f aca="false">code_table_long!T387</f>
        <v>sing</v>
      </c>
      <c r="K387" s="0" t="str">
        <f aca="false">code_table_long!J387</f>
        <v>con</v>
      </c>
    </row>
    <row r="388" customFormat="false" ht="13.8" hidden="false" customHeight="false" outlineLevel="0" collapsed="false">
      <c r="A388" s="0" t="str">
        <f aca="false">code_table_long!A388</f>
        <v>id_17007</v>
      </c>
      <c r="B388" s="0" t="str">
        <f aca="false">code_table_long!B388</f>
        <v>(#17037)</v>
      </c>
      <c r="C388" s="0" t="n">
        <f aca="false">code_table_long!C388</f>
        <v>17007</v>
      </c>
      <c r="D388" s="1" t="n">
        <f aca="false">code_table_long!U388</f>
        <v>0.0204081632653061</v>
      </c>
      <c r="E388" s="0" t="n">
        <f aca="false">code_table_long!V388</f>
        <v>6</v>
      </c>
      <c r="F388" s="0" t="n">
        <f aca="false">code_table_long!W388</f>
        <v>11</v>
      </c>
      <c r="G388" s="0" t="str">
        <f aca="false">LEFT(code_table_long!H388,1)</f>
        <v>B</v>
      </c>
      <c r="H388" s="0" t="str">
        <f aca="false">code_table_long!L388</f>
        <v>second</v>
      </c>
      <c r="I388" s="0" t="str">
        <f aca="false">code_table_long!P388</f>
        <v>songwriter</v>
      </c>
      <c r="J388" s="0" t="str">
        <f aca="false">code_table_long!T388</f>
        <v>sing</v>
      </c>
      <c r="K388" s="0" t="str">
        <f aca="false">code_table_long!J388</f>
        <v>incon</v>
      </c>
    </row>
    <row r="389" customFormat="false" ht="13.8" hidden="false" customHeight="false" outlineLevel="0" collapsed="false">
      <c r="A389" s="0" t="str">
        <f aca="false">code_table_long!A389</f>
        <v>id_18007</v>
      </c>
      <c r="B389" s="0" t="str">
        <f aca="false">code_table_long!B389</f>
        <v>(#18037)</v>
      </c>
      <c r="C389" s="0" t="n">
        <f aca="false">code_table_long!C389</f>
        <v>18007</v>
      </c>
      <c r="D389" s="1" t="n">
        <f aca="false">code_table_long!U389</f>
        <v>0</v>
      </c>
      <c r="E389" s="0" t="n">
        <f aca="false">code_table_long!V389</f>
        <v>6</v>
      </c>
      <c r="F389" s="0" t="n">
        <f aca="false">code_table_long!W389</f>
        <v>11</v>
      </c>
      <c r="G389" s="0" t="str">
        <f aca="false">LEFT(code_table_long!H389,1)</f>
        <v>A</v>
      </c>
      <c r="H389" s="0" t="str">
        <f aca="false">code_table_long!L389</f>
        <v>second</v>
      </c>
      <c r="I389" s="0" t="str">
        <f aca="false">code_table_long!P389</f>
        <v>soprano</v>
      </c>
      <c r="J389" s="0" t="str">
        <f aca="false">code_table_long!T389</f>
        <v>write</v>
      </c>
      <c r="K389" s="0" t="str">
        <f aca="false">code_table_long!J389</f>
        <v>incon</v>
      </c>
    </row>
    <row r="390" customFormat="false" ht="13.8" hidden="false" customHeight="false" outlineLevel="0" collapsed="false">
      <c r="A390" s="0" t="str">
        <f aca="false">code_table_long!A390</f>
        <v>id_15008</v>
      </c>
      <c r="B390" s="0" t="str">
        <f aca="false">code_table_long!B390</f>
        <v>(#15038)</v>
      </c>
      <c r="C390" s="0" t="n">
        <f aca="false">code_table_long!C390</f>
        <v>15008</v>
      </c>
      <c r="D390" s="1" t="n">
        <f aca="false">code_table_long!U390</f>
        <v>0.102040816326531</v>
      </c>
      <c r="E390" s="0" t="n">
        <f aca="false">code_table_long!V390</f>
        <v>6</v>
      </c>
      <c r="F390" s="0" t="n">
        <f aca="false">code_table_long!W390</f>
        <v>10</v>
      </c>
      <c r="G390" s="0" t="str">
        <f aca="false">LEFT(code_table_long!H390,1)</f>
        <v>D</v>
      </c>
      <c r="H390" s="0" t="str">
        <f aca="false">code_table_long!L390</f>
        <v>second</v>
      </c>
      <c r="I390" s="0" t="str">
        <f aca="false">code_table_long!P390</f>
        <v>contractor</v>
      </c>
      <c r="J390" s="0" t="str">
        <f aca="false">code_table_long!T390</f>
        <v>tile</v>
      </c>
      <c r="K390" s="0" t="str">
        <f aca="false">code_table_long!J390</f>
        <v>con</v>
      </c>
    </row>
    <row r="391" customFormat="false" ht="13.8" hidden="false" customHeight="false" outlineLevel="0" collapsed="false">
      <c r="A391" s="0" t="str">
        <f aca="false">code_table_long!A391</f>
        <v>id_16008</v>
      </c>
      <c r="B391" s="0" t="str">
        <f aca="false">code_table_long!B391</f>
        <v>(#16038)</v>
      </c>
      <c r="C391" s="0" t="n">
        <f aca="false">code_table_long!C391</f>
        <v>16008</v>
      </c>
      <c r="D391" s="1" t="n">
        <f aca="false">code_table_long!U391</f>
        <v>0.653061224489796</v>
      </c>
      <c r="E391" s="0" t="n">
        <f aca="false">code_table_long!V391</f>
        <v>6</v>
      </c>
      <c r="F391" s="0" t="n">
        <f aca="false">code_table_long!W391</f>
        <v>10</v>
      </c>
      <c r="G391" s="0" t="str">
        <f aca="false">LEFT(code_table_long!H391,1)</f>
        <v>C</v>
      </c>
      <c r="H391" s="0" t="str">
        <f aca="false">code_table_long!L391</f>
        <v>second</v>
      </c>
      <c r="I391" s="0" t="str">
        <f aca="false">code_table_long!P391</f>
        <v>housewife</v>
      </c>
      <c r="J391" s="0" t="str">
        <f aca="false">code_table_long!T391</f>
        <v>clean</v>
      </c>
      <c r="K391" s="0" t="str">
        <f aca="false">code_table_long!J391</f>
        <v>con</v>
      </c>
    </row>
    <row r="392" customFormat="false" ht="13.8" hidden="false" customHeight="false" outlineLevel="0" collapsed="false">
      <c r="A392" s="0" t="str">
        <f aca="false">code_table_long!A392</f>
        <v>id_17008</v>
      </c>
      <c r="B392" s="0" t="str">
        <f aca="false">code_table_long!B392</f>
        <v>(#17038)</v>
      </c>
      <c r="C392" s="0" t="n">
        <f aca="false">code_table_long!C392</f>
        <v>17008</v>
      </c>
      <c r="D392" s="1" t="n">
        <f aca="false">code_table_long!U392</f>
        <v>0</v>
      </c>
      <c r="E392" s="0" t="n">
        <f aca="false">code_table_long!V392</f>
        <v>6</v>
      </c>
      <c r="F392" s="0" t="n">
        <f aca="false">code_table_long!W392</f>
        <v>10</v>
      </c>
      <c r="G392" s="0" t="str">
        <f aca="false">LEFT(code_table_long!H392,1)</f>
        <v>B</v>
      </c>
      <c r="H392" s="0" t="str">
        <f aca="false">code_table_long!L392</f>
        <v>second</v>
      </c>
      <c r="I392" s="0" t="str">
        <f aca="false">code_table_long!P392</f>
        <v>contractor</v>
      </c>
      <c r="J392" s="0" t="str">
        <f aca="false">code_table_long!T392</f>
        <v>clean</v>
      </c>
      <c r="K392" s="0" t="str">
        <f aca="false">code_table_long!J392</f>
        <v>incon</v>
      </c>
    </row>
    <row r="393" customFormat="false" ht="13.8" hidden="false" customHeight="false" outlineLevel="0" collapsed="false">
      <c r="A393" s="0" t="str">
        <f aca="false">code_table_long!A393</f>
        <v>id_18008</v>
      </c>
      <c r="B393" s="0" t="str">
        <f aca="false">code_table_long!B393</f>
        <v>(#18038)</v>
      </c>
      <c r="C393" s="0" t="n">
        <f aca="false">code_table_long!C393</f>
        <v>18008</v>
      </c>
      <c r="D393" s="1" t="n">
        <f aca="false">code_table_long!U393</f>
        <v>0</v>
      </c>
      <c r="E393" s="0" t="n">
        <f aca="false">code_table_long!V393</f>
        <v>6</v>
      </c>
      <c r="F393" s="0" t="n">
        <f aca="false">code_table_long!W393</f>
        <v>10</v>
      </c>
      <c r="G393" s="0" t="str">
        <f aca="false">LEFT(code_table_long!H393,1)</f>
        <v>A</v>
      </c>
      <c r="H393" s="0" t="str">
        <f aca="false">code_table_long!L393</f>
        <v>second</v>
      </c>
      <c r="I393" s="0" t="str">
        <f aca="false">code_table_long!P393</f>
        <v>housewife</v>
      </c>
      <c r="J393" s="0" t="str">
        <f aca="false">code_table_long!T393</f>
        <v>tile</v>
      </c>
      <c r="K393" s="0" t="str">
        <f aca="false">code_table_long!J393</f>
        <v>incon</v>
      </c>
    </row>
    <row r="394" customFormat="false" ht="13.8" hidden="false" customHeight="false" outlineLevel="0" collapsed="false">
      <c r="A394" s="0" t="str">
        <f aca="false">code_table_long!A394</f>
        <v>id_15009</v>
      </c>
      <c r="B394" s="0" t="str">
        <f aca="false">code_table_long!B394</f>
        <v>(#15039)</v>
      </c>
      <c r="C394" s="0" t="n">
        <f aca="false">code_table_long!C394</f>
        <v>15009</v>
      </c>
      <c r="D394" s="1" t="n">
        <f aca="false">code_table_long!U394</f>
        <v>0.387755102040816</v>
      </c>
      <c r="E394" s="0" t="n">
        <f aca="false">code_table_long!V394</f>
        <v>6</v>
      </c>
      <c r="F394" s="0" t="n">
        <f aca="false">code_table_long!W394</f>
        <v>9</v>
      </c>
      <c r="G394" s="0" t="str">
        <f aca="false">LEFT(code_table_long!H394,1)</f>
        <v>D</v>
      </c>
      <c r="H394" s="0" t="str">
        <f aca="false">code_table_long!L394</f>
        <v>second</v>
      </c>
      <c r="I394" s="0" t="str">
        <f aca="false">code_table_long!P394</f>
        <v>author</v>
      </c>
      <c r="J394" s="0" t="str">
        <f aca="false">code_table_long!T394</f>
        <v>write</v>
      </c>
      <c r="K394" s="0" t="str">
        <f aca="false">code_table_long!J394</f>
        <v>con</v>
      </c>
    </row>
    <row r="395" customFormat="false" ht="13.8" hidden="false" customHeight="false" outlineLevel="0" collapsed="false">
      <c r="A395" s="0" t="str">
        <f aca="false">code_table_long!A395</f>
        <v>id_16009</v>
      </c>
      <c r="B395" s="0" t="str">
        <f aca="false">code_table_long!B395</f>
        <v>(#16039)</v>
      </c>
      <c r="C395" s="0" t="n">
        <f aca="false">code_table_long!C395</f>
        <v>16009</v>
      </c>
      <c r="D395" s="1" t="n">
        <f aca="false">code_table_long!U395</f>
        <v>0.428571428571429</v>
      </c>
      <c r="E395" s="0" t="n">
        <f aca="false">code_table_long!V395</f>
        <v>6</v>
      </c>
      <c r="F395" s="0" t="n">
        <f aca="false">code_table_long!W395</f>
        <v>9</v>
      </c>
      <c r="G395" s="0" t="str">
        <f aca="false">LEFT(code_table_long!H395,1)</f>
        <v>C</v>
      </c>
      <c r="H395" s="0" t="str">
        <f aca="false">code_table_long!L395</f>
        <v>second</v>
      </c>
      <c r="I395" s="0" t="str">
        <f aca="false">code_table_long!P395</f>
        <v>starlet</v>
      </c>
      <c r="J395" s="0" t="str">
        <f aca="false">code_table_long!T395</f>
        <v>perform</v>
      </c>
      <c r="K395" s="0" t="str">
        <f aca="false">code_table_long!J395</f>
        <v>con</v>
      </c>
    </row>
    <row r="396" customFormat="false" ht="13.8" hidden="false" customHeight="false" outlineLevel="0" collapsed="false">
      <c r="A396" s="0" t="str">
        <f aca="false">code_table_long!A396</f>
        <v>id_17009</v>
      </c>
      <c r="B396" s="0" t="str">
        <f aca="false">code_table_long!B396</f>
        <v>(#17039)</v>
      </c>
      <c r="C396" s="0" t="n">
        <f aca="false">code_table_long!C396</f>
        <v>17009</v>
      </c>
      <c r="D396" s="1" t="n">
        <f aca="false">code_table_long!U396</f>
        <v>0.163265306122449</v>
      </c>
      <c r="E396" s="0" t="n">
        <f aca="false">code_table_long!V396</f>
        <v>6</v>
      </c>
      <c r="F396" s="0" t="n">
        <f aca="false">code_table_long!W396</f>
        <v>9</v>
      </c>
      <c r="G396" s="0" t="str">
        <f aca="false">LEFT(code_table_long!H396,1)</f>
        <v>B</v>
      </c>
      <c r="H396" s="0" t="str">
        <f aca="false">code_table_long!L396</f>
        <v>second</v>
      </c>
      <c r="I396" s="0" t="str">
        <f aca="false">code_table_long!P396</f>
        <v>author</v>
      </c>
      <c r="J396" s="0" t="str">
        <f aca="false">code_table_long!T396</f>
        <v>perform</v>
      </c>
      <c r="K396" s="0" t="str">
        <f aca="false">code_table_long!J396</f>
        <v>incon</v>
      </c>
    </row>
    <row r="397" customFormat="false" ht="13.8" hidden="false" customHeight="false" outlineLevel="0" collapsed="false">
      <c r="A397" s="0" t="str">
        <f aca="false">code_table_long!A397</f>
        <v>id_18009</v>
      </c>
      <c r="B397" s="0" t="str">
        <f aca="false">code_table_long!B397</f>
        <v>(#18039)</v>
      </c>
      <c r="C397" s="0" t="n">
        <f aca="false">code_table_long!C397</f>
        <v>18009</v>
      </c>
      <c r="D397" s="1" t="n">
        <f aca="false">code_table_long!U397</f>
        <v>0</v>
      </c>
      <c r="E397" s="0" t="n">
        <f aca="false">code_table_long!V397</f>
        <v>6</v>
      </c>
      <c r="F397" s="0" t="n">
        <f aca="false">code_table_long!W397</f>
        <v>9</v>
      </c>
      <c r="G397" s="0" t="str">
        <f aca="false">LEFT(code_table_long!H397,1)</f>
        <v>A</v>
      </c>
      <c r="H397" s="0" t="str">
        <f aca="false">code_table_long!L397</f>
        <v>second</v>
      </c>
      <c r="I397" s="0" t="str">
        <f aca="false">code_table_long!P397</f>
        <v>starlet</v>
      </c>
      <c r="J397" s="0" t="str">
        <f aca="false">code_table_long!T397</f>
        <v>write</v>
      </c>
      <c r="K397" s="0" t="str">
        <f aca="false">code_table_long!J397</f>
        <v>incon</v>
      </c>
    </row>
    <row r="398" customFormat="false" ht="13.8" hidden="false" customHeight="false" outlineLevel="0" collapsed="false">
      <c r="A398" s="0" t="str">
        <f aca="false">code_table_long!A398</f>
        <v>id_15010</v>
      </c>
      <c r="B398" s="0" t="str">
        <f aca="false">code_table_long!B398</f>
        <v>(#15040)</v>
      </c>
      <c r="C398" s="0" t="n">
        <f aca="false">code_table_long!C398</f>
        <v>15010</v>
      </c>
      <c r="D398" s="1" t="n">
        <f aca="false">code_table_long!U398</f>
        <v>0.551020408163265</v>
      </c>
      <c r="E398" s="0" t="n">
        <f aca="false">code_table_long!V398</f>
        <v>7</v>
      </c>
      <c r="F398" s="0" t="n">
        <f aca="false">code_table_long!W398</f>
        <v>12</v>
      </c>
      <c r="G398" s="0" t="str">
        <f aca="false">LEFT(code_table_long!H398,1)</f>
        <v>D</v>
      </c>
      <c r="H398" s="0" t="str">
        <f aca="false">code_table_long!L398</f>
        <v>second</v>
      </c>
      <c r="I398" s="0" t="str">
        <f aca="false">code_table_long!P398</f>
        <v>lumberjacks</v>
      </c>
      <c r="J398" s="0" t="str">
        <f aca="false">code_table_long!T398</f>
        <v>cut</v>
      </c>
      <c r="K398" s="0" t="str">
        <f aca="false">code_table_long!J398</f>
        <v>con</v>
      </c>
    </row>
    <row r="399" customFormat="false" ht="13.8" hidden="false" customHeight="false" outlineLevel="0" collapsed="false">
      <c r="A399" s="0" t="str">
        <f aca="false">code_table_long!A399</f>
        <v>id_16010</v>
      </c>
      <c r="B399" s="0" t="str">
        <f aca="false">code_table_long!B399</f>
        <v>(#16040)</v>
      </c>
      <c r="C399" s="0" t="n">
        <f aca="false">code_table_long!C399</f>
        <v>16010</v>
      </c>
      <c r="D399" s="1" t="n">
        <f aca="false">code_table_long!U399</f>
        <v>0.63265306122449</v>
      </c>
      <c r="E399" s="0" t="n">
        <f aca="false">code_table_long!V399</f>
        <v>7</v>
      </c>
      <c r="F399" s="0" t="n">
        <f aca="false">code_table_long!W399</f>
        <v>12</v>
      </c>
      <c r="G399" s="0" t="str">
        <f aca="false">LEFT(code_table_long!H399,1)</f>
        <v>C</v>
      </c>
      <c r="H399" s="0" t="str">
        <f aca="false">code_table_long!L399</f>
        <v>second</v>
      </c>
      <c r="I399" s="0" t="str">
        <f aca="false">code_table_long!P399</f>
        <v>Christmas</v>
      </c>
      <c r="J399" s="0" t="str">
        <f aca="false">code_table_long!T399</f>
        <v>decorate</v>
      </c>
      <c r="K399" s="0" t="str">
        <f aca="false">code_table_long!J399</f>
        <v>con</v>
      </c>
    </row>
    <row r="400" customFormat="false" ht="13.8" hidden="false" customHeight="false" outlineLevel="0" collapsed="false">
      <c r="A400" s="0" t="str">
        <f aca="false">code_table_long!A400</f>
        <v>id_17010</v>
      </c>
      <c r="B400" s="0" t="str">
        <f aca="false">code_table_long!B400</f>
        <v>(#17040)</v>
      </c>
      <c r="C400" s="0" t="n">
        <f aca="false">code_table_long!C400</f>
        <v>17010</v>
      </c>
      <c r="D400" s="1" t="n">
        <f aca="false">code_table_long!U400</f>
        <v>0</v>
      </c>
      <c r="E400" s="0" t="n">
        <f aca="false">code_table_long!V400</f>
        <v>7</v>
      </c>
      <c r="F400" s="0" t="n">
        <f aca="false">code_table_long!W400</f>
        <v>12</v>
      </c>
      <c r="G400" s="0" t="str">
        <f aca="false">LEFT(code_table_long!H400,1)</f>
        <v>B</v>
      </c>
      <c r="H400" s="0" t="str">
        <f aca="false">code_table_long!L400</f>
        <v>second</v>
      </c>
      <c r="I400" s="0" t="str">
        <f aca="false">code_table_long!P400</f>
        <v>lumberjacks</v>
      </c>
      <c r="J400" s="0" t="str">
        <f aca="false">code_table_long!T400</f>
        <v>decorate</v>
      </c>
      <c r="K400" s="0" t="str">
        <f aca="false">code_table_long!J400</f>
        <v>incon</v>
      </c>
    </row>
    <row r="401" customFormat="false" ht="13.8" hidden="false" customHeight="false" outlineLevel="0" collapsed="false">
      <c r="A401" s="0" t="str">
        <f aca="false">code_table_long!A401</f>
        <v>id_18010</v>
      </c>
      <c r="B401" s="0" t="str">
        <f aca="false">code_table_long!B401</f>
        <v>(#18040)</v>
      </c>
      <c r="C401" s="0" t="n">
        <f aca="false">code_table_long!C401</f>
        <v>18010</v>
      </c>
      <c r="D401" s="1" t="n">
        <f aca="false">code_table_long!U401</f>
        <v>0.0408163265306122</v>
      </c>
      <c r="E401" s="0" t="n">
        <f aca="false">code_table_long!V401</f>
        <v>7</v>
      </c>
      <c r="F401" s="0" t="n">
        <f aca="false">code_table_long!W401</f>
        <v>12</v>
      </c>
      <c r="G401" s="0" t="str">
        <f aca="false">LEFT(code_table_long!H401,1)</f>
        <v>A</v>
      </c>
      <c r="H401" s="0" t="str">
        <f aca="false">code_table_long!L401</f>
        <v>second</v>
      </c>
      <c r="I401" s="0" t="str">
        <f aca="false">code_table_long!P401</f>
        <v>Christmas</v>
      </c>
      <c r="J401" s="0" t="str">
        <f aca="false">code_table_long!T401</f>
        <v>cut</v>
      </c>
      <c r="K401" s="0" t="str">
        <f aca="false">code_table_long!J401</f>
        <v>incon</v>
      </c>
    </row>
    <row r="402" customFormat="false" ht="13.8" hidden="false" customHeight="false" outlineLevel="0" collapsed="false">
      <c r="A402" s="0" t="str">
        <f aca="false">code_table_long!A402</f>
        <v>id_15011</v>
      </c>
      <c r="B402" s="0" t="str">
        <f aca="false">code_table_long!B402</f>
        <v>(#15041)</v>
      </c>
      <c r="C402" s="0" t="n">
        <f aca="false">code_table_long!C402</f>
        <v>15011</v>
      </c>
      <c r="D402" s="1" t="n">
        <f aca="false">code_table_long!U402</f>
        <v>0.36734693877551</v>
      </c>
      <c r="E402" s="0" t="n">
        <f aca="false">code_table_long!V402</f>
        <v>7</v>
      </c>
      <c r="F402" s="0" t="n">
        <f aca="false">code_table_long!W402</f>
        <v>10</v>
      </c>
      <c r="G402" s="0" t="str">
        <f aca="false">LEFT(code_table_long!H402,1)</f>
        <v>D</v>
      </c>
      <c r="H402" s="0" t="str">
        <f aca="false">code_table_long!L402</f>
        <v>second</v>
      </c>
      <c r="I402" s="0" t="str">
        <f aca="false">code_table_long!P402</f>
        <v>farmer</v>
      </c>
      <c r="J402" s="0" t="str">
        <f aca="false">code_table_long!T402</f>
        <v>grow</v>
      </c>
      <c r="K402" s="0" t="str">
        <f aca="false">code_table_long!J402</f>
        <v>con</v>
      </c>
    </row>
    <row r="403" customFormat="false" ht="13.8" hidden="false" customHeight="false" outlineLevel="0" collapsed="false">
      <c r="A403" s="0" t="str">
        <f aca="false">code_table_long!A403</f>
        <v>id_16011</v>
      </c>
      <c r="B403" s="0" t="str">
        <f aca="false">code_table_long!B403</f>
        <v>(#16041)</v>
      </c>
      <c r="C403" s="0" t="n">
        <f aca="false">code_table_long!C403</f>
        <v>16011</v>
      </c>
      <c r="D403" s="1" t="n">
        <f aca="false">code_table_long!U403</f>
        <v>0.326530612244898</v>
      </c>
      <c r="E403" s="0" t="n">
        <f aca="false">code_table_long!V403</f>
        <v>7</v>
      </c>
      <c r="F403" s="0" t="n">
        <f aca="false">code_table_long!W403</f>
        <v>10</v>
      </c>
      <c r="G403" s="0" t="str">
        <f aca="false">LEFT(code_table_long!H403,1)</f>
        <v>C</v>
      </c>
      <c r="H403" s="0" t="str">
        <f aca="false">code_table_long!L403</f>
        <v>second</v>
      </c>
      <c r="I403" s="0" t="str">
        <f aca="false">code_table_long!P403</f>
        <v>uncle</v>
      </c>
      <c r="J403" s="0" t="str">
        <f aca="false">code_table_long!T403</f>
        <v>smoke</v>
      </c>
      <c r="K403" s="0" t="str">
        <f aca="false">code_table_long!J403</f>
        <v>con</v>
      </c>
    </row>
    <row r="404" customFormat="false" ht="13.8" hidden="false" customHeight="false" outlineLevel="0" collapsed="false">
      <c r="A404" s="0" t="str">
        <f aca="false">code_table_long!A404</f>
        <v>id_17011</v>
      </c>
      <c r="B404" s="0" t="str">
        <f aca="false">code_table_long!B404</f>
        <v>(#17041)</v>
      </c>
      <c r="C404" s="0" t="n">
        <f aca="false">code_table_long!C404</f>
        <v>17011</v>
      </c>
      <c r="D404" s="1" t="n">
        <f aca="false">code_table_long!U404</f>
        <v>0.0204081632653061</v>
      </c>
      <c r="E404" s="0" t="n">
        <f aca="false">code_table_long!V404</f>
        <v>7</v>
      </c>
      <c r="F404" s="0" t="n">
        <f aca="false">code_table_long!W404</f>
        <v>10</v>
      </c>
      <c r="G404" s="0" t="str">
        <f aca="false">LEFT(code_table_long!H404,1)</f>
        <v>B</v>
      </c>
      <c r="H404" s="0" t="str">
        <f aca="false">code_table_long!L404</f>
        <v>second</v>
      </c>
      <c r="I404" s="0" t="str">
        <f aca="false">code_table_long!P404</f>
        <v>farmer</v>
      </c>
      <c r="J404" s="0" t="str">
        <f aca="false">code_table_long!T404</f>
        <v>smoke</v>
      </c>
      <c r="K404" s="0" t="str">
        <f aca="false">code_table_long!J404</f>
        <v>incon</v>
      </c>
    </row>
    <row r="405" customFormat="false" ht="13.8" hidden="false" customHeight="false" outlineLevel="0" collapsed="false">
      <c r="A405" s="0" t="str">
        <f aca="false">code_table_long!A405</f>
        <v>id_18011</v>
      </c>
      <c r="B405" s="0" t="str">
        <f aca="false">code_table_long!B405</f>
        <v>(#18041)</v>
      </c>
      <c r="C405" s="0" t="n">
        <f aca="false">code_table_long!C405</f>
        <v>18011</v>
      </c>
      <c r="D405" s="1" t="n">
        <f aca="false">code_table_long!U405</f>
        <v>0.0408163265306122</v>
      </c>
      <c r="E405" s="0" t="n">
        <f aca="false">code_table_long!V405</f>
        <v>7</v>
      </c>
      <c r="F405" s="0" t="n">
        <f aca="false">code_table_long!W405</f>
        <v>10</v>
      </c>
      <c r="G405" s="0" t="str">
        <f aca="false">LEFT(code_table_long!H405,1)</f>
        <v>A</v>
      </c>
      <c r="H405" s="0" t="str">
        <f aca="false">code_table_long!L405</f>
        <v>second</v>
      </c>
      <c r="I405" s="0" t="str">
        <f aca="false">code_table_long!P405</f>
        <v>uncle</v>
      </c>
      <c r="J405" s="0" t="str">
        <f aca="false">code_table_long!T405</f>
        <v>grow</v>
      </c>
      <c r="K405" s="0" t="str">
        <f aca="false">code_table_long!J405</f>
        <v>incon</v>
      </c>
    </row>
    <row r="406" customFormat="false" ht="13.8" hidden="false" customHeight="false" outlineLevel="0" collapsed="false">
      <c r="A406" s="0" t="str">
        <f aca="false">code_table_long!A406</f>
        <v>id_15012</v>
      </c>
      <c r="B406" s="0" t="str">
        <f aca="false">code_table_long!B406</f>
        <v>(#15042)</v>
      </c>
      <c r="C406" s="0" t="n">
        <f aca="false">code_table_long!C406</f>
        <v>15012</v>
      </c>
      <c r="D406" s="1" t="n">
        <f aca="false">code_table_long!U406</f>
        <v>0.306122448979592</v>
      </c>
      <c r="E406" s="0" t="n">
        <f aca="false">code_table_long!V406</f>
        <v>6</v>
      </c>
      <c r="F406" s="0" t="n">
        <f aca="false">code_table_long!W406</f>
        <v>10</v>
      </c>
      <c r="G406" s="0" t="str">
        <f aca="false">LEFT(code_table_long!H406,1)</f>
        <v>D</v>
      </c>
      <c r="H406" s="0" t="str">
        <f aca="false">code_table_long!L406</f>
        <v>second</v>
      </c>
      <c r="I406" s="0" t="str">
        <f aca="false">code_table_long!P406</f>
        <v>drywaller</v>
      </c>
      <c r="J406" s="0" t="str">
        <f aca="false">code_table_long!T406</f>
        <v>patch</v>
      </c>
      <c r="K406" s="0" t="str">
        <f aca="false">code_table_long!J406</f>
        <v>con</v>
      </c>
    </row>
    <row r="407" customFormat="false" ht="13.8" hidden="false" customHeight="false" outlineLevel="0" collapsed="false">
      <c r="A407" s="0" t="str">
        <f aca="false">code_table_long!A407</f>
        <v>id_16012</v>
      </c>
      <c r="B407" s="0" t="str">
        <f aca="false">code_table_long!B407</f>
        <v>(#16042)</v>
      </c>
      <c r="C407" s="0" t="n">
        <f aca="false">code_table_long!C407</f>
        <v>16012</v>
      </c>
      <c r="D407" s="1" t="n">
        <f aca="false">code_table_long!U407</f>
        <v>0.816326530612245</v>
      </c>
      <c r="E407" s="0" t="n">
        <f aca="false">code_table_long!V407</f>
        <v>6</v>
      </c>
      <c r="F407" s="0" t="n">
        <f aca="false">code_table_long!W407</f>
        <v>10</v>
      </c>
      <c r="G407" s="0" t="str">
        <f aca="false">LEFT(code_table_long!H407,1)</f>
        <v>C</v>
      </c>
      <c r="H407" s="0" t="str">
        <f aca="false">code_table_long!L407</f>
        <v>second</v>
      </c>
      <c r="I407" s="0" t="str">
        <f aca="false">code_table_long!P407</f>
        <v>boy</v>
      </c>
      <c r="J407" s="0" t="str">
        <f aca="false">code_table_long!T407</f>
        <v>dig</v>
      </c>
      <c r="K407" s="0" t="str">
        <f aca="false">code_table_long!J407</f>
        <v>con</v>
      </c>
    </row>
    <row r="408" customFormat="false" ht="13.8" hidden="false" customHeight="false" outlineLevel="0" collapsed="false">
      <c r="A408" s="0" t="str">
        <f aca="false">code_table_long!A408</f>
        <v>id_17012</v>
      </c>
      <c r="B408" s="0" t="str">
        <f aca="false">code_table_long!B408</f>
        <v>(#17042)</v>
      </c>
      <c r="C408" s="0" t="n">
        <f aca="false">code_table_long!C408</f>
        <v>17012</v>
      </c>
      <c r="D408" s="1" t="n">
        <f aca="false">code_table_long!U408</f>
        <v>0.0204081632653061</v>
      </c>
      <c r="E408" s="0" t="n">
        <f aca="false">code_table_long!V408</f>
        <v>6</v>
      </c>
      <c r="F408" s="0" t="n">
        <f aca="false">code_table_long!W408</f>
        <v>10</v>
      </c>
      <c r="G408" s="0" t="str">
        <f aca="false">LEFT(code_table_long!H408,1)</f>
        <v>B</v>
      </c>
      <c r="H408" s="0" t="str">
        <f aca="false">code_table_long!L408</f>
        <v>second</v>
      </c>
      <c r="I408" s="0" t="str">
        <f aca="false">code_table_long!P408</f>
        <v>drywaller</v>
      </c>
      <c r="J408" s="0" t="str">
        <f aca="false">code_table_long!T408</f>
        <v>dig</v>
      </c>
      <c r="K408" s="0" t="str">
        <f aca="false">code_table_long!J408</f>
        <v>incon</v>
      </c>
    </row>
    <row r="409" customFormat="false" ht="13.8" hidden="false" customHeight="false" outlineLevel="0" collapsed="false">
      <c r="A409" s="0" t="str">
        <f aca="false">code_table_long!A409</f>
        <v>id_18012</v>
      </c>
      <c r="B409" s="0" t="str">
        <f aca="false">code_table_long!B409</f>
        <v>(#18042)</v>
      </c>
      <c r="C409" s="0" t="n">
        <f aca="false">code_table_long!C409</f>
        <v>18012</v>
      </c>
      <c r="D409" s="1" t="n">
        <f aca="false">code_table_long!U409</f>
        <v>0</v>
      </c>
      <c r="E409" s="0" t="n">
        <f aca="false">code_table_long!V409</f>
        <v>6</v>
      </c>
      <c r="F409" s="0" t="n">
        <f aca="false">code_table_long!W409</f>
        <v>10</v>
      </c>
      <c r="G409" s="0" t="str">
        <f aca="false">LEFT(code_table_long!H409,1)</f>
        <v>A</v>
      </c>
      <c r="H409" s="0" t="str">
        <f aca="false">code_table_long!L409</f>
        <v>second</v>
      </c>
      <c r="I409" s="0" t="str">
        <f aca="false">code_table_long!P409</f>
        <v>boy</v>
      </c>
      <c r="J409" s="0" t="str">
        <f aca="false">code_table_long!T409</f>
        <v>patch</v>
      </c>
      <c r="K409" s="0" t="str">
        <f aca="false">code_table_long!J409</f>
        <v>incon</v>
      </c>
    </row>
    <row r="410" customFormat="false" ht="13.8" hidden="false" customHeight="false" outlineLevel="0" collapsed="false">
      <c r="A410" s="0" t="str">
        <f aca="false">code_table_long!A410</f>
        <v>id_15013</v>
      </c>
      <c r="B410" s="0" t="str">
        <f aca="false">code_table_long!B410</f>
        <v>(#15043)</v>
      </c>
      <c r="C410" s="0" t="n">
        <f aca="false">code_table_long!C410</f>
        <v>15013</v>
      </c>
      <c r="D410" s="1" t="n">
        <f aca="false">code_table_long!U410</f>
        <v>0.489795918367347</v>
      </c>
      <c r="E410" s="0" t="n">
        <f aca="false">code_table_long!V410</f>
        <v>7</v>
      </c>
      <c r="F410" s="0" t="n">
        <f aca="false">code_table_long!W410</f>
        <v>10</v>
      </c>
      <c r="G410" s="0" t="str">
        <f aca="false">LEFT(code_table_long!H410,1)</f>
        <v>D</v>
      </c>
      <c r="H410" s="0" t="str">
        <f aca="false">code_table_long!L410</f>
        <v>second</v>
      </c>
      <c r="I410" s="0" t="str">
        <f aca="false">code_table_long!P410</f>
        <v>still</v>
      </c>
      <c r="J410" s="0" t="str">
        <f aca="false">code_table_long!T410</f>
        <v>paint</v>
      </c>
      <c r="K410" s="0" t="str">
        <f aca="false">code_table_long!J410</f>
        <v>con</v>
      </c>
    </row>
    <row r="411" customFormat="false" ht="13.8" hidden="false" customHeight="false" outlineLevel="0" collapsed="false">
      <c r="A411" s="0" t="str">
        <f aca="false">code_table_long!A411</f>
        <v>id_16013</v>
      </c>
      <c r="B411" s="0" t="str">
        <f aca="false">code_table_long!B411</f>
        <v>(#16043)</v>
      </c>
      <c r="C411" s="0" t="n">
        <f aca="false">code_table_long!C411</f>
        <v>16013</v>
      </c>
      <c r="D411" s="1" t="n">
        <f aca="false">code_table_long!U411</f>
        <v>0.469387755102041</v>
      </c>
      <c r="E411" s="0" t="n">
        <f aca="false">code_table_long!V411</f>
        <v>7</v>
      </c>
      <c r="F411" s="0" t="n">
        <f aca="false">code_table_long!W411</f>
        <v>10</v>
      </c>
      <c r="G411" s="0" t="str">
        <f aca="false">LEFT(code_table_long!H411,1)</f>
        <v>C</v>
      </c>
      <c r="H411" s="0" t="str">
        <f aca="false">code_table_long!L411</f>
        <v>second</v>
      </c>
      <c r="I411" s="0" t="str">
        <f aca="false">code_table_long!P411</f>
        <v>dieter</v>
      </c>
      <c r="J411" s="0" t="str">
        <f aca="false">code_table_long!T411</f>
        <v>eat</v>
      </c>
      <c r="K411" s="0" t="str">
        <f aca="false">code_table_long!J411</f>
        <v>con</v>
      </c>
    </row>
    <row r="412" customFormat="false" ht="13.8" hidden="false" customHeight="false" outlineLevel="0" collapsed="false">
      <c r="A412" s="0" t="str">
        <f aca="false">code_table_long!A412</f>
        <v>id_17013</v>
      </c>
      <c r="B412" s="0" t="str">
        <f aca="false">code_table_long!B412</f>
        <v>(#17043)</v>
      </c>
      <c r="C412" s="0" t="n">
        <f aca="false">code_table_long!C412</f>
        <v>17013</v>
      </c>
      <c r="D412" s="1" t="n">
        <f aca="false">code_table_long!U412</f>
        <v>0.183673469387755</v>
      </c>
      <c r="E412" s="0" t="n">
        <f aca="false">code_table_long!V412</f>
        <v>7</v>
      </c>
      <c r="F412" s="0" t="n">
        <f aca="false">code_table_long!W412</f>
        <v>10</v>
      </c>
      <c r="G412" s="0" t="str">
        <f aca="false">LEFT(code_table_long!H412,1)</f>
        <v>B</v>
      </c>
      <c r="H412" s="0" t="str">
        <f aca="false">code_table_long!L412</f>
        <v>second</v>
      </c>
      <c r="I412" s="0" t="str">
        <f aca="false">code_table_long!P412</f>
        <v>still</v>
      </c>
      <c r="J412" s="0" t="str">
        <f aca="false">code_table_long!T412</f>
        <v>eat</v>
      </c>
      <c r="K412" s="0" t="str">
        <f aca="false">code_table_long!J412</f>
        <v>incon</v>
      </c>
    </row>
    <row r="413" customFormat="false" ht="13.8" hidden="false" customHeight="false" outlineLevel="0" collapsed="false">
      <c r="A413" s="0" t="str">
        <f aca="false">code_table_long!A413</f>
        <v>id_18013</v>
      </c>
      <c r="B413" s="0" t="str">
        <f aca="false">code_table_long!B413</f>
        <v>(#18043)</v>
      </c>
      <c r="C413" s="0" t="n">
        <f aca="false">code_table_long!C413</f>
        <v>18013</v>
      </c>
      <c r="D413" s="1" t="n">
        <f aca="false">code_table_long!U413</f>
        <v>0</v>
      </c>
      <c r="E413" s="0" t="n">
        <f aca="false">code_table_long!V413</f>
        <v>7</v>
      </c>
      <c r="F413" s="0" t="n">
        <f aca="false">code_table_long!W413</f>
        <v>10</v>
      </c>
      <c r="G413" s="0" t="str">
        <f aca="false">LEFT(code_table_long!H413,1)</f>
        <v>A</v>
      </c>
      <c r="H413" s="0" t="str">
        <f aca="false">code_table_long!L413</f>
        <v>second</v>
      </c>
      <c r="I413" s="0" t="str">
        <f aca="false">code_table_long!P413</f>
        <v>dieter</v>
      </c>
      <c r="J413" s="0" t="str">
        <f aca="false">code_table_long!T413</f>
        <v>paint</v>
      </c>
      <c r="K413" s="0" t="str">
        <f aca="false">code_table_long!J413</f>
        <v>incon</v>
      </c>
    </row>
    <row r="414" customFormat="false" ht="13.8" hidden="false" customHeight="false" outlineLevel="0" collapsed="false">
      <c r="A414" s="0" t="str">
        <f aca="false">code_table_long!A414</f>
        <v>id_15014</v>
      </c>
      <c r="B414" s="0" t="str">
        <f aca="false">code_table_long!B414</f>
        <v>(#15044)</v>
      </c>
      <c r="C414" s="0" t="n">
        <f aca="false">code_table_long!C414</f>
        <v>15014</v>
      </c>
      <c r="D414" s="1" t="n">
        <f aca="false">code_table_long!U414</f>
        <v>0.408163265306122</v>
      </c>
      <c r="E414" s="0" t="n">
        <f aca="false">code_table_long!V414</f>
        <v>5</v>
      </c>
      <c r="F414" s="0" t="n">
        <f aca="false">code_table_long!W414</f>
        <v>8</v>
      </c>
      <c r="G414" s="0" t="str">
        <f aca="false">LEFT(code_table_long!H414,1)</f>
        <v>D</v>
      </c>
      <c r="H414" s="0" t="str">
        <f aca="false">code_table_long!L414</f>
        <v>second</v>
      </c>
      <c r="I414" s="0" t="str">
        <f aca="false">code_table_long!P414</f>
        <v>perfumer</v>
      </c>
      <c r="J414" s="0" t="str">
        <f aca="false">code_table_long!T414</f>
        <v>smell</v>
      </c>
      <c r="K414" s="0" t="str">
        <f aca="false">code_table_long!J414</f>
        <v>con</v>
      </c>
    </row>
    <row r="415" customFormat="false" ht="13.8" hidden="false" customHeight="false" outlineLevel="0" collapsed="false">
      <c r="A415" s="0" t="str">
        <f aca="false">code_table_long!A415</f>
        <v>id_16014</v>
      </c>
      <c r="B415" s="0" t="str">
        <f aca="false">code_table_long!B415</f>
        <v>(#16044)</v>
      </c>
      <c r="C415" s="0" t="n">
        <f aca="false">code_table_long!C415</f>
        <v>16014</v>
      </c>
      <c r="D415" s="1" t="n">
        <f aca="false">code_table_long!U415</f>
        <v>0.489795918367347</v>
      </c>
      <c r="E415" s="0" t="n">
        <f aca="false">code_table_long!V415</f>
        <v>5</v>
      </c>
      <c r="F415" s="0" t="n">
        <f aca="false">code_table_long!W415</f>
        <v>8</v>
      </c>
      <c r="G415" s="0" t="str">
        <f aca="false">LEFT(code_table_long!H415,1)</f>
        <v>C</v>
      </c>
      <c r="H415" s="0" t="str">
        <f aca="false">code_table_long!L415</f>
        <v>second</v>
      </c>
      <c r="I415" s="0" t="str">
        <f aca="false">code_table_long!P415</f>
        <v>baker</v>
      </c>
      <c r="J415" s="0" t="str">
        <f aca="false">code_table_long!T415</f>
        <v>taste</v>
      </c>
      <c r="K415" s="0" t="str">
        <f aca="false">code_table_long!J415</f>
        <v>con</v>
      </c>
    </row>
    <row r="416" customFormat="false" ht="13.8" hidden="false" customHeight="false" outlineLevel="0" collapsed="false">
      <c r="A416" s="0" t="str">
        <f aca="false">code_table_long!A416</f>
        <v>id_17014</v>
      </c>
      <c r="B416" s="0" t="str">
        <f aca="false">code_table_long!B416</f>
        <v>(#17044)</v>
      </c>
      <c r="C416" s="0" t="n">
        <f aca="false">code_table_long!C416</f>
        <v>17014</v>
      </c>
      <c r="D416" s="1" t="n">
        <f aca="false">code_table_long!U416</f>
        <v>0.0204081632653061</v>
      </c>
      <c r="E416" s="0" t="n">
        <f aca="false">code_table_long!V416</f>
        <v>5</v>
      </c>
      <c r="F416" s="0" t="n">
        <f aca="false">code_table_long!W416</f>
        <v>8</v>
      </c>
      <c r="G416" s="0" t="str">
        <f aca="false">LEFT(code_table_long!H416,1)</f>
        <v>B</v>
      </c>
      <c r="H416" s="0" t="str">
        <f aca="false">code_table_long!L416</f>
        <v>second</v>
      </c>
      <c r="I416" s="0" t="str">
        <f aca="false">code_table_long!P416</f>
        <v>perfumer</v>
      </c>
      <c r="J416" s="0" t="str">
        <f aca="false">code_table_long!T416</f>
        <v>taste</v>
      </c>
      <c r="K416" s="0" t="str">
        <f aca="false">code_table_long!J416</f>
        <v>incon</v>
      </c>
    </row>
    <row r="417" customFormat="false" ht="13.8" hidden="false" customHeight="false" outlineLevel="0" collapsed="false">
      <c r="A417" s="0" t="str">
        <f aca="false">code_table_long!A417</f>
        <v>id_18014</v>
      </c>
      <c r="B417" s="0" t="str">
        <f aca="false">code_table_long!B417</f>
        <v>(#18044)</v>
      </c>
      <c r="C417" s="0" t="n">
        <f aca="false">code_table_long!C417</f>
        <v>18014</v>
      </c>
      <c r="D417" s="1" t="n">
        <f aca="false">code_table_long!U417</f>
        <v>0.0204081632653061</v>
      </c>
      <c r="E417" s="0" t="n">
        <f aca="false">code_table_long!V417</f>
        <v>5</v>
      </c>
      <c r="F417" s="0" t="n">
        <f aca="false">code_table_long!W417</f>
        <v>8</v>
      </c>
      <c r="G417" s="0" t="str">
        <f aca="false">LEFT(code_table_long!H417,1)</f>
        <v>A</v>
      </c>
      <c r="H417" s="0" t="str">
        <f aca="false">code_table_long!L417</f>
        <v>second</v>
      </c>
      <c r="I417" s="0" t="str">
        <f aca="false">code_table_long!P417</f>
        <v>baker</v>
      </c>
      <c r="J417" s="0" t="str">
        <f aca="false">code_table_long!T417</f>
        <v>smell</v>
      </c>
      <c r="K417" s="0" t="str">
        <f aca="false">code_table_long!J417</f>
        <v>incon</v>
      </c>
    </row>
    <row r="418" customFormat="false" ht="13.8" hidden="false" customHeight="false" outlineLevel="0" collapsed="false">
      <c r="A418" s="0" t="str">
        <f aca="false">code_table_long!A418</f>
        <v>id_15015</v>
      </c>
      <c r="B418" s="0" t="str">
        <f aca="false">code_table_long!B418</f>
        <v>(#15045)</v>
      </c>
      <c r="C418" s="0" t="n">
        <f aca="false">code_table_long!C418</f>
        <v>15015</v>
      </c>
      <c r="D418" s="1" t="n">
        <f aca="false">code_table_long!U418</f>
        <v>0.63265306122449</v>
      </c>
      <c r="E418" s="0" t="n">
        <f aca="false">code_table_long!V418</f>
        <v>5</v>
      </c>
      <c r="F418" s="0" t="n">
        <f aca="false">code_table_long!W418</f>
        <v>9</v>
      </c>
      <c r="G418" s="0" t="str">
        <f aca="false">LEFT(code_table_long!H418,1)</f>
        <v>D</v>
      </c>
      <c r="H418" s="0" t="str">
        <f aca="false">code_table_long!L418</f>
        <v>second</v>
      </c>
      <c r="I418" s="0" t="str">
        <f aca="false">code_table_long!P418</f>
        <v>bilingual</v>
      </c>
      <c r="J418" s="0" t="str">
        <f aca="false">code_table_long!T418</f>
        <v>speak</v>
      </c>
      <c r="K418" s="0" t="str">
        <f aca="false">code_table_long!J418</f>
        <v>con</v>
      </c>
    </row>
    <row r="419" customFormat="false" ht="13.8" hidden="false" customHeight="false" outlineLevel="0" collapsed="false">
      <c r="A419" s="0" t="str">
        <f aca="false">code_table_long!A419</f>
        <v>id_16015</v>
      </c>
      <c r="B419" s="0" t="str">
        <f aca="false">code_table_long!B419</f>
        <v>(#16045)</v>
      </c>
      <c r="C419" s="0" t="n">
        <f aca="false">code_table_long!C419</f>
        <v>16015</v>
      </c>
      <c r="D419" s="1" t="n">
        <f aca="false">code_table_long!U419</f>
        <v>0.6875</v>
      </c>
      <c r="E419" s="0" t="n">
        <f aca="false">code_table_long!V419</f>
        <v>5</v>
      </c>
      <c r="F419" s="0" t="n">
        <f aca="false">code_table_long!W419</f>
        <v>9</v>
      </c>
      <c r="G419" s="0" t="str">
        <f aca="false">LEFT(code_table_long!H419,1)</f>
        <v>C</v>
      </c>
      <c r="H419" s="0" t="str">
        <f aca="false">code_table_long!L419</f>
        <v>second</v>
      </c>
      <c r="I419" s="0" t="str">
        <f aca="false">code_table_long!P419</f>
        <v>restaurant-goer</v>
      </c>
      <c r="J419" s="0" t="str">
        <f aca="false">code_table_long!T419</f>
        <v>eat</v>
      </c>
      <c r="K419" s="0" t="str">
        <f aca="false">code_table_long!J419</f>
        <v>con</v>
      </c>
    </row>
    <row r="420" customFormat="false" ht="13.8" hidden="false" customHeight="false" outlineLevel="0" collapsed="false">
      <c r="A420" s="0" t="str">
        <f aca="false">code_table_long!A420</f>
        <v>id_17015</v>
      </c>
      <c r="B420" s="0" t="str">
        <f aca="false">code_table_long!B420</f>
        <v>(#17045)</v>
      </c>
      <c r="C420" s="0" t="n">
        <f aca="false">code_table_long!C420</f>
        <v>17015</v>
      </c>
      <c r="D420" s="1" t="n">
        <f aca="false">code_table_long!U420</f>
        <v>0.102040816326531</v>
      </c>
      <c r="E420" s="0" t="n">
        <f aca="false">code_table_long!V420</f>
        <v>5</v>
      </c>
      <c r="F420" s="0" t="n">
        <f aca="false">code_table_long!W420</f>
        <v>9</v>
      </c>
      <c r="G420" s="0" t="str">
        <f aca="false">LEFT(code_table_long!H420,1)</f>
        <v>B</v>
      </c>
      <c r="H420" s="0" t="str">
        <f aca="false">code_table_long!L420</f>
        <v>second</v>
      </c>
      <c r="I420" s="0" t="str">
        <f aca="false">code_table_long!P420</f>
        <v>bilingual</v>
      </c>
      <c r="J420" s="0" t="str">
        <f aca="false">code_table_long!T420</f>
        <v>eat</v>
      </c>
      <c r="K420" s="0" t="str">
        <f aca="false">code_table_long!J420</f>
        <v>incon</v>
      </c>
    </row>
    <row r="421" customFormat="false" ht="13.8" hidden="false" customHeight="false" outlineLevel="0" collapsed="false">
      <c r="A421" s="0" t="str">
        <f aca="false">code_table_long!A421</f>
        <v>id_18015</v>
      </c>
      <c r="B421" s="0" t="str">
        <f aca="false">code_table_long!B421</f>
        <v>(#18045)</v>
      </c>
      <c r="C421" s="0" t="n">
        <f aca="false">code_table_long!C421</f>
        <v>18015</v>
      </c>
      <c r="D421" s="1" t="n">
        <f aca="false">code_table_long!U421</f>
        <v>0.0416666666666667</v>
      </c>
      <c r="E421" s="0" t="n">
        <f aca="false">code_table_long!V421</f>
        <v>5</v>
      </c>
      <c r="F421" s="0" t="n">
        <f aca="false">code_table_long!W421</f>
        <v>9</v>
      </c>
      <c r="G421" s="0" t="str">
        <f aca="false">LEFT(code_table_long!H421,1)</f>
        <v>A</v>
      </c>
      <c r="H421" s="0" t="str">
        <f aca="false">code_table_long!L421</f>
        <v>second</v>
      </c>
      <c r="I421" s="0" t="str">
        <f aca="false">code_table_long!P421</f>
        <v>restaurant-goer</v>
      </c>
      <c r="J421" s="0" t="str">
        <f aca="false">code_table_long!T421</f>
        <v>speak</v>
      </c>
      <c r="K421" s="0" t="str">
        <f aca="false">code_table_long!J421</f>
        <v>incon</v>
      </c>
    </row>
    <row r="422" customFormat="false" ht="13.8" hidden="false" customHeight="false" outlineLevel="0" collapsed="false">
      <c r="A422" s="0" t="str">
        <f aca="false">code_table_long!A422</f>
        <v>id_15016</v>
      </c>
      <c r="B422" s="0" t="str">
        <f aca="false">code_table_long!B422</f>
        <v>(#15046)</v>
      </c>
      <c r="C422" s="0" t="n">
        <f aca="false">code_table_long!C422</f>
        <v>15016</v>
      </c>
      <c r="D422" s="1" t="n">
        <f aca="false">code_table_long!U422</f>
        <v>0.26530612244898</v>
      </c>
      <c r="E422" s="0" t="n">
        <f aca="false">code_table_long!V422</f>
        <v>4</v>
      </c>
      <c r="F422" s="0" t="n">
        <f aca="false">code_table_long!W422</f>
        <v>8</v>
      </c>
      <c r="G422" s="0" t="str">
        <f aca="false">LEFT(code_table_long!H422,1)</f>
        <v>C</v>
      </c>
      <c r="H422" s="0" t="str">
        <f aca="false">code_table_long!L422</f>
        <v>second</v>
      </c>
      <c r="I422" s="0" t="str">
        <f aca="false">code_table_long!P422</f>
        <v>couch</v>
      </c>
      <c r="J422" s="0" t="str">
        <f aca="false">code_table_long!T422</f>
        <v>sit</v>
      </c>
      <c r="K422" s="0" t="str">
        <f aca="false">code_table_long!J422</f>
        <v>con</v>
      </c>
    </row>
    <row r="423" customFormat="false" ht="13.8" hidden="false" customHeight="false" outlineLevel="0" collapsed="false">
      <c r="A423" s="0" t="str">
        <f aca="false">code_table_long!A423</f>
        <v>id_16016</v>
      </c>
      <c r="B423" s="0" t="str">
        <f aca="false">code_table_long!B423</f>
        <v>(#16046)</v>
      </c>
      <c r="C423" s="0" t="n">
        <f aca="false">code_table_long!C423</f>
        <v>16016</v>
      </c>
      <c r="D423" s="1" t="n">
        <f aca="false">code_table_long!U423</f>
        <v>0.354166666666667</v>
      </c>
      <c r="E423" s="0" t="n">
        <f aca="false">code_table_long!V423</f>
        <v>4</v>
      </c>
      <c r="F423" s="0" t="n">
        <f aca="false">code_table_long!W423</f>
        <v>8</v>
      </c>
      <c r="G423" s="0" t="str">
        <f aca="false">LEFT(code_table_long!H423,1)</f>
        <v>B</v>
      </c>
      <c r="H423" s="0" t="str">
        <f aca="false">code_table_long!L423</f>
        <v>second</v>
      </c>
      <c r="I423" s="0" t="str">
        <f aca="false">code_table_long!P423</f>
        <v>brother's</v>
      </c>
      <c r="J423" s="0" t="str">
        <f aca="false">code_table_long!T423</f>
        <v>play</v>
      </c>
      <c r="K423" s="0" t="str">
        <f aca="false">code_table_long!J423</f>
        <v>con</v>
      </c>
    </row>
    <row r="424" customFormat="false" ht="13.8" hidden="false" customHeight="false" outlineLevel="0" collapsed="false">
      <c r="A424" s="0" t="str">
        <f aca="false">code_table_long!A424</f>
        <v>id_17016</v>
      </c>
      <c r="B424" s="0" t="str">
        <f aca="false">code_table_long!B424</f>
        <v>(#17046)</v>
      </c>
      <c r="C424" s="0" t="n">
        <f aca="false">code_table_long!C424</f>
        <v>17016</v>
      </c>
      <c r="D424" s="1" t="n">
        <f aca="false">code_table_long!U424</f>
        <v>0.0408163265306122</v>
      </c>
      <c r="E424" s="0" t="n">
        <f aca="false">code_table_long!V424</f>
        <v>4</v>
      </c>
      <c r="F424" s="0" t="n">
        <f aca="false">code_table_long!W424</f>
        <v>8</v>
      </c>
      <c r="G424" s="0" t="str">
        <f aca="false">LEFT(code_table_long!H424,1)</f>
        <v>A</v>
      </c>
      <c r="H424" s="0" t="str">
        <f aca="false">code_table_long!L424</f>
        <v>second</v>
      </c>
      <c r="I424" s="0" t="str">
        <f aca="false">code_table_long!P424</f>
        <v>couch</v>
      </c>
      <c r="J424" s="0" t="str">
        <f aca="false">code_table_long!T424</f>
        <v>play</v>
      </c>
      <c r="K424" s="0" t="str">
        <f aca="false">code_table_long!J424</f>
        <v>incon</v>
      </c>
    </row>
    <row r="425" customFormat="false" ht="13.8" hidden="false" customHeight="false" outlineLevel="0" collapsed="false">
      <c r="A425" s="0" t="str">
        <f aca="false">code_table_long!A425</f>
        <v>id_18016</v>
      </c>
      <c r="B425" s="0" t="str">
        <f aca="false">code_table_long!B425</f>
        <v>(#18046)</v>
      </c>
      <c r="C425" s="0" t="n">
        <f aca="false">code_table_long!C425</f>
        <v>18016</v>
      </c>
      <c r="D425" s="1" t="n">
        <f aca="false">code_table_long!U425</f>
        <v>0</v>
      </c>
      <c r="E425" s="0" t="n">
        <f aca="false">code_table_long!V425</f>
        <v>4</v>
      </c>
      <c r="F425" s="0" t="n">
        <f aca="false">code_table_long!W425</f>
        <v>8</v>
      </c>
      <c r="G425" s="0" t="str">
        <f aca="false">LEFT(code_table_long!H425,1)</f>
        <v>D</v>
      </c>
      <c r="H425" s="0" t="str">
        <f aca="false">code_table_long!L425</f>
        <v>second</v>
      </c>
      <c r="I425" s="0" t="str">
        <f aca="false">code_table_long!P425</f>
        <v>brother's</v>
      </c>
      <c r="J425" s="0" t="str">
        <f aca="false">code_table_long!T425</f>
        <v>sit</v>
      </c>
      <c r="K425" s="0" t="str">
        <f aca="false">code_table_long!J425</f>
        <v>incon</v>
      </c>
    </row>
    <row r="426" customFormat="false" ht="13.8" hidden="false" customHeight="false" outlineLevel="0" collapsed="false">
      <c r="A426" s="0" t="str">
        <f aca="false">code_table_long!A426</f>
        <v>id_15017</v>
      </c>
      <c r="B426" s="0" t="str">
        <f aca="false">code_table_long!B426</f>
        <v>(#15047)</v>
      </c>
      <c r="C426" s="0" t="n">
        <f aca="false">code_table_long!C426</f>
        <v>15017</v>
      </c>
      <c r="D426" s="1" t="n">
        <f aca="false">code_table_long!U426</f>
        <v>0.163265306122449</v>
      </c>
      <c r="E426" s="0" t="n">
        <f aca="false">code_table_long!V426</f>
        <v>5</v>
      </c>
      <c r="F426" s="0" t="n">
        <f aca="false">code_table_long!W426</f>
        <v>8</v>
      </c>
      <c r="G426" s="0" t="str">
        <f aca="false">LEFT(code_table_long!H426,1)</f>
        <v>C</v>
      </c>
      <c r="H426" s="0" t="str">
        <f aca="false">code_table_long!L426</f>
        <v>second</v>
      </c>
      <c r="I426" s="0" t="str">
        <f aca="false">code_table_long!P426</f>
        <v>artist</v>
      </c>
      <c r="J426" s="0" t="str">
        <f aca="false">code_table_long!T426</f>
        <v>drawing</v>
      </c>
      <c r="K426" s="0" t="str">
        <f aca="false">code_table_long!J426</f>
        <v>con</v>
      </c>
    </row>
    <row r="427" customFormat="false" ht="13.8" hidden="false" customHeight="false" outlineLevel="0" collapsed="false">
      <c r="A427" s="0" t="str">
        <f aca="false">code_table_long!A427</f>
        <v>id_16017</v>
      </c>
      <c r="B427" s="0" t="str">
        <f aca="false">code_table_long!B427</f>
        <v>(#16047)</v>
      </c>
      <c r="C427" s="0" t="n">
        <f aca="false">code_table_long!C427</f>
        <v>16017</v>
      </c>
      <c r="D427" s="1" t="n">
        <f aca="false">code_table_long!U427</f>
        <v>0.346938775510204</v>
      </c>
      <c r="E427" s="0" t="n">
        <f aca="false">code_table_long!V427</f>
        <v>5</v>
      </c>
      <c r="F427" s="0" t="n">
        <f aca="false">code_table_long!W427</f>
        <v>8</v>
      </c>
      <c r="G427" s="0" t="str">
        <f aca="false">LEFT(code_table_long!H427,1)</f>
        <v>B</v>
      </c>
      <c r="H427" s="0" t="str">
        <f aca="false">code_table_long!L427</f>
        <v>second</v>
      </c>
      <c r="I427" s="0" t="str">
        <f aca="false">code_table_long!P427</f>
        <v>backyard</v>
      </c>
      <c r="J427" s="0" t="str">
        <f aca="false">code_table_long!T427</f>
        <v>grilling</v>
      </c>
      <c r="K427" s="0" t="str">
        <f aca="false">code_table_long!J427</f>
        <v>con</v>
      </c>
    </row>
    <row r="428" customFormat="false" ht="13.8" hidden="false" customHeight="false" outlineLevel="0" collapsed="false">
      <c r="A428" s="0" t="str">
        <f aca="false">code_table_long!A428</f>
        <v>id_17017</v>
      </c>
      <c r="B428" s="0" t="str">
        <f aca="false">code_table_long!B428</f>
        <v>(#17047)</v>
      </c>
      <c r="C428" s="0" t="n">
        <f aca="false">code_table_long!C428</f>
        <v>17017</v>
      </c>
      <c r="D428" s="1" t="n">
        <f aca="false">code_table_long!U428</f>
        <v>0</v>
      </c>
      <c r="E428" s="0" t="n">
        <f aca="false">code_table_long!V428</f>
        <v>5</v>
      </c>
      <c r="F428" s="0" t="n">
        <f aca="false">code_table_long!W428</f>
        <v>8</v>
      </c>
      <c r="G428" s="0" t="str">
        <f aca="false">LEFT(code_table_long!H428,1)</f>
        <v>A</v>
      </c>
      <c r="H428" s="0" t="str">
        <f aca="false">code_table_long!L428</f>
        <v>second</v>
      </c>
      <c r="I428" s="0" t="str">
        <f aca="false">code_table_long!P428</f>
        <v>artist</v>
      </c>
      <c r="J428" s="0" t="str">
        <f aca="false">code_table_long!T428</f>
        <v>grilling</v>
      </c>
      <c r="K428" s="0" t="str">
        <f aca="false">code_table_long!J428</f>
        <v>incon</v>
      </c>
    </row>
    <row r="429" customFormat="false" ht="13.8" hidden="false" customHeight="false" outlineLevel="0" collapsed="false">
      <c r="A429" s="0" t="str">
        <f aca="false">code_table_long!A429</f>
        <v>id_18017</v>
      </c>
      <c r="B429" s="0" t="str">
        <f aca="false">code_table_long!B429</f>
        <v>(#18047)</v>
      </c>
      <c r="C429" s="0" t="n">
        <f aca="false">code_table_long!C429</f>
        <v>18017</v>
      </c>
      <c r="D429" s="1" t="n">
        <f aca="false">code_table_long!U429</f>
        <v>0</v>
      </c>
      <c r="E429" s="0" t="n">
        <f aca="false">code_table_long!V429</f>
        <v>5</v>
      </c>
      <c r="F429" s="0" t="n">
        <f aca="false">code_table_long!W429</f>
        <v>8</v>
      </c>
      <c r="G429" s="0" t="str">
        <f aca="false">LEFT(code_table_long!H429,1)</f>
        <v>D</v>
      </c>
      <c r="H429" s="0" t="str">
        <f aca="false">code_table_long!L429</f>
        <v>second</v>
      </c>
      <c r="I429" s="0" t="str">
        <f aca="false">code_table_long!P429</f>
        <v>backyard</v>
      </c>
      <c r="J429" s="0" t="str">
        <f aca="false">code_table_long!T429</f>
        <v>drawing</v>
      </c>
      <c r="K429" s="0" t="str">
        <f aca="false">code_table_long!J429</f>
        <v>incon</v>
      </c>
    </row>
    <row r="430" customFormat="false" ht="13.8" hidden="false" customHeight="false" outlineLevel="0" collapsed="false">
      <c r="A430" s="0" t="str">
        <f aca="false">code_table_long!A430</f>
        <v>id_15018</v>
      </c>
      <c r="B430" s="0" t="str">
        <f aca="false">code_table_long!B430</f>
        <v>(#15048)</v>
      </c>
      <c r="C430" s="0" t="n">
        <f aca="false">code_table_long!C430</f>
        <v>15018</v>
      </c>
      <c r="D430" s="1" t="n">
        <f aca="false">code_table_long!U430</f>
        <v>0.63265306122449</v>
      </c>
      <c r="E430" s="0" t="n">
        <f aca="false">code_table_long!V430</f>
        <v>6</v>
      </c>
      <c r="F430" s="0" t="n">
        <f aca="false">code_table_long!W430</f>
        <v>9</v>
      </c>
      <c r="G430" s="0" t="str">
        <f aca="false">LEFT(code_table_long!H430,1)</f>
        <v>C</v>
      </c>
      <c r="H430" s="0" t="str">
        <f aca="false">code_table_long!L430</f>
        <v>second</v>
      </c>
      <c r="I430" s="0" t="str">
        <f aca="false">code_table_long!P430</f>
        <v>tablecloths</v>
      </c>
      <c r="J430" s="0" t="str">
        <f aca="false">code_table_long!T430</f>
        <v>stain</v>
      </c>
      <c r="K430" s="0" t="str">
        <f aca="false">code_table_long!J430</f>
        <v>con</v>
      </c>
    </row>
    <row r="431" customFormat="false" ht="13.8" hidden="false" customHeight="false" outlineLevel="0" collapsed="false">
      <c r="A431" s="0" t="str">
        <f aca="false">code_table_long!A431</f>
        <v>id_16018</v>
      </c>
      <c r="B431" s="0" t="str">
        <f aca="false">code_table_long!B431</f>
        <v>(#16048)</v>
      </c>
      <c r="C431" s="0" t="n">
        <f aca="false">code_table_long!C431</f>
        <v>16018</v>
      </c>
      <c r="D431" s="1" t="n">
        <f aca="false">code_table_long!U431</f>
        <v>0.510204081632653</v>
      </c>
      <c r="E431" s="0" t="n">
        <f aca="false">code_table_long!V431</f>
        <v>6</v>
      </c>
      <c r="F431" s="0" t="n">
        <f aca="false">code_table_long!W431</f>
        <v>9</v>
      </c>
      <c r="G431" s="0" t="str">
        <f aca="false">LEFT(code_table_long!H431,1)</f>
        <v>B</v>
      </c>
      <c r="H431" s="0" t="str">
        <f aca="false">code_table_long!L431</f>
        <v>second</v>
      </c>
      <c r="I431" s="0" t="str">
        <f aca="false">code_table_long!P431</f>
        <v>alcoholics</v>
      </c>
      <c r="J431" s="0" t="str">
        <f aca="false">code_table_long!T431</f>
        <v>drink</v>
      </c>
      <c r="K431" s="0" t="str">
        <f aca="false">code_table_long!J431</f>
        <v>con</v>
      </c>
    </row>
    <row r="432" customFormat="false" ht="13.8" hidden="false" customHeight="false" outlineLevel="0" collapsed="false">
      <c r="A432" s="0" t="str">
        <f aca="false">code_table_long!A432</f>
        <v>id_17018</v>
      </c>
      <c r="B432" s="0" t="str">
        <f aca="false">code_table_long!B432</f>
        <v>(#17048)</v>
      </c>
      <c r="C432" s="0" t="n">
        <f aca="false">code_table_long!C432</f>
        <v>17018</v>
      </c>
      <c r="D432" s="1" t="n">
        <f aca="false">code_table_long!U432</f>
        <v>0.0204081632653061</v>
      </c>
      <c r="E432" s="0" t="n">
        <f aca="false">code_table_long!V432</f>
        <v>6</v>
      </c>
      <c r="F432" s="0" t="n">
        <f aca="false">code_table_long!W432</f>
        <v>9</v>
      </c>
      <c r="G432" s="0" t="str">
        <f aca="false">LEFT(code_table_long!H432,1)</f>
        <v>A</v>
      </c>
      <c r="H432" s="0" t="str">
        <f aca="false">code_table_long!L432</f>
        <v>second</v>
      </c>
      <c r="I432" s="0" t="str">
        <f aca="false">code_table_long!P432</f>
        <v>tablecloths</v>
      </c>
      <c r="J432" s="0" t="str">
        <f aca="false">code_table_long!T432</f>
        <v>drink</v>
      </c>
      <c r="K432" s="0" t="str">
        <f aca="false">code_table_long!J432</f>
        <v>incon</v>
      </c>
    </row>
    <row r="433" customFormat="false" ht="13.8" hidden="false" customHeight="false" outlineLevel="0" collapsed="false">
      <c r="A433" s="0" t="str">
        <f aca="false">code_table_long!A433</f>
        <v>id_18018</v>
      </c>
      <c r="B433" s="0" t="str">
        <f aca="false">code_table_long!B433</f>
        <v>(#18048)</v>
      </c>
      <c r="C433" s="0" t="n">
        <f aca="false">code_table_long!C433</f>
        <v>18018</v>
      </c>
      <c r="D433" s="1" t="n">
        <f aca="false">code_table_long!U433</f>
        <v>0</v>
      </c>
      <c r="E433" s="0" t="n">
        <f aca="false">code_table_long!V433</f>
        <v>6</v>
      </c>
      <c r="F433" s="0" t="n">
        <f aca="false">code_table_long!W433</f>
        <v>9</v>
      </c>
      <c r="G433" s="0" t="str">
        <f aca="false">LEFT(code_table_long!H433,1)</f>
        <v>D</v>
      </c>
      <c r="H433" s="0" t="str">
        <f aca="false">code_table_long!L433</f>
        <v>second</v>
      </c>
      <c r="I433" s="0" t="str">
        <f aca="false">code_table_long!P433</f>
        <v>alcoholics</v>
      </c>
      <c r="J433" s="0" t="str">
        <f aca="false">code_table_long!T433</f>
        <v>stain</v>
      </c>
      <c r="K433" s="0" t="str">
        <f aca="false">code_table_long!J433</f>
        <v>incon</v>
      </c>
    </row>
    <row r="434" customFormat="false" ht="13.8" hidden="false" customHeight="false" outlineLevel="0" collapsed="false">
      <c r="A434" s="0" t="str">
        <f aca="false">code_table_long!A434</f>
        <v>id_15019</v>
      </c>
      <c r="B434" s="0" t="str">
        <f aca="false">code_table_long!B434</f>
        <v>(#15049)</v>
      </c>
      <c r="C434" s="0" t="n">
        <f aca="false">code_table_long!C434</f>
        <v>15019</v>
      </c>
      <c r="D434" s="1" t="n">
        <f aca="false">code_table_long!U434</f>
        <v>0.8125</v>
      </c>
      <c r="E434" s="0" t="n">
        <f aca="false">code_table_long!V434</f>
        <v>5</v>
      </c>
      <c r="F434" s="0" t="n">
        <f aca="false">code_table_long!W434</f>
        <v>8</v>
      </c>
      <c r="G434" s="0" t="str">
        <f aca="false">LEFT(code_table_long!H434,1)</f>
        <v>C</v>
      </c>
      <c r="H434" s="0" t="str">
        <f aca="false">code_table_long!L434</f>
        <v>second</v>
      </c>
      <c r="I434" s="0" t="str">
        <f aca="false">code_table_long!P434</f>
        <v>dieter</v>
      </c>
      <c r="J434" s="0" t="str">
        <f aca="false">code_table_long!T434</f>
        <v>eat</v>
      </c>
      <c r="K434" s="0" t="str">
        <f aca="false">code_table_long!J434</f>
        <v>con</v>
      </c>
    </row>
    <row r="435" customFormat="false" ht="13.8" hidden="false" customHeight="false" outlineLevel="0" collapsed="false">
      <c r="A435" s="0" t="str">
        <f aca="false">code_table_long!A435</f>
        <v>id_16019</v>
      </c>
      <c r="B435" s="0" t="str">
        <f aca="false">code_table_long!B435</f>
        <v>(#16049)</v>
      </c>
      <c r="C435" s="0" t="n">
        <f aca="false">code_table_long!C435</f>
        <v>16019</v>
      </c>
      <c r="D435" s="1" t="n">
        <f aca="false">code_table_long!U435</f>
        <v>0.673469387755102</v>
      </c>
      <c r="E435" s="0" t="n">
        <f aca="false">code_table_long!V435</f>
        <v>5</v>
      </c>
      <c r="F435" s="0" t="n">
        <f aca="false">code_table_long!W435</f>
        <v>8</v>
      </c>
      <c r="G435" s="0" t="str">
        <f aca="false">LEFT(code_table_long!H435,1)</f>
        <v>B</v>
      </c>
      <c r="H435" s="0" t="str">
        <f aca="false">code_table_long!L435</f>
        <v>second</v>
      </c>
      <c r="I435" s="0" t="str">
        <f aca="false">code_table_long!P435</f>
        <v>shoplifter</v>
      </c>
      <c r="J435" s="0" t="str">
        <f aca="false">code_table_long!T435</f>
        <v>steal</v>
      </c>
      <c r="K435" s="0" t="str">
        <f aca="false">code_table_long!J435</f>
        <v>con</v>
      </c>
    </row>
    <row r="436" customFormat="false" ht="13.8" hidden="false" customHeight="false" outlineLevel="0" collapsed="false">
      <c r="A436" s="0" t="str">
        <f aca="false">code_table_long!A436</f>
        <v>id_17019</v>
      </c>
      <c r="B436" s="0" t="str">
        <f aca="false">code_table_long!B436</f>
        <v>(#17049)</v>
      </c>
      <c r="C436" s="0" t="n">
        <f aca="false">code_table_long!C436</f>
        <v>17019</v>
      </c>
      <c r="D436" s="1" t="n">
        <f aca="false">code_table_long!U436</f>
        <v>0</v>
      </c>
      <c r="E436" s="0" t="n">
        <f aca="false">code_table_long!V436</f>
        <v>5</v>
      </c>
      <c r="F436" s="0" t="n">
        <f aca="false">code_table_long!W436</f>
        <v>8</v>
      </c>
      <c r="G436" s="0" t="str">
        <f aca="false">LEFT(code_table_long!H436,1)</f>
        <v>A</v>
      </c>
      <c r="H436" s="0" t="str">
        <f aca="false">code_table_long!L436</f>
        <v>second</v>
      </c>
      <c r="I436" s="0" t="str">
        <f aca="false">code_table_long!P436</f>
        <v>dieter</v>
      </c>
      <c r="J436" s="0" t="str">
        <f aca="false">code_table_long!T436</f>
        <v>steal</v>
      </c>
      <c r="K436" s="0" t="str">
        <f aca="false">code_table_long!J436</f>
        <v>incon</v>
      </c>
    </row>
    <row r="437" customFormat="false" ht="13.8" hidden="false" customHeight="false" outlineLevel="0" collapsed="false">
      <c r="A437" s="0" t="str">
        <f aca="false">code_table_long!A437</f>
        <v>id_18019</v>
      </c>
      <c r="B437" s="0" t="str">
        <f aca="false">code_table_long!B437</f>
        <v>(#18049)</v>
      </c>
      <c r="C437" s="0" t="n">
        <f aca="false">code_table_long!C437</f>
        <v>18019</v>
      </c>
      <c r="D437" s="1" t="n">
        <f aca="false">code_table_long!U437</f>
        <v>0</v>
      </c>
      <c r="E437" s="0" t="n">
        <f aca="false">code_table_long!V437</f>
        <v>5</v>
      </c>
      <c r="F437" s="0" t="n">
        <f aca="false">code_table_long!W437</f>
        <v>8</v>
      </c>
      <c r="G437" s="0" t="str">
        <f aca="false">LEFT(code_table_long!H437,1)</f>
        <v>D</v>
      </c>
      <c r="H437" s="0" t="str">
        <f aca="false">code_table_long!L437</f>
        <v>second</v>
      </c>
      <c r="I437" s="0" t="str">
        <f aca="false">code_table_long!P437</f>
        <v>shoplifter</v>
      </c>
      <c r="J437" s="0" t="str">
        <f aca="false">code_table_long!T437</f>
        <v>eat</v>
      </c>
      <c r="K437" s="0" t="str">
        <f aca="false">code_table_long!J437</f>
        <v>incon</v>
      </c>
    </row>
    <row r="438" customFormat="false" ht="13.8" hidden="false" customHeight="false" outlineLevel="0" collapsed="false">
      <c r="A438" s="0" t="str">
        <f aca="false">code_table_long!A438</f>
        <v>id_15020</v>
      </c>
      <c r="B438" s="0" t="str">
        <f aca="false">code_table_long!B438</f>
        <v>(#15050)</v>
      </c>
      <c r="C438" s="0" t="n">
        <f aca="false">code_table_long!C438</f>
        <v>15020</v>
      </c>
      <c r="D438" s="1" t="n">
        <f aca="false">code_table_long!U438</f>
        <v>0.448979591836735</v>
      </c>
      <c r="E438" s="0" t="n">
        <f aca="false">code_table_long!V438</f>
        <v>6</v>
      </c>
      <c r="F438" s="0" t="n">
        <f aca="false">code_table_long!W438</f>
        <v>11</v>
      </c>
      <c r="G438" s="0" t="str">
        <f aca="false">LEFT(code_table_long!H438,1)</f>
        <v>C</v>
      </c>
      <c r="H438" s="0" t="str">
        <f aca="false">code_table_long!L438</f>
        <v>second</v>
      </c>
      <c r="I438" s="0" t="str">
        <f aca="false">code_table_long!P438</f>
        <v>compulsive</v>
      </c>
      <c r="J438" s="0" t="str">
        <f aca="false">code_table_long!T438</f>
        <v>buy</v>
      </c>
      <c r="K438" s="0" t="str">
        <f aca="false">code_table_long!J438</f>
        <v>con</v>
      </c>
    </row>
    <row r="439" customFormat="false" ht="13.8" hidden="false" customHeight="false" outlineLevel="0" collapsed="false">
      <c r="A439" s="0" t="str">
        <f aca="false">code_table_long!A439</f>
        <v>id_16020</v>
      </c>
      <c r="B439" s="0" t="str">
        <f aca="false">code_table_long!B439</f>
        <v>(#16050)</v>
      </c>
      <c r="C439" s="0" t="n">
        <f aca="false">code_table_long!C439</f>
        <v>16020</v>
      </c>
      <c r="D439" s="1" t="n">
        <f aca="false">code_table_long!U439</f>
        <v>0.765957446808511</v>
      </c>
      <c r="E439" s="0" t="n">
        <f aca="false">code_table_long!V439</f>
        <v>6</v>
      </c>
      <c r="F439" s="0" t="n">
        <f aca="false">code_table_long!W439</f>
        <v>11</v>
      </c>
      <c r="G439" s="0" t="str">
        <f aca="false">LEFT(code_table_long!H439,1)</f>
        <v>B</v>
      </c>
      <c r="H439" s="0" t="str">
        <f aca="false">code_table_long!L439</f>
        <v>second</v>
      </c>
      <c r="I439" s="0" t="str">
        <f aca="false">code_table_long!P439</f>
        <v>exhausted</v>
      </c>
      <c r="J439" s="0" t="str">
        <f aca="false">code_table_long!T439</f>
        <v>sleep</v>
      </c>
      <c r="K439" s="0" t="str">
        <f aca="false">code_table_long!J439</f>
        <v>con</v>
      </c>
    </row>
    <row r="440" customFormat="false" ht="13.8" hidden="false" customHeight="false" outlineLevel="0" collapsed="false">
      <c r="A440" s="0" t="str">
        <f aca="false">code_table_long!A440</f>
        <v>id_17020</v>
      </c>
      <c r="B440" s="0" t="str">
        <f aca="false">code_table_long!B440</f>
        <v>(#17050)</v>
      </c>
      <c r="C440" s="0" t="n">
        <f aca="false">code_table_long!C440</f>
        <v>17020</v>
      </c>
      <c r="D440" s="1" t="n">
        <f aca="false">code_table_long!U440</f>
        <v>0</v>
      </c>
      <c r="E440" s="0" t="n">
        <f aca="false">code_table_long!V440</f>
        <v>6</v>
      </c>
      <c r="F440" s="0" t="n">
        <f aca="false">code_table_long!W440</f>
        <v>11</v>
      </c>
      <c r="G440" s="0" t="str">
        <f aca="false">LEFT(code_table_long!H440,1)</f>
        <v>A</v>
      </c>
      <c r="H440" s="0" t="str">
        <f aca="false">code_table_long!L440</f>
        <v>second</v>
      </c>
      <c r="I440" s="0" t="str">
        <f aca="false">code_table_long!P440</f>
        <v>compulsive</v>
      </c>
      <c r="J440" s="0" t="str">
        <f aca="false">code_table_long!T440</f>
        <v>sleep</v>
      </c>
      <c r="K440" s="0" t="str">
        <f aca="false">code_table_long!J440</f>
        <v>incon</v>
      </c>
    </row>
    <row r="441" customFormat="false" ht="13.8" hidden="false" customHeight="false" outlineLevel="0" collapsed="false">
      <c r="A441" s="0" t="str">
        <f aca="false">code_table_long!A441</f>
        <v>id_18020</v>
      </c>
      <c r="B441" s="0" t="str">
        <f aca="false">code_table_long!B441</f>
        <v>(#18050)</v>
      </c>
      <c r="C441" s="0" t="n">
        <f aca="false">code_table_long!C441</f>
        <v>18020</v>
      </c>
      <c r="D441" s="1" t="n">
        <f aca="false">code_table_long!U441</f>
        <v>0</v>
      </c>
      <c r="E441" s="0" t="n">
        <f aca="false">code_table_long!V441</f>
        <v>6</v>
      </c>
      <c r="F441" s="0" t="n">
        <f aca="false">code_table_long!W441</f>
        <v>11</v>
      </c>
      <c r="G441" s="0" t="str">
        <f aca="false">LEFT(code_table_long!H441,1)</f>
        <v>D</v>
      </c>
      <c r="H441" s="0" t="str">
        <f aca="false">code_table_long!L441</f>
        <v>second</v>
      </c>
      <c r="I441" s="0" t="str">
        <f aca="false">code_table_long!P441</f>
        <v>exhausted</v>
      </c>
      <c r="J441" s="0" t="str">
        <f aca="false">code_table_long!T441</f>
        <v>buy</v>
      </c>
      <c r="K441" s="0" t="str">
        <f aca="false">code_table_long!J441</f>
        <v>incon</v>
      </c>
    </row>
    <row r="442" customFormat="false" ht="13.8" hidden="false" customHeight="false" outlineLevel="0" collapsed="false">
      <c r="A442" s="0" t="str">
        <f aca="false">code_table_long!A442</f>
        <v>id_15021</v>
      </c>
      <c r="B442" s="0" t="str">
        <f aca="false">code_table_long!B442</f>
        <v>(#15051)</v>
      </c>
      <c r="C442" s="0" t="n">
        <f aca="false">code_table_long!C442</f>
        <v>15021</v>
      </c>
      <c r="D442" s="1" t="n">
        <f aca="false">code_table_long!U442</f>
        <v>0.326530612244898</v>
      </c>
      <c r="E442" s="0" t="n">
        <f aca="false">code_table_long!V442</f>
        <v>5</v>
      </c>
      <c r="F442" s="0" t="n">
        <f aca="false">code_table_long!W442</f>
        <v>10</v>
      </c>
      <c r="G442" s="0" t="str">
        <f aca="false">LEFT(code_table_long!H442,1)</f>
        <v>C</v>
      </c>
      <c r="H442" s="0" t="str">
        <f aca="false">code_table_long!L442</f>
        <v>second</v>
      </c>
      <c r="I442" s="0" t="str">
        <f aca="false">code_table_long!P442</f>
        <v>questioning</v>
      </c>
      <c r="J442" s="0" t="str">
        <f aca="false">code_table_long!T442</f>
        <v>ask</v>
      </c>
      <c r="K442" s="0" t="str">
        <f aca="false">code_table_long!J442</f>
        <v>con</v>
      </c>
    </row>
    <row r="443" customFormat="false" ht="13.8" hidden="false" customHeight="false" outlineLevel="0" collapsed="false">
      <c r="A443" s="0" t="str">
        <f aca="false">code_table_long!A443</f>
        <v>id_16021</v>
      </c>
      <c r="B443" s="0" t="str">
        <f aca="false">code_table_long!B443</f>
        <v>(#16051)</v>
      </c>
      <c r="C443" s="0" t="n">
        <f aca="false">code_table_long!C443</f>
        <v>16021</v>
      </c>
      <c r="D443" s="1" t="n">
        <f aca="false">code_table_long!U443</f>
        <v>0.816326530612245</v>
      </c>
      <c r="E443" s="0" t="n">
        <f aca="false">code_table_long!V443</f>
        <v>5</v>
      </c>
      <c r="F443" s="0" t="n">
        <f aca="false">code_table_long!W443</f>
        <v>10</v>
      </c>
      <c r="G443" s="0" t="str">
        <f aca="false">LEFT(code_table_long!H443,1)</f>
        <v>B</v>
      </c>
      <c r="H443" s="0" t="str">
        <f aca="false">code_table_long!L443</f>
        <v>second</v>
      </c>
      <c r="I443" s="0" t="str">
        <f aca="false">code_table_long!P443</f>
        <v>girl</v>
      </c>
      <c r="J443" s="0" t="str">
        <f aca="false">code_table_long!T443</f>
        <v>scratch</v>
      </c>
      <c r="K443" s="0" t="str">
        <f aca="false">code_table_long!J443</f>
        <v>con</v>
      </c>
    </row>
    <row r="444" customFormat="false" ht="13.8" hidden="false" customHeight="false" outlineLevel="0" collapsed="false">
      <c r="A444" s="0" t="str">
        <f aca="false">code_table_long!A444</f>
        <v>id_17021</v>
      </c>
      <c r="B444" s="0" t="str">
        <f aca="false">code_table_long!B444</f>
        <v>(#17051)</v>
      </c>
      <c r="C444" s="0" t="n">
        <f aca="false">code_table_long!C444</f>
        <v>17021</v>
      </c>
      <c r="D444" s="1" t="n">
        <f aca="false">code_table_long!U444</f>
        <v>0</v>
      </c>
      <c r="E444" s="0" t="n">
        <f aca="false">code_table_long!V444</f>
        <v>5</v>
      </c>
      <c r="F444" s="0" t="n">
        <f aca="false">code_table_long!W444</f>
        <v>10</v>
      </c>
      <c r="G444" s="0" t="str">
        <f aca="false">LEFT(code_table_long!H444,1)</f>
        <v>A</v>
      </c>
      <c r="H444" s="0" t="str">
        <f aca="false">code_table_long!L444</f>
        <v>second</v>
      </c>
      <c r="I444" s="0" t="str">
        <f aca="false">code_table_long!P444</f>
        <v>questioning</v>
      </c>
      <c r="J444" s="0" t="str">
        <f aca="false">code_table_long!T444</f>
        <v>scratch</v>
      </c>
      <c r="K444" s="0" t="str">
        <f aca="false">code_table_long!J444</f>
        <v>incon</v>
      </c>
    </row>
    <row r="445" customFormat="false" ht="13.8" hidden="false" customHeight="false" outlineLevel="0" collapsed="false">
      <c r="A445" s="0" t="str">
        <f aca="false">code_table_long!A445</f>
        <v>id_18021</v>
      </c>
      <c r="B445" s="0" t="str">
        <f aca="false">code_table_long!B445</f>
        <v>(#18051)</v>
      </c>
      <c r="C445" s="0" t="n">
        <f aca="false">code_table_long!C445</f>
        <v>18021</v>
      </c>
      <c r="D445" s="1" t="n">
        <f aca="false">code_table_long!U445</f>
        <v>0</v>
      </c>
      <c r="E445" s="0" t="n">
        <f aca="false">code_table_long!V445</f>
        <v>5</v>
      </c>
      <c r="F445" s="0" t="n">
        <f aca="false">code_table_long!W445</f>
        <v>10</v>
      </c>
      <c r="G445" s="0" t="str">
        <f aca="false">LEFT(code_table_long!H445,1)</f>
        <v>D</v>
      </c>
      <c r="H445" s="0" t="str">
        <f aca="false">code_table_long!L445</f>
        <v>second</v>
      </c>
      <c r="I445" s="0" t="str">
        <f aca="false">code_table_long!P445</f>
        <v>girl</v>
      </c>
      <c r="J445" s="0" t="str">
        <f aca="false">code_table_long!T445</f>
        <v>ask</v>
      </c>
      <c r="K445" s="0" t="str">
        <f aca="false">code_table_long!J445</f>
        <v>incon</v>
      </c>
    </row>
    <row r="446" customFormat="false" ht="13.8" hidden="false" customHeight="false" outlineLevel="0" collapsed="false">
      <c r="A446" s="0" t="str">
        <f aca="false">code_table_long!A446</f>
        <v>id_15022</v>
      </c>
      <c r="B446" s="0" t="str">
        <f aca="false">code_table_long!B446</f>
        <v>(#15052)</v>
      </c>
      <c r="C446" s="0" t="n">
        <f aca="false">code_table_long!C446</f>
        <v>15022</v>
      </c>
      <c r="D446" s="1" t="n">
        <f aca="false">code_table_long!U446</f>
        <v>0.63265306122449</v>
      </c>
      <c r="E446" s="0" t="n">
        <f aca="false">code_table_long!V446</f>
        <v>7</v>
      </c>
      <c r="F446" s="0" t="n">
        <f aca="false">code_table_long!W446</f>
        <v>11</v>
      </c>
      <c r="G446" s="0" t="str">
        <f aca="false">LEFT(code_table_long!H446,1)</f>
        <v>C</v>
      </c>
      <c r="H446" s="0" t="str">
        <f aca="false">code_table_long!L446</f>
        <v>second</v>
      </c>
      <c r="I446" s="0" t="str">
        <f aca="false">code_table_long!P446</f>
        <v>guest</v>
      </c>
      <c r="J446" s="0" t="str">
        <f aca="false">code_table_long!T446</f>
        <v>eat</v>
      </c>
      <c r="K446" s="0" t="str">
        <f aca="false">code_table_long!J446</f>
        <v>con</v>
      </c>
    </row>
    <row r="447" customFormat="false" ht="13.8" hidden="false" customHeight="false" outlineLevel="0" collapsed="false">
      <c r="A447" s="0" t="str">
        <f aca="false">code_table_long!A447</f>
        <v>id_16022</v>
      </c>
      <c r="B447" s="0" t="str">
        <f aca="false">code_table_long!B447</f>
        <v>(#16052)</v>
      </c>
      <c r="C447" s="0" t="n">
        <f aca="false">code_table_long!C447</f>
        <v>16022</v>
      </c>
      <c r="D447" s="1" t="n">
        <f aca="false">code_table_long!U447</f>
        <v>0.448979591836735</v>
      </c>
      <c r="E447" s="0" t="n">
        <f aca="false">code_table_long!V447</f>
        <v>7</v>
      </c>
      <c r="F447" s="0" t="n">
        <f aca="false">code_table_long!W447</f>
        <v>11</v>
      </c>
      <c r="G447" s="0" t="str">
        <f aca="false">LEFT(code_table_long!H447,1)</f>
        <v>B</v>
      </c>
      <c r="H447" s="0" t="str">
        <f aca="false">code_table_long!L447</f>
        <v>second</v>
      </c>
      <c r="I447" s="0" t="str">
        <f aca="false">code_table_long!P447</f>
        <v>chef</v>
      </c>
      <c r="J447" s="0" t="str">
        <f aca="false">code_table_long!T447</f>
        <v>prepare</v>
      </c>
      <c r="K447" s="0" t="str">
        <f aca="false">code_table_long!J447</f>
        <v>con</v>
      </c>
    </row>
    <row r="448" customFormat="false" ht="13.8" hidden="false" customHeight="false" outlineLevel="0" collapsed="false">
      <c r="A448" s="0" t="str">
        <f aca="false">code_table_long!A448</f>
        <v>id_17022</v>
      </c>
      <c r="B448" s="0" t="str">
        <f aca="false">code_table_long!B448</f>
        <v>(#17052)</v>
      </c>
      <c r="C448" s="0" t="n">
        <f aca="false">code_table_long!C448</f>
        <v>17022</v>
      </c>
      <c r="D448" s="1" t="n">
        <f aca="false">code_table_long!U448</f>
        <v>0</v>
      </c>
      <c r="E448" s="0" t="n">
        <f aca="false">code_table_long!V448</f>
        <v>7</v>
      </c>
      <c r="F448" s="0" t="n">
        <f aca="false">code_table_long!W448</f>
        <v>11</v>
      </c>
      <c r="G448" s="0" t="str">
        <f aca="false">LEFT(code_table_long!H448,1)</f>
        <v>A</v>
      </c>
      <c r="H448" s="0" t="str">
        <f aca="false">code_table_long!L448</f>
        <v>second</v>
      </c>
      <c r="I448" s="0" t="str">
        <f aca="false">code_table_long!P448</f>
        <v>guest</v>
      </c>
      <c r="J448" s="0" t="str">
        <f aca="false">code_table_long!T448</f>
        <v>prepare</v>
      </c>
      <c r="K448" s="0" t="str">
        <f aca="false">code_table_long!J448</f>
        <v>incon</v>
      </c>
    </row>
    <row r="449" customFormat="false" ht="13.8" hidden="false" customHeight="false" outlineLevel="0" collapsed="false">
      <c r="A449" s="0" t="str">
        <f aca="false">code_table_long!A449</f>
        <v>id_18022</v>
      </c>
      <c r="B449" s="0" t="str">
        <f aca="false">code_table_long!B449</f>
        <v>(#18052)</v>
      </c>
      <c r="C449" s="0" t="n">
        <f aca="false">code_table_long!C449</f>
        <v>18022</v>
      </c>
      <c r="D449" s="1" t="n">
        <f aca="false">code_table_long!U449</f>
        <v>0.0612244897959184</v>
      </c>
      <c r="E449" s="0" t="n">
        <f aca="false">code_table_long!V449</f>
        <v>7</v>
      </c>
      <c r="F449" s="0" t="n">
        <f aca="false">code_table_long!W449</f>
        <v>11</v>
      </c>
      <c r="G449" s="0" t="str">
        <f aca="false">LEFT(code_table_long!H449,1)</f>
        <v>D</v>
      </c>
      <c r="H449" s="0" t="str">
        <f aca="false">code_table_long!L449</f>
        <v>second</v>
      </c>
      <c r="I449" s="0" t="str">
        <f aca="false">code_table_long!P449</f>
        <v>chef</v>
      </c>
      <c r="J449" s="0" t="str">
        <f aca="false">code_table_long!T449</f>
        <v>eat</v>
      </c>
      <c r="K449" s="0" t="str">
        <f aca="false">code_table_long!J449</f>
        <v>incon</v>
      </c>
    </row>
    <row r="450" customFormat="false" ht="13.8" hidden="false" customHeight="false" outlineLevel="0" collapsed="false">
      <c r="A450" s="0" t="str">
        <f aca="false">code_table_long!A450</f>
        <v>id_15023</v>
      </c>
      <c r="B450" s="0" t="str">
        <f aca="false">code_table_long!B450</f>
        <v>(#15053)</v>
      </c>
      <c r="C450" s="0" t="n">
        <f aca="false">code_table_long!C450</f>
        <v>15023</v>
      </c>
      <c r="D450" s="1" t="n">
        <f aca="false">code_table_long!U450</f>
        <v>0.354166666666667</v>
      </c>
      <c r="E450" s="0" t="n">
        <f aca="false">code_table_long!V450</f>
        <v>8</v>
      </c>
      <c r="F450" s="0" t="n">
        <f aca="false">code_table_long!W450</f>
        <v>12</v>
      </c>
      <c r="G450" s="0" t="str">
        <f aca="false">LEFT(code_table_long!H450,1)</f>
        <v>C</v>
      </c>
      <c r="H450" s="0" t="str">
        <f aca="false">code_table_long!L450</f>
        <v>second</v>
      </c>
      <c r="I450" s="0" t="str">
        <f aca="false">code_table_long!P450</f>
        <v>pharmacist</v>
      </c>
      <c r="J450" s="0" t="str">
        <f aca="false">code_table_long!T450</f>
        <v>fill</v>
      </c>
      <c r="K450" s="0" t="str">
        <f aca="false">code_table_long!J450</f>
        <v>con</v>
      </c>
    </row>
    <row r="451" customFormat="false" ht="13.8" hidden="false" customHeight="false" outlineLevel="0" collapsed="false">
      <c r="A451" s="0" t="str">
        <f aca="false">code_table_long!A451</f>
        <v>id_16023</v>
      </c>
      <c r="B451" s="0" t="str">
        <f aca="false">code_table_long!B451</f>
        <v>(#16053)</v>
      </c>
      <c r="C451" s="0" t="n">
        <f aca="false">code_table_long!C451</f>
        <v>16023</v>
      </c>
      <c r="D451" s="1" t="n">
        <f aca="false">code_table_long!U451</f>
        <v>0.489795918367347</v>
      </c>
      <c r="E451" s="0" t="n">
        <f aca="false">code_table_long!V451</f>
        <v>8</v>
      </c>
      <c r="F451" s="0" t="n">
        <f aca="false">code_table_long!W451</f>
        <v>12</v>
      </c>
      <c r="G451" s="0" t="str">
        <f aca="false">LEFT(code_table_long!H451,1)</f>
        <v>B</v>
      </c>
      <c r="H451" s="0" t="str">
        <f aca="false">code_table_long!L451</f>
        <v>second</v>
      </c>
      <c r="I451" s="0" t="str">
        <f aca="false">code_table_long!P451</f>
        <v>patient</v>
      </c>
      <c r="J451" s="0" t="str">
        <f aca="false">code_table_long!T451</f>
        <v>take</v>
      </c>
      <c r="K451" s="0" t="str">
        <f aca="false">code_table_long!J451</f>
        <v>con</v>
      </c>
    </row>
    <row r="452" customFormat="false" ht="13.8" hidden="false" customHeight="false" outlineLevel="0" collapsed="false">
      <c r="A452" s="0" t="str">
        <f aca="false">code_table_long!A452</f>
        <v>id_17023</v>
      </c>
      <c r="B452" s="0" t="str">
        <f aca="false">code_table_long!B452</f>
        <v>(#17053)</v>
      </c>
      <c r="C452" s="0" t="n">
        <f aca="false">code_table_long!C452</f>
        <v>17023</v>
      </c>
      <c r="D452" s="1" t="n">
        <f aca="false">code_table_long!U452</f>
        <v>0</v>
      </c>
      <c r="E452" s="0" t="n">
        <f aca="false">code_table_long!V452</f>
        <v>8</v>
      </c>
      <c r="F452" s="0" t="n">
        <f aca="false">code_table_long!W452</f>
        <v>12</v>
      </c>
      <c r="G452" s="0" t="str">
        <f aca="false">LEFT(code_table_long!H452,1)</f>
        <v>A</v>
      </c>
      <c r="H452" s="0" t="str">
        <f aca="false">code_table_long!L452</f>
        <v>second</v>
      </c>
      <c r="I452" s="0" t="str">
        <f aca="false">code_table_long!P452</f>
        <v>pharmacist</v>
      </c>
      <c r="J452" s="0" t="str">
        <f aca="false">code_table_long!T452</f>
        <v>take</v>
      </c>
      <c r="K452" s="0" t="str">
        <f aca="false">code_table_long!J452</f>
        <v>incon</v>
      </c>
    </row>
    <row r="453" customFormat="false" ht="13.8" hidden="false" customHeight="false" outlineLevel="0" collapsed="false">
      <c r="A453" s="0" t="str">
        <f aca="false">code_table_long!A453</f>
        <v>id_18023</v>
      </c>
      <c r="B453" s="0" t="str">
        <f aca="false">code_table_long!B453</f>
        <v>(#18053)</v>
      </c>
      <c r="C453" s="0" t="n">
        <f aca="false">code_table_long!C453</f>
        <v>18023</v>
      </c>
      <c r="D453" s="1" t="n">
        <f aca="false">code_table_long!U453</f>
        <v>0.102040816326531</v>
      </c>
      <c r="E453" s="0" t="n">
        <f aca="false">code_table_long!V453</f>
        <v>8</v>
      </c>
      <c r="F453" s="0" t="n">
        <f aca="false">code_table_long!W453</f>
        <v>12</v>
      </c>
      <c r="G453" s="0" t="str">
        <f aca="false">LEFT(code_table_long!H453,1)</f>
        <v>D</v>
      </c>
      <c r="H453" s="0" t="str">
        <f aca="false">code_table_long!L453</f>
        <v>second</v>
      </c>
      <c r="I453" s="0" t="str">
        <f aca="false">code_table_long!P453</f>
        <v>patient</v>
      </c>
      <c r="J453" s="0" t="str">
        <f aca="false">code_table_long!T453</f>
        <v>fill</v>
      </c>
      <c r="K453" s="0" t="str">
        <f aca="false">code_table_long!J453</f>
        <v>incon</v>
      </c>
    </row>
    <row r="454" customFormat="false" ht="13.8" hidden="false" customHeight="false" outlineLevel="0" collapsed="false">
      <c r="A454" s="0" t="str">
        <f aca="false">code_table_long!A454</f>
        <v>id_15024</v>
      </c>
      <c r="B454" s="0" t="str">
        <f aca="false">code_table_long!B454</f>
        <v>(#15054)</v>
      </c>
      <c r="C454" s="0" t="n">
        <f aca="false">code_table_long!C454</f>
        <v>15024</v>
      </c>
      <c r="D454" s="1" t="n">
        <f aca="false">code_table_long!U454</f>
        <v>0.326530612244898</v>
      </c>
      <c r="E454" s="0" t="n">
        <f aca="false">code_table_long!V454</f>
        <v>5</v>
      </c>
      <c r="F454" s="0" t="n">
        <f aca="false">code_table_long!W454</f>
        <v>11</v>
      </c>
      <c r="G454" s="0" t="str">
        <f aca="false">LEFT(code_table_long!H454,1)</f>
        <v>C</v>
      </c>
      <c r="H454" s="0" t="str">
        <f aca="false">code_table_long!L454</f>
        <v>second</v>
      </c>
      <c r="I454" s="0" t="str">
        <f aca="false">code_table_long!P454</f>
        <v>Franklin</v>
      </c>
      <c r="J454" s="0" t="str">
        <f aca="false">code_table_long!T454</f>
        <v>educate</v>
      </c>
      <c r="K454" s="0" t="str">
        <f aca="false">code_table_long!J454</f>
        <v>con</v>
      </c>
    </row>
    <row r="455" customFormat="false" ht="13.8" hidden="false" customHeight="false" outlineLevel="0" collapsed="false">
      <c r="A455" s="0" t="str">
        <f aca="false">code_table_long!A455</f>
        <v>id_16024</v>
      </c>
      <c r="B455" s="0" t="str">
        <f aca="false">code_table_long!B455</f>
        <v>(#16054)</v>
      </c>
      <c r="C455" s="0" t="n">
        <f aca="false">code_table_long!C455</f>
        <v>16024</v>
      </c>
      <c r="D455" s="1" t="n">
        <f aca="false">code_table_long!U455</f>
        <v>0.4375</v>
      </c>
      <c r="E455" s="0" t="n">
        <f aca="false">code_table_long!V455</f>
        <v>5</v>
      </c>
      <c r="F455" s="0" t="n">
        <f aca="false">code_table_long!W455</f>
        <v>11</v>
      </c>
      <c r="G455" s="0" t="str">
        <f aca="false">LEFT(code_table_long!H455,1)</f>
        <v>B</v>
      </c>
      <c r="H455" s="0" t="str">
        <f aca="false">code_table_long!L455</f>
        <v>second</v>
      </c>
      <c r="I455" s="0" t="str">
        <f aca="false">code_table_long!P455</f>
        <v>freshman</v>
      </c>
      <c r="J455" s="0" t="str">
        <f aca="false">code_table_long!T455</f>
        <v>graduate</v>
      </c>
      <c r="K455" s="0" t="str">
        <f aca="false">code_table_long!J455</f>
        <v>con</v>
      </c>
    </row>
    <row r="456" customFormat="false" ht="13.8" hidden="false" customHeight="false" outlineLevel="0" collapsed="false">
      <c r="A456" s="0" t="str">
        <f aca="false">code_table_long!A456</f>
        <v>id_17024</v>
      </c>
      <c r="B456" s="0" t="str">
        <f aca="false">code_table_long!B456</f>
        <v>(#17054)</v>
      </c>
      <c r="C456" s="0" t="n">
        <f aca="false">code_table_long!C456</f>
        <v>17024</v>
      </c>
      <c r="D456" s="1" t="n">
        <f aca="false">code_table_long!U456</f>
        <v>0.0408163265306122</v>
      </c>
      <c r="E456" s="0" t="n">
        <f aca="false">code_table_long!V456</f>
        <v>5</v>
      </c>
      <c r="F456" s="0" t="n">
        <f aca="false">code_table_long!W456</f>
        <v>11</v>
      </c>
      <c r="G456" s="0" t="str">
        <f aca="false">LEFT(code_table_long!H456,1)</f>
        <v>A</v>
      </c>
      <c r="H456" s="0" t="str">
        <f aca="false">code_table_long!L456</f>
        <v>second</v>
      </c>
      <c r="I456" s="0" t="str">
        <f aca="false">code_table_long!P456</f>
        <v>Franklin</v>
      </c>
      <c r="J456" s="0" t="str">
        <f aca="false">code_table_long!T456</f>
        <v>graduate</v>
      </c>
      <c r="K456" s="0" t="str">
        <f aca="false">code_table_long!J456</f>
        <v>incon</v>
      </c>
    </row>
    <row r="457" customFormat="false" ht="13.8" hidden="false" customHeight="false" outlineLevel="0" collapsed="false">
      <c r="A457" s="0" t="str">
        <f aca="false">code_table_long!A457</f>
        <v>id_18024</v>
      </c>
      <c r="B457" s="0" t="str">
        <f aca="false">code_table_long!B457</f>
        <v>(#18054)</v>
      </c>
      <c r="C457" s="0" t="n">
        <f aca="false">code_table_long!C457</f>
        <v>18024</v>
      </c>
      <c r="D457" s="1" t="n">
        <f aca="false">code_table_long!U457</f>
        <v>0</v>
      </c>
      <c r="E457" s="0" t="n">
        <f aca="false">code_table_long!V457</f>
        <v>5</v>
      </c>
      <c r="F457" s="0" t="n">
        <f aca="false">code_table_long!W457</f>
        <v>11</v>
      </c>
      <c r="G457" s="0" t="str">
        <f aca="false">LEFT(code_table_long!H457,1)</f>
        <v>D</v>
      </c>
      <c r="H457" s="0" t="str">
        <f aca="false">code_table_long!L457</f>
        <v>second</v>
      </c>
      <c r="I457" s="0" t="str">
        <f aca="false">code_table_long!P457</f>
        <v>freshman</v>
      </c>
      <c r="J457" s="0" t="str">
        <f aca="false">code_table_long!T457</f>
        <v>educate</v>
      </c>
      <c r="K457" s="0" t="str">
        <f aca="false">code_table_long!J457</f>
        <v>incon</v>
      </c>
    </row>
    <row r="458" customFormat="false" ht="13.8" hidden="false" customHeight="false" outlineLevel="0" collapsed="false">
      <c r="A458" s="0" t="str">
        <f aca="false">code_table_long!A458</f>
        <v>id_15025</v>
      </c>
      <c r="B458" s="0" t="str">
        <f aca="false">code_table_long!B458</f>
        <v>(#15055)</v>
      </c>
      <c r="C458" s="0" t="n">
        <f aca="false">code_table_long!C458</f>
        <v>15025</v>
      </c>
      <c r="D458" s="1" t="n">
        <f aca="false">code_table_long!U458</f>
        <v>0.458333333333333</v>
      </c>
      <c r="E458" s="0" t="n">
        <f aca="false">code_table_long!V458</f>
        <v>5</v>
      </c>
      <c r="F458" s="0" t="n">
        <f aca="false">code_table_long!W458</f>
        <v>8</v>
      </c>
      <c r="G458" s="0" t="str">
        <f aca="false">LEFT(code_table_long!H458,1)</f>
        <v>C</v>
      </c>
      <c r="H458" s="0" t="str">
        <f aca="false">code_table_long!L458</f>
        <v>second</v>
      </c>
      <c r="I458" s="0" t="str">
        <f aca="false">code_table_long!P458</f>
        <v>tennis</v>
      </c>
      <c r="J458" s="0" t="str">
        <f aca="false">code_table_long!T458</f>
        <v>serve</v>
      </c>
      <c r="K458" s="0" t="str">
        <f aca="false">code_table_long!J458</f>
        <v>con</v>
      </c>
    </row>
    <row r="459" customFormat="false" ht="13.8" hidden="false" customHeight="false" outlineLevel="0" collapsed="false">
      <c r="A459" s="0" t="str">
        <f aca="false">code_table_long!A459</f>
        <v>id_16025</v>
      </c>
      <c r="B459" s="0" t="str">
        <f aca="false">code_table_long!B459</f>
        <v>(#16055)</v>
      </c>
      <c r="C459" s="0" t="n">
        <f aca="false">code_table_long!C459</f>
        <v>16025</v>
      </c>
      <c r="D459" s="1" t="n">
        <f aca="false">code_table_long!U459</f>
        <v>0.428571428571429</v>
      </c>
      <c r="E459" s="0" t="n">
        <f aca="false">code_table_long!V459</f>
        <v>5</v>
      </c>
      <c r="F459" s="0" t="n">
        <f aca="false">code_table_long!W459</f>
        <v>8</v>
      </c>
      <c r="G459" s="0" t="str">
        <f aca="false">LEFT(code_table_long!H459,1)</f>
        <v>B</v>
      </c>
      <c r="H459" s="0" t="str">
        <f aca="false">code_table_long!L459</f>
        <v>second</v>
      </c>
      <c r="I459" s="0" t="str">
        <f aca="false">code_table_long!P459</f>
        <v>soccer</v>
      </c>
      <c r="J459" s="0" t="str">
        <f aca="false">code_table_long!T459</f>
        <v>kick</v>
      </c>
      <c r="K459" s="0" t="str">
        <f aca="false">code_table_long!J459</f>
        <v>con</v>
      </c>
    </row>
    <row r="460" customFormat="false" ht="13.8" hidden="false" customHeight="false" outlineLevel="0" collapsed="false">
      <c r="A460" s="0" t="str">
        <f aca="false">code_table_long!A460</f>
        <v>id_17025</v>
      </c>
      <c r="B460" s="0" t="str">
        <f aca="false">code_table_long!B460</f>
        <v>(#17055)</v>
      </c>
      <c r="C460" s="0" t="n">
        <f aca="false">code_table_long!C460</f>
        <v>17025</v>
      </c>
      <c r="D460" s="1" t="n">
        <f aca="false">code_table_long!U460</f>
        <v>0</v>
      </c>
      <c r="E460" s="0" t="n">
        <f aca="false">code_table_long!V460</f>
        <v>5</v>
      </c>
      <c r="F460" s="0" t="n">
        <f aca="false">code_table_long!W460</f>
        <v>8</v>
      </c>
      <c r="G460" s="0" t="str">
        <f aca="false">LEFT(code_table_long!H460,1)</f>
        <v>A</v>
      </c>
      <c r="H460" s="0" t="str">
        <f aca="false">code_table_long!L460</f>
        <v>second</v>
      </c>
      <c r="I460" s="0" t="str">
        <f aca="false">code_table_long!P460</f>
        <v>tennis</v>
      </c>
      <c r="J460" s="0" t="str">
        <f aca="false">code_table_long!T460</f>
        <v>kick</v>
      </c>
      <c r="K460" s="0" t="str">
        <f aca="false">code_table_long!J460</f>
        <v>incon</v>
      </c>
    </row>
    <row r="461" customFormat="false" ht="13.8" hidden="false" customHeight="false" outlineLevel="0" collapsed="false">
      <c r="A461" s="0" t="str">
        <f aca="false">code_table_long!A461</f>
        <v>id_18025</v>
      </c>
      <c r="B461" s="0" t="str">
        <f aca="false">code_table_long!B461</f>
        <v>(#18055)</v>
      </c>
      <c r="C461" s="0" t="n">
        <f aca="false">code_table_long!C461</f>
        <v>18025</v>
      </c>
      <c r="D461" s="1" t="n">
        <f aca="false">code_table_long!U461</f>
        <v>0</v>
      </c>
      <c r="E461" s="0" t="n">
        <f aca="false">code_table_long!V461</f>
        <v>5</v>
      </c>
      <c r="F461" s="0" t="n">
        <f aca="false">code_table_long!W461</f>
        <v>8</v>
      </c>
      <c r="G461" s="0" t="str">
        <f aca="false">LEFT(code_table_long!H461,1)</f>
        <v>D</v>
      </c>
      <c r="H461" s="0" t="str">
        <f aca="false">code_table_long!L461</f>
        <v>second</v>
      </c>
      <c r="I461" s="0" t="str">
        <f aca="false">code_table_long!P461</f>
        <v>soccer</v>
      </c>
      <c r="J461" s="0" t="str">
        <f aca="false">code_table_long!T461</f>
        <v>serve</v>
      </c>
      <c r="K461" s="0" t="str">
        <f aca="false">code_table_long!J461</f>
        <v>incon</v>
      </c>
    </row>
    <row r="462" customFormat="false" ht="13.8" hidden="false" customHeight="false" outlineLevel="0" collapsed="false">
      <c r="A462" s="0" t="str">
        <f aca="false">code_table_long!A462</f>
        <v>id_15026</v>
      </c>
      <c r="B462" s="0" t="str">
        <f aca="false">code_table_long!B462</f>
        <v>(#15056)</v>
      </c>
      <c r="C462" s="0" t="n">
        <f aca="false">code_table_long!C462</f>
        <v>15026</v>
      </c>
      <c r="D462" s="1" t="n">
        <f aca="false">code_table_long!U462</f>
        <v>0.36734693877551</v>
      </c>
      <c r="E462" s="0" t="n">
        <f aca="false">code_table_long!V462</f>
        <v>6</v>
      </c>
      <c r="F462" s="0" t="n">
        <f aca="false">code_table_long!W462</f>
        <v>9</v>
      </c>
      <c r="G462" s="0" t="str">
        <f aca="false">LEFT(code_table_long!H462,1)</f>
        <v>C</v>
      </c>
      <c r="H462" s="0" t="str">
        <f aca="false">code_table_long!L462</f>
        <v>second</v>
      </c>
      <c r="I462" s="0" t="str">
        <f aca="false">code_table_long!P462</f>
        <v>nanny</v>
      </c>
      <c r="J462" s="0" t="str">
        <f aca="false">code_table_long!T462</f>
        <v>watch</v>
      </c>
      <c r="K462" s="0" t="str">
        <f aca="false">code_table_long!J462</f>
        <v>con</v>
      </c>
    </row>
    <row r="463" customFormat="false" ht="13.8" hidden="false" customHeight="false" outlineLevel="0" collapsed="false">
      <c r="A463" s="0" t="str">
        <f aca="false">code_table_long!A463</f>
        <v>id_16026</v>
      </c>
      <c r="B463" s="0" t="str">
        <f aca="false">code_table_long!B463</f>
        <v>(#16056)</v>
      </c>
      <c r="C463" s="0" t="n">
        <f aca="false">code_table_long!C463</f>
        <v>16026</v>
      </c>
      <c r="D463" s="1" t="n">
        <f aca="false">code_table_long!U463</f>
        <v>0.26530612244898</v>
      </c>
      <c r="E463" s="0" t="n">
        <f aca="false">code_table_long!V463</f>
        <v>6</v>
      </c>
      <c r="F463" s="0" t="n">
        <f aca="false">code_table_long!W463</f>
        <v>9</v>
      </c>
      <c r="G463" s="0" t="str">
        <f aca="false">LEFT(code_table_long!H463,1)</f>
        <v>B</v>
      </c>
      <c r="H463" s="0" t="str">
        <f aca="false">code_table_long!L463</f>
        <v>second</v>
      </c>
      <c r="I463" s="0" t="str">
        <f aca="false">code_table_long!P463</f>
        <v>school</v>
      </c>
      <c r="J463" s="0" t="str">
        <f aca="false">code_table_long!T463</f>
        <v>help</v>
      </c>
      <c r="K463" s="0" t="str">
        <f aca="false">code_table_long!J463</f>
        <v>con</v>
      </c>
    </row>
    <row r="464" customFormat="false" ht="13.8" hidden="false" customHeight="false" outlineLevel="0" collapsed="false">
      <c r="A464" s="0" t="str">
        <f aca="false">code_table_long!A464</f>
        <v>id_17026</v>
      </c>
      <c r="B464" s="0" t="str">
        <f aca="false">code_table_long!B464</f>
        <v>(#17056)</v>
      </c>
      <c r="C464" s="0" t="n">
        <f aca="false">code_table_long!C464</f>
        <v>17026</v>
      </c>
      <c r="D464" s="1" t="n">
        <f aca="false">code_table_long!U464</f>
        <v>0</v>
      </c>
      <c r="E464" s="0" t="n">
        <f aca="false">code_table_long!V464</f>
        <v>6</v>
      </c>
      <c r="F464" s="0" t="n">
        <f aca="false">code_table_long!W464</f>
        <v>9</v>
      </c>
      <c r="G464" s="0" t="str">
        <f aca="false">LEFT(code_table_long!H464,1)</f>
        <v>A</v>
      </c>
      <c r="H464" s="0" t="str">
        <f aca="false">code_table_long!L464</f>
        <v>second</v>
      </c>
      <c r="I464" s="0" t="str">
        <f aca="false">code_table_long!P464</f>
        <v>nanny</v>
      </c>
      <c r="J464" s="0" t="str">
        <f aca="false">code_table_long!T464</f>
        <v>help</v>
      </c>
      <c r="K464" s="0" t="str">
        <f aca="false">code_table_long!J464</f>
        <v>incon</v>
      </c>
    </row>
    <row r="465" customFormat="false" ht="13.8" hidden="false" customHeight="false" outlineLevel="0" collapsed="false">
      <c r="A465" s="0" t="str">
        <f aca="false">code_table_long!A465</f>
        <v>id_18026</v>
      </c>
      <c r="B465" s="0" t="str">
        <f aca="false">code_table_long!B465</f>
        <v>(#18056)</v>
      </c>
      <c r="C465" s="0" t="n">
        <f aca="false">code_table_long!C465</f>
        <v>18026</v>
      </c>
      <c r="D465" s="1" t="n">
        <f aca="false">code_table_long!U465</f>
        <v>0</v>
      </c>
      <c r="E465" s="0" t="n">
        <f aca="false">code_table_long!V465</f>
        <v>6</v>
      </c>
      <c r="F465" s="0" t="n">
        <f aca="false">code_table_long!W465</f>
        <v>9</v>
      </c>
      <c r="G465" s="0" t="str">
        <f aca="false">LEFT(code_table_long!H465,1)</f>
        <v>D</v>
      </c>
      <c r="H465" s="0" t="str">
        <f aca="false">code_table_long!L465</f>
        <v>second</v>
      </c>
      <c r="I465" s="0" t="str">
        <f aca="false">code_table_long!P465</f>
        <v>school</v>
      </c>
      <c r="J465" s="0" t="str">
        <f aca="false">code_table_long!T465</f>
        <v>watch</v>
      </c>
      <c r="K465" s="0" t="str">
        <f aca="false">code_table_long!J465</f>
        <v>incon</v>
      </c>
    </row>
    <row r="466" customFormat="false" ht="13.8" hidden="false" customHeight="false" outlineLevel="0" collapsed="false">
      <c r="A466" s="0" t="str">
        <f aca="false">code_table_long!A466</f>
        <v>id_15027</v>
      </c>
      <c r="B466" s="0" t="str">
        <f aca="false">code_table_long!B466</f>
        <v>(#15057)</v>
      </c>
      <c r="C466" s="0" t="n">
        <f aca="false">code_table_long!C466</f>
        <v>15027</v>
      </c>
      <c r="D466" s="1" t="n">
        <f aca="false">code_table_long!U466</f>
        <v>0.276595744680851</v>
      </c>
      <c r="E466" s="0" t="n">
        <f aca="false">code_table_long!V466</f>
        <v>7</v>
      </c>
      <c r="F466" s="0" t="n">
        <f aca="false">code_table_long!W466</f>
        <v>11</v>
      </c>
      <c r="G466" s="0" t="str">
        <f aca="false">LEFT(code_table_long!H466,1)</f>
        <v>C</v>
      </c>
      <c r="H466" s="0" t="str">
        <f aca="false">code_table_long!L466</f>
        <v>second</v>
      </c>
      <c r="I466" s="0" t="str">
        <f aca="false">code_table_long!P466</f>
        <v>quarterback</v>
      </c>
      <c r="J466" s="0" t="str">
        <f aca="false">code_table_long!T466</f>
        <v>throw</v>
      </c>
      <c r="K466" s="0" t="str">
        <f aca="false">code_table_long!J466</f>
        <v>con</v>
      </c>
    </row>
    <row r="467" customFormat="false" ht="13.8" hidden="false" customHeight="false" outlineLevel="0" collapsed="false">
      <c r="A467" s="0" t="str">
        <f aca="false">code_table_long!A467</f>
        <v>id_16027</v>
      </c>
      <c r="B467" s="0" t="str">
        <f aca="false">code_table_long!B467</f>
        <v>(#16057)</v>
      </c>
      <c r="C467" s="0" t="n">
        <f aca="false">code_table_long!C467</f>
        <v>16027</v>
      </c>
      <c r="D467" s="1" t="n">
        <f aca="false">code_table_long!U467</f>
        <v>0.369565217391304</v>
      </c>
      <c r="E467" s="0" t="n">
        <f aca="false">code_table_long!V467</f>
        <v>7</v>
      </c>
      <c r="F467" s="0" t="n">
        <f aca="false">code_table_long!W467</f>
        <v>11</v>
      </c>
      <c r="G467" s="0" t="str">
        <f aca="false">LEFT(code_table_long!H467,1)</f>
        <v>B</v>
      </c>
      <c r="H467" s="0" t="str">
        <f aca="false">code_table_long!L467</f>
        <v>second</v>
      </c>
      <c r="I467" s="0" t="str">
        <f aca="false">code_table_long!P467</f>
        <v>basketball</v>
      </c>
      <c r="J467" s="0" t="str">
        <f aca="false">code_table_long!T467</f>
        <v>dunk</v>
      </c>
      <c r="K467" s="0" t="str">
        <f aca="false">code_table_long!J467</f>
        <v>con</v>
      </c>
    </row>
    <row r="468" customFormat="false" ht="13.8" hidden="false" customHeight="false" outlineLevel="0" collapsed="false">
      <c r="A468" s="0" t="str">
        <f aca="false">code_table_long!A468</f>
        <v>id_17027</v>
      </c>
      <c r="B468" s="0" t="str">
        <f aca="false">code_table_long!B468</f>
        <v>(#17057)</v>
      </c>
      <c r="C468" s="0" t="n">
        <f aca="false">code_table_long!C468</f>
        <v>17027</v>
      </c>
      <c r="D468" s="1" t="n">
        <f aca="false">code_table_long!U468</f>
        <v>0</v>
      </c>
      <c r="E468" s="0" t="n">
        <f aca="false">code_table_long!V468</f>
        <v>7</v>
      </c>
      <c r="F468" s="0" t="n">
        <f aca="false">code_table_long!W468</f>
        <v>11</v>
      </c>
      <c r="G468" s="0" t="str">
        <f aca="false">LEFT(code_table_long!H468,1)</f>
        <v>A</v>
      </c>
      <c r="H468" s="0" t="str">
        <f aca="false">code_table_long!L468</f>
        <v>second</v>
      </c>
      <c r="I468" s="0" t="str">
        <f aca="false">code_table_long!P468</f>
        <v>quarterback</v>
      </c>
      <c r="J468" s="0" t="str">
        <f aca="false">code_table_long!T468</f>
        <v>dunk</v>
      </c>
      <c r="K468" s="0" t="str">
        <f aca="false">code_table_long!J468</f>
        <v>incon</v>
      </c>
    </row>
    <row r="469" customFormat="false" ht="13.8" hidden="false" customHeight="false" outlineLevel="0" collapsed="false">
      <c r="A469" s="0" t="str">
        <f aca="false">code_table_long!A469</f>
        <v>id_18027</v>
      </c>
      <c r="B469" s="0" t="str">
        <f aca="false">code_table_long!B469</f>
        <v>(#18057)</v>
      </c>
      <c r="C469" s="0" t="n">
        <f aca="false">code_table_long!C469</f>
        <v>18027</v>
      </c>
      <c r="D469" s="1" t="n">
        <f aca="false">code_table_long!U469</f>
        <v>0.0217391304347826</v>
      </c>
      <c r="E469" s="0" t="n">
        <f aca="false">code_table_long!V469</f>
        <v>7</v>
      </c>
      <c r="F469" s="0" t="n">
        <f aca="false">code_table_long!W469</f>
        <v>11</v>
      </c>
      <c r="G469" s="0" t="str">
        <f aca="false">LEFT(code_table_long!H469,1)</f>
        <v>D</v>
      </c>
      <c r="H469" s="0" t="str">
        <f aca="false">code_table_long!L469</f>
        <v>second</v>
      </c>
      <c r="I469" s="0" t="str">
        <f aca="false">code_table_long!P469</f>
        <v>basketball</v>
      </c>
      <c r="J469" s="0" t="str">
        <f aca="false">code_table_long!T469</f>
        <v>throw</v>
      </c>
      <c r="K469" s="0" t="str">
        <f aca="false">code_table_long!J469</f>
        <v>incon</v>
      </c>
    </row>
    <row r="470" customFormat="false" ht="13.8" hidden="false" customHeight="false" outlineLevel="0" collapsed="false">
      <c r="A470" s="0" t="str">
        <f aca="false">code_table_long!A470</f>
        <v>id_15028</v>
      </c>
      <c r="B470" s="0" t="str">
        <f aca="false">code_table_long!B470</f>
        <v>(#15058)</v>
      </c>
      <c r="C470" s="0" t="n">
        <f aca="false">code_table_long!C470</f>
        <v>15028</v>
      </c>
      <c r="D470" s="1" t="n">
        <f aca="false">code_table_long!U470</f>
        <v>0.36734693877551</v>
      </c>
      <c r="E470" s="0" t="n">
        <f aca="false">code_table_long!V470</f>
        <v>7</v>
      </c>
      <c r="F470" s="0" t="n">
        <f aca="false">code_table_long!W470</f>
        <v>11</v>
      </c>
      <c r="G470" s="0" t="str">
        <f aca="false">LEFT(code_table_long!H470,1)</f>
        <v>C</v>
      </c>
      <c r="H470" s="0" t="str">
        <f aca="false">code_table_long!L470</f>
        <v>second</v>
      </c>
      <c r="I470" s="0" t="str">
        <f aca="false">code_table_long!P470</f>
        <v>door-to-door</v>
      </c>
      <c r="J470" s="0" t="str">
        <f aca="false">code_table_long!T470</f>
        <v>knock</v>
      </c>
      <c r="K470" s="0" t="str">
        <f aca="false">code_table_long!J470</f>
        <v>con</v>
      </c>
    </row>
    <row r="471" customFormat="false" ht="13.8" hidden="false" customHeight="false" outlineLevel="0" collapsed="false">
      <c r="A471" s="0" t="str">
        <f aca="false">code_table_long!A471</f>
        <v>id_16028</v>
      </c>
      <c r="B471" s="0" t="str">
        <f aca="false">code_table_long!B471</f>
        <v>(#16058)</v>
      </c>
      <c r="C471" s="0" t="n">
        <f aca="false">code_table_long!C471</f>
        <v>16028</v>
      </c>
      <c r="D471" s="1" t="n">
        <f aca="false">code_table_long!U471</f>
        <v>0.25</v>
      </c>
      <c r="E471" s="0" t="n">
        <f aca="false">code_table_long!V471</f>
        <v>7</v>
      </c>
      <c r="F471" s="0" t="n">
        <f aca="false">code_table_long!W471</f>
        <v>11</v>
      </c>
      <c r="G471" s="0" t="str">
        <f aca="false">LEFT(code_table_long!H471,1)</f>
        <v>B</v>
      </c>
      <c r="H471" s="0" t="str">
        <f aca="false">code_table_long!L471</f>
        <v>second</v>
      </c>
      <c r="I471" s="0" t="str">
        <f aca="false">code_table_long!P471</f>
        <v>former</v>
      </c>
      <c r="J471" s="0" t="str">
        <f aca="false">code_table_long!T471</f>
        <v>move</v>
      </c>
      <c r="K471" s="0" t="str">
        <f aca="false">code_table_long!J471</f>
        <v>con</v>
      </c>
    </row>
    <row r="472" customFormat="false" ht="13.8" hidden="false" customHeight="false" outlineLevel="0" collapsed="false">
      <c r="A472" s="0" t="str">
        <f aca="false">code_table_long!A472</f>
        <v>id_17028</v>
      </c>
      <c r="B472" s="0" t="str">
        <f aca="false">code_table_long!B472</f>
        <v>(#17058)</v>
      </c>
      <c r="C472" s="0" t="n">
        <f aca="false">code_table_long!C472</f>
        <v>17028</v>
      </c>
      <c r="D472" s="1" t="n">
        <f aca="false">code_table_long!U472</f>
        <v>0</v>
      </c>
      <c r="E472" s="0" t="n">
        <f aca="false">code_table_long!V472</f>
        <v>7</v>
      </c>
      <c r="F472" s="0" t="n">
        <f aca="false">code_table_long!W472</f>
        <v>11</v>
      </c>
      <c r="G472" s="0" t="str">
        <f aca="false">LEFT(code_table_long!H472,1)</f>
        <v>A</v>
      </c>
      <c r="H472" s="0" t="str">
        <f aca="false">code_table_long!L472</f>
        <v>second</v>
      </c>
      <c r="I472" s="0" t="str">
        <f aca="false">code_table_long!P472</f>
        <v>door-to-door</v>
      </c>
      <c r="J472" s="0" t="str">
        <f aca="false">code_table_long!T472</f>
        <v>move</v>
      </c>
      <c r="K472" s="0" t="str">
        <f aca="false">code_table_long!J472</f>
        <v>incon</v>
      </c>
    </row>
    <row r="473" customFormat="false" ht="13.8" hidden="false" customHeight="false" outlineLevel="0" collapsed="false">
      <c r="A473" s="0" t="str">
        <f aca="false">code_table_long!A473</f>
        <v>id_18028</v>
      </c>
      <c r="B473" s="0" t="str">
        <f aca="false">code_table_long!B473</f>
        <v>(#18058)</v>
      </c>
      <c r="C473" s="0" t="n">
        <f aca="false">code_table_long!C473</f>
        <v>18028</v>
      </c>
      <c r="D473" s="1" t="n">
        <f aca="false">code_table_long!U473</f>
        <v>0</v>
      </c>
      <c r="E473" s="0" t="n">
        <f aca="false">code_table_long!V473</f>
        <v>7</v>
      </c>
      <c r="F473" s="0" t="n">
        <f aca="false">code_table_long!W473</f>
        <v>11</v>
      </c>
      <c r="G473" s="0" t="str">
        <f aca="false">LEFT(code_table_long!H473,1)</f>
        <v>D</v>
      </c>
      <c r="H473" s="0" t="str">
        <f aca="false">code_table_long!L473</f>
        <v>second</v>
      </c>
      <c r="I473" s="0" t="str">
        <f aca="false">code_table_long!P473</f>
        <v>former</v>
      </c>
      <c r="J473" s="0" t="str">
        <f aca="false">code_table_long!T473</f>
        <v>knock</v>
      </c>
      <c r="K473" s="0" t="str">
        <f aca="false">code_table_long!J473</f>
        <v>incon</v>
      </c>
    </row>
    <row r="474" customFormat="false" ht="13.8" hidden="false" customHeight="false" outlineLevel="0" collapsed="false">
      <c r="A474" s="0" t="str">
        <f aca="false">code_table_long!A474</f>
        <v>id_15029</v>
      </c>
      <c r="B474" s="0" t="str">
        <f aca="false">code_table_long!B474</f>
        <v>(#15059)</v>
      </c>
      <c r="C474" s="0" t="n">
        <f aca="false">code_table_long!C474</f>
        <v>15029</v>
      </c>
      <c r="D474" s="1" t="n">
        <f aca="false">code_table_long!U474</f>
        <v>0.73469387755102</v>
      </c>
      <c r="E474" s="0" t="n">
        <f aca="false">code_table_long!V474</f>
        <v>6</v>
      </c>
      <c r="F474" s="0" t="n">
        <f aca="false">code_table_long!W474</f>
        <v>11</v>
      </c>
      <c r="G474" s="0" t="str">
        <f aca="false">LEFT(code_table_long!H474,1)</f>
        <v>C</v>
      </c>
      <c r="H474" s="0" t="str">
        <f aca="false">code_table_long!L474</f>
        <v>second</v>
      </c>
      <c r="I474" s="0" t="str">
        <f aca="false">code_table_long!P474</f>
        <v>dog</v>
      </c>
      <c r="J474" s="0" t="str">
        <f aca="false">code_table_long!T474</f>
        <v>throw</v>
      </c>
      <c r="K474" s="0" t="str">
        <f aca="false">code_table_long!J474</f>
        <v>con</v>
      </c>
    </row>
    <row r="475" customFormat="false" ht="13.8" hidden="false" customHeight="false" outlineLevel="0" collapsed="false">
      <c r="A475" s="0" t="str">
        <f aca="false">code_table_long!A475</f>
        <v>id_16029</v>
      </c>
      <c r="B475" s="0" t="str">
        <f aca="false">code_table_long!B475</f>
        <v>(#16059)</v>
      </c>
      <c r="C475" s="0" t="n">
        <f aca="false">code_table_long!C475</f>
        <v>16029</v>
      </c>
      <c r="D475" s="1" t="n">
        <f aca="false">code_table_long!U475</f>
        <v>0.270833333333333</v>
      </c>
      <c r="E475" s="0" t="n">
        <f aca="false">code_table_long!V475</f>
        <v>6</v>
      </c>
      <c r="F475" s="0" t="n">
        <f aca="false">code_table_long!W475</f>
        <v>11</v>
      </c>
      <c r="G475" s="0" t="str">
        <f aca="false">LEFT(code_table_long!H475,1)</f>
        <v>B</v>
      </c>
      <c r="H475" s="0" t="str">
        <f aca="false">code_table_long!L475</f>
        <v>second</v>
      </c>
      <c r="I475" s="0" t="str">
        <f aca="false">code_table_long!P475</f>
        <v>dog</v>
      </c>
      <c r="J475" s="0" t="str">
        <f aca="false">code_table_long!T475</f>
        <v>fetch</v>
      </c>
      <c r="K475" s="0" t="str">
        <f aca="false">code_table_long!J475</f>
        <v>con</v>
      </c>
    </row>
    <row r="476" customFormat="false" ht="13.8" hidden="false" customHeight="false" outlineLevel="0" collapsed="false">
      <c r="A476" s="0" t="str">
        <f aca="false">code_table_long!A476</f>
        <v>id_17029</v>
      </c>
      <c r="B476" s="0" t="str">
        <f aca="false">code_table_long!B476</f>
        <v>(#17059)</v>
      </c>
      <c r="C476" s="0" t="n">
        <f aca="false">code_table_long!C476</f>
        <v>17029</v>
      </c>
      <c r="D476" s="1" t="n">
        <f aca="false">code_table_long!U476</f>
        <v>0.142857142857143</v>
      </c>
      <c r="E476" s="0" t="n">
        <f aca="false">code_table_long!V476</f>
        <v>6</v>
      </c>
      <c r="F476" s="0" t="n">
        <f aca="false">code_table_long!W476</f>
        <v>11</v>
      </c>
      <c r="G476" s="0" t="str">
        <f aca="false">LEFT(code_table_long!H476,1)</f>
        <v>A</v>
      </c>
      <c r="H476" s="0" t="str">
        <f aca="false">code_table_long!L476</f>
        <v>second</v>
      </c>
      <c r="I476" s="0" t="str">
        <f aca="false">code_table_long!P476</f>
        <v>dog</v>
      </c>
      <c r="J476" s="0" t="str">
        <f aca="false">code_table_long!T476</f>
        <v>fetch</v>
      </c>
      <c r="K476" s="0" t="str">
        <f aca="false">code_table_long!J476</f>
        <v>incon</v>
      </c>
    </row>
    <row r="477" customFormat="false" ht="13.8" hidden="false" customHeight="false" outlineLevel="0" collapsed="false">
      <c r="A477" s="0" t="str">
        <f aca="false">code_table_long!A477</f>
        <v>id_18029</v>
      </c>
      <c r="B477" s="0" t="str">
        <f aca="false">code_table_long!B477</f>
        <v>(#18059)</v>
      </c>
      <c r="C477" s="0" t="n">
        <f aca="false">code_table_long!C477</f>
        <v>18029</v>
      </c>
      <c r="D477" s="1" t="n">
        <f aca="false">code_table_long!U477</f>
        <v>0.0208333333333333</v>
      </c>
      <c r="E477" s="0" t="n">
        <f aca="false">code_table_long!V477</f>
        <v>6</v>
      </c>
      <c r="F477" s="0" t="n">
        <f aca="false">code_table_long!W477</f>
        <v>11</v>
      </c>
      <c r="G477" s="0" t="str">
        <f aca="false">LEFT(code_table_long!H477,1)</f>
        <v>D</v>
      </c>
      <c r="H477" s="0" t="str">
        <f aca="false">code_table_long!L477</f>
        <v>second</v>
      </c>
      <c r="I477" s="0" t="str">
        <f aca="false">code_table_long!P477</f>
        <v>dog</v>
      </c>
      <c r="J477" s="0" t="str">
        <f aca="false">code_table_long!T477</f>
        <v>throw</v>
      </c>
      <c r="K477" s="0" t="str">
        <f aca="false">code_table_long!J477</f>
        <v>incon</v>
      </c>
    </row>
    <row r="478" customFormat="false" ht="13.8" hidden="false" customHeight="false" outlineLevel="0" collapsed="false">
      <c r="A478" s="0" t="str">
        <f aca="false">code_table_long!A478</f>
        <v>id_15030</v>
      </c>
      <c r="B478" s="0" t="str">
        <f aca="false">code_table_long!B478</f>
        <v>(#15060)</v>
      </c>
      <c r="C478" s="0" t="n">
        <f aca="false">code_table_long!C478</f>
        <v>15030</v>
      </c>
      <c r="D478" s="1" t="n">
        <f aca="false">code_table_long!U478</f>
        <v>0.346938775510204</v>
      </c>
      <c r="E478" s="0" t="n">
        <f aca="false">code_table_long!V478</f>
        <v>6</v>
      </c>
      <c r="F478" s="0" t="n">
        <f aca="false">code_table_long!W478</f>
        <v>11</v>
      </c>
      <c r="G478" s="0" t="str">
        <f aca="false">LEFT(code_table_long!H478,1)</f>
        <v>C</v>
      </c>
      <c r="H478" s="0" t="str">
        <f aca="false">code_table_long!L478</f>
        <v>second</v>
      </c>
      <c r="I478" s="0" t="str">
        <f aca="false">code_table_long!P478</f>
        <v>lifeguard</v>
      </c>
      <c r="J478" s="0" t="str">
        <f aca="false">code_table_long!T478</f>
        <v>save</v>
      </c>
      <c r="K478" s="0" t="str">
        <f aca="false">code_table_long!J478</f>
        <v>con</v>
      </c>
    </row>
    <row r="479" customFormat="false" ht="13.8" hidden="false" customHeight="false" outlineLevel="0" collapsed="false">
      <c r="A479" s="0" t="str">
        <f aca="false">code_table_long!A479</f>
        <v>id_16030</v>
      </c>
      <c r="B479" s="0" t="str">
        <f aca="false">code_table_long!B479</f>
        <v>(#16060)</v>
      </c>
      <c r="C479" s="0" t="n">
        <f aca="false">code_table_long!C479</f>
        <v>16030</v>
      </c>
      <c r="D479" s="1" t="n">
        <f aca="false">code_table_long!U479</f>
        <v>0.36734693877551</v>
      </c>
      <c r="E479" s="0" t="n">
        <f aca="false">code_table_long!V479</f>
        <v>6</v>
      </c>
      <c r="F479" s="0" t="n">
        <f aca="false">code_table_long!W479</f>
        <v>11</v>
      </c>
      <c r="G479" s="0" t="str">
        <f aca="false">LEFT(code_table_long!H479,1)</f>
        <v>B</v>
      </c>
      <c r="H479" s="0" t="str">
        <f aca="false">code_table_long!L479</f>
        <v>second</v>
      </c>
      <c r="I479" s="0" t="str">
        <f aca="false">code_table_long!P479</f>
        <v>cowboy</v>
      </c>
      <c r="J479" s="0" t="str">
        <f aca="false">code_table_long!T479</f>
        <v>lasso</v>
      </c>
      <c r="K479" s="0" t="str">
        <f aca="false">code_table_long!J479</f>
        <v>con</v>
      </c>
    </row>
    <row r="480" customFormat="false" ht="13.8" hidden="false" customHeight="false" outlineLevel="0" collapsed="false">
      <c r="A480" s="0" t="str">
        <f aca="false">code_table_long!A480</f>
        <v>id_17030</v>
      </c>
      <c r="B480" s="0" t="str">
        <f aca="false">code_table_long!B480</f>
        <v>(#17060)</v>
      </c>
      <c r="C480" s="0" t="n">
        <f aca="false">code_table_long!C480</f>
        <v>17030</v>
      </c>
      <c r="D480" s="1" t="n">
        <f aca="false">code_table_long!U480</f>
        <v>0.0408163265306122</v>
      </c>
      <c r="E480" s="0" t="n">
        <f aca="false">code_table_long!V480</f>
        <v>6</v>
      </c>
      <c r="F480" s="0" t="n">
        <f aca="false">code_table_long!W480</f>
        <v>11</v>
      </c>
      <c r="G480" s="0" t="str">
        <f aca="false">LEFT(code_table_long!H480,1)</f>
        <v>A</v>
      </c>
      <c r="H480" s="0" t="str">
        <f aca="false">code_table_long!L480</f>
        <v>second</v>
      </c>
      <c r="I480" s="0" t="str">
        <f aca="false">code_table_long!P480</f>
        <v>lifeguard</v>
      </c>
      <c r="J480" s="0" t="str">
        <f aca="false">code_table_long!T480</f>
        <v>lasso</v>
      </c>
      <c r="K480" s="0" t="str">
        <f aca="false">code_table_long!J480</f>
        <v>incon</v>
      </c>
    </row>
    <row r="481" customFormat="false" ht="13.8" hidden="false" customHeight="false" outlineLevel="0" collapsed="false">
      <c r="A481" s="0" t="str">
        <f aca="false">code_table_long!A481</f>
        <v>id_18030</v>
      </c>
      <c r="B481" s="0" t="str">
        <f aca="false">code_table_long!B481</f>
        <v>(#18060)</v>
      </c>
      <c r="C481" s="0" t="n">
        <f aca="false">code_table_long!C481</f>
        <v>18030</v>
      </c>
      <c r="D481" s="1" t="n">
        <f aca="false">code_table_long!U481</f>
        <v>0</v>
      </c>
      <c r="E481" s="0" t="n">
        <f aca="false">code_table_long!V481</f>
        <v>6</v>
      </c>
      <c r="F481" s="0" t="n">
        <f aca="false">code_table_long!W481</f>
        <v>11</v>
      </c>
      <c r="G481" s="0" t="str">
        <f aca="false">LEFT(code_table_long!H481,1)</f>
        <v>D</v>
      </c>
      <c r="H481" s="0" t="str">
        <f aca="false">code_table_long!L481</f>
        <v>second</v>
      </c>
      <c r="I481" s="0" t="str">
        <f aca="false">code_table_long!P481</f>
        <v>cowboy</v>
      </c>
      <c r="J481" s="0" t="str">
        <f aca="false">code_table_long!T481</f>
        <v>save</v>
      </c>
      <c r="K481" s="0" t="str">
        <f aca="false">code_table_long!J481</f>
        <v>incon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1"/>
  <sheetViews>
    <sheetView windowProtection="false" showFormulas="false" showGridLines="true" showRowColHeaders="true" showZeros="true" rightToLeft="false" tabSelected="true" showOutlineSymbols="true" defaultGridColor="true" view="normal" topLeftCell="A461" colorId="64" zoomScale="100" zoomScaleNormal="100" zoomScalePageLayoutView="100" workbookViewId="0">
      <selection pane="topLeft" activeCell="B251" activeCellId="0" sqref="B251:B481"/>
    </sheetView>
  </sheetViews>
  <sheetFormatPr defaultRowHeight="13.8"/>
  <cols>
    <col collapsed="false" hidden="false" max="1" min="1" style="0" width="13.5"/>
    <col collapsed="false" hidden="false" max="2" min="2" style="0" width="15.3877551020408"/>
    <col collapsed="false" hidden="false" max="4" min="4" style="0" width="30.9132653061224"/>
    <col collapsed="false" hidden="false" max="5" min="5" style="0" width="49.1377551020408"/>
    <col collapsed="false" hidden="false" max="6" min="6" style="0" width="39.5510204081633"/>
    <col collapsed="false" hidden="false" max="24" min="24" style="0" width="35.2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2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str">
        <f aca="false">CONCATENATE("id_",ASC(C2))</f>
        <v>id_10001</v>
      </c>
      <c r="B2" s="3" t="str">
        <f aca="false">CONCATENATE("(#", ASC( LMPreScn!I3), ")")</f>
        <v>(#10001)</v>
      </c>
      <c r="C2" s="0" t="n">
        <f aca="false">LMPreScn!I3</f>
        <v>10001</v>
      </c>
      <c r="D2" s="0" t="str">
        <f aca="false">CONCATENATE(P2,"_", R2, "_", T2)</f>
        <v>gardener_attempted_grow</v>
      </c>
      <c r="E2" s="0" t="str">
        <f aca="false">CONCATENATE( "list_", G2, "/", "half_", K2, "/", "agent_", O2, "/", "metverb_", Q2, "/", "target_", S2, "/", "avtcon_", I2)</f>
        <v>list_1/half_1/agent_1/metverb_1/target_1/avtcon_1</v>
      </c>
      <c r="F2" s="0" t="str">
        <f aca="false">CONCATENATE( H2, "_", L2, "_", P2, "_", R2, "_", T2, "_", J2)</f>
        <v>AH1N_first_gardener_attempted_grow_con</v>
      </c>
      <c r="G2" s="0" t="n">
        <f aca="false">IF(LEFT(H2,1)="A",1,IF(LEFT(H2,1)="B",2,IF(LEFT(H2,1)="C",3,IF(LEFT(H2,1)="D",4,#na))))</f>
        <v>1</v>
      </c>
      <c r="H2" s="0" t="str">
        <f aca="false">LMPreScn!A3</f>
        <v>AH1N</v>
      </c>
      <c r="I2" s="0" t="n">
        <v>1</v>
      </c>
      <c r="J2" s="0" t="s">
        <v>25</v>
      </c>
      <c r="K2" s="0" t="n">
        <v>1</v>
      </c>
      <c r="L2" s="0" t="s">
        <v>26</v>
      </c>
      <c r="M2" s="0" t="n">
        <f aca="false">1 + (2*(INT((ROW()-2)/4))) + MOD(ROW()-2,2)</f>
        <v>1</v>
      </c>
      <c r="N2" s="0" t="str">
        <f aca="false">CONCATENATE("context_",ASC(M2))</f>
        <v>context_1</v>
      </c>
      <c r="O2" s="0" t="n">
        <f aca="false">M2</f>
        <v>1</v>
      </c>
      <c r="P2" s="0" t="str">
        <f aca="false">MID(LMPreScn!M3, SEARCH(" ", LMPreScn!M3, SEARCH(" ", LMPreScn!M3))+1, SEARCH(" ", LMPreScn!M3, SEARCH(" ", LMPreScn!M3)+1) -  (SEARCH(" ", LMPreScn!M3, SEARCH(" ", LMPreScn!M3)) + 1))</f>
        <v>gardener</v>
      </c>
      <c r="Q2" s="0" t="n">
        <f aca="false">IF(R2="attempted", 1, IF(R2="avoided", 2, IF(R2="began",3,IF(R2="completed",4, IF(R2="continued",5,IF(R2="endured", 6, IF(R2="enjoyed", 7, IF(R2="finished", 8, IF(R2="preferred", 9, IF(R2="resisted", 10, IF(R2="started", 11, IF(R2="tried",12,"ERROR"))))))))))))</f>
        <v>1</v>
      </c>
      <c r="R2" s="0" t="str">
        <f aca="false">LMPreScn!T3</f>
        <v>attempted</v>
      </c>
      <c r="S2" s="0" t="n">
        <f aca="false">1 + (2*(INT((ROW()-2)/4))) + MOD(ROW()-2,2)</f>
        <v>1</v>
      </c>
      <c r="T2" s="0" t="str">
        <f aca="false">LMPreScn!CK3</f>
        <v>grow</v>
      </c>
      <c r="U2" s="2" t="n">
        <f aca="false">LMPreScn!CI3</f>
        <v>0.5625</v>
      </c>
      <c r="V2" s="0" t="n">
        <f aca="false">LMPreScn!R3</f>
        <v>6</v>
      </c>
      <c r="W2" s="0" t="n">
        <f aca="false">LMPreScn!S3</f>
        <v>9</v>
      </c>
      <c r="X2" s="0" t="str">
        <f aca="false">LMPreScn!M3</f>
        <v>The gardener attempted some beets.</v>
      </c>
      <c r="Y2" s="0" t="str">
        <f aca="false">LMPreScn!N3</f>
        <v>She was not able to</v>
      </c>
    </row>
    <row r="3" customFormat="false" ht="13.8" hidden="false" customHeight="false" outlineLevel="0" collapsed="false">
      <c r="A3" s="0" t="str">
        <f aca="false">CONCATENATE("id_",ASC(C3))</f>
        <v>id_11001</v>
      </c>
      <c r="B3" s="3" t="str">
        <f aca="false">CONCATENATE("(#", ASC( LMPreScn!I4), ")")</f>
        <v>(#11001)</v>
      </c>
      <c r="C3" s="0" t="n">
        <f aca="false">LMPreScn!I4</f>
        <v>11001</v>
      </c>
      <c r="D3" s="0" t="str">
        <f aca="false">CONCATENATE(P3,"_", R3, "_", T3)</f>
        <v>child_attempted_eat</v>
      </c>
      <c r="E3" s="0" t="str">
        <f aca="false">CONCATENATE( "list_", G3, "/", "half_", K3, "/", "agent_", O3, "/", "metverb_", Q3, "/", "target_", S3, "/", "avtcon_", I3)</f>
        <v>list_2/half_1/agent_2/metverb_1/target_2/avtcon_1</v>
      </c>
      <c r="F3" s="0" t="str">
        <f aca="false">CONCATENATE( H3, "_", L3, "_", P3, "_", R3, "_", T3, "_", J3)</f>
        <v>BH1N_first_child_attempted_eat_con</v>
      </c>
      <c r="G3" s="0" t="n">
        <f aca="false">IF(LEFT(H3,1)="A",1,IF(LEFT(H3,1)="B",2,IF(LEFT(H3,1)="C",3,IF(LEFT(H3,1)="D",4,#na))))</f>
        <v>2</v>
      </c>
      <c r="H3" s="0" t="str">
        <f aca="false">LMPreScn!A4</f>
        <v>BH1N</v>
      </c>
      <c r="I3" s="0" t="n">
        <v>1</v>
      </c>
      <c r="J3" s="0" t="s">
        <v>25</v>
      </c>
      <c r="K3" s="0" t="n">
        <v>1</v>
      </c>
      <c r="L3" s="0" t="s">
        <v>26</v>
      </c>
      <c r="M3" s="0" t="n">
        <f aca="false">1 + (2*(INT((ROW()-2)/4))) + MOD(ROW()-2,2)</f>
        <v>2</v>
      </c>
      <c r="N3" s="0" t="str">
        <f aca="false">CONCATENATE("context_",ASC(M3))</f>
        <v>context_2</v>
      </c>
      <c r="O3" s="0" t="n">
        <f aca="false">M3</f>
        <v>2</v>
      </c>
      <c r="P3" s="0" t="str">
        <f aca="false">MID(LMPreScn!M4, SEARCH(" ", LMPreScn!M4, SEARCH(" ", LMPreScn!M4))+1, SEARCH(" ", LMPreScn!M4, SEARCH(" ", LMPreScn!M4)+1) -  (SEARCH(" ", LMPreScn!M4, SEARCH(" ", LMPreScn!M4)) + 1))</f>
        <v>child</v>
      </c>
      <c r="Q3" s="0" t="n">
        <f aca="false">IF(R3="attempted", 1, IF(R3="avoided", 2, IF(R3="began",3,IF(R3="completed",4, IF(R3="continued",5,IF(R3="endured", 6, IF(R3="enjoyed", 7, IF(R3="finished", 8, IF(R3="preferred", 9, IF(R3="resisted", 10, IF(R3="started", 11, IF(R3="tried",12,"ERROR"))))))))))))</f>
        <v>1</v>
      </c>
      <c r="R3" s="0" t="str">
        <f aca="false">LMPreScn!T4</f>
        <v>attempted</v>
      </c>
      <c r="S3" s="0" t="n">
        <f aca="false">1 + (2*(INT((ROW()-2)/4))) + MOD(ROW()-2,2)</f>
        <v>2</v>
      </c>
      <c r="T3" s="0" t="str">
        <f aca="false">LMPreScn!CK4</f>
        <v>eat</v>
      </c>
      <c r="U3" s="2" t="n">
        <f aca="false">LMPreScn!CI4</f>
        <v>0.530612244897959</v>
      </c>
      <c r="V3" s="0" t="n">
        <f aca="false">LMPreScn!R4</f>
        <v>6</v>
      </c>
      <c r="W3" s="0" t="n">
        <f aca="false">LMPreScn!S4</f>
        <v>9</v>
      </c>
      <c r="X3" s="0" t="str">
        <f aca="false">LMPreScn!M4</f>
        <v>The child attempted some beets.</v>
      </c>
      <c r="Y3" s="0" t="str">
        <f aca="false">LMPreScn!N4</f>
        <v>She was not able to</v>
      </c>
    </row>
    <row r="4" customFormat="false" ht="13.8" hidden="false" customHeight="false" outlineLevel="0" collapsed="false">
      <c r="A4" s="0" t="str">
        <f aca="false">CONCATENATE("id_",ASC(C4))</f>
        <v>id_12001</v>
      </c>
      <c r="B4" s="3" t="str">
        <f aca="false">CONCATENATE("(#", ASC( LMPreScn!I5), ")")</f>
        <v>(#12001)</v>
      </c>
      <c r="C4" s="0" t="n">
        <f aca="false">LMPreScn!I5</f>
        <v>12001</v>
      </c>
      <c r="D4" s="0" t="str">
        <f aca="false">CONCATENATE(P4,"_", R4, "_", T4)</f>
        <v>gardener_attempted_eat</v>
      </c>
      <c r="E4" s="0" t="str">
        <f aca="false">CONCATENATE( "list_", G4, "/", "half_", K4, "/", "agent_", O4, "/", "metverb_", Q4, "/", "target_", S4, "/", "avtcon_", I4)</f>
        <v>list_3/half_1/agent_1/metverb_1/target_2/avtcon_2</v>
      </c>
      <c r="F4" s="0" t="str">
        <f aca="false">CONCATENATE( H4, "_", L4, "_", P4, "_", R4, "_", T4, "_", J4)</f>
        <v>CH1N_first_gardener_attempted_eat_incon</v>
      </c>
      <c r="G4" s="0" t="n">
        <f aca="false">IF(LEFT(H4,1)="A",1,IF(LEFT(H4,1)="B",2,IF(LEFT(H4,1)="C",3,IF(LEFT(H4,1)="D",4,#na))))</f>
        <v>3</v>
      </c>
      <c r="H4" s="0" t="str">
        <f aca="false">LMPreScn!A5</f>
        <v>CH1N</v>
      </c>
      <c r="I4" s="0" t="n">
        <v>2</v>
      </c>
      <c r="J4" s="0" t="s">
        <v>27</v>
      </c>
      <c r="K4" s="0" t="n">
        <v>1</v>
      </c>
      <c r="L4" s="0" t="s">
        <v>26</v>
      </c>
      <c r="M4" s="0" t="n">
        <f aca="false">1 + (2*(INT((ROW()-2)/4))) + MOD(ROW()-2,2)</f>
        <v>1</v>
      </c>
      <c r="N4" s="0" t="str">
        <f aca="false">CONCATENATE("context_",ASC(M4))</f>
        <v>context_1</v>
      </c>
      <c r="O4" s="0" t="n">
        <f aca="false">M4</f>
        <v>1</v>
      </c>
      <c r="P4" s="0" t="str">
        <f aca="false">MID(LMPreScn!M5, SEARCH(" ", LMPreScn!M5, SEARCH(" ", LMPreScn!M5))+1, SEARCH(" ", LMPreScn!M5, SEARCH(" ", LMPreScn!M5)+1) -  (SEARCH(" ", LMPreScn!M5, SEARCH(" ", LMPreScn!M5)) + 1))</f>
        <v>gardener</v>
      </c>
      <c r="Q4" s="0" t="n">
        <f aca="false">IF(R4="attempted", 1, IF(R4="avoided", 2, IF(R4="began",3,IF(R4="completed",4, IF(R4="continued",5,IF(R4="endured", 6, IF(R4="enjoyed", 7, IF(R4="finished", 8, IF(R4="preferred", 9, IF(R4="resisted", 10, IF(R4="started", 11, IF(R4="tried",12,"ERROR"))))))))))))</f>
        <v>1</v>
      </c>
      <c r="R4" s="0" t="str">
        <f aca="false">LMPreScn!T5</f>
        <v>attempted</v>
      </c>
      <c r="S4" s="0" t="n">
        <f aca="false">1 + (2*(INT((ROW()-2)/4))) + MOD(ROW()-1,2)</f>
        <v>2</v>
      </c>
      <c r="T4" s="0" t="str">
        <f aca="false">LMPreScn!CK5</f>
        <v>eat</v>
      </c>
      <c r="U4" s="2" t="n">
        <f aca="false">LMPreScn!CI5</f>
        <v>0</v>
      </c>
      <c r="V4" s="0" t="n">
        <f aca="false">LMPreScn!R5</f>
        <v>6</v>
      </c>
      <c r="W4" s="0" t="n">
        <f aca="false">LMPreScn!S5</f>
        <v>9</v>
      </c>
      <c r="X4" s="0" t="str">
        <f aca="false">LMPreScn!M5</f>
        <v>The gardener attempted some beets.</v>
      </c>
      <c r="Y4" s="0" t="str">
        <f aca="false">LMPreScn!N5</f>
        <v>She was not able to</v>
      </c>
    </row>
    <row r="5" customFormat="false" ht="13.8" hidden="false" customHeight="false" outlineLevel="0" collapsed="false">
      <c r="A5" s="0" t="str">
        <f aca="false">CONCATENATE("id_",ASC(C5))</f>
        <v>id_13001</v>
      </c>
      <c r="B5" s="3" t="str">
        <f aca="false">CONCATENATE("(#", ASC( LMPreScn!I6), ")")</f>
        <v>(#13001)</v>
      </c>
      <c r="C5" s="0" t="n">
        <f aca="false">LMPreScn!I6</f>
        <v>13001</v>
      </c>
      <c r="D5" s="0" t="str">
        <f aca="false">CONCATENATE(P5,"_", R5, "_", T5)</f>
        <v>child_attempted_grow</v>
      </c>
      <c r="E5" s="0" t="str">
        <f aca="false">CONCATENATE( "list_", G5, "/", "half_", K5, "/", "agent_", O5, "/", "metverb_", Q5, "/", "target_", S5, "/", "avtcon_", I5)</f>
        <v>list_4/half_1/agent_2/metverb_1/target_1/avtcon_2</v>
      </c>
      <c r="F5" s="0" t="str">
        <f aca="false">CONCATENATE( H5, "_", L5, "_", P5, "_", R5, "_", T5, "_", J5)</f>
        <v>DH1N_first_child_attempted_grow_incon</v>
      </c>
      <c r="G5" s="0" t="n">
        <f aca="false">IF(LEFT(H5,1)="A",1,IF(LEFT(H5,1)="B",2,IF(LEFT(H5,1)="C",3,IF(LEFT(H5,1)="D",4,#na))))</f>
        <v>4</v>
      </c>
      <c r="H5" s="0" t="str">
        <f aca="false">LMPreScn!A6</f>
        <v>DH1N</v>
      </c>
      <c r="I5" s="0" t="n">
        <v>2</v>
      </c>
      <c r="J5" s="0" t="s">
        <v>27</v>
      </c>
      <c r="K5" s="0" t="n">
        <v>1</v>
      </c>
      <c r="L5" s="0" t="s">
        <v>26</v>
      </c>
      <c r="M5" s="0" t="n">
        <f aca="false">1 + (2*(INT((ROW()-2)/4))) + MOD(ROW()-2,2)</f>
        <v>2</v>
      </c>
      <c r="N5" s="0" t="str">
        <f aca="false">CONCATENATE("context_",ASC(M5))</f>
        <v>context_2</v>
      </c>
      <c r="O5" s="0" t="n">
        <f aca="false">M5</f>
        <v>2</v>
      </c>
      <c r="P5" s="0" t="str">
        <f aca="false">MID(LMPreScn!M6, SEARCH(" ", LMPreScn!M6, SEARCH(" ", LMPreScn!M6))+1, SEARCH(" ", LMPreScn!M6, SEARCH(" ", LMPreScn!M6)+1) -  (SEARCH(" ", LMPreScn!M6, SEARCH(" ", LMPreScn!M6)) + 1))</f>
        <v>child</v>
      </c>
      <c r="Q5" s="0" t="n">
        <f aca="false">IF(R5="attempted", 1, IF(R5="avoided", 2, IF(R5="began",3,IF(R5="completed",4, IF(R5="continued",5,IF(R5="endured", 6, IF(R5="enjoyed", 7, IF(R5="finished", 8, IF(R5="preferred", 9, IF(R5="resisted", 10, IF(R5="started", 11, IF(R5="tried",12,"ERROR"))))))))))))</f>
        <v>1</v>
      </c>
      <c r="R5" s="0" t="str">
        <f aca="false">LMPreScn!T6</f>
        <v>attempted</v>
      </c>
      <c r="S5" s="0" t="n">
        <f aca="false">1 + (2*(INT((ROW()-2)/4))) + MOD(ROW()-1,2)</f>
        <v>1</v>
      </c>
      <c r="T5" s="0" t="str">
        <f aca="false">LMPreScn!CK6</f>
        <v>grow</v>
      </c>
      <c r="U5" s="2" t="n">
        <f aca="false">LMPreScn!CI6</f>
        <v>0</v>
      </c>
      <c r="V5" s="0" t="n">
        <f aca="false">LMPreScn!R6</f>
        <v>6</v>
      </c>
      <c r="W5" s="0" t="n">
        <f aca="false">LMPreScn!S6</f>
        <v>9</v>
      </c>
      <c r="X5" s="0" t="str">
        <f aca="false">LMPreScn!M6</f>
        <v>The child attempted some beets.</v>
      </c>
      <c r="Y5" s="0" t="str">
        <f aca="false">LMPreScn!N6</f>
        <v>She was not able to</v>
      </c>
    </row>
    <row r="6" customFormat="false" ht="13.8" hidden="false" customHeight="false" outlineLevel="0" collapsed="false">
      <c r="A6" s="0" t="str">
        <f aca="false">CONCATENATE("id_",ASC(C6))</f>
        <v>id_10002</v>
      </c>
      <c r="B6" s="3" t="str">
        <f aca="false">CONCATENATE("(#", ASC( LMPreScn!I7), ")")</f>
        <v>(#10002)</v>
      </c>
      <c r="C6" s="0" t="n">
        <f aca="false">LMPreScn!I7</f>
        <v>10002</v>
      </c>
      <c r="D6" s="0" t="str">
        <f aca="false">CONCATENATE(P6,"_", R6, "_", T6)</f>
        <v>skateboarder_attempted_jump</v>
      </c>
      <c r="E6" s="0" t="str">
        <f aca="false">CONCATENATE( "list_", G6, "/", "half_", K6, "/", "agent_", O6, "/", "metverb_", Q6, "/", "target_", S6, "/", "avtcon_", I6)</f>
        <v>list_1/half_1/agent_3/metverb_1/target_3/avtcon_1</v>
      </c>
      <c r="F6" s="0" t="str">
        <f aca="false">CONCATENATE( H6, "_", L6, "_", P6, "_", R6, "_", T6, "_", J6)</f>
        <v>AH1N_first_skateboarder_attempted_jump_con</v>
      </c>
      <c r="G6" s="0" t="n">
        <f aca="false">IF(LEFT(H6,1)="A",1,IF(LEFT(H6,1)="B",2,IF(LEFT(H6,1)="C",3,IF(LEFT(H6,1)="D",4,#na))))</f>
        <v>1</v>
      </c>
      <c r="H6" s="0" t="str">
        <f aca="false">LMPreScn!A7</f>
        <v>AH1N</v>
      </c>
      <c r="I6" s="0" t="n">
        <v>1</v>
      </c>
      <c r="J6" s="0" t="s">
        <v>25</v>
      </c>
      <c r="K6" s="0" t="n">
        <v>1</v>
      </c>
      <c r="L6" s="0" t="s">
        <v>26</v>
      </c>
      <c r="M6" s="0" t="n">
        <f aca="false">1 + (2*(INT((ROW()-2)/4))) + MOD(ROW()-2,2)</f>
        <v>3</v>
      </c>
      <c r="N6" s="0" t="str">
        <f aca="false">CONCATENATE("context_",ASC(M6))</f>
        <v>context_3</v>
      </c>
      <c r="O6" s="0" t="n">
        <f aca="false">M6</f>
        <v>3</v>
      </c>
      <c r="P6" s="0" t="str">
        <f aca="false">MID(LMPreScn!M7, SEARCH(" ", LMPreScn!M7, SEARCH(" ", LMPreScn!M7))+1, SEARCH(" ", LMPreScn!M7, SEARCH(" ", LMPreScn!M7)+1) -  (SEARCH(" ", LMPreScn!M7, SEARCH(" ", LMPreScn!M7)) + 1))</f>
        <v>skateboarder</v>
      </c>
      <c r="Q6" s="0" t="n">
        <f aca="false">IF(R6="attempted", 1, IF(R6="avoided", 2, IF(R6="began",3,IF(R6="completed",4, IF(R6="continued",5,IF(R6="endured", 6, IF(R6="enjoyed", 7, IF(R6="finished", 8, IF(R6="preferred", 9, IF(R6="resisted", 10, IF(R6="started", 11, IF(R6="tried",12,"ERROR"))))))))))))</f>
        <v>1</v>
      </c>
      <c r="R6" s="0" t="str">
        <f aca="false">LMPreScn!T7</f>
        <v>attempted</v>
      </c>
      <c r="S6" s="0" t="n">
        <f aca="false">1 + (2*(INT((ROW()-2)/4))) + MOD(ROW()-2,2)</f>
        <v>3</v>
      </c>
      <c r="T6" s="0" t="str">
        <f aca="false">LMPreScn!CK7</f>
        <v>jump</v>
      </c>
      <c r="U6" s="2" t="n">
        <f aca="false">LMPreScn!CI7</f>
        <v>0.183673469387755</v>
      </c>
      <c r="V6" s="0" t="n">
        <f aca="false">LMPreScn!R7</f>
        <v>6</v>
      </c>
      <c r="W6" s="0" t="n">
        <f aca="false">LMPreScn!S7</f>
        <v>11</v>
      </c>
      <c r="X6" s="0" t="str">
        <f aca="false">LMPreScn!M7</f>
        <v>The skateboarder attempted the ramp.</v>
      </c>
      <c r="Y6" s="0" t="str">
        <f aca="false">LMPreScn!N7</f>
        <v>It took some strength to</v>
      </c>
    </row>
    <row r="7" customFormat="false" ht="13.8" hidden="false" customHeight="false" outlineLevel="0" collapsed="false">
      <c r="A7" s="0" t="str">
        <f aca="false">CONCATENATE("id_",ASC(C7))</f>
        <v>id_11002</v>
      </c>
      <c r="B7" s="3" t="str">
        <f aca="false">CONCATENATE("(#", ASC( LMPreScn!I8), ")")</f>
        <v>(#11002)</v>
      </c>
      <c r="C7" s="0" t="n">
        <f aca="false">LMPreScn!I8</f>
        <v>11002</v>
      </c>
      <c r="D7" s="0" t="str">
        <f aca="false">CONCATENATE(P7,"_", R7, "_", T7)</f>
        <v>mother_attempted_push</v>
      </c>
      <c r="E7" s="0" t="str">
        <f aca="false">CONCATENATE( "list_", G7, "/", "half_", K7, "/", "agent_", O7, "/", "metverb_", Q7, "/", "target_", S7, "/", "avtcon_", I7)</f>
        <v>list_2/half_1/agent_4/metverb_1/target_4/avtcon_1</v>
      </c>
      <c r="F7" s="0" t="str">
        <f aca="false">CONCATENATE( H7, "_", L7, "_", P7, "_", R7, "_", T7, "_", J7)</f>
        <v>BH1N_first_mother_attempted_push_con</v>
      </c>
      <c r="G7" s="0" t="n">
        <f aca="false">IF(LEFT(H7,1)="A",1,IF(LEFT(H7,1)="B",2,IF(LEFT(H7,1)="C",3,IF(LEFT(H7,1)="D",4,#na))))</f>
        <v>2</v>
      </c>
      <c r="H7" s="0" t="str">
        <f aca="false">LMPreScn!A8</f>
        <v>BH1N</v>
      </c>
      <c r="I7" s="0" t="n">
        <v>1</v>
      </c>
      <c r="J7" s="0" t="s">
        <v>25</v>
      </c>
      <c r="K7" s="0" t="n">
        <v>1</v>
      </c>
      <c r="L7" s="0" t="s">
        <v>26</v>
      </c>
      <c r="M7" s="0" t="n">
        <f aca="false">1 + (2*(INT((ROW()-2)/4))) + MOD(ROW()-2,2)</f>
        <v>4</v>
      </c>
      <c r="N7" s="0" t="str">
        <f aca="false">CONCATENATE("context_",ASC(M7))</f>
        <v>context_4</v>
      </c>
      <c r="O7" s="0" t="n">
        <f aca="false">M7</f>
        <v>4</v>
      </c>
      <c r="P7" s="0" t="str">
        <f aca="false">MID(LMPreScn!M8, SEARCH(" ", LMPreScn!M8, SEARCH(" ", LMPreScn!M8))+1, SEARCH(" ", LMPreScn!M8, SEARCH(" ", LMPreScn!M8)+1) -  (SEARCH(" ", LMPreScn!M8, SEARCH(" ", LMPreScn!M8)) + 1))</f>
        <v>mother</v>
      </c>
      <c r="Q7" s="0" t="n">
        <f aca="false">IF(R7="attempted", 1, IF(R7="avoided", 2, IF(R7="began",3,IF(R7="completed",4, IF(R7="continued",5,IF(R7="endured", 6, IF(R7="enjoyed", 7, IF(R7="finished", 8, IF(R7="preferred", 9, IF(R7="resisted", 10, IF(R7="started", 11, IF(R7="tried",12,"ERROR"))))))))))))</f>
        <v>1</v>
      </c>
      <c r="R7" s="0" t="str">
        <f aca="false">LMPreScn!T8</f>
        <v>attempted</v>
      </c>
      <c r="S7" s="0" t="n">
        <f aca="false">1 + (2*(INT((ROW()-2)/4))) + MOD(ROW()-2,2)</f>
        <v>4</v>
      </c>
      <c r="T7" s="0" t="str">
        <f aca="false">LMPreScn!CK8</f>
        <v>push</v>
      </c>
      <c r="U7" s="2" t="n">
        <f aca="false">LMPreScn!CI8</f>
        <v>0.73469387755102</v>
      </c>
      <c r="V7" s="0" t="n">
        <f aca="false">LMPreScn!R8</f>
        <v>6</v>
      </c>
      <c r="W7" s="0" t="n">
        <f aca="false">LMPreScn!S8</f>
        <v>11</v>
      </c>
      <c r="X7" s="0" t="str">
        <f aca="false">LMPreScn!M8</f>
        <v>The mother with the stroller attempted the ramp.</v>
      </c>
      <c r="Y7" s="0" t="str">
        <f aca="false">LMPreScn!N8</f>
        <v>It took some strength to</v>
      </c>
    </row>
    <row r="8" customFormat="false" ht="13.8" hidden="false" customHeight="false" outlineLevel="0" collapsed="false">
      <c r="A8" s="0" t="str">
        <f aca="false">CONCATENATE("id_",ASC(C8))</f>
        <v>id_12002</v>
      </c>
      <c r="B8" s="3" t="str">
        <f aca="false">CONCATENATE("(#", ASC( LMPreScn!I9), ")")</f>
        <v>(#12002)</v>
      </c>
      <c r="C8" s="0" t="n">
        <f aca="false">LMPreScn!I9</f>
        <v>12002</v>
      </c>
      <c r="D8" s="0" t="str">
        <f aca="false">CONCATENATE(P8,"_", R8, "_", T8)</f>
        <v>skateboarder_attempted_push</v>
      </c>
      <c r="E8" s="0" t="str">
        <f aca="false">CONCATENATE( "list_", G8, "/", "half_", K8, "/", "agent_", O8, "/", "metverb_", Q8, "/", "target_", S8, "/", "avtcon_", I8)</f>
        <v>list_3/half_1/agent_3/metverb_1/target_4/avtcon_2</v>
      </c>
      <c r="F8" s="0" t="str">
        <f aca="false">CONCATENATE( H8, "_", L8, "_", P8, "_", R8, "_", T8, "_", J8)</f>
        <v>CH1N_first_skateboarder_attempted_push_incon</v>
      </c>
      <c r="G8" s="0" t="n">
        <f aca="false">IF(LEFT(H8,1)="A",1,IF(LEFT(H8,1)="B",2,IF(LEFT(H8,1)="C",3,IF(LEFT(H8,1)="D",4,#na))))</f>
        <v>3</v>
      </c>
      <c r="H8" s="0" t="str">
        <f aca="false">LMPreScn!A9</f>
        <v>CH1N</v>
      </c>
      <c r="I8" s="0" t="n">
        <v>2</v>
      </c>
      <c r="J8" s="0" t="s">
        <v>27</v>
      </c>
      <c r="K8" s="0" t="n">
        <v>1</v>
      </c>
      <c r="L8" s="0" t="s">
        <v>26</v>
      </c>
      <c r="M8" s="0" t="n">
        <f aca="false">1 + (2*(INT((ROW()-2)/4))) + MOD(ROW()-2,2)</f>
        <v>3</v>
      </c>
      <c r="N8" s="0" t="str">
        <f aca="false">CONCATENATE("context_",ASC(M8))</f>
        <v>context_3</v>
      </c>
      <c r="O8" s="0" t="n">
        <f aca="false">M8</f>
        <v>3</v>
      </c>
      <c r="P8" s="0" t="str">
        <f aca="false">MID(LMPreScn!M9, SEARCH(" ", LMPreScn!M9, SEARCH(" ", LMPreScn!M9))+1, SEARCH(" ", LMPreScn!M9, SEARCH(" ", LMPreScn!M9)+1) -  (SEARCH(" ", LMPreScn!M9, SEARCH(" ", LMPreScn!M9)) + 1))</f>
        <v>skateboarder</v>
      </c>
      <c r="Q8" s="0" t="n">
        <f aca="false">IF(R8="attempted", 1, IF(R8="avoided", 2, IF(R8="began",3,IF(R8="completed",4, IF(R8="continued",5,IF(R8="endured", 6, IF(R8="enjoyed", 7, IF(R8="finished", 8, IF(R8="preferred", 9, IF(R8="resisted", 10, IF(R8="started", 11, IF(R8="tried",12,"ERROR"))))))))))))</f>
        <v>1</v>
      </c>
      <c r="R8" s="0" t="str">
        <f aca="false">LMPreScn!T9</f>
        <v>attempted</v>
      </c>
      <c r="S8" s="0" t="n">
        <f aca="false">1 + (2*(INT((ROW()-2)/4))) + MOD(ROW()-1,2)</f>
        <v>4</v>
      </c>
      <c r="T8" s="0" t="str">
        <f aca="false">LMPreScn!CK9</f>
        <v>push</v>
      </c>
      <c r="U8" s="2" t="n">
        <f aca="false">LMPreScn!CI9</f>
        <v>0.0612244897959184</v>
      </c>
      <c r="V8" s="0" t="n">
        <f aca="false">LMPreScn!R9</f>
        <v>6</v>
      </c>
      <c r="W8" s="0" t="n">
        <f aca="false">LMPreScn!S9</f>
        <v>11</v>
      </c>
      <c r="X8" s="0" t="str">
        <f aca="false">LMPreScn!M9</f>
        <v>The skateboarder attempted the ramp.</v>
      </c>
      <c r="Y8" s="0" t="str">
        <f aca="false">LMPreScn!N9</f>
        <v>It took some strength to</v>
      </c>
    </row>
    <row r="9" customFormat="false" ht="13.8" hidden="false" customHeight="false" outlineLevel="0" collapsed="false">
      <c r="A9" s="0" t="str">
        <f aca="false">CONCATENATE("id_",ASC(C9))</f>
        <v>id_13002</v>
      </c>
      <c r="B9" s="3" t="str">
        <f aca="false">CONCATENATE("(#", ASC( LMPreScn!I10), ")")</f>
        <v>(#13002)</v>
      </c>
      <c r="C9" s="0" t="n">
        <f aca="false">LMPreScn!I10</f>
        <v>13002</v>
      </c>
      <c r="D9" s="0" t="str">
        <f aca="false">CONCATENATE(P9,"_", R9, "_", T9)</f>
        <v>mother_attempted_jump</v>
      </c>
      <c r="E9" s="0" t="str">
        <f aca="false">CONCATENATE( "list_", G9, "/", "half_", K9, "/", "agent_", O9, "/", "metverb_", Q9, "/", "target_", S9, "/", "avtcon_", I9)</f>
        <v>list_4/half_1/agent_4/metverb_1/target_3/avtcon_2</v>
      </c>
      <c r="F9" s="0" t="str">
        <f aca="false">CONCATENATE( H9, "_", L9, "_", P9, "_", R9, "_", T9, "_", J9)</f>
        <v>DH1N_first_mother_attempted_jump_incon</v>
      </c>
      <c r="G9" s="0" t="n">
        <f aca="false">IF(LEFT(H9,1)="A",1,IF(LEFT(H9,1)="B",2,IF(LEFT(H9,1)="C",3,IF(LEFT(H9,1)="D",4,#na))))</f>
        <v>4</v>
      </c>
      <c r="H9" s="0" t="str">
        <f aca="false">LMPreScn!A10</f>
        <v>DH1N</v>
      </c>
      <c r="I9" s="0" t="n">
        <v>2</v>
      </c>
      <c r="J9" s="0" t="s">
        <v>27</v>
      </c>
      <c r="K9" s="0" t="n">
        <v>1</v>
      </c>
      <c r="L9" s="0" t="s">
        <v>26</v>
      </c>
      <c r="M9" s="0" t="n">
        <f aca="false">1 + (2*(INT((ROW()-2)/4))) + MOD(ROW()-2,2)</f>
        <v>4</v>
      </c>
      <c r="N9" s="0" t="str">
        <f aca="false">CONCATENATE("context_",ASC(M9))</f>
        <v>context_4</v>
      </c>
      <c r="O9" s="0" t="n">
        <f aca="false">M9</f>
        <v>4</v>
      </c>
      <c r="P9" s="0" t="str">
        <f aca="false">MID(LMPreScn!M10, SEARCH(" ", LMPreScn!M10, SEARCH(" ", LMPreScn!M10))+1, SEARCH(" ", LMPreScn!M10, SEARCH(" ", LMPreScn!M10)+1) -  (SEARCH(" ", LMPreScn!M10, SEARCH(" ", LMPreScn!M10)) + 1))</f>
        <v>mother</v>
      </c>
      <c r="Q9" s="0" t="n">
        <f aca="false">IF(R9="attempted", 1, IF(R9="avoided", 2, IF(R9="began",3,IF(R9="completed",4, IF(R9="continued",5,IF(R9="endured", 6, IF(R9="enjoyed", 7, IF(R9="finished", 8, IF(R9="preferred", 9, IF(R9="resisted", 10, IF(R9="started", 11, IF(R9="tried",12,"ERROR"))))))))))))</f>
        <v>1</v>
      </c>
      <c r="R9" s="0" t="str">
        <f aca="false">LMPreScn!T10</f>
        <v>attempted</v>
      </c>
      <c r="S9" s="0" t="n">
        <f aca="false">1 + (2*(INT((ROW()-2)/4))) + MOD(ROW()-1,2)</f>
        <v>3</v>
      </c>
      <c r="T9" s="0" t="str">
        <f aca="false">LMPreScn!CK10</f>
        <v>jump</v>
      </c>
      <c r="U9" s="2" t="n">
        <f aca="false">LMPreScn!CI10</f>
        <v>0</v>
      </c>
      <c r="V9" s="0" t="n">
        <f aca="false">LMPreScn!R10</f>
        <v>6</v>
      </c>
      <c r="W9" s="0" t="n">
        <f aca="false">LMPreScn!S10</f>
        <v>11</v>
      </c>
      <c r="X9" s="0" t="str">
        <f aca="false">LMPreScn!M10</f>
        <v>The mother with the stroller attempted the ramp.</v>
      </c>
      <c r="Y9" s="0" t="str">
        <f aca="false">LMPreScn!N10</f>
        <v>It took some strength to</v>
      </c>
    </row>
    <row r="10" customFormat="false" ht="13.8" hidden="false" customHeight="false" outlineLevel="0" collapsed="false">
      <c r="A10" s="0" t="str">
        <f aca="false">CONCATENATE("id_",ASC(C10))</f>
        <v>id_10003</v>
      </c>
      <c r="B10" s="3" t="str">
        <f aca="false">CONCATENATE("(#", ASC( LMPreScn!I11), ")")</f>
        <v>(#10003)</v>
      </c>
      <c r="C10" s="0" t="n">
        <f aca="false">LMPreScn!I11</f>
        <v>10003</v>
      </c>
      <c r="D10" s="0" t="str">
        <f aca="false">CONCATENATE(P10,"_", R10, "_", T10)</f>
        <v>taxidermist_attempted_stuff</v>
      </c>
      <c r="E10" s="0" t="str">
        <f aca="false">CONCATENATE( "list_", G10, "/", "half_", K10, "/", "agent_", O10, "/", "metverb_", Q10, "/", "target_", S10, "/", "avtcon_", I10)</f>
        <v>list_1/half_1/agent_5/metverb_1/target_5/avtcon_1</v>
      </c>
      <c r="F10" s="0" t="str">
        <f aca="false">CONCATENATE( H10, "_", L10, "_", P10, "_", R10, "_", T10, "_", J10)</f>
        <v>AH1N_first_taxidermist_attempted_stuff_con</v>
      </c>
      <c r="G10" s="0" t="n">
        <f aca="false">IF(LEFT(H10,1)="A",1,IF(LEFT(H10,1)="B",2,IF(LEFT(H10,1)="C",3,IF(LEFT(H10,1)="D",4,#na))))</f>
        <v>1</v>
      </c>
      <c r="H10" s="0" t="str">
        <f aca="false">LMPreScn!A11</f>
        <v>AH1N</v>
      </c>
      <c r="I10" s="0" t="n">
        <v>1</v>
      </c>
      <c r="J10" s="0" t="s">
        <v>25</v>
      </c>
      <c r="K10" s="0" t="n">
        <v>1</v>
      </c>
      <c r="L10" s="0" t="s">
        <v>26</v>
      </c>
      <c r="M10" s="0" t="n">
        <f aca="false">1 + (2*(INT((ROW()-2)/4))) + MOD(ROW()-2,2)</f>
        <v>5</v>
      </c>
      <c r="N10" s="0" t="str">
        <f aca="false">CONCATENATE("context_",ASC(M10))</f>
        <v>context_5</v>
      </c>
      <c r="O10" s="0" t="n">
        <f aca="false">M10</f>
        <v>5</v>
      </c>
      <c r="P10" s="0" t="str">
        <f aca="false">MID(LMPreScn!M11, SEARCH(" ", LMPreScn!M11, SEARCH(" ", LMPreScn!M11))+1, SEARCH(" ", LMPreScn!M11, SEARCH(" ", LMPreScn!M11)+1) -  (SEARCH(" ", LMPreScn!M11, SEARCH(" ", LMPreScn!M11)) + 1))</f>
        <v>taxidermist</v>
      </c>
      <c r="Q10" s="0" t="n">
        <f aca="false">IF(R10="attempted", 1, IF(R10="avoided", 2, IF(R10="began",3,IF(R10="completed",4, IF(R10="continued",5,IF(R10="endured", 6, IF(R10="enjoyed", 7, IF(R10="finished", 8, IF(R10="preferred", 9, IF(R10="resisted", 10, IF(R10="started", 11, IF(R10="tried",12,"ERROR"))))))))))))</f>
        <v>1</v>
      </c>
      <c r="R10" s="0" t="str">
        <f aca="false">LMPreScn!T11</f>
        <v>attempted</v>
      </c>
      <c r="S10" s="0" t="n">
        <f aca="false">1 + (2*(INT((ROW()-2)/4))) + MOD(ROW()-2,2)</f>
        <v>5</v>
      </c>
      <c r="T10" s="0" t="str">
        <f aca="false">LMPreScn!CK11</f>
        <v>stuff</v>
      </c>
      <c r="U10" s="2" t="n">
        <f aca="false">LMPreScn!CI11</f>
        <v>0.3125</v>
      </c>
      <c r="V10" s="0" t="n">
        <f aca="false">LMPreScn!R11</f>
        <v>6</v>
      </c>
      <c r="W10" s="0" t="n">
        <f aca="false">LMPreScn!S11</f>
        <v>10</v>
      </c>
      <c r="X10" s="0" t="str">
        <f aca="false">LMPreScn!M11</f>
        <v>The taxidermist attempted the rabbit.</v>
      </c>
      <c r="Y10" s="0" t="str">
        <f aca="false">LMPreScn!N11</f>
        <v>His aim had been to</v>
      </c>
    </row>
    <row r="11" customFormat="false" ht="13.8" hidden="false" customHeight="false" outlineLevel="0" collapsed="false">
      <c r="A11" s="0" t="str">
        <f aca="false">CONCATENATE("id_",ASC(C11))</f>
        <v>id_11003</v>
      </c>
      <c r="B11" s="3" t="str">
        <f aca="false">CONCATENATE("(#", ASC( LMPreScn!I12), ")")</f>
        <v>(#11003)</v>
      </c>
      <c r="C11" s="0" t="n">
        <f aca="false">LMPreScn!I12</f>
        <v>11003</v>
      </c>
      <c r="D11" s="0" t="str">
        <f aca="false">CONCATENATE(P11,"_", R11, "_", T11)</f>
        <v>poacher_attempted_kill</v>
      </c>
      <c r="E11" s="0" t="str">
        <f aca="false">CONCATENATE( "list_", G11, "/", "half_", K11, "/", "agent_", O11, "/", "metverb_", Q11, "/", "target_", S11, "/", "avtcon_", I11)</f>
        <v>list_2/half_1/agent_6/metverb_1/target_6/avtcon_1</v>
      </c>
      <c r="F11" s="0" t="str">
        <f aca="false">CONCATENATE( H11, "_", L11, "_", P11, "_", R11, "_", T11, "_", J11)</f>
        <v>BH1N_first_poacher_attempted_kill_con</v>
      </c>
      <c r="G11" s="0" t="n">
        <f aca="false">IF(LEFT(H11,1)="A",1,IF(LEFT(H11,1)="B",2,IF(LEFT(H11,1)="C",3,IF(LEFT(H11,1)="D",4,#na))))</f>
        <v>2</v>
      </c>
      <c r="H11" s="0" t="str">
        <f aca="false">LMPreScn!A12</f>
        <v>BH1N</v>
      </c>
      <c r="I11" s="0" t="n">
        <v>1</v>
      </c>
      <c r="J11" s="0" t="s">
        <v>25</v>
      </c>
      <c r="K11" s="0" t="n">
        <v>1</v>
      </c>
      <c r="L11" s="0" t="s">
        <v>26</v>
      </c>
      <c r="M11" s="0" t="n">
        <f aca="false">1 + (2*(INT((ROW()-2)/4))) + MOD(ROW()-2,2)</f>
        <v>6</v>
      </c>
      <c r="N11" s="0" t="str">
        <f aca="false">CONCATENATE("context_",ASC(M11))</f>
        <v>context_6</v>
      </c>
      <c r="O11" s="0" t="n">
        <f aca="false">M11</f>
        <v>6</v>
      </c>
      <c r="P11" s="0" t="str">
        <f aca="false">MID(LMPreScn!M12, SEARCH(" ", LMPreScn!M12, SEARCH(" ", LMPreScn!M12))+1, SEARCH(" ", LMPreScn!M12, SEARCH(" ", LMPreScn!M12)+1) -  (SEARCH(" ", LMPreScn!M12, SEARCH(" ", LMPreScn!M12)) + 1))</f>
        <v>poacher</v>
      </c>
      <c r="Q11" s="0" t="n">
        <f aca="false">IF(R11="attempted", 1, IF(R11="avoided", 2, IF(R11="began",3,IF(R11="completed",4, IF(R11="continued",5,IF(R11="endured", 6, IF(R11="enjoyed", 7, IF(R11="finished", 8, IF(R11="preferred", 9, IF(R11="resisted", 10, IF(R11="started", 11, IF(R11="tried",12,"ERROR"))))))))))))</f>
        <v>1</v>
      </c>
      <c r="R11" s="0" t="str">
        <f aca="false">LMPreScn!T12</f>
        <v>attempted</v>
      </c>
      <c r="S11" s="0" t="n">
        <f aca="false">1 + (2*(INT((ROW()-2)/4))) + MOD(ROW()-2,2)</f>
        <v>6</v>
      </c>
      <c r="T11" s="0" t="str">
        <f aca="false">LMPreScn!CK12</f>
        <v>kill</v>
      </c>
      <c r="U11" s="2" t="n">
        <f aca="false">LMPreScn!CI12</f>
        <v>0.520833333333333</v>
      </c>
      <c r="V11" s="0" t="n">
        <f aca="false">LMPreScn!R12</f>
        <v>6</v>
      </c>
      <c r="W11" s="0" t="n">
        <f aca="false">LMPreScn!S12</f>
        <v>10</v>
      </c>
      <c r="X11" s="0" t="str">
        <f aca="false">LMPreScn!M12</f>
        <v>The poacher attempted the rabbit.</v>
      </c>
      <c r="Y11" s="0" t="str">
        <f aca="false">LMPreScn!N12</f>
        <v>His aim had been to</v>
      </c>
    </row>
    <row r="12" customFormat="false" ht="13.8" hidden="false" customHeight="false" outlineLevel="0" collapsed="false">
      <c r="A12" s="0" t="str">
        <f aca="false">CONCATENATE("id_",ASC(C12))</f>
        <v>id_12003</v>
      </c>
      <c r="B12" s="3" t="str">
        <f aca="false">CONCATENATE("(#", ASC( LMPreScn!I13), ")")</f>
        <v>(#12003)</v>
      </c>
      <c r="C12" s="0" t="n">
        <f aca="false">LMPreScn!I13</f>
        <v>12003</v>
      </c>
      <c r="D12" s="0" t="str">
        <f aca="false">CONCATENATE(P12,"_", R12, "_", T12)</f>
        <v>taxidermist_attempted_kill</v>
      </c>
      <c r="E12" s="0" t="str">
        <f aca="false">CONCATENATE( "list_", G12, "/", "half_", K12, "/", "agent_", O12, "/", "metverb_", Q12, "/", "target_", S12, "/", "avtcon_", I12)</f>
        <v>list_3/half_1/agent_5/metverb_1/target_6/avtcon_2</v>
      </c>
      <c r="F12" s="0" t="str">
        <f aca="false">CONCATENATE( H12, "_", L12, "_", P12, "_", R12, "_", T12, "_", J12)</f>
        <v>CH1N_first_taxidermist_attempted_kill_incon</v>
      </c>
      <c r="G12" s="0" t="n">
        <f aca="false">IF(LEFT(H12,1)="A",1,IF(LEFT(H12,1)="B",2,IF(LEFT(H12,1)="C",3,IF(LEFT(H12,1)="D",4,#na))))</f>
        <v>3</v>
      </c>
      <c r="H12" s="0" t="str">
        <f aca="false">LMPreScn!A13</f>
        <v>CH1N</v>
      </c>
      <c r="I12" s="0" t="n">
        <v>2</v>
      </c>
      <c r="J12" s="0" t="s">
        <v>27</v>
      </c>
      <c r="K12" s="0" t="n">
        <v>1</v>
      </c>
      <c r="L12" s="0" t="s">
        <v>26</v>
      </c>
      <c r="M12" s="0" t="n">
        <f aca="false">1 + (2*(INT((ROW()-2)/4))) + MOD(ROW()-2,2)</f>
        <v>5</v>
      </c>
      <c r="N12" s="0" t="str">
        <f aca="false">CONCATENATE("context_",ASC(M12))</f>
        <v>context_5</v>
      </c>
      <c r="O12" s="0" t="n">
        <f aca="false">M12</f>
        <v>5</v>
      </c>
      <c r="P12" s="0" t="str">
        <f aca="false">MID(LMPreScn!M13, SEARCH(" ", LMPreScn!M13, SEARCH(" ", LMPreScn!M13))+1, SEARCH(" ", LMPreScn!M13, SEARCH(" ", LMPreScn!M13)+1) -  (SEARCH(" ", LMPreScn!M13, SEARCH(" ", LMPreScn!M13)) + 1))</f>
        <v>taxidermist</v>
      </c>
      <c r="Q12" s="0" t="n">
        <f aca="false">IF(R12="attempted", 1, IF(R12="avoided", 2, IF(R12="began",3,IF(R12="completed",4, IF(R12="continued",5,IF(R12="endured", 6, IF(R12="enjoyed", 7, IF(R12="finished", 8, IF(R12="preferred", 9, IF(R12="resisted", 10, IF(R12="started", 11, IF(R12="tried",12,"ERROR"))))))))))))</f>
        <v>1</v>
      </c>
      <c r="R12" s="0" t="str">
        <f aca="false">LMPreScn!T13</f>
        <v>attempted</v>
      </c>
      <c r="S12" s="0" t="n">
        <f aca="false">1 + (2*(INT((ROW()-2)/4))) + MOD(ROW()-1,2)</f>
        <v>6</v>
      </c>
      <c r="T12" s="0" t="str">
        <f aca="false">LMPreScn!CK13</f>
        <v>kill</v>
      </c>
      <c r="U12" s="2" t="n">
        <f aca="false">LMPreScn!CI13</f>
        <v>0.0625</v>
      </c>
      <c r="V12" s="0" t="n">
        <f aca="false">LMPreScn!R13</f>
        <v>6</v>
      </c>
      <c r="W12" s="0" t="n">
        <f aca="false">LMPreScn!S13</f>
        <v>10</v>
      </c>
      <c r="X12" s="0" t="str">
        <f aca="false">LMPreScn!M13</f>
        <v>The taxidermist attempted the rabbit.</v>
      </c>
      <c r="Y12" s="0" t="str">
        <f aca="false">LMPreScn!N13</f>
        <v>His aim had been to</v>
      </c>
    </row>
    <row r="13" customFormat="false" ht="13.8" hidden="false" customHeight="false" outlineLevel="0" collapsed="false">
      <c r="A13" s="0" t="str">
        <f aca="false">CONCATENATE("id_",ASC(C13))</f>
        <v>id_13003</v>
      </c>
      <c r="B13" s="3" t="str">
        <f aca="false">CONCATENATE("(#", ASC( LMPreScn!I14), ")")</f>
        <v>(#13003)</v>
      </c>
      <c r="C13" s="0" t="n">
        <f aca="false">LMPreScn!I14</f>
        <v>13003</v>
      </c>
      <c r="D13" s="0" t="str">
        <f aca="false">CONCATENATE(P13,"_", R13, "_", T13)</f>
        <v>poacher_attempted_stuff</v>
      </c>
      <c r="E13" s="0" t="str">
        <f aca="false">CONCATENATE( "list_", G13, "/", "half_", K13, "/", "agent_", O13, "/", "metverb_", Q13, "/", "target_", S13, "/", "avtcon_", I13)</f>
        <v>list_4/half_1/agent_6/metverb_1/target_5/avtcon_2</v>
      </c>
      <c r="F13" s="0" t="str">
        <f aca="false">CONCATENATE( H13, "_", L13, "_", P13, "_", R13, "_", T13, "_", J13)</f>
        <v>DH1N_first_poacher_attempted_stuff_incon</v>
      </c>
      <c r="G13" s="0" t="n">
        <f aca="false">IF(LEFT(H13,1)="A",1,IF(LEFT(H13,1)="B",2,IF(LEFT(H13,1)="C",3,IF(LEFT(H13,1)="D",4,#na))))</f>
        <v>4</v>
      </c>
      <c r="H13" s="0" t="str">
        <f aca="false">LMPreScn!A14</f>
        <v>DH1N</v>
      </c>
      <c r="I13" s="0" t="n">
        <v>2</v>
      </c>
      <c r="J13" s="0" t="s">
        <v>27</v>
      </c>
      <c r="K13" s="0" t="n">
        <v>1</v>
      </c>
      <c r="L13" s="0" t="s">
        <v>26</v>
      </c>
      <c r="M13" s="0" t="n">
        <f aca="false">1 + (2*(INT((ROW()-2)/4))) + MOD(ROW()-2,2)</f>
        <v>6</v>
      </c>
      <c r="N13" s="0" t="str">
        <f aca="false">CONCATENATE("context_",ASC(M13))</f>
        <v>context_6</v>
      </c>
      <c r="O13" s="0" t="n">
        <f aca="false">M13</f>
        <v>6</v>
      </c>
      <c r="P13" s="0" t="str">
        <f aca="false">MID(LMPreScn!M14, SEARCH(" ", LMPreScn!M14, SEARCH(" ", LMPreScn!M14))+1, SEARCH(" ", LMPreScn!M14, SEARCH(" ", LMPreScn!M14)+1) -  (SEARCH(" ", LMPreScn!M14, SEARCH(" ", LMPreScn!M14)) + 1))</f>
        <v>poacher</v>
      </c>
      <c r="Q13" s="0" t="n">
        <f aca="false">IF(R13="attempted", 1, IF(R13="avoided", 2, IF(R13="began",3,IF(R13="completed",4, IF(R13="continued",5,IF(R13="endured", 6, IF(R13="enjoyed", 7, IF(R13="finished", 8, IF(R13="preferred", 9, IF(R13="resisted", 10, IF(R13="started", 11, IF(R13="tried",12,"ERROR"))))))))))))</f>
        <v>1</v>
      </c>
      <c r="R13" s="0" t="str">
        <f aca="false">LMPreScn!T14</f>
        <v>attempted</v>
      </c>
      <c r="S13" s="0" t="n">
        <f aca="false">1 + (2*(INT((ROW()-2)/4))) + MOD(ROW()-1,2)</f>
        <v>5</v>
      </c>
      <c r="T13" s="0" t="str">
        <f aca="false">LMPreScn!CK14</f>
        <v>stuff</v>
      </c>
      <c r="U13" s="2" t="n">
        <f aca="false">LMPreScn!CI14</f>
        <v>0</v>
      </c>
      <c r="V13" s="0" t="n">
        <f aca="false">LMPreScn!R14</f>
        <v>6</v>
      </c>
      <c r="W13" s="0" t="n">
        <f aca="false">LMPreScn!S14</f>
        <v>10</v>
      </c>
      <c r="X13" s="0" t="str">
        <f aca="false">LMPreScn!M14</f>
        <v>The poacher attempted the rabbit.</v>
      </c>
      <c r="Y13" s="0" t="str">
        <f aca="false">LMPreScn!N14</f>
        <v>His aim had been to</v>
      </c>
    </row>
    <row r="14" customFormat="false" ht="13.8" hidden="false" customHeight="false" outlineLevel="0" collapsed="false">
      <c r="A14" s="0" t="str">
        <f aca="false">CONCATENATE("id_",ASC(C14))</f>
        <v>id_10004</v>
      </c>
      <c r="B14" s="3" t="str">
        <f aca="false">CONCATENATE("(#", ASC( LMPreScn!I15), ")")</f>
        <v>(#10004)</v>
      </c>
      <c r="C14" s="0" t="n">
        <f aca="false">LMPreScn!I15</f>
        <v>10004</v>
      </c>
      <c r="D14" s="0" t="str">
        <f aca="false">CONCATENATE(P14,"_", R14, "_", T14)</f>
        <v>dressmaker_avoided_kill</v>
      </c>
      <c r="E14" s="0" t="str">
        <f aca="false">CONCATENATE( "list_", G14, "/", "half_", K14, "/", "agent_", O14, "/", "metverb_", Q14, "/", "target_", S14, "/", "avtcon_", I14)</f>
        <v>list_1/half_1/agent_7/metverb_2/target_7/avtcon_1</v>
      </c>
      <c r="F14" s="0" t="str">
        <f aca="false">CONCATENATE( H14, "_", L14, "_", P14, "_", R14, "_", T14, "_", J14)</f>
        <v>AH1N_first_dressmaker_avoided_kill_con</v>
      </c>
      <c r="G14" s="0" t="n">
        <f aca="false">IF(LEFT(H14,1)="A",1,IF(LEFT(H14,1)="B",2,IF(LEFT(H14,1)="C",3,IF(LEFT(H14,1)="D",4,#na))))</f>
        <v>1</v>
      </c>
      <c r="H14" s="0" t="str">
        <f aca="false">LMPreScn!A15</f>
        <v>AH1N</v>
      </c>
      <c r="I14" s="0" t="n">
        <v>1</v>
      </c>
      <c r="J14" s="0" t="s">
        <v>25</v>
      </c>
      <c r="K14" s="0" t="n">
        <v>1</v>
      </c>
      <c r="L14" s="0" t="s">
        <v>26</v>
      </c>
      <c r="M14" s="0" t="n">
        <f aca="false">1 + (2*(INT((ROW()-2)/4))) + MOD(ROW()-2,2)</f>
        <v>7</v>
      </c>
      <c r="N14" s="0" t="str">
        <f aca="false">CONCATENATE("context_",ASC(M14))</f>
        <v>context_7</v>
      </c>
      <c r="O14" s="0" t="n">
        <f aca="false">M14</f>
        <v>7</v>
      </c>
      <c r="P14" s="0" t="str">
        <f aca="false">MID(LMPreScn!M15, SEARCH(" ", LMPreScn!M15, SEARCH(" ", LMPreScn!M15))+1, SEARCH(" ", LMPreScn!M15, SEARCH(" ", LMPreScn!M15)+1) -  (SEARCH(" ", LMPreScn!M15, SEARCH(" ", LMPreScn!M15)) + 1))</f>
        <v>dressmaker</v>
      </c>
      <c r="Q14" s="0" t="n">
        <f aca="false">IF(R14="attempted", 1, IF(R14="avoided", 2, IF(R14="began",3,IF(R14="completed",4, IF(R14="continued",5,IF(R14="endured", 6, IF(R14="enjoyed", 7, IF(R14="finished", 8, IF(R14="preferred", 9, IF(R14="resisted", 10, IF(R14="started", 11, IF(R14="tried",12,"ERROR"))))))))))))</f>
        <v>2</v>
      </c>
      <c r="R14" s="0" t="str">
        <f aca="false">LMPreScn!T15</f>
        <v>avoided</v>
      </c>
      <c r="S14" s="0" t="n">
        <f aca="false">1 + (2*(INT((ROW()-2)/4))) + MOD(ROW()-2,2)</f>
        <v>7</v>
      </c>
      <c r="T14" s="0" t="str">
        <f aca="false">LMPreScn!CK15</f>
        <v>kill</v>
      </c>
      <c r="U14" s="2" t="n">
        <f aca="false">LMPreScn!CI15</f>
        <v>0.416666666666667</v>
      </c>
      <c r="V14" s="0" t="n">
        <f aca="false">LMPreScn!R15</f>
        <v>6</v>
      </c>
      <c r="W14" s="0" t="n">
        <f aca="false">LMPreScn!S15</f>
        <v>10</v>
      </c>
      <c r="X14" s="0" t="str">
        <f aca="false">LMPreScn!M15</f>
        <v>The dressmaker avoided leather and fur.</v>
      </c>
      <c r="Y14" s="0" t="str">
        <f aca="false">LMPreScn!N15</f>
        <v>She did not like to</v>
      </c>
    </row>
    <row r="15" customFormat="false" ht="13.8" hidden="false" customHeight="false" outlineLevel="0" collapsed="false">
      <c r="A15" s="0" t="str">
        <f aca="false">CONCATENATE("id_",ASC(C15))</f>
        <v>id_11004</v>
      </c>
      <c r="B15" s="3" t="str">
        <f aca="false">CONCATENATE("(#", ASC( LMPreScn!I16), ")")</f>
        <v>(#11004)</v>
      </c>
      <c r="C15" s="0" t="n">
        <f aca="false">LMPreScn!I16</f>
        <v>11004</v>
      </c>
      <c r="D15" s="0" t="str">
        <f aca="false">CONCATENATE(P15,"_", R15, "_", T15)</f>
        <v>supermodel_avoided_wear</v>
      </c>
      <c r="E15" s="0" t="str">
        <f aca="false">CONCATENATE( "list_", G15, "/", "half_", K15, "/", "agent_", O15, "/", "metverb_", Q15, "/", "target_", S15, "/", "avtcon_", I15)</f>
        <v>list_2/half_1/agent_8/metverb_2/target_8/avtcon_1</v>
      </c>
      <c r="F15" s="0" t="str">
        <f aca="false">CONCATENATE( H15, "_", L15, "_", P15, "_", R15, "_", T15, "_", J15)</f>
        <v>BH1N_first_supermodel_avoided_wear_con</v>
      </c>
      <c r="G15" s="0" t="n">
        <f aca="false">IF(LEFT(H15,1)="A",1,IF(LEFT(H15,1)="B",2,IF(LEFT(H15,1)="C",3,IF(LEFT(H15,1)="D",4,#na))))</f>
        <v>2</v>
      </c>
      <c r="H15" s="0" t="str">
        <f aca="false">LMPreScn!A16</f>
        <v>BH1N</v>
      </c>
      <c r="I15" s="0" t="n">
        <v>1</v>
      </c>
      <c r="J15" s="0" t="s">
        <v>25</v>
      </c>
      <c r="K15" s="0" t="n">
        <v>1</v>
      </c>
      <c r="L15" s="0" t="s">
        <v>26</v>
      </c>
      <c r="M15" s="0" t="n">
        <f aca="false">1 + (2*(INT((ROW()-2)/4))) + MOD(ROW()-2,2)</f>
        <v>8</v>
      </c>
      <c r="N15" s="0" t="str">
        <f aca="false">CONCATENATE("context_",ASC(M15))</f>
        <v>context_8</v>
      </c>
      <c r="O15" s="0" t="n">
        <f aca="false">M15</f>
        <v>8</v>
      </c>
      <c r="P15" s="0" t="str">
        <f aca="false">MID(LMPreScn!M16, SEARCH(" ", LMPreScn!M16, SEARCH(" ", LMPreScn!M16))+1, SEARCH(" ", LMPreScn!M16, SEARCH(" ", LMPreScn!M16)+1) -  (SEARCH(" ", LMPreScn!M16, SEARCH(" ", LMPreScn!M16)) + 1))</f>
        <v>supermodel</v>
      </c>
      <c r="Q15" s="0" t="n">
        <f aca="false">IF(R15="attempted", 1, IF(R15="avoided", 2, IF(R15="began",3,IF(R15="completed",4, IF(R15="continued",5,IF(R15="endured", 6, IF(R15="enjoyed", 7, IF(R15="finished", 8, IF(R15="preferred", 9, IF(R15="resisted", 10, IF(R15="started", 11, IF(R15="tried",12,"ERROR"))))))))))))</f>
        <v>2</v>
      </c>
      <c r="R15" s="0" t="str">
        <f aca="false">LMPreScn!T16</f>
        <v>avoided</v>
      </c>
      <c r="S15" s="0" t="n">
        <f aca="false">1 + (2*(INT((ROW()-2)/4))) + MOD(ROW()-2,2)</f>
        <v>8</v>
      </c>
      <c r="T15" s="0" t="str">
        <f aca="false">LMPreScn!CK16</f>
        <v>wear</v>
      </c>
      <c r="U15" s="2" t="n">
        <f aca="false">LMPreScn!CI16</f>
        <v>0.428571428571429</v>
      </c>
      <c r="V15" s="0" t="n">
        <f aca="false">LMPreScn!R16</f>
        <v>6</v>
      </c>
      <c r="W15" s="0" t="n">
        <f aca="false">LMPreScn!S16</f>
        <v>10</v>
      </c>
      <c r="X15" s="0" t="str">
        <f aca="false">LMPreScn!M16</f>
        <v>The supermodel avoided leather and fur.</v>
      </c>
      <c r="Y15" s="0" t="str">
        <f aca="false">LMPreScn!N16</f>
        <v>She did not like to</v>
      </c>
    </row>
    <row r="16" customFormat="false" ht="13.8" hidden="false" customHeight="false" outlineLevel="0" collapsed="false">
      <c r="A16" s="0" t="str">
        <f aca="false">CONCATENATE("id_",ASC(C16))</f>
        <v>id_12004</v>
      </c>
      <c r="B16" s="3" t="str">
        <f aca="false">CONCATENATE("(#", ASC( LMPreScn!I17), ")")</f>
        <v>(#12004)</v>
      </c>
      <c r="C16" s="0" t="n">
        <f aca="false">LMPreScn!I17</f>
        <v>12004</v>
      </c>
      <c r="D16" s="0" t="str">
        <f aca="false">CONCATENATE(P16,"_", R16, "_", T16)</f>
        <v>dressmaker_avoided_wear</v>
      </c>
      <c r="E16" s="0" t="str">
        <f aca="false">CONCATENATE( "list_", G16, "/", "half_", K16, "/", "agent_", O16, "/", "metverb_", Q16, "/", "target_", S16, "/", "avtcon_", I16)</f>
        <v>list_3/half_1/agent_7/metverb_2/target_8/avtcon_2</v>
      </c>
      <c r="F16" s="0" t="str">
        <f aca="false">CONCATENATE( H16, "_", L16, "_", P16, "_", R16, "_", T16, "_", J16)</f>
        <v>CH1N_first_dressmaker_avoided_wear_incon</v>
      </c>
      <c r="G16" s="0" t="n">
        <f aca="false">IF(LEFT(H16,1)="A",1,IF(LEFT(H16,1)="B",2,IF(LEFT(H16,1)="C",3,IF(LEFT(H16,1)="D",4,#na))))</f>
        <v>3</v>
      </c>
      <c r="H16" s="0" t="str">
        <f aca="false">LMPreScn!A17</f>
        <v>CH1N</v>
      </c>
      <c r="I16" s="0" t="n">
        <v>2</v>
      </c>
      <c r="J16" s="0" t="s">
        <v>27</v>
      </c>
      <c r="K16" s="0" t="n">
        <v>1</v>
      </c>
      <c r="L16" s="0" t="s">
        <v>26</v>
      </c>
      <c r="M16" s="0" t="n">
        <f aca="false">1 + (2*(INT((ROW()-2)/4))) + MOD(ROW()-2,2)</f>
        <v>7</v>
      </c>
      <c r="N16" s="0" t="str">
        <f aca="false">CONCATENATE("context_",ASC(M16))</f>
        <v>context_7</v>
      </c>
      <c r="O16" s="0" t="n">
        <f aca="false">M16</f>
        <v>7</v>
      </c>
      <c r="P16" s="0" t="str">
        <f aca="false">MID(LMPreScn!M17, SEARCH(" ", LMPreScn!M17, SEARCH(" ", LMPreScn!M17))+1, SEARCH(" ", LMPreScn!M17, SEARCH(" ", LMPreScn!M17)+1) -  (SEARCH(" ", LMPreScn!M17, SEARCH(" ", LMPreScn!M17)) + 1))</f>
        <v>dressmaker</v>
      </c>
      <c r="Q16" s="0" t="n">
        <f aca="false">IF(R16="attempted", 1, IF(R16="avoided", 2, IF(R16="began",3,IF(R16="completed",4, IF(R16="continued",5,IF(R16="endured", 6, IF(R16="enjoyed", 7, IF(R16="finished", 8, IF(R16="preferred", 9, IF(R16="resisted", 10, IF(R16="started", 11, IF(R16="tried",12,"ERROR"))))))))))))</f>
        <v>2</v>
      </c>
      <c r="R16" s="0" t="str">
        <f aca="false">LMPreScn!T17</f>
        <v>avoided</v>
      </c>
      <c r="S16" s="0" t="n">
        <f aca="false">1 + (2*(INT((ROW()-2)/4))) + MOD(ROW()-1,2)</f>
        <v>8</v>
      </c>
      <c r="T16" s="0" t="str">
        <f aca="false">LMPreScn!CK17</f>
        <v>wear</v>
      </c>
      <c r="U16" s="2" t="n">
        <f aca="false">LMPreScn!CI17</f>
        <v>0.0625</v>
      </c>
      <c r="V16" s="0" t="n">
        <f aca="false">LMPreScn!R17</f>
        <v>6</v>
      </c>
      <c r="W16" s="0" t="n">
        <f aca="false">LMPreScn!S17</f>
        <v>10</v>
      </c>
      <c r="X16" s="0" t="str">
        <f aca="false">LMPreScn!M17</f>
        <v>The dressmaker avoided leather and fur.</v>
      </c>
      <c r="Y16" s="0" t="str">
        <f aca="false">LMPreScn!N17</f>
        <v>She did not like to</v>
      </c>
    </row>
    <row r="17" customFormat="false" ht="13.8" hidden="false" customHeight="false" outlineLevel="0" collapsed="false">
      <c r="A17" s="0" t="str">
        <f aca="false">CONCATENATE("id_",ASC(C17))</f>
        <v>id_13004</v>
      </c>
      <c r="B17" s="3" t="str">
        <f aca="false">CONCATENATE("(#", ASC( LMPreScn!I18), ")")</f>
        <v>(#13004)</v>
      </c>
      <c r="C17" s="0" t="n">
        <f aca="false">LMPreScn!I18</f>
        <v>13004</v>
      </c>
      <c r="D17" s="0" t="str">
        <f aca="false">CONCATENATE(P17,"_", R17, "_", T17)</f>
        <v>supermodel_avoided_kill</v>
      </c>
      <c r="E17" s="0" t="str">
        <f aca="false">CONCATENATE( "list_", G17, "/", "half_", K17, "/", "agent_", O17, "/", "metverb_", Q17, "/", "target_", S17, "/", "avtcon_", I17)</f>
        <v>list_4/half_1/agent_8/metverb_2/target_7/avtcon_2</v>
      </c>
      <c r="F17" s="0" t="str">
        <f aca="false">CONCATENATE( H17, "_", L17, "_", P17, "_", R17, "_", T17, "_", J17)</f>
        <v>DH1N_first_supermodel_avoided_kill_incon</v>
      </c>
      <c r="G17" s="0" t="n">
        <f aca="false">IF(LEFT(H17,1)="A",1,IF(LEFT(H17,1)="B",2,IF(LEFT(H17,1)="C",3,IF(LEFT(H17,1)="D",4,#na))))</f>
        <v>4</v>
      </c>
      <c r="H17" s="0" t="str">
        <f aca="false">LMPreScn!A18</f>
        <v>DH1N</v>
      </c>
      <c r="I17" s="0" t="n">
        <v>2</v>
      </c>
      <c r="J17" s="0" t="s">
        <v>27</v>
      </c>
      <c r="K17" s="0" t="n">
        <v>1</v>
      </c>
      <c r="L17" s="0" t="s">
        <v>26</v>
      </c>
      <c r="M17" s="0" t="n">
        <f aca="false">1 + (2*(INT((ROW()-2)/4))) + MOD(ROW()-2,2)</f>
        <v>8</v>
      </c>
      <c r="N17" s="0" t="str">
        <f aca="false">CONCATENATE("context_",ASC(M17))</f>
        <v>context_8</v>
      </c>
      <c r="O17" s="0" t="n">
        <f aca="false">M17</f>
        <v>8</v>
      </c>
      <c r="P17" s="0" t="str">
        <f aca="false">MID(LMPreScn!M18, SEARCH(" ", LMPreScn!M18, SEARCH(" ", LMPreScn!M18))+1, SEARCH(" ", LMPreScn!M18, SEARCH(" ", LMPreScn!M18)+1) -  (SEARCH(" ", LMPreScn!M18, SEARCH(" ", LMPreScn!M18)) + 1))</f>
        <v>supermodel</v>
      </c>
      <c r="Q17" s="0" t="n">
        <f aca="false">IF(R17="attempted", 1, IF(R17="avoided", 2, IF(R17="began",3,IF(R17="completed",4, IF(R17="continued",5,IF(R17="endured", 6, IF(R17="enjoyed", 7, IF(R17="finished", 8, IF(R17="preferred", 9, IF(R17="resisted", 10, IF(R17="started", 11, IF(R17="tried",12,"ERROR"))))))))))))</f>
        <v>2</v>
      </c>
      <c r="R17" s="0" t="str">
        <f aca="false">LMPreScn!T18</f>
        <v>avoided</v>
      </c>
      <c r="S17" s="0" t="n">
        <f aca="false">1 + (2*(INT((ROW()-2)/4))) + MOD(ROW()-1,2)</f>
        <v>7</v>
      </c>
      <c r="T17" s="0" t="str">
        <f aca="false">LMPreScn!CK18</f>
        <v>kill</v>
      </c>
      <c r="U17" s="2" t="n">
        <f aca="false">LMPreScn!CI18</f>
        <v>0.0816326530612245</v>
      </c>
      <c r="V17" s="0" t="n">
        <f aca="false">LMPreScn!R18</f>
        <v>6</v>
      </c>
      <c r="W17" s="0" t="n">
        <f aca="false">LMPreScn!S18</f>
        <v>10</v>
      </c>
      <c r="X17" s="0" t="str">
        <f aca="false">LMPreScn!M18</f>
        <v>The supermodel avoided leather and fur.</v>
      </c>
      <c r="Y17" s="0" t="str">
        <f aca="false">LMPreScn!N18</f>
        <v>She did not like to</v>
      </c>
    </row>
    <row r="18" customFormat="false" ht="13.8" hidden="false" customHeight="false" outlineLevel="0" collapsed="false">
      <c r="A18" s="0" t="str">
        <f aca="false">CONCATENATE("id_",ASC(C18))</f>
        <v>id_10005</v>
      </c>
      <c r="B18" s="3" t="str">
        <f aca="false">CONCATENATE("(#", ASC( LMPreScn!I19), ")")</f>
        <v>(#10005)</v>
      </c>
      <c r="C18" s="0" t="n">
        <f aca="false">LMPreScn!I19</f>
        <v>10005</v>
      </c>
      <c r="D18" s="0" t="str">
        <f aca="false">CONCATENATE(P18,"_", R18, "_", T18)</f>
        <v>woman_avoided_sink</v>
      </c>
      <c r="E18" s="0" t="str">
        <f aca="false">CONCATENATE( "list_", G18, "/", "half_", K18, "/", "agent_", O18, "/", "metverb_", Q18, "/", "target_", S18, "/", "avtcon_", I18)</f>
        <v>list_1/half_1/agent_9/metverb_2/target_9/avtcon_1</v>
      </c>
      <c r="F18" s="0" t="str">
        <f aca="false">CONCATENATE( H18, "_", L18, "_", P18, "_", R18, "_", T18, "_", J18)</f>
        <v>AH1N_first_woman_avoided_sink_con</v>
      </c>
      <c r="G18" s="0" t="n">
        <f aca="false">IF(LEFT(H18,1)="A",1,IF(LEFT(H18,1)="B",2,IF(LEFT(H18,1)="C",3,IF(LEFT(H18,1)="D",4,#na))))</f>
        <v>1</v>
      </c>
      <c r="H18" s="0" t="str">
        <f aca="false">LMPreScn!A19</f>
        <v>AH1N</v>
      </c>
      <c r="I18" s="0" t="n">
        <v>1</v>
      </c>
      <c r="J18" s="0" t="s">
        <v>25</v>
      </c>
      <c r="K18" s="0" t="n">
        <v>1</v>
      </c>
      <c r="L18" s="0" t="s">
        <v>26</v>
      </c>
      <c r="M18" s="0" t="n">
        <f aca="false">1 + (2*(INT((ROW()-2)/4))) + MOD(ROW()-2,2)</f>
        <v>9</v>
      </c>
      <c r="N18" s="0" t="str">
        <f aca="false">CONCATENATE("context_",ASC(M18))</f>
        <v>context_9</v>
      </c>
      <c r="O18" s="0" t="n">
        <f aca="false">M18</f>
        <v>9</v>
      </c>
      <c r="P18" s="0" t="str">
        <f aca="false">MID(LMPreScn!M19, SEARCH(" ", LMPreScn!M19, SEARCH(" ", LMPreScn!M19))+1, SEARCH(" ", LMPreScn!M19, SEARCH(" ", LMPreScn!M19)+1) -  (SEARCH(" ", LMPreScn!M19, SEARCH(" ", LMPreScn!M19)) + 1))</f>
        <v>woman</v>
      </c>
      <c r="Q18" s="0" t="n">
        <f aca="false">IF(R18="attempted", 1, IF(R18="avoided", 2, IF(R18="began",3,IF(R18="completed",4, IF(R18="continued",5,IF(R18="endured", 6, IF(R18="enjoyed", 7, IF(R18="finished", 8, IF(R18="preferred", 9, IF(R18="resisted", 10, IF(R18="started", 11, IF(R18="tried",12,"ERROR"))))))))))))</f>
        <v>2</v>
      </c>
      <c r="R18" s="0" t="str">
        <f aca="false">LMPreScn!T19</f>
        <v>avoided</v>
      </c>
      <c r="S18" s="0" t="n">
        <f aca="false">1 + (2*(INT((ROW()-2)/4))) + MOD(ROW()-2,2)</f>
        <v>9</v>
      </c>
      <c r="T18" s="0" t="str">
        <f aca="false">LMPreScn!CK19</f>
        <v>sink</v>
      </c>
      <c r="U18" s="2" t="n">
        <f aca="false">LMPreScn!CI19</f>
        <v>0.224489795918367</v>
      </c>
      <c r="V18" s="0" t="n">
        <f aca="false">LMPreScn!R19</f>
        <v>5</v>
      </c>
      <c r="W18" s="0" t="n">
        <f aca="false">LMPreScn!S19</f>
        <v>9</v>
      </c>
      <c r="X18" s="0" t="str">
        <f aca="false">LMPreScn!M19</f>
        <v>The woman in high heels avoided the grass.</v>
      </c>
      <c r="Y18" s="0" t="str">
        <f aca="false">LMPreScn!N19</f>
        <v>She didn't want to</v>
      </c>
    </row>
    <row r="19" customFormat="false" ht="13.8" hidden="false" customHeight="false" outlineLevel="0" collapsed="false">
      <c r="A19" s="0" t="str">
        <f aca="false">CONCATENATE("id_",ASC(C19))</f>
        <v>id_11005</v>
      </c>
      <c r="B19" s="3" t="str">
        <f aca="false">CONCATENATE("(#", ASC( LMPreScn!I20), ")")</f>
        <v>(#11005)</v>
      </c>
      <c r="C19" s="0" t="n">
        <f aca="false">LMPreScn!I20</f>
        <v>11005</v>
      </c>
      <c r="D19" s="0" t="str">
        <f aca="false">CONCATENATE(P19,"_", R19, "_", T19)</f>
        <v>lazy_avoided_mow</v>
      </c>
      <c r="E19" s="0" t="str">
        <f aca="false">CONCATENATE( "list_", G19, "/", "half_", K19, "/", "agent_", O19, "/", "metverb_", Q19, "/", "target_", S19, "/", "avtcon_", I19)</f>
        <v>list_2/half_1/agent_10/metverb_2/target_10/avtcon_1</v>
      </c>
      <c r="F19" s="0" t="str">
        <f aca="false">CONCATENATE( H19, "_", L19, "_", P19, "_", R19, "_", T19, "_", J19)</f>
        <v>BH1N_first_lazy_avoided_mow_con</v>
      </c>
      <c r="G19" s="0" t="n">
        <f aca="false">IF(LEFT(H19,1)="A",1,IF(LEFT(H19,1)="B",2,IF(LEFT(H19,1)="C",3,IF(LEFT(H19,1)="D",4,#na))))</f>
        <v>2</v>
      </c>
      <c r="H19" s="0" t="str">
        <f aca="false">LMPreScn!A20</f>
        <v>BH1N</v>
      </c>
      <c r="I19" s="0" t="n">
        <v>1</v>
      </c>
      <c r="J19" s="0" t="s">
        <v>25</v>
      </c>
      <c r="K19" s="0" t="n">
        <v>1</v>
      </c>
      <c r="L19" s="0" t="s">
        <v>26</v>
      </c>
      <c r="M19" s="0" t="n">
        <f aca="false">1 + (2*(INT((ROW()-2)/4))) + MOD(ROW()-2,2)</f>
        <v>10</v>
      </c>
      <c r="N19" s="0" t="str">
        <f aca="false">CONCATENATE("context_",ASC(M19))</f>
        <v>context_10</v>
      </c>
      <c r="O19" s="0" t="n">
        <f aca="false">M19</f>
        <v>10</v>
      </c>
      <c r="P19" s="0" t="str">
        <f aca="false">MID(LMPreScn!M20, SEARCH(" ", LMPreScn!M20, SEARCH(" ", LMPreScn!M20))+1, SEARCH(" ", LMPreScn!M20, SEARCH(" ", LMPreScn!M20)+1) -  (SEARCH(" ", LMPreScn!M20, SEARCH(" ", LMPreScn!M20)) + 1))</f>
        <v>lazy</v>
      </c>
      <c r="Q19" s="0" t="n">
        <f aca="false">IF(R19="attempted", 1, IF(R19="avoided", 2, IF(R19="began",3,IF(R19="completed",4, IF(R19="continued",5,IF(R19="endured", 6, IF(R19="enjoyed", 7, IF(R19="finished", 8, IF(R19="preferred", 9, IF(R19="resisted", 10, IF(R19="started", 11, IF(R19="tried",12,"ERROR"))))))))))))</f>
        <v>2</v>
      </c>
      <c r="R19" s="0" t="str">
        <f aca="false">LMPreScn!T20</f>
        <v>avoided</v>
      </c>
      <c r="S19" s="0" t="n">
        <f aca="false">1 + (2*(INT((ROW()-2)/4))) + MOD(ROW()-2,2)</f>
        <v>10</v>
      </c>
      <c r="T19" s="0" t="str">
        <f aca="false">LMPreScn!CK20</f>
        <v>mow</v>
      </c>
      <c r="U19" s="2" t="n">
        <f aca="false">LMPreScn!CI20</f>
        <v>0.395833333333333</v>
      </c>
      <c r="V19" s="0" t="n">
        <f aca="false">LMPreScn!R20</f>
        <v>5</v>
      </c>
      <c r="W19" s="0" t="n">
        <f aca="false">LMPreScn!S20</f>
        <v>9</v>
      </c>
      <c r="X19" s="0" t="str">
        <f aca="false">LMPreScn!M20</f>
        <v>The lazy homeowner avoided the grass.</v>
      </c>
      <c r="Y19" s="0" t="str">
        <f aca="false">LMPreScn!N20</f>
        <v>She didn't want to</v>
      </c>
    </row>
    <row r="20" customFormat="false" ht="13.8" hidden="false" customHeight="false" outlineLevel="0" collapsed="false">
      <c r="A20" s="0" t="str">
        <f aca="false">CONCATENATE("id_",ASC(C20))</f>
        <v>id_12005</v>
      </c>
      <c r="B20" s="3" t="str">
        <f aca="false">CONCATENATE("(#", ASC( LMPreScn!I21), ")")</f>
        <v>(#12005)</v>
      </c>
      <c r="C20" s="0" t="n">
        <f aca="false">LMPreScn!I21</f>
        <v>12005</v>
      </c>
      <c r="D20" s="0" t="str">
        <f aca="false">CONCATENATE(P20,"_", R20, "_", T20)</f>
        <v>woman_avoided_mow</v>
      </c>
      <c r="E20" s="0" t="str">
        <f aca="false">CONCATENATE( "list_", G20, "/", "half_", K20, "/", "agent_", O20, "/", "metverb_", Q20, "/", "target_", S20, "/", "avtcon_", I20)</f>
        <v>list_3/half_1/agent_9/metverb_2/target_10/avtcon_2</v>
      </c>
      <c r="F20" s="0" t="str">
        <f aca="false">CONCATENATE( H20, "_", L20, "_", P20, "_", R20, "_", T20, "_", J20)</f>
        <v>CH1N_first_woman_avoided_mow_incon</v>
      </c>
      <c r="G20" s="0" t="n">
        <f aca="false">IF(LEFT(H20,1)="A",1,IF(LEFT(H20,1)="B",2,IF(LEFT(H20,1)="C",3,IF(LEFT(H20,1)="D",4,#na))))</f>
        <v>3</v>
      </c>
      <c r="H20" s="0" t="str">
        <f aca="false">LMPreScn!A21</f>
        <v>CH1N</v>
      </c>
      <c r="I20" s="0" t="n">
        <v>2</v>
      </c>
      <c r="J20" s="0" t="s">
        <v>27</v>
      </c>
      <c r="K20" s="0" t="n">
        <v>1</v>
      </c>
      <c r="L20" s="0" t="s">
        <v>26</v>
      </c>
      <c r="M20" s="0" t="n">
        <f aca="false">1 + (2*(INT((ROW()-2)/4))) + MOD(ROW()-2,2)</f>
        <v>9</v>
      </c>
      <c r="N20" s="0" t="str">
        <f aca="false">CONCATENATE("context_",ASC(M20))</f>
        <v>context_9</v>
      </c>
      <c r="O20" s="0" t="n">
        <f aca="false">M20</f>
        <v>9</v>
      </c>
      <c r="P20" s="0" t="str">
        <f aca="false">MID(LMPreScn!M21, SEARCH(" ", LMPreScn!M21, SEARCH(" ", LMPreScn!M21))+1, SEARCH(" ", LMPreScn!M21, SEARCH(" ", LMPreScn!M21)+1) -  (SEARCH(" ", LMPreScn!M21, SEARCH(" ", LMPreScn!M21)) + 1))</f>
        <v>woman</v>
      </c>
      <c r="Q20" s="0" t="n">
        <f aca="false">IF(R20="attempted", 1, IF(R20="avoided", 2, IF(R20="began",3,IF(R20="completed",4, IF(R20="continued",5,IF(R20="endured", 6, IF(R20="enjoyed", 7, IF(R20="finished", 8, IF(R20="preferred", 9, IF(R20="resisted", 10, IF(R20="started", 11, IF(R20="tried",12,"ERROR"))))))))))))</f>
        <v>2</v>
      </c>
      <c r="R20" s="0" t="str">
        <f aca="false">LMPreScn!T21</f>
        <v>avoided</v>
      </c>
      <c r="S20" s="0" t="n">
        <f aca="false">1 + (2*(INT((ROW()-2)/4))) + MOD(ROW()-1,2)</f>
        <v>10</v>
      </c>
      <c r="T20" s="0" t="str">
        <f aca="false">LMPreScn!CK21</f>
        <v>mow</v>
      </c>
      <c r="U20" s="2" t="n">
        <f aca="false">LMPreScn!CI21</f>
        <v>0</v>
      </c>
      <c r="V20" s="0" t="n">
        <f aca="false">LMPreScn!R21</f>
        <v>5</v>
      </c>
      <c r="W20" s="0" t="n">
        <f aca="false">LMPreScn!S21</f>
        <v>9</v>
      </c>
      <c r="X20" s="0" t="str">
        <f aca="false">LMPreScn!M21</f>
        <v>The woman in high heels avoided the grass.</v>
      </c>
      <c r="Y20" s="0" t="str">
        <f aca="false">LMPreScn!N21</f>
        <v>She didn't want to</v>
      </c>
    </row>
    <row r="21" customFormat="false" ht="13.8" hidden="false" customHeight="false" outlineLevel="0" collapsed="false">
      <c r="A21" s="0" t="str">
        <f aca="false">CONCATENATE("id_",ASC(C21))</f>
        <v>id_13005</v>
      </c>
      <c r="B21" s="3" t="str">
        <f aca="false">CONCATENATE("(#", ASC( LMPreScn!I22), ")")</f>
        <v>(#13005)</v>
      </c>
      <c r="C21" s="0" t="n">
        <f aca="false">LMPreScn!I22</f>
        <v>13005</v>
      </c>
      <c r="D21" s="0" t="str">
        <f aca="false">CONCATENATE(P21,"_", R21, "_", T21)</f>
        <v>lazy_avoided_sink</v>
      </c>
      <c r="E21" s="0" t="str">
        <f aca="false">CONCATENATE( "list_", G21, "/", "half_", K21, "/", "agent_", O21, "/", "metverb_", Q21, "/", "target_", S21, "/", "avtcon_", I21)</f>
        <v>list_4/half_1/agent_10/metverb_2/target_9/avtcon_2</v>
      </c>
      <c r="F21" s="0" t="str">
        <f aca="false">CONCATENATE( H21, "_", L21, "_", P21, "_", R21, "_", T21, "_", J21)</f>
        <v>DH1N_first_lazy_avoided_sink_incon</v>
      </c>
      <c r="G21" s="0" t="n">
        <f aca="false">IF(LEFT(H21,1)="A",1,IF(LEFT(H21,1)="B",2,IF(LEFT(H21,1)="C",3,IF(LEFT(H21,1)="D",4,#na))))</f>
        <v>4</v>
      </c>
      <c r="H21" s="0" t="str">
        <f aca="false">LMPreScn!A22</f>
        <v>DH1N</v>
      </c>
      <c r="I21" s="0" t="n">
        <v>2</v>
      </c>
      <c r="J21" s="0" t="s">
        <v>27</v>
      </c>
      <c r="K21" s="0" t="n">
        <v>1</v>
      </c>
      <c r="L21" s="0" t="s">
        <v>26</v>
      </c>
      <c r="M21" s="0" t="n">
        <f aca="false">1 + (2*(INT((ROW()-2)/4))) + MOD(ROW()-2,2)</f>
        <v>10</v>
      </c>
      <c r="N21" s="0" t="str">
        <f aca="false">CONCATENATE("context_",ASC(M21))</f>
        <v>context_10</v>
      </c>
      <c r="O21" s="0" t="n">
        <f aca="false">M21</f>
        <v>10</v>
      </c>
      <c r="P21" s="0" t="str">
        <f aca="false">MID(LMPreScn!M22, SEARCH(" ", LMPreScn!M22, SEARCH(" ", LMPreScn!M22))+1, SEARCH(" ", LMPreScn!M22, SEARCH(" ", LMPreScn!M22)+1) -  (SEARCH(" ", LMPreScn!M22, SEARCH(" ", LMPreScn!M22)) + 1))</f>
        <v>lazy</v>
      </c>
      <c r="Q21" s="0" t="n">
        <f aca="false">IF(R21="attempted", 1, IF(R21="avoided", 2, IF(R21="began",3,IF(R21="completed",4, IF(R21="continued",5,IF(R21="endured", 6, IF(R21="enjoyed", 7, IF(R21="finished", 8, IF(R21="preferred", 9, IF(R21="resisted", 10, IF(R21="started", 11, IF(R21="tried",12,"ERROR"))))))))))))</f>
        <v>2</v>
      </c>
      <c r="R21" s="0" t="str">
        <f aca="false">LMPreScn!T22</f>
        <v>avoided</v>
      </c>
      <c r="S21" s="0" t="n">
        <f aca="false">1 + (2*(INT((ROW()-2)/4))) + MOD(ROW()-1,2)</f>
        <v>9</v>
      </c>
      <c r="T21" s="0" t="str">
        <f aca="false">LMPreScn!CK22</f>
        <v>sink</v>
      </c>
      <c r="U21" s="2" t="n">
        <f aca="false">LMPreScn!CI22</f>
        <v>0</v>
      </c>
      <c r="V21" s="0" t="n">
        <f aca="false">LMPreScn!R22</f>
        <v>5</v>
      </c>
      <c r="W21" s="0" t="n">
        <f aca="false">LMPreScn!S22</f>
        <v>9</v>
      </c>
      <c r="X21" s="0" t="str">
        <f aca="false">LMPreScn!M22</f>
        <v>The lazy homeowner avoided the grass.</v>
      </c>
      <c r="Y21" s="0" t="str">
        <f aca="false">LMPreScn!N22</f>
        <v>She didn't want to</v>
      </c>
    </row>
    <row r="22" customFormat="false" ht="13.8" hidden="false" customHeight="false" outlineLevel="0" collapsed="false">
      <c r="A22" s="0" t="str">
        <f aca="false">CONCATENATE("id_",ASC(C22))</f>
        <v>id_10006</v>
      </c>
      <c r="B22" s="3" t="str">
        <f aca="false">CONCATENATE("(#", ASC( LMPreScn!I23), ")")</f>
        <v>(#10006)</v>
      </c>
      <c r="C22" s="0" t="n">
        <f aca="false">LMPreScn!I23</f>
        <v>10006</v>
      </c>
      <c r="D22" s="0" t="str">
        <f aca="false">CONCATENATE(P22,"_", R22, "_", T22)</f>
        <v>attending_avoided_prescribe</v>
      </c>
      <c r="E22" s="0" t="str">
        <f aca="false">CONCATENATE( "list_", G22, "/", "half_", K22, "/", "agent_", O22, "/", "metverb_", Q22, "/", "target_", S22, "/", "avtcon_", I22)</f>
        <v>list_1/half_1/agent_11/metverb_2/target_11/avtcon_1</v>
      </c>
      <c r="F22" s="0" t="str">
        <f aca="false">CONCATENATE( H22, "_", L22, "_", P22, "_", R22, "_", T22, "_", J22)</f>
        <v>AH1N_first_attending_avoided_prescribe_con</v>
      </c>
      <c r="G22" s="0" t="n">
        <f aca="false">IF(LEFT(H22,1)="A",1,IF(LEFT(H22,1)="B",2,IF(LEFT(H22,1)="C",3,IF(LEFT(H22,1)="D",4,#na))))</f>
        <v>1</v>
      </c>
      <c r="H22" s="0" t="str">
        <f aca="false">LMPreScn!A23</f>
        <v>AH1N</v>
      </c>
      <c r="I22" s="0" t="n">
        <v>1</v>
      </c>
      <c r="J22" s="0" t="s">
        <v>25</v>
      </c>
      <c r="K22" s="0" t="n">
        <v>1</v>
      </c>
      <c r="L22" s="0" t="s">
        <v>26</v>
      </c>
      <c r="M22" s="0" t="n">
        <f aca="false">1 + (2*(INT((ROW()-2)/4))) + MOD(ROW()-2,2)</f>
        <v>11</v>
      </c>
      <c r="N22" s="0" t="str">
        <f aca="false">CONCATENATE("context_",ASC(M22))</f>
        <v>context_11</v>
      </c>
      <c r="O22" s="0" t="n">
        <f aca="false">M22</f>
        <v>11</v>
      </c>
      <c r="P22" s="0" t="str">
        <f aca="false">MID(LMPreScn!M23, SEARCH(" ", LMPreScn!M23, SEARCH(" ", LMPreScn!M23))+1, SEARCH(" ", LMPreScn!M23, SEARCH(" ", LMPreScn!M23)+1) -  (SEARCH(" ", LMPreScn!M23, SEARCH(" ", LMPreScn!M23)) + 1))</f>
        <v>attending</v>
      </c>
      <c r="Q22" s="0" t="n">
        <f aca="false">IF(R22="attempted", 1, IF(R22="avoided", 2, IF(R22="began",3,IF(R22="completed",4, IF(R22="continued",5,IF(R22="endured", 6, IF(R22="enjoyed", 7, IF(R22="finished", 8, IF(R22="preferred", 9, IF(R22="resisted", 10, IF(R22="started", 11, IF(R22="tried",12,"ERROR"))))))))))))</f>
        <v>2</v>
      </c>
      <c r="R22" s="0" t="str">
        <f aca="false">LMPreScn!T23</f>
        <v>avoided</v>
      </c>
      <c r="S22" s="0" t="n">
        <f aca="false">1 + (2*(INT((ROW()-2)/4))) + MOD(ROW()-2,2)</f>
        <v>11</v>
      </c>
      <c r="T22" s="0" t="str">
        <f aca="false">LMPreScn!CK23</f>
        <v>prescribe</v>
      </c>
      <c r="U22" s="2" t="n">
        <f aca="false">LMPreScn!CI23</f>
        <v>0.583333333333333</v>
      </c>
      <c r="V22" s="0" t="n">
        <f aca="false">LMPreScn!R23</f>
        <v>6</v>
      </c>
      <c r="W22" s="0" t="n">
        <f aca="false">LMPreScn!S23</f>
        <v>9</v>
      </c>
      <c r="X22" s="0" t="str">
        <f aca="false">LMPreScn!M23</f>
        <v>The attending physician generally avoided addictive drugs.</v>
      </c>
      <c r="Y22" s="0" t="str">
        <f aca="false">LMPreScn!N23</f>
        <v>But occasionally he had to</v>
      </c>
    </row>
    <row r="23" customFormat="false" ht="13.8" hidden="false" customHeight="false" outlineLevel="0" collapsed="false">
      <c r="A23" s="0" t="str">
        <f aca="false">CONCATENATE("id_",ASC(C23))</f>
        <v>id_11006</v>
      </c>
      <c r="B23" s="3" t="str">
        <f aca="false">CONCATENATE("(#", ASC( LMPreScn!I24), ")")</f>
        <v>(#11006)</v>
      </c>
      <c r="C23" s="0" t="n">
        <f aca="false">LMPreScn!I24</f>
        <v>11006</v>
      </c>
      <c r="D23" s="0" t="str">
        <f aca="false">CONCATENATE(P23,"_", R23, "_", T23)</f>
        <v>petty_avoided_sell</v>
      </c>
      <c r="E23" s="0" t="str">
        <f aca="false">CONCATENATE( "list_", G23, "/", "half_", K23, "/", "agent_", O23, "/", "metverb_", Q23, "/", "target_", S23, "/", "avtcon_", I23)</f>
        <v>list_2/half_1/agent_12/metverb_2/target_12/avtcon_1</v>
      </c>
      <c r="F23" s="0" t="str">
        <f aca="false">CONCATENATE( H23, "_", L23, "_", P23, "_", R23, "_", T23, "_", J23)</f>
        <v>BH1N_first_petty_avoided_sell_con</v>
      </c>
      <c r="G23" s="0" t="n">
        <f aca="false">IF(LEFT(H23,1)="A",1,IF(LEFT(H23,1)="B",2,IF(LEFT(H23,1)="C",3,IF(LEFT(H23,1)="D",4,#na))))</f>
        <v>2</v>
      </c>
      <c r="H23" s="0" t="str">
        <f aca="false">LMPreScn!A24</f>
        <v>BH1N</v>
      </c>
      <c r="I23" s="0" t="n">
        <v>1</v>
      </c>
      <c r="J23" s="0" t="s">
        <v>25</v>
      </c>
      <c r="K23" s="0" t="n">
        <v>1</v>
      </c>
      <c r="L23" s="0" t="s">
        <v>26</v>
      </c>
      <c r="M23" s="0" t="n">
        <f aca="false">1 + (2*(INT((ROW()-2)/4))) + MOD(ROW()-2,2)</f>
        <v>12</v>
      </c>
      <c r="N23" s="0" t="str">
        <f aca="false">CONCATENATE("context_",ASC(M23))</f>
        <v>context_12</v>
      </c>
      <c r="O23" s="0" t="n">
        <f aca="false">M23</f>
        <v>12</v>
      </c>
      <c r="P23" s="0" t="str">
        <f aca="false">MID(LMPreScn!M24, SEARCH(" ", LMPreScn!M24, SEARCH(" ", LMPreScn!M24))+1, SEARCH(" ", LMPreScn!M24, SEARCH(" ", LMPreScn!M24)+1) -  (SEARCH(" ", LMPreScn!M24, SEARCH(" ", LMPreScn!M24)) + 1))</f>
        <v>petty</v>
      </c>
      <c r="Q23" s="0" t="n">
        <f aca="false">IF(R23="attempted", 1, IF(R23="avoided", 2, IF(R23="began",3,IF(R23="completed",4, IF(R23="continued",5,IF(R23="endured", 6, IF(R23="enjoyed", 7, IF(R23="finished", 8, IF(R23="preferred", 9, IF(R23="resisted", 10, IF(R23="started", 11, IF(R23="tried",12,"ERROR"))))))))))))</f>
        <v>2</v>
      </c>
      <c r="R23" s="0" t="str">
        <f aca="false">LMPreScn!T24</f>
        <v>avoided</v>
      </c>
      <c r="S23" s="0" t="n">
        <f aca="false">1 + (2*(INT((ROW()-2)/4))) + MOD(ROW()-2,2)</f>
        <v>12</v>
      </c>
      <c r="T23" s="0" t="str">
        <f aca="false">LMPreScn!CK24</f>
        <v>sell</v>
      </c>
      <c r="U23" s="2" t="n">
        <f aca="false">LMPreScn!CI24</f>
        <v>0.1875</v>
      </c>
      <c r="V23" s="0" t="n">
        <f aca="false">LMPreScn!R24</f>
        <v>6</v>
      </c>
      <c r="W23" s="0" t="n">
        <f aca="false">LMPreScn!S24</f>
        <v>9</v>
      </c>
      <c r="X23" s="0" t="str">
        <f aca="false">LMPreScn!M24</f>
        <v>The petty drug pusher generally avoided addictive drugs.</v>
      </c>
      <c r="Y23" s="0" t="str">
        <f aca="false">LMPreScn!N24</f>
        <v>But occasionally he had to</v>
      </c>
    </row>
    <row r="24" customFormat="false" ht="13.8" hidden="false" customHeight="false" outlineLevel="0" collapsed="false">
      <c r="A24" s="0" t="str">
        <f aca="false">CONCATENATE("id_",ASC(C24))</f>
        <v>id_12006</v>
      </c>
      <c r="B24" s="3" t="str">
        <f aca="false">CONCATENATE("(#", ASC( LMPreScn!I25), ")")</f>
        <v>(#12006)</v>
      </c>
      <c r="C24" s="0" t="n">
        <f aca="false">LMPreScn!I25</f>
        <v>12006</v>
      </c>
      <c r="D24" s="0" t="str">
        <f aca="false">CONCATENATE(P24,"_", R24, "_", T24)</f>
        <v>attending_avoided_sell</v>
      </c>
      <c r="E24" s="0" t="str">
        <f aca="false">CONCATENATE( "list_", G24, "/", "half_", K24, "/", "agent_", O24, "/", "metverb_", Q24, "/", "target_", S24, "/", "avtcon_", I24)</f>
        <v>list_3/half_1/agent_11/metverb_2/target_12/avtcon_2</v>
      </c>
      <c r="F24" s="0" t="str">
        <f aca="false">CONCATENATE( H24, "_", L24, "_", P24, "_", R24, "_", T24, "_", J24)</f>
        <v>CH1N_first_attending_avoided_sell_incon</v>
      </c>
      <c r="G24" s="0" t="n">
        <f aca="false">IF(LEFT(H24,1)="A",1,IF(LEFT(H24,1)="B",2,IF(LEFT(H24,1)="C",3,IF(LEFT(H24,1)="D",4,#na))))</f>
        <v>3</v>
      </c>
      <c r="H24" s="0" t="str">
        <f aca="false">LMPreScn!A25</f>
        <v>CH1N</v>
      </c>
      <c r="I24" s="0" t="n">
        <v>2</v>
      </c>
      <c r="J24" s="0" t="s">
        <v>27</v>
      </c>
      <c r="K24" s="0" t="n">
        <v>1</v>
      </c>
      <c r="L24" s="0" t="s">
        <v>26</v>
      </c>
      <c r="M24" s="0" t="n">
        <f aca="false">1 + (2*(INT((ROW()-2)/4))) + MOD(ROW()-2,2)</f>
        <v>11</v>
      </c>
      <c r="N24" s="0" t="str">
        <f aca="false">CONCATENATE("context_",ASC(M24))</f>
        <v>context_11</v>
      </c>
      <c r="O24" s="0" t="n">
        <f aca="false">M24</f>
        <v>11</v>
      </c>
      <c r="P24" s="0" t="str">
        <f aca="false">MID(LMPreScn!M25, SEARCH(" ", LMPreScn!M25, SEARCH(" ", LMPreScn!M25))+1, SEARCH(" ", LMPreScn!M25, SEARCH(" ", LMPreScn!M25)+1) -  (SEARCH(" ", LMPreScn!M25, SEARCH(" ", LMPreScn!M25)) + 1))</f>
        <v>attending</v>
      </c>
      <c r="Q24" s="0" t="n">
        <f aca="false">IF(R24="attempted", 1, IF(R24="avoided", 2, IF(R24="began",3,IF(R24="completed",4, IF(R24="continued",5,IF(R24="endured", 6, IF(R24="enjoyed", 7, IF(R24="finished", 8, IF(R24="preferred", 9, IF(R24="resisted", 10, IF(R24="started", 11, IF(R24="tried",12,"ERROR"))))))))))))</f>
        <v>2</v>
      </c>
      <c r="R24" s="0" t="str">
        <f aca="false">LMPreScn!T25</f>
        <v>avoided</v>
      </c>
      <c r="S24" s="0" t="n">
        <f aca="false">1 + (2*(INT((ROW()-2)/4))) + MOD(ROW()-1,2)</f>
        <v>12</v>
      </c>
      <c r="T24" s="0" t="str">
        <f aca="false">LMPreScn!CK25</f>
        <v>sell</v>
      </c>
      <c r="U24" s="2" t="n">
        <f aca="false">LMPreScn!CI25</f>
        <v>0</v>
      </c>
      <c r="V24" s="0" t="n">
        <f aca="false">LMPreScn!R25</f>
        <v>6</v>
      </c>
      <c r="W24" s="0" t="n">
        <f aca="false">LMPreScn!S25</f>
        <v>9</v>
      </c>
      <c r="X24" s="0" t="str">
        <f aca="false">LMPreScn!M25</f>
        <v>The attending physician generally avoided addictive drugs.</v>
      </c>
      <c r="Y24" s="0" t="str">
        <f aca="false">LMPreScn!N25</f>
        <v>But occasionally he had to</v>
      </c>
    </row>
    <row r="25" customFormat="false" ht="13.8" hidden="false" customHeight="false" outlineLevel="0" collapsed="false">
      <c r="A25" s="0" t="str">
        <f aca="false">CONCATENATE("id_",ASC(C25))</f>
        <v>id_13006</v>
      </c>
      <c r="B25" s="3" t="str">
        <f aca="false">CONCATENATE("(#", ASC( LMPreScn!I26), ")")</f>
        <v>(#13006)</v>
      </c>
      <c r="C25" s="0" t="n">
        <f aca="false">LMPreScn!I26</f>
        <v>13006</v>
      </c>
      <c r="D25" s="0" t="str">
        <f aca="false">CONCATENATE(P25,"_", R25, "_", T25)</f>
        <v>petty_avoided_prescribe</v>
      </c>
      <c r="E25" s="0" t="str">
        <f aca="false">CONCATENATE( "list_", G25, "/", "half_", K25, "/", "agent_", O25, "/", "metverb_", Q25, "/", "target_", S25, "/", "avtcon_", I25)</f>
        <v>list_4/half_1/agent_12/metverb_2/target_11/avtcon_2</v>
      </c>
      <c r="F25" s="0" t="str">
        <f aca="false">CONCATENATE( H25, "_", L25, "_", P25, "_", R25, "_", T25, "_", J25)</f>
        <v>DH1N_first_petty_avoided_prescribe_incon</v>
      </c>
      <c r="G25" s="0" t="n">
        <f aca="false">IF(LEFT(H25,1)="A",1,IF(LEFT(H25,1)="B",2,IF(LEFT(H25,1)="C",3,IF(LEFT(H25,1)="D",4,#na))))</f>
        <v>4</v>
      </c>
      <c r="H25" s="0" t="str">
        <f aca="false">LMPreScn!A26</f>
        <v>DH1N</v>
      </c>
      <c r="I25" s="0" t="n">
        <v>2</v>
      </c>
      <c r="J25" s="0" t="s">
        <v>27</v>
      </c>
      <c r="K25" s="0" t="n">
        <v>1</v>
      </c>
      <c r="L25" s="0" t="s">
        <v>26</v>
      </c>
      <c r="M25" s="0" t="n">
        <f aca="false">1 + (2*(INT((ROW()-2)/4))) + MOD(ROW()-2,2)</f>
        <v>12</v>
      </c>
      <c r="N25" s="0" t="str">
        <f aca="false">CONCATENATE("context_",ASC(M25))</f>
        <v>context_12</v>
      </c>
      <c r="O25" s="0" t="n">
        <f aca="false">M25</f>
        <v>12</v>
      </c>
      <c r="P25" s="0" t="str">
        <f aca="false">MID(LMPreScn!M26, SEARCH(" ", LMPreScn!M26, SEARCH(" ", LMPreScn!M26))+1, SEARCH(" ", LMPreScn!M26, SEARCH(" ", LMPreScn!M26)+1) -  (SEARCH(" ", LMPreScn!M26, SEARCH(" ", LMPreScn!M26)) + 1))</f>
        <v>petty</v>
      </c>
      <c r="Q25" s="0" t="n">
        <f aca="false">IF(R25="attempted", 1, IF(R25="avoided", 2, IF(R25="began",3,IF(R25="completed",4, IF(R25="continued",5,IF(R25="endured", 6, IF(R25="enjoyed", 7, IF(R25="finished", 8, IF(R25="preferred", 9, IF(R25="resisted", 10, IF(R25="started", 11, IF(R25="tried",12,"ERROR"))))))))))))</f>
        <v>2</v>
      </c>
      <c r="R25" s="0" t="str">
        <f aca="false">LMPreScn!T26</f>
        <v>avoided</v>
      </c>
      <c r="S25" s="0" t="n">
        <f aca="false">1 + (2*(INT((ROW()-2)/4))) + MOD(ROW()-1,2)</f>
        <v>11</v>
      </c>
      <c r="T25" s="0" t="str">
        <f aca="false">LMPreScn!CK26</f>
        <v>prescribe</v>
      </c>
      <c r="U25" s="2" t="n">
        <f aca="false">LMPreScn!CI26</f>
        <v>0</v>
      </c>
      <c r="V25" s="0" t="n">
        <f aca="false">LMPreScn!R26</f>
        <v>6</v>
      </c>
      <c r="W25" s="0" t="n">
        <f aca="false">LMPreScn!S26</f>
        <v>9</v>
      </c>
      <c r="X25" s="0" t="str">
        <f aca="false">LMPreScn!M26</f>
        <v>The petty drug pusher generally avoided addictive drugs.</v>
      </c>
      <c r="Y25" s="0" t="str">
        <f aca="false">LMPreScn!N26</f>
        <v>But occasionally he had to</v>
      </c>
    </row>
    <row r="26" customFormat="false" ht="13.8" hidden="false" customHeight="false" outlineLevel="0" collapsed="false">
      <c r="A26" s="0" t="str">
        <f aca="false">CONCATENATE("id_",ASC(C26))</f>
        <v>id_10007</v>
      </c>
      <c r="B26" s="3" t="str">
        <f aca="false">CONCATENATE("(#", ASC( LMPreScn!I27), ")")</f>
        <v>(#10007)</v>
      </c>
      <c r="C26" s="0" t="n">
        <f aca="false">LMPreScn!I27</f>
        <v>10007</v>
      </c>
      <c r="D26" s="0" t="str">
        <f aca="false">CONCATENATE(P26,"_", R26, "_", T26)</f>
        <v>snorkeler_avoided_die</v>
      </c>
      <c r="E26" s="0" t="str">
        <f aca="false">CONCATENATE( "list_", G26, "/", "half_", K26, "/", "agent_", O26, "/", "metverb_", Q26, "/", "target_", S26, "/", "avtcon_", I26)</f>
        <v>list_1/half_1/agent_13/metverb_2/target_13/avtcon_1</v>
      </c>
      <c r="F26" s="0" t="str">
        <f aca="false">CONCATENATE( H26, "_", L26, "_", P26, "_", R26, "_", T26, "_", J26)</f>
        <v>AH1N_first_snorkeler_avoided_die_con</v>
      </c>
      <c r="G26" s="0" t="n">
        <f aca="false">IF(LEFT(H26,1)="A",1,IF(LEFT(H26,1)="B",2,IF(LEFT(H26,1)="C",3,IF(LEFT(H26,1)="D",4,#na))))</f>
        <v>1</v>
      </c>
      <c r="H26" s="0" t="str">
        <f aca="false">LMPreScn!A27</f>
        <v>AH1N</v>
      </c>
      <c r="I26" s="0" t="n">
        <v>1</v>
      </c>
      <c r="J26" s="0" t="s">
        <v>25</v>
      </c>
      <c r="K26" s="0" t="n">
        <v>1</v>
      </c>
      <c r="L26" s="0" t="s">
        <v>26</v>
      </c>
      <c r="M26" s="0" t="n">
        <f aca="false">1 + (2*(INT((ROW()-2)/4))) + MOD(ROW()-2,2)</f>
        <v>13</v>
      </c>
      <c r="N26" s="0" t="str">
        <f aca="false">CONCATENATE("context_",ASC(M26))</f>
        <v>context_13</v>
      </c>
      <c r="O26" s="0" t="n">
        <f aca="false">M26</f>
        <v>13</v>
      </c>
      <c r="P26" s="0" t="str">
        <f aca="false">MID(LMPreScn!M27, SEARCH(" ", LMPreScn!M27, SEARCH(" ", LMPreScn!M27))+1, SEARCH(" ", LMPreScn!M27, SEARCH(" ", LMPreScn!M27)+1) -  (SEARCH(" ", LMPreScn!M27, SEARCH(" ", LMPreScn!M27)) + 1))</f>
        <v>snorkeler</v>
      </c>
      <c r="Q26" s="0" t="n">
        <f aca="false">IF(R26="attempted", 1, IF(R26="avoided", 2, IF(R26="began",3,IF(R26="completed",4, IF(R26="continued",5,IF(R26="endured", 6, IF(R26="enjoyed", 7, IF(R26="finished", 8, IF(R26="preferred", 9, IF(R26="resisted", 10, IF(R26="started", 11, IF(R26="tried",12,"ERROR"))))))))))))</f>
        <v>2</v>
      </c>
      <c r="R26" s="0" t="str">
        <f aca="false">LMPreScn!T27</f>
        <v>avoided</v>
      </c>
      <c r="S26" s="0" t="n">
        <f aca="false">1 + (2*(INT((ROW()-2)/4))) + MOD(ROW()-2,2)</f>
        <v>13</v>
      </c>
      <c r="T26" s="0" t="str">
        <f aca="false">LMPreScn!CK27</f>
        <v>die</v>
      </c>
      <c r="U26" s="2" t="n">
        <f aca="false">LMPreScn!CI27</f>
        <v>0.428571428571429</v>
      </c>
      <c r="V26" s="0" t="n">
        <f aca="false">LMPreScn!R27</f>
        <v>6</v>
      </c>
      <c r="W26" s="0" t="n">
        <f aca="false">LMPreScn!S27</f>
        <v>9</v>
      </c>
      <c r="X26" s="0" t="str">
        <f aca="false">LMPreScn!M27</f>
        <v>The snorkeler avoided the shark.</v>
      </c>
      <c r="Y26" s="0" t="str">
        <f aca="false">LMPreScn!N27</f>
        <v>She did not wish to</v>
      </c>
    </row>
    <row r="27" customFormat="false" ht="13.8" hidden="false" customHeight="false" outlineLevel="0" collapsed="false">
      <c r="A27" s="0" t="str">
        <f aca="false">CONCATENATE("id_",ASC(C27))</f>
        <v>id_11007</v>
      </c>
      <c r="B27" s="3" t="str">
        <f aca="false">CONCATENATE("(#", ASC( LMPreScn!I28), ")")</f>
        <v>(#11007)</v>
      </c>
      <c r="C27" s="0" t="n">
        <f aca="false">LMPreScn!I28</f>
        <v>11007</v>
      </c>
      <c r="D27" s="0" t="str">
        <f aca="false">CONCATENATE(P27,"_", R27, "_", T27)</f>
        <v>diner_avoided_eat</v>
      </c>
      <c r="E27" s="0" t="str">
        <f aca="false">CONCATENATE( "list_", G27, "/", "half_", K27, "/", "agent_", O27, "/", "metverb_", Q27, "/", "target_", S27, "/", "avtcon_", I27)</f>
        <v>list_2/half_1/agent_14/metverb_2/target_14/avtcon_1</v>
      </c>
      <c r="F27" s="0" t="str">
        <f aca="false">CONCATENATE( H27, "_", L27, "_", P27, "_", R27, "_", T27, "_", J27)</f>
        <v>BH1N_first_diner_avoided_eat_con</v>
      </c>
      <c r="G27" s="0" t="n">
        <f aca="false">IF(LEFT(H27,1)="A",1,IF(LEFT(H27,1)="B",2,IF(LEFT(H27,1)="C",3,IF(LEFT(H27,1)="D",4,#na))))</f>
        <v>2</v>
      </c>
      <c r="H27" s="0" t="str">
        <f aca="false">LMPreScn!A28</f>
        <v>BH1N</v>
      </c>
      <c r="I27" s="0" t="n">
        <v>1</v>
      </c>
      <c r="J27" s="0" t="s">
        <v>25</v>
      </c>
      <c r="K27" s="0" t="n">
        <v>1</v>
      </c>
      <c r="L27" s="0" t="s">
        <v>26</v>
      </c>
      <c r="M27" s="0" t="n">
        <f aca="false">1 + (2*(INT((ROW()-2)/4))) + MOD(ROW()-2,2)</f>
        <v>14</v>
      </c>
      <c r="N27" s="0" t="str">
        <f aca="false">CONCATENATE("context_",ASC(M27))</f>
        <v>context_14</v>
      </c>
      <c r="O27" s="0" t="n">
        <f aca="false">M27</f>
        <v>14</v>
      </c>
      <c r="P27" s="0" t="str">
        <f aca="false">MID(LMPreScn!M28, SEARCH(" ", LMPreScn!M28, SEARCH(" ", LMPreScn!M28))+1, SEARCH(" ", LMPreScn!M28, SEARCH(" ", LMPreScn!M28)+1) -  (SEARCH(" ", LMPreScn!M28, SEARCH(" ", LMPreScn!M28)) + 1))</f>
        <v>diner</v>
      </c>
      <c r="Q27" s="0" t="n">
        <f aca="false">IF(R27="attempted", 1, IF(R27="avoided", 2, IF(R27="began",3,IF(R27="completed",4, IF(R27="continued",5,IF(R27="endured", 6, IF(R27="enjoyed", 7, IF(R27="finished", 8, IF(R27="preferred", 9, IF(R27="resisted", 10, IF(R27="started", 11, IF(R27="tried",12,"ERROR"))))))))))))</f>
        <v>2</v>
      </c>
      <c r="R27" s="0" t="str">
        <f aca="false">LMPreScn!T28</f>
        <v>avoided</v>
      </c>
      <c r="S27" s="0" t="n">
        <f aca="false">1 + (2*(INT((ROW()-2)/4))) + MOD(ROW()-2,2)</f>
        <v>14</v>
      </c>
      <c r="T27" s="0" t="str">
        <f aca="false">LMPreScn!CK28</f>
        <v>eat</v>
      </c>
      <c r="U27" s="2" t="n">
        <f aca="false">LMPreScn!CI28</f>
        <v>0.51063829787234</v>
      </c>
      <c r="V27" s="0" t="n">
        <f aca="false">LMPreScn!R28</f>
        <v>6</v>
      </c>
      <c r="W27" s="0" t="n">
        <f aca="false">LMPreScn!S28</f>
        <v>9</v>
      </c>
      <c r="X27" s="0" t="str">
        <f aca="false">LMPreScn!M28</f>
        <v>The diner avoided the shark.</v>
      </c>
      <c r="Y27" s="0" t="str">
        <f aca="false">LMPreScn!N28</f>
        <v>She did not wish to</v>
      </c>
    </row>
    <row r="28" customFormat="false" ht="13.8" hidden="false" customHeight="false" outlineLevel="0" collapsed="false">
      <c r="A28" s="0" t="str">
        <f aca="false">CONCATENATE("id_",ASC(C28))</f>
        <v>id_12007</v>
      </c>
      <c r="B28" s="3" t="str">
        <f aca="false">CONCATENATE("(#", ASC( LMPreScn!I29), ")")</f>
        <v>(#12007)</v>
      </c>
      <c r="C28" s="0" t="n">
        <f aca="false">LMPreScn!I29</f>
        <v>12007</v>
      </c>
      <c r="D28" s="0" t="str">
        <f aca="false">CONCATENATE(P28,"_", R28, "_", T28)</f>
        <v>snorkeler_avoided_eat</v>
      </c>
      <c r="E28" s="0" t="str">
        <f aca="false">CONCATENATE( "list_", G28, "/", "half_", K28, "/", "agent_", O28, "/", "metverb_", Q28, "/", "target_", S28, "/", "avtcon_", I28)</f>
        <v>list_3/half_1/agent_13/metverb_2/target_14/avtcon_2</v>
      </c>
      <c r="F28" s="0" t="str">
        <f aca="false">CONCATENATE( H28, "_", L28, "_", P28, "_", R28, "_", T28, "_", J28)</f>
        <v>CH1N_first_snorkeler_avoided_eat_incon</v>
      </c>
      <c r="G28" s="0" t="n">
        <f aca="false">IF(LEFT(H28,1)="A",1,IF(LEFT(H28,1)="B",2,IF(LEFT(H28,1)="C",3,IF(LEFT(H28,1)="D",4,#na))))</f>
        <v>3</v>
      </c>
      <c r="H28" s="0" t="str">
        <f aca="false">LMPreScn!A29</f>
        <v>CH1N</v>
      </c>
      <c r="I28" s="0" t="n">
        <v>2</v>
      </c>
      <c r="J28" s="0" t="s">
        <v>27</v>
      </c>
      <c r="K28" s="0" t="n">
        <v>1</v>
      </c>
      <c r="L28" s="0" t="s">
        <v>26</v>
      </c>
      <c r="M28" s="0" t="n">
        <f aca="false">1 + (2*(INT((ROW()-2)/4))) + MOD(ROW()-2,2)</f>
        <v>13</v>
      </c>
      <c r="N28" s="0" t="str">
        <f aca="false">CONCATENATE("context_",ASC(M28))</f>
        <v>context_13</v>
      </c>
      <c r="O28" s="0" t="n">
        <f aca="false">M28</f>
        <v>13</v>
      </c>
      <c r="P28" s="0" t="str">
        <f aca="false">MID(LMPreScn!M29, SEARCH(" ", LMPreScn!M29, SEARCH(" ", LMPreScn!M29))+1, SEARCH(" ", LMPreScn!M29, SEARCH(" ", LMPreScn!M29)+1) -  (SEARCH(" ", LMPreScn!M29, SEARCH(" ", LMPreScn!M29)) + 1))</f>
        <v>snorkeler</v>
      </c>
      <c r="Q28" s="0" t="n">
        <f aca="false">IF(R28="attempted", 1, IF(R28="avoided", 2, IF(R28="began",3,IF(R28="completed",4, IF(R28="continued",5,IF(R28="endured", 6, IF(R28="enjoyed", 7, IF(R28="finished", 8, IF(R28="preferred", 9, IF(R28="resisted", 10, IF(R28="started", 11, IF(R28="tried",12,"ERROR"))))))))))))</f>
        <v>2</v>
      </c>
      <c r="R28" s="0" t="str">
        <f aca="false">LMPreScn!T29</f>
        <v>avoided</v>
      </c>
      <c r="S28" s="0" t="n">
        <f aca="false">1 + (2*(INT((ROW()-2)/4))) + MOD(ROW()-1,2)</f>
        <v>14</v>
      </c>
      <c r="T28" s="0" t="str">
        <f aca="false">LMPreScn!CK29</f>
        <v>eat</v>
      </c>
      <c r="U28" s="2" t="n">
        <f aca="false">LMPreScn!CI29</f>
        <v>0.204081632653061</v>
      </c>
      <c r="V28" s="0" t="n">
        <f aca="false">LMPreScn!R29</f>
        <v>6</v>
      </c>
      <c r="W28" s="0" t="n">
        <f aca="false">LMPreScn!S29</f>
        <v>9</v>
      </c>
      <c r="X28" s="0" t="str">
        <f aca="false">LMPreScn!M29</f>
        <v>The snorkeler avoided the shark.</v>
      </c>
      <c r="Y28" s="0" t="str">
        <f aca="false">LMPreScn!N29</f>
        <v>She did not wish to</v>
      </c>
    </row>
    <row r="29" customFormat="false" ht="13.8" hidden="false" customHeight="false" outlineLevel="0" collapsed="false">
      <c r="A29" s="0" t="str">
        <f aca="false">CONCATENATE("id_",ASC(C29))</f>
        <v>id_13007</v>
      </c>
      <c r="B29" s="3" t="str">
        <f aca="false">CONCATENATE("(#", ASC( LMPreScn!I30), ")")</f>
        <v>(#13007)</v>
      </c>
      <c r="C29" s="0" t="n">
        <f aca="false">LMPreScn!I30</f>
        <v>13007</v>
      </c>
      <c r="D29" s="0" t="str">
        <f aca="false">CONCATENATE(P29,"_", R29, "_", T29)</f>
        <v>diner_avoided_die</v>
      </c>
      <c r="E29" s="0" t="str">
        <f aca="false">CONCATENATE( "list_", G29, "/", "half_", K29, "/", "agent_", O29, "/", "metverb_", Q29, "/", "target_", S29, "/", "avtcon_", I29)</f>
        <v>list_4/half_1/agent_14/metverb_2/target_13/avtcon_2</v>
      </c>
      <c r="F29" s="0" t="str">
        <f aca="false">CONCATENATE( H29, "_", L29, "_", P29, "_", R29, "_", T29, "_", J29)</f>
        <v>DH1N_first_diner_avoided_die_incon</v>
      </c>
      <c r="G29" s="0" t="n">
        <f aca="false">IF(LEFT(H29,1)="A",1,IF(LEFT(H29,1)="B",2,IF(LEFT(H29,1)="C",3,IF(LEFT(H29,1)="D",4,#na))))</f>
        <v>4</v>
      </c>
      <c r="H29" s="0" t="str">
        <f aca="false">LMPreScn!A30</f>
        <v>DH1N</v>
      </c>
      <c r="I29" s="0" t="n">
        <v>2</v>
      </c>
      <c r="J29" s="0" t="s">
        <v>27</v>
      </c>
      <c r="K29" s="0" t="n">
        <v>1</v>
      </c>
      <c r="L29" s="0" t="s">
        <v>26</v>
      </c>
      <c r="M29" s="0" t="n">
        <f aca="false">1 + (2*(INT((ROW()-2)/4))) + MOD(ROW()-2,2)</f>
        <v>14</v>
      </c>
      <c r="N29" s="0" t="str">
        <f aca="false">CONCATENATE("context_",ASC(M29))</f>
        <v>context_14</v>
      </c>
      <c r="O29" s="0" t="n">
        <f aca="false">M29</f>
        <v>14</v>
      </c>
      <c r="P29" s="0" t="str">
        <f aca="false">MID(LMPreScn!M30, SEARCH(" ", LMPreScn!M30, SEARCH(" ", LMPreScn!M30))+1, SEARCH(" ", LMPreScn!M30, SEARCH(" ", LMPreScn!M30)+1) -  (SEARCH(" ", LMPreScn!M30, SEARCH(" ", LMPreScn!M30)) + 1))</f>
        <v>diner</v>
      </c>
      <c r="Q29" s="0" t="n">
        <f aca="false">IF(R29="attempted", 1, IF(R29="avoided", 2, IF(R29="began",3,IF(R29="completed",4, IF(R29="continued",5,IF(R29="endured", 6, IF(R29="enjoyed", 7, IF(R29="finished", 8, IF(R29="preferred", 9, IF(R29="resisted", 10, IF(R29="started", 11, IF(R29="tried",12,"ERROR"))))))))))))</f>
        <v>2</v>
      </c>
      <c r="R29" s="0" t="str">
        <f aca="false">LMPreScn!T30</f>
        <v>avoided</v>
      </c>
      <c r="S29" s="0" t="n">
        <f aca="false">1 + (2*(INT((ROW()-2)/4))) + MOD(ROW()-1,2)</f>
        <v>13</v>
      </c>
      <c r="T29" s="0" t="str">
        <f aca="false">LMPreScn!CK30</f>
        <v>die</v>
      </c>
      <c r="U29" s="2" t="n">
        <f aca="false">LMPreScn!CI30</f>
        <v>0.127659574468085</v>
      </c>
      <c r="V29" s="0" t="n">
        <f aca="false">LMPreScn!R30</f>
        <v>6</v>
      </c>
      <c r="W29" s="0" t="n">
        <f aca="false">LMPreScn!S30</f>
        <v>9</v>
      </c>
      <c r="X29" s="0" t="str">
        <f aca="false">LMPreScn!M30</f>
        <v>The diner avoided the shark.</v>
      </c>
      <c r="Y29" s="0" t="str">
        <f aca="false">LMPreScn!N30</f>
        <v>She did not wish to</v>
      </c>
    </row>
    <row r="30" customFormat="false" ht="13.8" hidden="false" customHeight="false" outlineLevel="0" collapsed="false">
      <c r="A30" s="0" t="str">
        <f aca="false">CONCATENATE("id_",ASC(C30))</f>
        <v>id_10008</v>
      </c>
      <c r="B30" s="3" t="str">
        <f aca="false">CONCATENATE("(#", ASC( LMPreScn!I31), ")")</f>
        <v>(#10008)</v>
      </c>
      <c r="C30" s="0" t="n">
        <f aca="false">LMPreScn!I31</f>
        <v>10008</v>
      </c>
      <c r="D30" s="0" t="str">
        <f aca="false">CONCATENATE(P30,"_", R30, "_", T30)</f>
        <v>children_avoided_jump</v>
      </c>
      <c r="E30" s="0" t="str">
        <f aca="false">CONCATENATE( "list_", G30, "/", "half_", K30, "/", "agent_", O30, "/", "metverb_", Q30, "/", "target_", S30, "/", "avtcon_", I30)</f>
        <v>list_1/half_1/agent_15/metverb_2/target_15/avtcon_1</v>
      </c>
      <c r="F30" s="0" t="str">
        <f aca="false">CONCATENATE( H30, "_", L30, "_", P30, "_", R30, "_", T30, "_", J30)</f>
        <v>AH1N_first_children_avoided_jump_con</v>
      </c>
      <c r="G30" s="0" t="n">
        <f aca="false">IF(LEFT(H30,1)="A",1,IF(LEFT(H30,1)="B",2,IF(LEFT(H30,1)="C",3,IF(LEFT(H30,1)="D",4,#na))))</f>
        <v>1</v>
      </c>
      <c r="H30" s="0" t="str">
        <f aca="false">LMPreScn!A31</f>
        <v>AH1N</v>
      </c>
      <c r="I30" s="0" t="n">
        <v>1</v>
      </c>
      <c r="J30" s="0" t="s">
        <v>25</v>
      </c>
      <c r="K30" s="0" t="n">
        <v>1</v>
      </c>
      <c r="L30" s="0" t="s">
        <v>26</v>
      </c>
      <c r="M30" s="0" t="n">
        <f aca="false">1 + (2*(INT((ROW()-2)/4))) + MOD(ROW()-2,2)</f>
        <v>15</v>
      </c>
      <c r="N30" s="0" t="str">
        <f aca="false">CONCATENATE("context_",ASC(M30))</f>
        <v>context_15</v>
      </c>
      <c r="O30" s="0" t="n">
        <f aca="false">M30</f>
        <v>15</v>
      </c>
      <c r="P30" s="0" t="str">
        <f aca="false">MID(LMPreScn!M31, SEARCH(" ", LMPreScn!M31, SEARCH(" ", LMPreScn!M31))+1, SEARCH(" ", LMPreScn!M31, SEARCH(" ", LMPreScn!M31)+1) -  (SEARCH(" ", LMPreScn!M31, SEARCH(" ", LMPreScn!M31)) + 1))</f>
        <v>children</v>
      </c>
      <c r="Q30" s="0" t="n">
        <f aca="false">IF(R30="attempted", 1, IF(R30="avoided", 2, IF(R30="began",3,IF(R30="completed",4, IF(R30="continued",5,IF(R30="endured", 6, IF(R30="enjoyed", 7, IF(R30="finished", 8, IF(R30="preferred", 9, IF(R30="resisted", 10, IF(R30="started", 11, IF(R30="tried",12,"ERROR"))))))))))))</f>
        <v>2</v>
      </c>
      <c r="R30" s="0" t="str">
        <f aca="false">LMPreScn!T31</f>
        <v>avoided</v>
      </c>
      <c r="S30" s="0" t="n">
        <f aca="false">1 + (2*(INT((ROW()-2)/4))) + MOD(ROW()-2,2)</f>
        <v>15</v>
      </c>
      <c r="T30" s="0" t="str">
        <f aca="false">LMPreScn!CK31</f>
        <v>jump</v>
      </c>
      <c r="U30" s="2" t="n">
        <f aca="false">LMPreScn!CI31</f>
        <v>0.306122448979592</v>
      </c>
      <c r="V30" s="0" t="n">
        <f aca="false">LMPreScn!R31</f>
        <v>6</v>
      </c>
      <c r="W30" s="0" t="n">
        <f aca="false">LMPreScn!S31</f>
        <v>10</v>
      </c>
      <c r="X30" s="0" t="str">
        <f aca="false">LMPreScn!M31</f>
        <v>The children avoided the puddle.</v>
      </c>
      <c r="Y30" s="0" t="str">
        <f aca="false">LMPreScn!N31</f>
        <v>They did their best to</v>
      </c>
    </row>
    <row r="31" customFormat="false" ht="13.8" hidden="false" customHeight="false" outlineLevel="0" collapsed="false">
      <c r="A31" s="0" t="str">
        <f aca="false">CONCATENATE("id_",ASC(C31))</f>
        <v>id_11008</v>
      </c>
      <c r="B31" s="3" t="str">
        <f aca="false">CONCATENATE("(#", ASC( LMPreScn!I32), ")")</f>
        <v>(#11008)</v>
      </c>
      <c r="C31" s="0" t="n">
        <f aca="false">LMPreScn!I32</f>
        <v>11008</v>
      </c>
      <c r="D31" s="0" t="str">
        <f aca="false">CONCATENATE(P31,"_", R31, "_", T31)</f>
        <v>cars_avoided_swerve</v>
      </c>
      <c r="E31" s="0" t="str">
        <f aca="false">CONCATENATE( "list_", G31, "/", "half_", K31, "/", "agent_", O31, "/", "metverb_", Q31, "/", "target_", S31, "/", "avtcon_", I31)</f>
        <v>list_2/half_1/agent_16/metverb_2/target_16/avtcon_1</v>
      </c>
      <c r="F31" s="0" t="str">
        <f aca="false">CONCATENATE( H31, "_", L31, "_", P31, "_", R31, "_", T31, "_", J31)</f>
        <v>BH1N_first_cars_avoided_swerve_con</v>
      </c>
      <c r="G31" s="0" t="n">
        <f aca="false">IF(LEFT(H31,1)="A",1,IF(LEFT(H31,1)="B",2,IF(LEFT(H31,1)="C",3,IF(LEFT(H31,1)="D",4,#na))))</f>
        <v>2</v>
      </c>
      <c r="H31" s="0" t="str">
        <f aca="false">LMPreScn!A32</f>
        <v>BH1N</v>
      </c>
      <c r="I31" s="0" t="n">
        <v>1</v>
      </c>
      <c r="J31" s="0" t="s">
        <v>25</v>
      </c>
      <c r="K31" s="0" t="n">
        <v>1</v>
      </c>
      <c r="L31" s="0" t="s">
        <v>26</v>
      </c>
      <c r="M31" s="0" t="n">
        <f aca="false">1 + (2*(INT((ROW()-2)/4))) + MOD(ROW()-2,2)</f>
        <v>16</v>
      </c>
      <c r="N31" s="0" t="str">
        <f aca="false">CONCATENATE("context_",ASC(M31))</f>
        <v>context_16</v>
      </c>
      <c r="O31" s="0" t="n">
        <f aca="false">M31</f>
        <v>16</v>
      </c>
      <c r="P31" s="0" t="str">
        <f aca="false">MID(LMPreScn!M32, SEARCH(" ", LMPreScn!M32, SEARCH(" ", LMPreScn!M32))+1, SEARCH(" ", LMPreScn!M32, SEARCH(" ", LMPreScn!M32)+1) -  (SEARCH(" ", LMPreScn!M32, SEARCH(" ", LMPreScn!M32)) + 1))</f>
        <v>cars</v>
      </c>
      <c r="Q31" s="0" t="n">
        <f aca="false">IF(R31="attempted", 1, IF(R31="avoided", 2, IF(R31="began",3,IF(R31="completed",4, IF(R31="continued",5,IF(R31="endured", 6, IF(R31="enjoyed", 7, IF(R31="finished", 8, IF(R31="preferred", 9, IF(R31="resisted", 10, IF(R31="started", 11, IF(R31="tried",12,"ERROR"))))))))))))</f>
        <v>2</v>
      </c>
      <c r="R31" s="0" t="str">
        <f aca="false">LMPreScn!T32</f>
        <v>avoided</v>
      </c>
      <c r="S31" s="0" t="n">
        <f aca="false">1 + (2*(INT((ROW()-2)/4))) + MOD(ROW()-2,2)</f>
        <v>16</v>
      </c>
      <c r="T31" s="0" t="str">
        <f aca="false">LMPreScn!CK32</f>
        <v>swerve</v>
      </c>
      <c r="U31" s="2" t="n">
        <f aca="false">LMPreScn!CI32</f>
        <v>0.183673469387755</v>
      </c>
      <c r="V31" s="0" t="n">
        <f aca="false">LMPreScn!R32</f>
        <v>6</v>
      </c>
      <c r="W31" s="0" t="n">
        <f aca="false">LMPreScn!S32</f>
        <v>10</v>
      </c>
      <c r="X31" s="0" t="str">
        <f aca="false">LMPreScn!M32</f>
        <v>The cars avoided the puddle.</v>
      </c>
      <c r="Y31" s="0" t="str">
        <f aca="false">LMPreScn!N32</f>
        <v>They did their best to</v>
      </c>
    </row>
    <row r="32" customFormat="false" ht="13.8" hidden="false" customHeight="false" outlineLevel="0" collapsed="false">
      <c r="A32" s="0" t="str">
        <f aca="false">CONCATENATE("id_",ASC(C32))</f>
        <v>id_12008</v>
      </c>
      <c r="B32" s="3" t="str">
        <f aca="false">CONCATENATE("(#", ASC( LMPreScn!I33), ")")</f>
        <v>(#12008)</v>
      </c>
      <c r="C32" s="0" t="n">
        <f aca="false">LMPreScn!I33</f>
        <v>12008</v>
      </c>
      <c r="D32" s="0" t="str">
        <f aca="false">CONCATENATE(P32,"_", R32, "_", T32)</f>
        <v>children_avoided_swerve</v>
      </c>
      <c r="E32" s="0" t="str">
        <f aca="false">CONCATENATE( "list_", G32, "/", "half_", K32, "/", "agent_", O32, "/", "metverb_", Q32, "/", "target_", S32, "/", "avtcon_", I32)</f>
        <v>list_3/half_1/agent_15/metverb_2/target_16/avtcon_2</v>
      </c>
      <c r="F32" s="0" t="str">
        <f aca="false">CONCATENATE( H32, "_", L32, "_", P32, "_", R32, "_", T32, "_", J32)</f>
        <v>CH1N_first_children_avoided_swerve_incon</v>
      </c>
      <c r="G32" s="0" t="n">
        <f aca="false">IF(LEFT(H32,1)="A",1,IF(LEFT(H32,1)="B",2,IF(LEFT(H32,1)="C",3,IF(LEFT(H32,1)="D",4,#na))))</f>
        <v>3</v>
      </c>
      <c r="H32" s="0" t="str">
        <f aca="false">LMPreScn!A33</f>
        <v>CH1N</v>
      </c>
      <c r="I32" s="0" t="n">
        <v>2</v>
      </c>
      <c r="J32" s="0" t="s">
        <v>27</v>
      </c>
      <c r="K32" s="0" t="n">
        <v>1</v>
      </c>
      <c r="L32" s="0" t="s">
        <v>26</v>
      </c>
      <c r="M32" s="0" t="n">
        <f aca="false">1 + (2*(INT((ROW()-2)/4))) + MOD(ROW()-2,2)</f>
        <v>15</v>
      </c>
      <c r="N32" s="0" t="str">
        <f aca="false">CONCATENATE("context_",ASC(M32))</f>
        <v>context_15</v>
      </c>
      <c r="O32" s="0" t="n">
        <f aca="false">M32</f>
        <v>15</v>
      </c>
      <c r="P32" s="0" t="str">
        <f aca="false">MID(LMPreScn!M33, SEARCH(" ", LMPreScn!M33, SEARCH(" ", LMPreScn!M33))+1, SEARCH(" ", LMPreScn!M33, SEARCH(" ", LMPreScn!M33)+1) -  (SEARCH(" ", LMPreScn!M33, SEARCH(" ", LMPreScn!M33)) + 1))</f>
        <v>children</v>
      </c>
      <c r="Q32" s="0" t="n">
        <f aca="false">IF(R32="attempted", 1, IF(R32="avoided", 2, IF(R32="began",3,IF(R32="completed",4, IF(R32="continued",5,IF(R32="endured", 6, IF(R32="enjoyed", 7, IF(R32="finished", 8, IF(R32="preferred", 9, IF(R32="resisted", 10, IF(R32="started", 11, IF(R32="tried",12,"ERROR"))))))))))))</f>
        <v>2</v>
      </c>
      <c r="R32" s="0" t="str">
        <f aca="false">LMPreScn!T33</f>
        <v>avoided</v>
      </c>
      <c r="S32" s="0" t="n">
        <f aca="false">1 + (2*(INT((ROW()-2)/4))) + MOD(ROW()-1,2)</f>
        <v>16</v>
      </c>
      <c r="T32" s="0" t="str">
        <f aca="false">LMPreScn!CK33</f>
        <v>swerve</v>
      </c>
      <c r="U32" s="2" t="n">
        <f aca="false">LMPreScn!CI33</f>
        <v>0</v>
      </c>
      <c r="V32" s="0" t="n">
        <f aca="false">LMPreScn!R33</f>
        <v>6</v>
      </c>
      <c r="W32" s="0" t="n">
        <f aca="false">LMPreScn!S33</f>
        <v>10</v>
      </c>
      <c r="X32" s="0" t="str">
        <f aca="false">LMPreScn!M33</f>
        <v>The children avoided the puddle.</v>
      </c>
      <c r="Y32" s="0" t="str">
        <f aca="false">LMPreScn!N33</f>
        <v>They did their best to</v>
      </c>
    </row>
    <row r="33" customFormat="false" ht="13.8" hidden="false" customHeight="false" outlineLevel="0" collapsed="false">
      <c r="A33" s="0" t="str">
        <f aca="false">CONCATENATE("id_",ASC(C33))</f>
        <v>id_13008</v>
      </c>
      <c r="B33" s="3" t="str">
        <f aca="false">CONCATENATE("(#", ASC( LMPreScn!I34), ")")</f>
        <v>(#13008)</v>
      </c>
      <c r="C33" s="0" t="n">
        <f aca="false">LMPreScn!I34</f>
        <v>13008</v>
      </c>
      <c r="D33" s="0" t="str">
        <f aca="false">CONCATENATE(P33,"_", R33, "_", T33)</f>
        <v>cars_avoided_jump</v>
      </c>
      <c r="E33" s="0" t="str">
        <f aca="false">CONCATENATE( "list_", G33, "/", "half_", K33, "/", "agent_", O33, "/", "metverb_", Q33, "/", "target_", S33, "/", "avtcon_", I33)</f>
        <v>list_4/half_1/agent_16/metverb_2/target_15/avtcon_2</v>
      </c>
      <c r="F33" s="0" t="str">
        <f aca="false">CONCATENATE( H33, "_", L33, "_", P33, "_", R33, "_", T33, "_", J33)</f>
        <v>DH1N_first_cars_avoided_jump_incon</v>
      </c>
      <c r="G33" s="0" t="n">
        <f aca="false">IF(LEFT(H33,1)="A",1,IF(LEFT(H33,1)="B",2,IF(LEFT(H33,1)="C",3,IF(LEFT(H33,1)="D",4,#na))))</f>
        <v>4</v>
      </c>
      <c r="H33" s="0" t="str">
        <f aca="false">LMPreScn!A34</f>
        <v>DH1N</v>
      </c>
      <c r="I33" s="0" t="n">
        <v>2</v>
      </c>
      <c r="J33" s="0" t="s">
        <v>27</v>
      </c>
      <c r="K33" s="0" t="n">
        <v>1</v>
      </c>
      <c r="L33" s="0" t="s">
        <v>26</v>
      </c>
      <c r="M33" s="0" t="n">
        <f aca="false">1 + (2*(INT((ROW()-2)/4))) + MOD(ROW()-2,2)</f>
        <v>16</v>
      </c>
      <c r="N33" s="0" t="str">
        <f aca="false">CONCATENATE("context_",ASC(M33))</f>
        <v>context_16</v>
      </c>
      <c r="O33" s="0" t="n">
        <f aca="false">M33</f>
        <v>16</v>
      </c>
      <c r="P33" s="0" t="str">
        <f aca="false">MID(LMPreScn!M34, SEARCH(" ", LMPreScn!M34, SEARCH(" ", LMPreScn!M34))+1, SEARCH(" ", LMPreScn!M34, SEARCH(" ", LMPreScn!M34)+1) -  (SEARCH(" ", LMPreScn!M34, SEARCH(" ", LMPreScn!M34)) + 1))</f>
        <v>cars</v>
      </c>
      <c r="Q33" s="0" t="n">
        <f aca="false">IF(R33="attempted", 1, IF(R33="avoided", 2, IF(R33="began",3,IF(R33="completed",4, IF(R33="continued",5,IF(R33="endured", 6, IF(R33="enjoyed", 7, IF(R33="finished", 8, IF(R33="preferred", 9, IF(R33="resisted", 10, IF(R33="started", 11, IF(R33="tried",12,"ERROR"))))))))))))</f>
        <v>2</v>
      </c>
      <c r="R33" s="0" t="str">
        <f aca="false">LMPreScn!T34</f>
        <v>avoided</v>
      </c>
      <c r="S33" s="0" t="n">
        <f aca="false">1 + (2*(INT((ROW()-2)/4))) + MOD(ROW()-1,2)</f>
        <v>15</v>
      </c>
      <c r="T33" s="0" t="str">
        <f aca="false">LMPreScn!CK34</f>
        <v>jump</v>
      </c>
      <c r="U33" s="2" t="n">
        <f aca="false">LMPreScn!CI34</f>
        <v>0.0204081632653061</v>
      </c>
      <c r="V33" s="0" t="n">
        <f aca="false">LMPreScn!R34</f>
        <v>6</v>
      </c>
      <c r="W33" s="0" t="n">
        <f aca="false">LMPreScn!S34</f>
        <v>10</v>
      </c>
      <c r="X33" s="0" t="str">
        <f aca="false">LMPreScn!M34</f>
        <v>The cars avoided the puddle.</v>
      </c>
      <c r="Y33" s="0" t="str">
        <f aca="false">LMPreScn!N34</f>
        <v>They did their best to</v>
      </c>
    </row>
    <row r="34" customFormat="false" ht="13.8" hidden="false" customHeight="false" outlineLevel="0" collapsed="false">
      <c r="A34" s="0" t="str">
        <f aca="false">CONCATENATE("id_",ASC(C34))</f>
        <v>id_10009</v>
      </c>
      <c r="B34" s="3" t="str">
        <f aca="false">CONCATENATE("(#", ASC( LMPreScn!I35), ")")</f>
        <v>(#10009)</v>
      </c>
      <c r="C34" s="0" t="n">
        <f aca="false">LMPreScn!I35</f>
        <v>10009</v>
      </c>
      <c r="D34" s="0" t="str">
        <f aca="false">CONCATENATE(P34,"_", R34, "_", T34)</f>
        <v>veterinary_avoided_touch</v>
      </c>
      <c r="E34" s="0" t="str">
        <f aca="false">CONCATENATE( "list_", G34, "/", "half_", K34, "/", "agent_", O34, "/", "metverb_", Q34, "/", "target_", S34, "/", "avtcon_", I34)</f>
        <v>list_1/half_1/agent_17/metverb_2/target_17/avtcon_1</v>
      </c>
      <c r="F34" s="0" t="str">
        <f aca="false">CONCATENATE( H34, "_", L34, "_", P34, "_", R34, "_", T34, "_", J34)</f>
        <v>AH1N_first_veterinary_avoided_touch_con</v>
      </c>
      <c r="G34" s="0" t="n">
        <f aca="false">IF(LEFT(H34,1)="A",1,IF(LEFT(H34,1)="B",2,IF(LEFT(H34,1)="C",3,IF(LEFT(H34,1)="D",4,#na))))</f>
        <v>1</v>
      </c>
      <c r="H34" s="0" t="str">
        <f aca="false">LMPreScn!A35</f>
        <v>AH1N</v>
      </c>
      <c r="I34" s="0" t="n">
        <v>1</v>
      </c>
      <c r="J34" s="0" t="s">
        <v>25</v>
      </c>
      <c r="K34" s="0" t="n">
        <v>1</v>
      </c>
      <c r="L34" s="0" t="s">
        <v>26</v>
      </c>
      <c r="M34" s="0" t="n">
        <f aca="false">1 + (2*(INT((ROW()-2)/4))) + MOD(ROW()-2,2)</f>
        <v>17</v>
      </c>
      <c r="N34" s="0" t="str">
        <f aca="false">CONCATENATE("context_",ASC(M34))</f>
        <v>context_17</v>
      </c>
      <c r="O34" s="0" t="n">
        <f aca="false">M34</f>
        <v>17</v>
      </c>
      <c r="P34" s="0" t="str">
        <f aca="false">MID(LMPreScn!M35, SEARCH(" ", LMPreScn!M35, SEARCH(" ", LMPreScn!M35))+1, SEARCH(" ", LMPreScn!M35, SEARCH(" ", LMPreScn!M35)+1) -  (SEARCH(" ", LMPreScn!M35, SEARCH(" ", LMPreScn!M35)) + 1))</f>
        <v>veterinary</v>
      </c>
      <c r="Q34" s="0" t="n">
        <f aca="false">IF(R34="attempted", 1, IF(R34="avoided", 2, IF(R34="began",3,IF(R34="completed",4, IF(R34="continued",5,IF(R34="endured", 6, IF(R34="enjoyed", 7, IF(R34="finished", 8, IF(R34="preferred", 9, IF(R34="resisted", 10, IF(R34="started", 11, IF(R34="tried",12,"ERROR"))))))))))))</f>
        <v>2</v>
      </c>
      <c r="R34" s="0" t="str">
        <f aca="false">LMPreScn!T35</f>
        <v>avoided</v>
      </c>
      <c r="S34" s="0" t="n">
        <f aca="false">1 + (2*(INT((ROW()-2)/4))) + MOD(ROW()-2,2)</f>
        <v>17</v>
      </c>
      <c r="T34" s="0" t="str">
        <f aca="false">LMPreScn!CK35</f>
        <v>touch</v>
      </c>
      <c r="U34" s="2" t="n">
        <f aca="false">LMPreScn!CI35</f>
        <v>0.229166666666667</v>
      </c>
      <c r="V34" s="0" t="n">
        <f aca="false">LMPreScn!R35</f>
        <v>6</v>
      </c>
      <c r="W34" s="0" t="n">
        <f aca="false">LMPreScn!S35</f>
        <v>10</v>
      </c>
      <c r="X34" s="0" t="str">
        <f aca="false">LMPreScn!M35</f>
        <v>The veterinary practices typically avoided reptiles.</v>
      </c>
      <c r="Y34" s="0" t="str">
        <f aca="false">LMPreScn!N35</f>
        <v>Not too many liked to</v>
      </c>
    </row>
    <row r="35" customFormat="false" ht="13.8" hidden="false" customHeight="false" outlineLevel="0" collapsed="false">
      <c r="A35" s="0" t="str">
        <f aca="false">CONCATENATE("id_",ASC(C35))</f>
        <v>id_11009</v>
      </c>
      <c r="B35" s="3" t="str">
        <f aca="false">CONCATENATE("(#", ASC( LMPreScn!I36), ")")</f>
        <v>(#11009)</v>
      </c>
      <c r="C35" s="0" t="n">
        <f aca="false">LMPreScn!I36</f>
        <v>11009</v>
      </c>
      <c r="D35" s="0" t="str">
        <f aca="false">CONCATENATE(P35,"_", R35, "_", T35)</f>
        <v>zoo-goers_avoided_see</v>
      </c>
      <c r="E35" s="0" t="str">
        <f aca="false">CONCATENATE( "list_", G35, "/", "half_", K35, "/", "agent_", O35, "/", "metverb_", Q35, "/", "target_", S35, "/", "avtcon_", I35)</f>
        <v>list_2/half_1/agent_18/metverb_2/target_18/avtcon_1</v>
      </c>
      <c r="F35" s="0" t="str">
        <f aca="false">CONCATENATE( H35, "_", L35, "_", P35, "_", R35, "_", T35, "_", J35)</f>
        <v>BH1N_first_zoo-goers_avoided_see_con</v>
      </c>
      <c r="G35" s="0" t="n">
        <f aca="false">IF(LEFT(H35,1)="A",1,IF(LEFT(H35,1)="B",2,IF(LEFT(H35,1)="C",3,IF(LEFT(H35,1)="D",4,#na))))</f>
        <v>2</v>
      </c>
      <c r="H35" s="0" t="str">
        <f aca="false">LMPreScn!A36</f>
        <v>BH1N</v>
      </c>
      <c r="I35" s="0" t="n">
        <v>1</v>
      </c>
      <c r="J35" s="0" t="s">
        <v>25</v>
      </c>
      <c r="K35" s="0" t="n">
        <v>1</v>
      </c>
      <c r="L35" s="0" t="s">
        <v>26</v>
      </c>
      <c r="M35" s="0" t="n">
        <f aca="false">1 + (2*(INT((ROW()-2)/4))) + MOD(ROW()-2,2)</f>
        <v>18</v>
      </c>
      <c r="N35" s="0" t="str">
        <f aca="false">CONCATENATE("context_",ASC(M35))</f>
        <v>context_18</v>
      </c>
      <c r="O35" s="0" t="n">
        <f aca="false">M35</f>
        <v>18</v>
      </c>
      <c r="P35" s="0" t="str">
        <f aca="false">MID(LMPreScn!M36, SEARCH(" ", LMPreScn!M36, SEARCH(" ", LMPreScn!M36))+1, SEARCH(" ", LMPreScn!M36, SEARCH(" ", LMPreScn!M36)+1) -  (SEARCH(" ", LMPreScn!M36, SEARCH(" ", LMPreScn!M36)) + 1))</f>
        <v>zoo-goers</v>
      </c>
      <c r="Q35" s="0" t="n">
        <f aca="false">IF(R35="attempted", 1, IF(R35="avoided", 2, IF(R35="began",3,IF(R35="completed",4, IF(R35="continued",5,IF(R35="endured", 6, IF(R35="enjoyed", 7, IF(R35="finished", 8, IF(R35="preferred", 9, IF(R35="resisted", 10, IF(R35="started", 11, IF(R35="tried",12,"ERROR"))))))))))))</f>
        <v>2</v>
      </c>
      <c r="R35" s="0" t="str">
        <f aca="false">LMPreScn!T36</f>
        <v>avoided</v>
      </c>
      <c r="S35" s="0" t="n">
        <f aca="false">1 + (2*(INT((ROW()-2)/4))) + MOD(ROW()-2,2)</f>
        <v>18</v>
      </c>
      <c r="T35" s="0" t="str">
        <f aca="false">LMPreScn!CK36</f>
        <v>see</v>
      </c>
      <c r="U35" s="2" t="n">
        <f aca="false">LMPreScn!CI36</f>
        <v>0.448979591836735</v>
      </c>
      <c r="V35" s="0" t="n">
        <f aca="false">LMPreScn!R36</f>
        <v>6</v>
      </c>
      <c r="W35" s="0" t="n">
        <f aca="false">LMPreScn!S36</f>
        <v>10</v>
      </c>
      <c r="X35" s="0" t="str">
        <f aca="false">LMPreScn!M36</f>
        <v>The zoo-goers typically avoided reptiles.</v>
      </c>
      <c r="Y35" s="0" t="str">
        <f aca="false">LMPreScn!N36</f>
        <v>Not too many liked to</v>
      </c>
    </row>
    <row r="36" customFormat="false" ht="13.8" hidden="false" customHeight="false" outlineLevel="0" collapsed="false">
      <c r="A36" s="0" t="str">
        <f aca="false">CONCATENATE("id_",ASC(C36))</f>
        <v>id_12009</v>
      </c>
      <c r="B36" s="3" t="str">
        <f aca="false">CONCATENATE("(#", ASC( LMPreScn!I37), ")")</f>
        <v>(#12009)</v>
      </c>
      <c r="C36" s="0" t="n">
        <f aca="false">LMPreScn!I37</f>
        <v>12009</v>
      </c>
      <c r="D36" s="0" t="str">
        <f aca="false">CONCATENATE(P36,"_", R36, "_", T36)</f>
        <v>veterinary_avoided_see</v>
      </c>
      <c r="E36" s="0" t="str">
        <f aca="false">CONCATENATE( "list_", G36, "/", "half_", K36, "/", "agent_", O36, "/", "metverb_", Q36, "/", "target_", S36, "/", "avtcon_", I36)</f>
        <v>list_3/half_1/agent_17/metverb_2/target_18/avtcon_2</v>
      </c>
      <c r="F36" s="0" t="str">
        <f aca="false">CONCATENATE( H36, "_", L36, "_", P36, "_", R36, "_", T36, "_", J36)</f>
        <v>CH1N_first_veterinary_avoided_see_incon</v>
      </c>
      <c r="G36" s="0" t="n">
        <f aca="false">IF(LEFT(H36,1)="A",1,IF(LEFT(H36,1)="B",2,IF(LEFT(H36,1)="C",3,IF(LEFT(H36,1)="D",4,#na))))</f>
        <v>3</v>
      </c>
      <c r="H36" s="0" t="str">
        <f aca="false">LMPreScn!A37</f>
        <v>CH1N</v>
      </c>
      <c r="I36" s="0" t="n">
        <v>2</v>
      </c>
      <c r="J36" s="0" t="s">
        <v>27</v>
      </c>
      <c r="K36" s="0" t="n">
        <v>1</v>
      </c>
      <c r="L36" s="0" t="s">
        <v>26</v>
      </c>
      <c r="M36" s="0" t="n">
        <f aca="false">1 + (2*(INT((ROW()-2)/4))) + MOD(ROW()-2,2)</f>
        <v>17</v>
      </c>
      <c r="N36" s="0" t="str">
        <f aca="false">CONCATENATE("context_",ASC(M36))</f>
        <v>context_17</v>
      </c>
      <c r="O36" s="0" t="n">
        <f aca="false">M36</f>
        <v>17</v>
      </c>
      <c r="P36" s="0" t="str">
        <f aca="false">MID(LMPreScn!M37, SEARCH(" ", LMPreScn!M37, SEARCH(" ", LMPreScn!M37))+1, SEARCH(" ", LMPreScn!M37, SEARCH(" ", LMPreScn!M37)+1) -  (SEARCH(" ", LMPreScn!M37, SEARCH(" ", LMPreScn!M37)) + 1))</f>
        <v>veterinary</v>
      </c>
      <c r="Q36" s="0" t="n">
        <f aca="false">IF(R36="attempted", 1, IF(R36="avoided", 2, IF(R36="began",3,IF(R36="completed",4, IF(R36="continued",5,IF(R36="endured", 6, IF(R36="enjoyed", 7, IF(R36="finished", 8, IF(R36="preferred", 9, IF(R36="resisted", 10, IF(R36="started", 11, IF(R36="tried",12,"ERROR"))))))))))))</f>
        <v>2</v>
      </c>
      <c r="R36" s="0" t="str">
        <f aca="false">LMPreScn!T37</f>
        <v>avoided</v>
      </c>
      <c r="S36" s="0" t="n">
        <f aca="false">1 + (2*(INT((ROW()-2)/4))) + MOD(ROW()-1,2)</f>
        <v>18</v>
      </c>
      <c r="T36" s="0" t="str">
        <f aca="false">LMPreScn!CK37</f>
        <v>see</v>
      </c>
      <c r="U36" s="2" t="n">
        <f aca="false">LMPreScn!CI37</f>
        <v>0</v>
      </c>
      <c r="V36" s="0" t="n">
        <f aca="false">LMPreScn!R37</f>
        <v>6</v>
      </c>
      <c r="W36" s="0" t="n">
        <f aca="false">LMPreScn!S37</f>
        <v>10</v>
      </c>
      <c r="X36" s="0" t="str">
        <f aca="false">LMPreScn!M37</f>
        <v>The veterinary practices typically avoided reptiles.</v>
      </c>
      <c r="Y36" s="0" t="str">
        <f aca="false">LMPreScn!N37</f>
        <v>Not too many liked to</v>
      </c>
    </row>
    <row r="37" customFormat="false" ht="13.8" hidden="false" customHeight="false" outlineLevel="0" collapsed="false">
      <c r="A37" s="0" t="str">
        <f aca="false">CONCATENATE("id_",ASC(C37))</f>
        <v>id_13009</v>
      </c>
      <c r="B37" s="3" t="str">
        <f aca="false">CONCATENATE("(#", ASC( LMPreScn!I38), ")")</f>
        <v>(#13009)</v>
      </c>
      <c r="C37" s="0" t="n">
        <f aca="false">LMPreScn!I38</f>
        <v>13009</v>
      </c>
      <c r="D37" s="0" t="str">
        <f aca="false">CONCATENATE(P37,"_", R37, "_", T37)</f>
        <v>zoo-goers_avoided_touch</v>
      </c>
      <c r="E37" s="0" t="str">
        <f aca="false">CONCATENATE( "list_", G37, "/", "half_", K37, "/", "agent_", O37, "/", "metverb_", Q37, "/", "target_", S37, "/", "avtcon_", I37)</f>
        <v>list_4/half_1/agent_18/metverb_2/target_17/avtcon_2</v>
      </c>
      <c r="F37" s="0" t="str">
        <f aca="false">CONCATENATE( H37, "_", L37, "_", P37, "_", R37, "_", T37, "_", J37)</f>
        <v>DH1N_first_zoo-goers_avoided_touch_incon</v>
      </c>
      <c r="G37" s="0" t="n">
        <f aca="false">IF(LEFT(H37,1)="A",1,IF(LEFT(H37,1)="B",2,IF(LEFT(H37,1)="C",3,IF(LEFT(H37,1)="D",4,#na))))</f>
        <v>4</v>
      </c>
      <c r="H37" s="0" t="str">
        <f aca="false">LMPreScn!A38</f>
        <v>DH1N</v>
      </c>
      <c r="I37" s="0" t="n">
        <v>2</v>
      </c>
      <c r="J37" s="0" t="s">
        <v>27</v>
      </c>
      <c r="K37" s="0" t="n">
        <v>1</v>
      </c>
      <c r="L37" s="0" t="s">
        <v>26</v>
      </c>
      <c r="M37" s="0" t="n">
        <f aca="false">1 + (2*(INT((ROW()-2)/4))) + MOD(ROW()-2,2)</f>
        <v>18</v>
      </c>
      <c r="N37" s="0" t="str">
        <f aca="false">CONCATENATE("context_",ASC(M37))</f>
        <v>context_18</v>
      </c>
      <c r="O37" s="0" t="n">
        <f aca="false">M37</f>
        <v>18</v>
      </c>
      <c r="P37" s="0" t="str">
        <f aca="false">MID(LMPreScn!M38, SEARCH(" ", LMPreScn!M38, SEARCH(" ", LMPreScn!M38))+1, SEARCH(" ", LMPreScn!M38, SEARCH(" ", LMPreScn!M38)+1) -  (SEARCH(" ", LMPreScn!M38, SEARCH(" ", LMPreScn!M38)) + 1))</f>
        <v>zoo-goers</v>
      </c>
      <c r="Q37" s="0" t="n">
        <f aca="false">IF(R37="attempted", 1, IF(R37="avoided", 2, IF(R37="began",3,IF(R37="completed",4, IF(R37="continued",5,IF(R37="endured", 6, IF(R37="enjoyed", 7, IF(R37="finished", 8, IF(R37="preferred", 9, IF(R37="resisted", 10, IF(R37="started", 11, IF(R37="tried",12,"ERROR"))))))))))))</f>
        <v>2</v>
      </c>
      <c r="R37" s="0" t="str">
        <f aca="false">LMPreScn!T38</f>
        <v>avoided</v>
      </c>
      <c r="S37" s="0" t="n">
        <f aca="false">1 + (2*(INT((ROW()-2)/4))) + MOD(ROW()-1,2)</f>
        <v>17</v>
      </c>
      <c r="T37" s="0" t="str">
        <f aca="false">LMPreScn!CK38</f>
        <v>touch</v>
      </c>
      <c r="U37" s="2" t="n">
        <f aca="false">LMPreScn!CI38</f>
        <v>0.0612244897959184</v>
      </c>
      <c r="V37" s="0" t="n">
        <f aca="false">LMPreScn!R38</f>
        <v>6</v>
      </c>
      <c r="W37" s="0" t="n">
        <f aca="false">LMPreScn!S38</f>
        <v>10</v>
      </c>
      <c r="X37" s="0" t="str">
        <f aca="false">LMPreScn!M38</f>
        <v>The zoo-goers typically avoided reptiles.</v>
      </c>
      <c r="Y37" s="0" t="str">
        <f aca="false">LMPreScn!N38</f>
        <v>Not too many liked to</v>
      </c>
    </row>
    <row r="38" customFormat="false" ht="13.8" hidden="false" customHeight="false" outlineLevel="0" collapsed="false">
      <c r="A38" s="0" t="str">
        <f aca="false">CONCATENATE("id_",ASC(C38))</f>
        <v>id_10010</v>
      </c>
      <c r="B38" s="3" t="str">
        <f aca="false">CONCATENATE("(#", ASC( LMPreScn!I39), ")")</f>
        <v>(#10010)</v>
      </c>
      <c r="C38" s="0" t="n">
        <f aca="false">LMPreScn!I39</f>
        <v>10010</v>
      </c>
      <c r="D38" s="0" t="str">
        <f aca="false">CONCATENATE(P38,"_", R38, "_", T38)</f>
        <v>journalist_began_write</v>
      </c>
      <c r="E38" s="0" t="str">
        <f aca="false">CONCATENATE( "list_", G38, "/", "half_", K38, "/", "agent_", O38, "/", "metverb_", Q38, "/", "target_", S38, "/", "avtcon_", I38)</f>
        <v>list_1/half_1/agent_19/metverb_3/target_19/avtcon_1</v>
      </c>
      <c r="F38" s="0" t="str">
        <f aca="false">CONCATENATE( H38, "_", L38, "_", P38, "_", R38, "_", T38, "_", J38)</f>
        <v>AH1N_first_journalist_began_write_con</v>
      </c>
      <c r="G38" s="0" t="n">
        <f aca="false">IF(LEFT(H38,1)="A",1,IF(LEFT(H38,1)="B",2,IF(LEFT(H38,1)="C",3,IF(LEFT(H38,1)="D",4,#na))))</f>
        <v>1</v>
      </c>
      <c r="H38" s="0" t="str">
        <f aca="false">LMPreScn!A39</f>
        <v>AH1N</v>
      </c>
      <c r="I38" s="0" t="n">
        <v>1</v>
      </c>
      <c r="J38" s="0" t="s">
        <v>25</v>
      </c>
      <c r="K38" s="0" t="n">
        <v>1</v>
      </c>
      <c r="L38" s="0" t="s">
        <v>26</v>
      </c>
      <c r="M38" s="0" t="n">
        <f aca="false">1 + (2*(INT((ROW()-2)/4))) + MOD(ROW()-2,2)</f>
        <v>19</v>
      </c>
      <c r="N38" s="0" t="str">
        <f aca="false">CONCATENATE("context_",ASC(M38))</f>
        <v>context_19</v>
      </c>
      <c r="O38" s="0" t="n">
        <f aca="false">M38</f>
        <v>19</v>
      </c>
      <c r="P38" s="0" t="str">
        <f aca="false">MID(LMPreScn!M39, SEARCH(" ", LMPreScn!M39, SEARCH(" ", LMPreScn!M39))+1, SEARCH(" ", LMPreScn!M39, SEARCH(" ", LMPreScn!M39)+1) -  (SEARCH(" ", LMPreScn!M39, SEARCH(" ", LMPreScn!M39)) + 1))</f>
        <v>journalist</v>
      </c>
      <c r="Q38" s="0" t="n">
        <f aca="false">IF(R38="attempted", 1, IF(R38="avoided", 2, IF(R38="began",3,IF(R38="completed",4, IF(R38="continued",5,IF(R38="endured", 6, IF(R38="enjoyed", 7, IF(R38="finished", 8, IF(R38="preferred", 9, IF(R38="resisted", 10, IF(R38="started", 11, IF(R38="tried",12,"ERROR"))))))))))))</f>
        <v>3</v>
      </c>
      <c r="R38" s="0" t="str">
        <f aca="false">LMPreScn!T39</f>
        <v>began</v>
      </c>
      <c r="S38" s="0" t="n">
        <f aca="false">1 + (2*(INT((ROW()-2)/4))) + MOD(ROW()-2,2)</f>
        <v>19</v>
      </c>
      <c r="T38" s="0" t="str">
        <f aca="false">LMPreScn!CK39</f>
        <v>write</v>
      </c>
      <c r="U38" s="2" t="n">
        <f aca="false">LMPreScn!CI39</f>
        <v>0.346938775510204</v>
      </c>
      <c r="V38" s="0" t="n">
        <f aca="false">LMPreScn!R39</f>
        <v>7</v>
      </c>
      <c r="W38" s="0" t="n">
        <f aca="false">LMPreScn!S39</f>
        <v>11</v>
      </c>
      <c r="X38" s="0" t="str">
        <f aca="false">LMPreScn!M39</f>
        <v>The journalist began the difficult article.</v>
      </c>
      <c r="Y38" s="0" t="str">
        <f aca="false">LMPreScn!N39</f>
        <v>It took him a while to</v>
      </c>
    </row>
    <row r="39" customFormat="false" ht="13.8" hidden="false" customHeight="false" outlineLevel="0" collapsed="false">
      <c r="A39" s="0" t="str">
        <f aca="false">CONCATENATE("id_",ASC(C39))</f>
        <v>id_11010</v>
      </c>
      <c r="B39" s="3" t="str">
        <f aca="false">CONCATENATE("(#", ASC( LMPreScn!I40), ")")</f>
        <v>(#11010)</v>
      </c>
      <c r="C39" s="0" t="n">
        <f aca="false">LMPreScn!I40</f>
        <v>11010</v>
      </c>
      <c r="D39" s="0" t="str">
        <f aca="false">CONCATENATE(P39,"_", R39, "_", T39)</f>
        <v>student_began_read</v>
      </c>
      <c r="E39" s="0" t="str">
        <f aca="false">CONCATENATE( "list_", G39, "/", "half_", K39, "/", "agent_", O39, "/", "metverb_", Q39, "/", "target_", S39, "/", "avtcon_", I39)</f>
        <v>list_2/half_1/agent_20/metverb_3/target_20/avtcon_1</v>
      </c>
      <c r="F39" s="0" t="str">
        <f aca="false">CONCATENATE( H39, "_", L39, "_", P39, "_", R39, "_", T39, "_", J39)</f>
        <v>BH1N_first_student_began_read_con</v>
      </c>
      <c r="G39" s="0" t="n">
        <f aca="false">IF(LEFT(H39,1)="A",1,IF(LEFT(H39,1)="B",2,IF(LEFT(H39,1)="C",3,IF(LEFT(H39,1)="D",4,#na))))</f>
        <v>2</v>
      </c>
      <c r="H39" s="0" t="str">
        <f aca="false">LMPreScn!A40</f>
        <v>BH1N</v>
      </c>
      <c r="I39" s="0" t="n">
        <v>1</v>
      </c>
      <c r="J39" s="0" t="s">
        <v>25</v>
      </c>
      <c r="K39" s="0" t="n">
        <v>1</v>
      </c>
      <c r="L39" s="0" t="s">
        <v>26</v>
      </c>
      <c r="M39" s="0" t="n">
        <f aca="false">1 + (2*(INT((ROW()-2)/4))) + MOD(ROW()-2,2)</f>
        <v>20</v>
      </c>
      <c r="N39" s="0" t="str">
        <f aca="false">CONCATENATE("context_",ASC(M39))</f>
        <v>context_20</v>
      </c>
      <c r="O39" s="0" t="n">
        <f aca="false">M39</f>
        <v>20</v>
      </c>
      <c r="P39" s="0" t="str">
        <f aca="false">MID(LMPreScn!M40, SEARCH(" ", LMPreScn!M40, SEARCH(" ", LMPreScn!M40))+1, SEARCH(" ", LMPreScn!M40, SEARCH(" ", LMPreScn!M40)+1) -  (SEARCH(" ", LMPreScn!M40, SEARCH(" ", LMPreScn!M40)) + 1))</f>
        <v>student</v>
      </c>
      <c r="Q39" s="0" t="n">
        <f aca="false">IF(R39="attempted", 1, IF(R39="avoided", 2, IF(R39="began",3,IF(R39="completed",4, IF(R39="continued",5,IF(R39="endured", 6, IF(R39="enjoyed", 7, IF(R39="finished", 8, IF(R39="preferred", 9, IF(R39="resisted", 10, IF(R39="started", 11, IF(R39="tried",12,"ERROR"))))))))))))</f>
        <v>3</v>
      </c>
      <c r="R39" s="0" t="str">
        <f aca="false">LMPreScn!T40</f>
        <v>began</v>
      </c>
      <c r="S39" s="0" t="n">
        <f aca="false">1 + (2*(INT((ROW()-2)/4))) + MOD(ROW()-2,2)</f>
        <v>20</v>
      </c>
      <c r="T39" s="0" t="str">
        <f aca="false">LMPreScn!CK40</f>
        <v>read</v>
      </c>
      <c r="U39" s="2" t="n">
        <f aca="false">LMPreScn!CI40</f>
        <v>0.551020408163265</v>
      </c>
      <c r="V39" s="0" t="n">
        <f aca="false">LMPreScn!R40</f>
        <v>7</v>
      </c>
      <c r="W39" s="0" t="n">
        <f aca="false">LMPreScn!S40</f>
        <v>11</v>
      </c>
      <c r="X39" s="0" t="str">
        <f aca="false">LMPreScn!M40</f>
        <v>The student began the difficult article.</v>
      </c>
      <c r="Y39" s="0" t="str">
        <f aca="false">LMPreScn!N40</f>
        <v>It took him a while to</v>
      </c>
    </row>
    <row r="40" customFormat="false" ht="13.8" hidden="false" customHeight="false" outlineLevel="0" collapsed="false">
      <c r="A40" s="0" t="str">
        <f aca="false">CONCATENATE("id_",ASC(C40))</f>
        <v>id_12010</v>
      </c>
      <c r="B40" s="3" t="str">
        <f aca="false">CONCATENATE("(#", ASC( LMPreScn!I41), ")")</f>
        <v>(#12010)</v>
      </c>
      <c r="C40" s="0" t="n">
        <f aca="false">LMPreScn!I41</f>
        <v>12010</v>
      </c>
      <c r="D40" s="0" t="str">
        <f aca="false">CONCATENATE(P40,"_", R40, "_", T40)</f>
        <v>journalist_began_read</v>
      </c>
      <c r="E40" s="0" t="str">
        <f aca="false">CONCATENATE( "list_", G40, "/", "half_", K40, "/", "agent_", O40, "/", "metverb_", Q40, "/", "target_", S40, "/", "avtcon_", I40)</f>
        <v>list_3/half_1/agent_19/metverb_3/target_20/avtcon_2</v>
      </c>
      <c r="F40" s="0" t="str">
        <f aca="false">CONCATENATE( H40, "_", L40, "_", P40, "_", R40, "_", T40, "_", J40)</f>
        <v>CH1N_first_journalist_began_read_incon</v>
      </c>
      <c r="G40" s="0" t="n">
        <f aca="false">IF(LEFT(H40,1)="A",1,IF(LEFT(H40,1)="B",2,IF(LEFT(H40,1)="C",3,IF(LEFT(H40,1)="D",4,#na))))</f>
        <v>3</v>
      </c>
      <c r="H40" s="0" t="str">
        <f aca="false">LMPreScn!A41</f>
        <v>CH1N</v>
      </c>
      <c r="I40" s="0" t="n">
        <v>2</v>
      </c>
      <c r="J40" s="0" t="s">
        <v>27</v>
      </c>
      <c r="K40" s="0" t="n">
        <v>1</v>
      </c>
      <c r="L40" s="0" t="s">
        <v>26</v>
      </c>
      <c r="M40" s="0" t="n">
        <f aca="false">1 + (2*(INT((ROW()-2)/4))) + MOD(ROW()-2,2)</f>
        <v>19</v>
      </c>
      <c r="N40" s="0" t="str">
        <f aca="false">CONCATENATE("context_",ASC(M40))</f>
        <v>context_19</v>
      </c>
      <c r="O40" s="0" t="n">
        <f aca="false">M40</f>
        <v>19</v>
      </c>
      <c r="P40" s="0" t="str">
        <f aca="false">MID(LMPreScn!M41, SEARCH(" ", LMPreScn!M41, SEARCH(" ", LMPreScn!M41))+1, SEARCH(" ", LMPreScn!M41, SEARCH(" ", LMPreScn!M41)+1) -  (SEARCH(" ", LMPreScn!M41, SEARCH(" ", LMPreScn!M41)) + 1))</f>
        <v>journalist</v>
      </c>
      <c r="Q40" s="0" t="n">
        <f aca="false">IF(R40="attempted", 1, IF(R40="avoided", 2, IF(R40="began",3,IF(R40="completed",4, IF(R40="continued",5,IF(R40="endured", 6, IF(R40="enjoyed", 7, IF(R40="finished", 8, IF(R40="preferred", 9, IF(R40="resisted", 10, IF(R40="started", 11, IF(R40="tried",12,"ERROR"))))))))))))</f>
        <v>3</v>
      </c>
      <c r="R40" s="0" t="str">
        <f aca="false">LMPreScn!T41</f>
        <v>began</v>
      </c>
      <c r="S40" s="0" t="n">
        <f aca="false">1 + (2*(INT((ROW()-2)/4))) + MOD(ROW()-1,2)</f>
        <v>20</v>
      </c>
      <c r="T40" s="0" t="str">
        <f aca="false">LMPreScn!CK41</f>
        <v>read</v>
      </c>
      <c r="U40" s="2" t="n">
        <f aca="false">LMPreScn!CI41</f>
        <v>0.102040816326531</v>
      </c>
      <c r="V40" s="0" t="n">
        <f aca="false">LMPreScn!R41</f>
        <v>7</v>
      </c>
      <c r="W40" s="0" t="n">
        <f aca="false">LMPreScn!S41</f>
        <v>11</v>
      </c>
      <c r="X40" s="0" t="str">
        <f aca="false">LMPreScn!M41</f>
        <v>The journalist began the difficult article.</v>
      </c>
      <c r="Y40" s="0" t="str">
        <f aca="false">LMPreScn!N41</f>
        <v>It took him a while to</v>
      </c>
    </row>
    <row r="41" customFormat="false" ht="13.8" hidden="false" customHeight="false" outlineLevel="0" collapsed="false">
      <c r="A41" s="0" t="str">
        <f aca="false">CONCATENATE("id_",ASC(C41))</f>
        <v>id_13010</v>
      </c>
      <c r="B41" s="3" t="str">
        <f aca="false">CONCATENATE("(#", ASC( LMPreScn!I42), ")")</f>
        <v>(#13010)</v>
      </c>
      <c r="C41" s="0" t="n">
        <f aca="false">LMPreScn!I42</f>
        <v>13010</v>
      </c>
      <c r="D41" s="0" t="str">
        <f aca="false">CONCATENATE(P41,"_", R41, "_", T41)</f>
        <v>student_began_write</v>
      </c>
      <c r="E41" s="0" t="str">
        <f aca="false">CONCATENATE( "list_", G41, "/", "half_", K41, "/", "agent_", O41, "/", "metverb_", Q41, "/", "target_", S41, "/", "avtcon_", I41)</f>
        <v>list_4/half_1/agent_20/metverb_3/target_19/avtcon_2</v>
      </c>
      <c r="F41" s="0" t="str">
        <f aca="false">CONCATENATE( H41, "_", L41, "_", P41, "_", R41, "_", T41, "_", J41)</f>
        <v>DH1N_first_student_began_write_incon</v>
      </c>
      <c r="G41" s="0" t="n">
        <f aca="false">IF(LEFT(H41,1)="A",1,IF(LEFT(H41,1)="B",2,IF(LEFT(H41,1)="C",3,IF(LEFT(H41,1)="D",4,#na))))</f>
        <v>4</v>
      </c>
      <c r="H41" s="0" t="str">
        <f aca="false">LMPreScn!A42</f>
        <v>DH1N</v>
      </c>
      <c r="I41" s="0" t="n">
        <v>2</v>
      </c>
      <c r="J41" s="0" t="s">
        <v>27</v>
      </c>
      <c r="K41" s="0" t="n">
        <v>1</v>
      </c>
      <c r="L41" s="0" t="s">
        <v>26</v>
      </c>
      <c r="M41" s="0" t="n">
        <f aca="false">1 + (2*(INT((ROW()-2)/4))) + MOD(ROW()-2,2)</f>
        <v>20</v>
      </c>
      <c r="N41" s="0" t="str">
        <f aca="false">CONCATENATE("context_",ASC(M41))</f>
        <v>context_20</v>
      </c>
      <c r="O41" s="0" t="n">
        <f aca="false">M41</f>
        <v>20</v>
      </c>
      <c r="P41" s="0" t="str">
        <f aca="false">MID(LMPreScn!M42, SEARCH(" ", LMPreScn!M42, SEARCH(" ", LMPreScn!M42))+1, SEARCH(" ", LMPreScn!M42, SEARCH(" ", LMPreScn!M42)+1) -  (SEARCH(" ", LMPreScn!M42, SEARCH(" ", LMPreScn!M42)) + 1))</f>
        <v>student</v>
      </c>
      <c r="Q41" s="0" t="n">
        <f aca="false">IF(R41="attempted", 1, IF(R41="avoided", 2, IF(R41="began",3,IF(R41="completed",4, IF(R41="continued",5,IF(R41="endured", 6, IF(R41="enjoyed", 7, IF(R41="finished", 8, IF(R41="preferred", 9, IF(R41="resisted", 10, IF(R41="started", 11, IF(R41="tried",12,"ERROR"))))))))))))</f>
        <v>3</v>
      </c>
      <c r="R41" s="0" t="str">
        <f aca="false">LMPreScn!T42</f>
        <v>began</v>
      </c>
      <c r="S41" s="0" t="n">
        <f aca="false">1 + (2*(INT((ROW()-2)/4))) + MOD(ROW()-1,2)</f>
        <v>19</v>
      </c>
      <c r="T41" s="0" t="str">
        <f aca="false">LMPreScn!CK42</f>
        <v>write</v>
      </c>
      <c r="U41" s="2" t="n">
        <f aca="false">LMPreScn!CI42</f>
        <v>0.142857142857143</v>
      </c>
      <c r="V41" s="0" t="n">
        <f aca="false">LMPreScn!R42</f>
        <v>7</v>
      </c>
      <c r="W41" s="0" t="n">
        <f aca="false">LMPreScn!S42</f>
        <v>11</v>
      </c>
      <c r="X41" s="0" t="str">
        <f aca="false">LMPreScn!M42</f>
        <v>The student began the difficult article.</v>
      </c>
      <c r="Y41" s="0" t="str">
        <f aca="false">LMPreScn!N42</f>
        <v>It took him a while to</v>
      </c>
    </row>
    <row r="42" customFormat="false" ht="13.8" hidden="false" customHeight="false" outlineLevel="0" collapsed="false">
      <c r="A42" s="0" t="str">
        <f aca="false">CONCATENATE("id_",ASC(C42))</f>
        <v>id_10011</v>
      </c>
      <c r="B42" s="3" t="str">
        <f aca="false">CONCATENATE("(#", ASC( LMPreScn!I43), ")")</f>
        <v>(#10011)</v>
      </c>
      <c r="C42" s="0" t="n">
        <f aca="false">LMPreScn!I43</f>
        <v>10011</v>
      </c>
      <c r="D42" s="0" t="str">
        <f aca="false">CONCATENATE(P42,"_", R42, "_", T42)</f>
        <v>guitarist_began_play</v>
      </c>
      <c r="E42" s="0" t="str">
        <f aca="false">CONCATENATE( "list_", G42, "/", "half_", K42, "/", "agent_", O42, "/", "metverb_", Q42, "/", "target_", S42, "/", "avtcon_", I42)</f>
        <v>list_1/half_1/agent_21/metverb_3/target_21/avtcon_1</v>
      </c>
      <c r="F42" s="0" t="str">
        <f aca="false">CONCATENATE( H42, "_", L42, "_", P42, "_", R42, "_", T42, "_", J42)</f>
        <v>AH1N_first_guitarist_began_play_con</v>
      </c>
      <c r="G42" s="0" t="n">
        <f aca="false">IF(LEFT(H42,1)="A",1,IF(LEFT(H42,1)="B",2,IF(LEFT(H42,1)="C",3,IF(LEFT(H42,1)="D",4,#na))))</f>
        <v>1</v>
      </c>
      <c r="H42" s="0" t="str">
        <f aca="false">LMPreScn!A43</f>
        <v>AH1N</v>
      </c>
      <c r="I42" s="0" t="n">
        <v>1</v>
      </c>
      <c r="J42" s="0" t="s">
        <v>25</v>
      </c>
      <c r="K42" s="0" t="n">
        <v>1</v>
      </c>
      <c r="L42" s="0" t="s">
        <v>26</v>
      </c>
      <c r="M42" s="0" t="n">
        <f aca="false">1 + (2*(INT((ROW()-2)/4))) + MOD(ROW()-2,2)</f>
        <v>21</v>
      </c>
      <c r="N42" s="0" t="str">
        <f aca="false">CONCATENATE("context_",ASC(M42))</f>
        <v>context_21</v>
      </c>
      <c r="O42" s="0" t="n">
        <f aca="false">M42</f>
        <v>21</v>
      </c>
      <c r="P42" s="0" t="str">
        <f aca="false">MID(LMPreScn!M43, SEARCH(" ", LMPreScn!M43, SEARCH(" ", LMPreScn!M43))+1, SEARCH(" ", LMPreScn!M43, SEARCH(" ", LMPreScn!M43)+1) -  (SEARCH(" ", LMPreScn!M43, SEARCH(" ", LMPreScn!M43)) + 1))</f>
        <v>guitarist</v>
      </c>
      <c r="Q42" s="0" t="n">
        <f aca="false">IF(R42="attempted", 1, IF(R42="avoided", 2, IF(R42="began",3,IF(R42="completed",4, IF(R42="continued",5,IF(R42="endured", 6, IF(R42="enjoyed", 7, IF(R42="finished", 8, IF(R42="preferred", 9, IF(R42="resisted", 10, IF(R42="started", 11, IF(R42="tried",12,"ERROR"))))))))))))</f>
        <v>3</v>
      </c>
      <c r="R42" s="0" t="str">
        <f aca="false">LMPreScn!T43</f>
        <v>began</v>
      </c>
      <c r="S42" s="0" t="n">
        <f aca="false">1 + (2*(INT((ROW()-2)/4))) + MOD(ROW()-2,2)</f>
        <v>21</v>
      </c>
      <c r="T42" s="0" t="str">
        <f aca="false">LMPreScn!CK43</f>
        <v>play</v>
      </c>
      <c r="U42" s="2" t="n">
        <f aca="false">LMPreScn!CI43</f>
        <v>0.551020408163265</v>
      </c>
      <c r="V42" s="0" t="n">
        <f aca="false">LMPreScn!R43</f>
        <v>6</v>
      </c>
      <c r="W42" s="0" t="n">
        <f aca="false">LMPreScn!S43</f>
        <v>9</v>
      </c>
      <c r="X42" s="0" t="str">
        <f aca="false">LMPreScn!M43</f>
        <v>The guitarist began a beautiful song.</v>
      </c>
      <c r="Y42" s="0" t="str">
        <f aca="false">LMPreScn!N43</f>
        <v>Everyone listened while he would</v>
      </c>
    </row>
    <row r="43" customFormat="false" ht="13.8" hidden="false" customHeight="false" outlineLevel="0" collapsed="false">
      <c r="A43" s="0" t="str">
        <f aca="false">CONCATENATE("id_",ASC(C43))</f>
        <v>id_11011</v>
      </c>
      <c r="B43" s="3" t="str">
        <f aca="false">CONCATENATE("(#", ASC( LMPreScn!I44), ")")</f>
        <v>(#11011)</v>
      </c>
      <c r="C43" s="0" t="n">
        <f aca="false">LMPreScn!I44</f>
        <v>11011</v>
      </c>
      <c r="D43" s="0" t="str">
        <f aca="false">CONCATENATE(P43,"_", R43, "_", T43)</f>
        <v>bird_began_sing</v>
      </c>
      <c r="E43" s="0" t="str">
        <f aca="false">CONCATENATE( "list_", G43, "/", "half_", K43, "/", "agent_", O43, "/", "metverb_", Q43, "/", "target_", S43, "/", "avtcon_", I43)</f>
        <v>list_2/half_1/agent_22/metverb_3/target_22/avtcon_1</v>
      </c>
      <c r="F43" s="0" t="str">
        <f aca="false">CONCATENATE( H43, "_", L43, "_", P43, "_", R43, "_", T43, "_", J43)</f>
        <v>BH1N_first_bird_began_sing_con</v>
      </c>
      <c r="G43" s="0" t="n">
        <f aca="false">IF(LEFT(H43,1)="A",1,IF(LEFT(H43,1)="B",2,IF(LEFT(H43,1)="C",3,IF(LEFT(H43,1)="D",4,#na))))</f>
        <v>2</v>
      </c>
      <c r="H43" s="0" t="str">
        <f aca="false">LMPreScn!A44</f>
        <v>BH1N</v>
      </c>
      <c r="I43" s="0" t="n">
        <v>1</v>
      </c>
      <c r="J43" s="0" t="s">
        <v>25</v>
      </c>
      <c r="K43" s="0" t="n">
        <v>1</v>
      </c>
      <c r="L43" s="0" t="s">
        <v>26</v>
      </c>
      <c r="M43" s="0" t="n">
        <f aca="false">1 + (2*(INT((ROW()-2)/4))) + MOD(ROW()-2,2)</f>
        <v>22</v>
      </c>
      <c r="N43" s="0" t="str">
        <f aca="false">CONCATENATE("context_",ASC(M43))</f>
        <v>context_22</v>
      </c>
      <c r="O43" s="0" t="n">
        <f aca="false">M43</f>
        <v>22</v>
      </c>
      <c r="P43" s="0" t="str">
        <f aca="false">MID(LMPreScn!M44, SEARCH(" ", LMPreScn!M44, SEARCH(" ", LMPreScn!M44))+1, SEARCH(" ", LMPreScn!M44, SEARCH(" ", LMPreScn!M44)+1) -  (SEARCH(" ", LMPreScn!M44, SEARCH(" ", LMPreScn!M44)) + 1))</f>
        <v>bird</v>
      </c>
      <c r="Q43" s="0" t="n">
        <f aca="false">IF(R43="attempted", 1, IF(R43="avoided", 2, IF(R43="began",3,IF(R43="completed",4, IF(R43="continued",5,IF(R43="endured", 6, IF(R43="enjoyed", 7, IF(R43="finished", 8, IF(R43="preferred", 9, IF(R43="resisted", 10, IF(R43="started", 11, IF(R43="tried",12,"ERROR"))))))))))))</f>
        <v>3</v>
      </c>
      <c r="R43" s="0" t="str">
        <f aca="false">LMPreScn!T44</f>
        <v>began</v>
      </c>
      <c r="S43" s="0" t="n">
        <f aca="false">1 + (2*(INT((ROW()-2)/4))) + MOD(ROW()-2,2)</f>
        <v>22</v>
      </c>
      <c r="T43" s="0" t="str">
        <f aca="false">LMPreScn!CK44</f>
        <v>sing</v>
      </c>
      <c r="U43" s="2" t="n">
        <f aca="false">LMPreScn!CI44</f>
        <v>0.702127659574468</v>
      </c>
      <c r="V43" s="0" t="n">
        <f aca="false">LMPreScn!R44</f>
        <v>6</v>
      </c>
      <c r="W43" s="0" t="n">
        <f aca="false">LMPreScn!S44</f>
        <v>9</v>
      </c>
      <c r="X43" s="0" t="str">
        <f aca="false">LMPreScn!M44</f>
        <v>The bird began a beautiful song.</v>
      </c>
      <c r="Y43" s="0" t="str">
        <f aca="false">LMPreScn!N44</f>
        <v>Everyone listened while he would</v>
      </c>
    </row>
    <row r="44" customFormat="false" ht="13.8" hidden="false" customHeight="false" outlineLevel="0" collapsed="false">
      <c r="A44" s="0" t="str">
        <f aca="false">CONCATENATE("id_",ASC(C44))</f>
        <v>id_12011</v>
      </c>
      <c r="B44" s="3" t="str">
        <f aca="false">CONCATENATE("(#", ASC( LMPreScn!I45), ")")</f>
        <v>(#12011)</v>
      </c>
      <c r="C44" s="0" t="n">
        <f aca="false">LMPreScn!I45</f>
        <v>12011</v>
      </c>
      <c r="D44" s="0" t="str">
        <f aca="false">CONCATENATE(P44,"_", R44, "_", T44)</f>
        <v>guitarist_began_sing</v>
      </c>
      <c r="E44" s="0" t="str">
        <f aca="false">CONCATENATE( "list_", G44, "/", "half_", K44, "/", "agent_", O44, "/", "metverb_", Q44, "/", "target_", S44, "/", "avtcon_", I44)</f>
        <v>list_3/half_1/agent_21/metverb_3/target_22/avtcon_2</v>
      </c>
      <c r="F44" s="0" t="str">
        <f aca="false">CONCATENATE( H44, "_", L44, "_", P44, "_", R44, "_", T44, "_", J44)</f>
        <v>CH1N_first_guitarist_began_sing_incon</v>
      </c>
      <c r="G44" s="0" t="n">
        <f aca="false">IF(LEFT(H44,1)="A",1,IF(LEFT(H44,1)="B",2,IF(LEFT(H44,1)="C",3,IF(LEFT(H44,1)="D",4,#na))))</f>
        <v>3</v>
      </c>
      <c r="H44" s="0" t="str">
        <f aca="false">LMPreScn!A45</f>
        <v>CH1N</v>
      </c>
      <c r="I44" s="0" t="n">
        <v>2</v>
      </c>
      <c r="J44" s="0" t="s">
        <v>27</v>
      </c>
      <c r="K44" s="0" t="n">
        <v>1</v>
      </c>
      <c r="L44" s="0" t="s">
        <v>26</v>
      </c>
      <c r="M44" s="0" t="n">
        <f aca="false">1 + (2*(INT((ROW()-2)/4))) + MOD(ROW()-2,2)</f>
        <v>21</v>
      </c>
      <c r="N44" s="0" t="str">
        <f aca="false">CONCATENATE("context_",ASC(M44))</f>
        <v>context_21</v>
      </c>
      <c r="O44" s="0" t="n">
        <f aca="false">M44</f>
        <v>21</v>
      </c>
      <c r="P44" s="0" t="str">
        <f aca="false">MID(LMPreScn!M45, SEARCH(" ", LMPreScn!M45, SEARCH(" ", LMPreScn!M45))+1, SEARCH(" ", LMPreScn!M45, SEARCH(" ", LMPreScn!M45)+1) -  (SEARCH(" ", LMPreScn!M45, SEARCH(" ", LMPreScn!M45)) + 1))</f>
        <v>guitarist</v>
      </c>
      <c r="Q44" s="0" t="n">
        <f aca="false">IF(R44="attempted", 1, IF(R44="avoided", 2, IF(R44="began",3,IF(R44="completed",4, IF(R44="continued",5,IF(R44="endured", 6, IF(R44="enjoyed", 7, IF(R44="finished", 8, IF(R44="preferred", 9, IF(R44="resisted", 10, IF(R44="started", 11, IF(R44="tried",12,"ERROR"))))))))))))</f>
        <v>3</v>
      </c>
      <c r="R44" s="0" t="str">
        <f aca="false">LMPreScn!T45</f>
        <v>began</v>
      </c>
      <c r="S44" s="0" t="n">
        <f aca="false">1 + (2*(INT((ROW()-2)/4))) + MOD(ROW()-1,2)</f>
        <v>22</v>
      </c>
      <c r="T44" s="0" t="str">
        <f aca="false">LMPreScn!CK45</f>
        <v>sing</v>
      </c>
      <c r="U44" s="2" t="n">
        <f aca="false">LMPreScn!CI45</f>
        <v>0.163265306122449</v>
      </c>
      <c r="V44" s="0" t="n">
        <f aca="false">LMPreScn!R45</f>
        <v>6</v>
      </c>
      <c r="W44" s="0" t="n">
        <f aca="false">LMPreScn!S45</f>
        <v>9</v>
      </c>
      <c r="X44" s="0" t="str">
        <f aca="false">LMPreScn!M45</f>
        <v>The guitarist began a beautiful song.</v>
      </c>
      <c r="Y44" s="0" t="str">
        <f aca="false">LMPreScn!N45</f>
        <v>Everyone listened while he would</v>
      </c>
    </row>
    <row r="45" customFormat="false" ht="13.8" hidden="false" customHeight="false" outlineLevel="0" collapsed="false">
      <c r="A45" s="0" t="str">
        <f aca="false">CONCATENATE("id_",ASC(C45))</f>
        <v>id_13011</v>
      </c>
      <c r="B45" s="3" t="str">
        <f aca="false">CONCATENATE("(#", ASC( LMPreScn!I46), ")")</f>
        <v>(#13011)</v>
      </c>
      <c r="C45" s="0" t="n">
        <f aca="false">LMPreScn!I46</f>
        <v>13011</v>
      </c>
      <c r="D45" s="0" t="str">
        <f aca="false">CONCATENATE(P45,"_", R45, "_", T45)</f>
        <v>bird_began_play</v>
      </c>
      <c r="E45" s="0" t="str">
        <f aca="false">CONCATENATE( "list_", G45, "/", "half_", K45, "/", "agent_", O45, "/", "metverb_", Q45, "/", "target_", S45, "/", "avtcon_", I45)</f>
        <v>list_4/half_1/agent_22/metverb_3/target_21/avtcon_2</v>
      </c>
      <c r="F45" s="0" t="str">
        <f aca="false">CONCATENATE( H45, "_", L45, "_", P45, "_", R45, "_", T45, "_", J45)</f>
        <v>DH1N_first_bird_began_play_incon</v>
      </c>
      <c r="G45" s="0" t="n">
        <f aca="false">IF(LEFT(H45,1)="A",1,IF(LEFT(H45,1)="B",2,IF(LEFT(H45,1)="C",3,IF(LEFT(H45,1)="D",4,#na))))</f>
        <v>4</v>
      </c>
      <c r="H45" s="0" t="str">
        <f aca="false">LMPreScn!A46</f>
        <v>DH1N</v>
      </c>
      <c r="I45" s="0" t="n">
        <v>2</v>
      </c>
      <c r="J45" s="0" t="s">
        <v>27</v>
      </c>
      <c r="K45" s="0" t="n">
        <v>1</v>
      </c>
      <c r="L45" s="0" t="s">
        <v>26</v>
      </c>
      <c r="M45" s="0" t="n">
        <f aca="false">1 + (2*(INT((ROW()-2)/4))) + MOD(ROW()-2,2)</f>
        <v>22</v>
      </c>
      <c r="N45" s="0" t="str">
        <f aca="false">CONCATENATE("context_",ASC(M45))</f>
        <v>context_22</v>
      </c>
      <c r="O45" s="0" t="n">
        <f aca="false">M45</f>
        <v>22</v>
      </c>
      <c r="P45" s="0" t="str">
        <f aca="false">MID(LMPreScn!M46, SEARCH(" ", LMPreScn!M46, SEARCH(" ", LMPreScn!M46))+1, SEARCH(" ", LMPreScn!M46, SEARCH(" ", LMPreScn!M46)+1) -  (SEARCH(" ", LMPreScn!M46, SEARCH(" ", LMPreScn!M46)) + 1))</f>
        <v>bird</v>
      </c>
      <c r="Q45" s="0" t="n">
        <f aca="false">IF(R45="attempted", 1, IF(R45="avoided", 2, IF(R45="began",3,IF(R45="completed",4, IF(R45="continued",5,IF(R45="endured", 6, IF(R45="enjoyed", 7, IF(R45="finished", 8, IF(R45="preferred", 9, IF(R45="resisted", 10, IF(R45="started", 11, IF(R45="tried",12,"ERROR"))))))))))))</f>
        <v>3</v>
      </c>
      <c r="R45" s="0" t="str">
        <f aca="false">LMPreScn!T46</f>
        <v>began</v>
      </c>
      <c r="S45" s="0" t="n">
        <f aca="false">1 + (2*(INT((ROW()-2)/4))) + MOD(ROW()-1,2)</f>
        <v>21</v>
      </c>
      <c r="T45" s="0" t="str">
        <f aca="false">LMPreScn!CK46</f>
        <v>play</v>
      </c>
      <c r="U45" s="2" t="n">
        <f aca="false">LMPreScn!CI46</f>
        <v>0</v>
      </c>
      <c r="V45" s="0" t="n">
        <f aca="false">LMPreScn!R46</f>
        <v>6</v>
      </c>
      <c r="W45" s="0" t="n">
        <f aca="false">LMPreScn!S46</f>
        <v>9</v>
      </c>
      <c r="X45" s="0" t="str">
        <f aca="false">LMPreScn!M46</f>
        <v>The bird began a beautiful song.</v>
      </c>
      <c r="Y45" s="0" t="str">
        <f aca="false">LMPreScn!N46</f>
        <v>Everyone listened while he would</v>
      </c>
    </row>
    <row r="46" customFormat="false" ht="13.8" hidden="false" customHeight="false" outlineLevel="0" collapsed="false">
      <c r="A46" s="0" t="str">
        <f aca="false">CONCATENATE("id_",ASC(C46))</f>
        <v>id_10012</v>
      </c>
      <c r="B46" s="3" t="str">
        <f aca="false">CONCATENATE("(#", ASC( LMPreScn!I47), ")")</f>
        <v>(#10012)</v>
      </c>
      <c r="C46" s="0" t="n">
        <f aca="false">LMPreScn!I47</f>
        <v>10012</v>
      </c>
      <c r="D46" s="0" t="str">
        <f aca="false">CONCATENATE(P46,"_", R46, "_", T46)</f>
        <v>toddler_began_eat</v>
      </c>
      <c r="E46" s="0" t="str">
        <f aca="false">CONCATENATE( "list_", G46, "/", "half_", K46, "/", "agent_", O46, "/", "metverb_", Q46, "/", "target_", S46, "/", "avtcon_", I46)</f>
        <v>list_1/half_1/agent_23/metverb_3/target_23/avtcon_1</v>
      </c>
      <c r="F46" s="0" t="str">
        <f aca="false">CONCATENATE( H46, "_", L46, "_", P46, "_", R46, "_", T46, "_", J46)</f>
        <v>AH1N_first_toddler_began_eat_con</v>
      </c>
      <c r="G46" s="0" t="n">
        <f aca="false">IF(LEFT(H46,1)="A",1,IF(LEFT(H46,1)="B",2,IF(LEFT(H46,1)="C",3,IF(LEFT(H46,1)="D",4,#na))))</f>
        <v>1</v>
      </c>
      <c r="H46" s="0" t="str">
        <f aca="false">LMPreScn!A47</f>
        <v>AH1N</v>
      </c>
      <c r="I46" s="0" t="n">
        <v>1</v>
      </c>
      <c r="J46" s="0" t="s">
        <v>25</v>
      </c>
      <c r="K46" s="0" t="n">
        <v>1</v>
      </c>
      <c r="L46" s="0" t="s">
        <v>26</v>
      </c>
      <c r="M46" s="0" t="n">
        <f aca="false">1 + (2*(INT((ROW()-2)/4))) + MOD(ROW()-2,2)</f>
        <v>23</v>
      </c>
      <c r="N46" s="0" t="str">
        <f aca="false">CONCATENATE("context_",ASC(M46))</f>
        <v>context_23</v>
      </c>
      <c r="O46" s="0" t="n">
        <f aca="false">M46</f>
        <v>23</v>
      </c>
      <c r="P46" s="0" t="str">
        <f aca="false">MID(LMPreScn!M47, SEARCH(" ", LMPreScn!M47, SEARCH(" ", LMPreScn!M47))+1, SEARCH(" ", LMPreScn!M47, SEARCH(" ", LMPreScn!M47)+1) -  (SEARCH(" ", LMPreScn!M47, SEARCH(" ", LMPreScn!M47)) + 1))</f>
        <v>toddler</v>
      </c>
      <c r="Q46" s="0" t="n">
        <f aca="false">IF(R46="attempted", 1, IF(R46="avoided", 2, IF(R46="began",3,IF(R46="completed",4, IF(R46="continued",5,IF(R46="endured", 6, IF(R46="enjoyed", 7, IF(R46="finished", 8, IF(R46="preferred", 9, IF(R46="resisted", 10, IF(R46="started", 11, IF(R46="tried",12,"ERROR"))))))))))))</f>
        <v>3</v>
      </c>
      <c r="R46" s="0" t="str">
        <f aca="false">LMPreScn!T47</f>
        <v>began</v>
      </c>
      <c r="S46" s="0" t="n">
        <f aca="false">1 + (2*(INT((ROW()-2)/4))) + MOD(ROW()-2,2)</f>
        <v>23</v>
      </c>
      <c r="T46" s="0" t="str">
        <f aca="false">LMPreScn!CK47</f>
        <v>eat</v>
      </c>
      <c r="U46" s="2" t="n">
        <f aca="false">LMPreScn!CI47</f>
        <v>0.448979591836735</v>
      </c>
      <c r="V46" s="0" t="n">
        <f aca="false">LMPreScn!R47</f>
        <v>5</v>
      </c>
      <c r="W46" s="0" t="n">
        <f aca="false">LMPreScn!S47</f>
        <v>8</v>
      </c>
      <c r="X46" s="0" t="str">
        <f aca="false">LMPreScn!M47</f>
        <v>The toddler began the lollipops.</v>
      </c>
      <c r="Y46" s="0" t="str">
        <f aca="false">LMPreScn!N47</f>
        <v>She really liked to</v>
      </c>
    </row>
    <row r="47" customFormat="false" ht="13.8" hidden="false" customHeight="false" outlineLevel="0" collapsed="false">
      <c r="A47" s="0" t="str">
        <f aca="false">CONCATENATE("id_",ASC(C47))</f>
        <v>id_11012</v>
      </c>
      <c r="B47" s="3" t="str">
        <f aca="false">CONCATENATE("(#", ASC( LMPreScn!I48), ")")</f>
        <v>(#11012)</v>
      </c>
      <c r="C47" s="0" t="n">
        <f aca="false">LMPreScn!I48</f>
        <v>11012</v>
      </c>
      <c r="D47" s="0" t="str">
        <f aca="false">CONCATENATE(P47,"_", R47, "_", T47)</f>
        <v>confectioner_began_make</v>
      </c>
      <c r="E47" s="0" t="str">
        <f aca="false">CONCATENATE( "list_", G47, "/", "half_", K47, "/", "agent_", O47, "/", "metverb_", Q47, "/", "target_", S47, "/", "avtcon_", I47)</f>
        <v>list_2/half_1/agent_24/metverb_3/target_24/avtcon_1</v>
      </c>
      <c r="F47" s="0" t="str">
        <f aca="false">CONCATENATE( H47, "_", L47, "_", P47, "_", R47, "_", T47, "_", J47)</f>
        <v>BH1N_first_confectioner_began_make_con</v>
      </c>
      <c r="G47" s="0" t="n">
        <f aca="false">IF(LEFT(H47,1)="A",1,IF(LEFT(H47,1)="B",2,IF(LEFT(H47,1)="C",3,IF(LEFT(H47,1)="D",4,#na))))</f>
        <v>2</v>
      </c>
      <c r="H47" s="0" t="str">
        <f aca="false">LMPreScn!A48</f>
        <v>BH1N</v>
      </c>
      <c r="I47" s="0" t="n">
        <v>1</v>
      </c>
      <c r="J47" s="0" t="s">
        <v>25</v>
      </c>
      <c r="K47" s="0" t="n">
        <v>1</v>
      </c>
      <c r="L47" s="0" t="s">
        <v>26</v>
      </c>
      <c r="M47" s="0" t="n">
        <f aca="false">1 + (2*(INT((ROW()-2)/4))) + MOD(ROW()-2,2)</f>
        <v>24</v>
      </c>
      <c r="N47" s="0" t="str">
        <f aca="false">CONCATENATE("context_",ASC(M47))</f>
        <v>context_24</v>
      </c>
      <c r="O47" s="0" t="n">
        <f aca="false">M47</f>
        <v>24</v>
      </c>
      <c r="P47" s="0" t="str">
        <f aca="false">MID(LMPreScn!M48, SEARCH(" ", LMPreScn!M48, SEARCH(" ", LMPreScn!M48))+1, SEARCH(" ", LMPreScn!M48, SEARCH(" ", LMPreScn!M48)+1) -  (SEARCH(" ", LMPreScn!M48, SEARCH(" ", LMPreScn!M48)) + 1))</f>
        <v>confectioner</v>
      </c>
      <c r="Q47" s="0" t="n">
        <f aca="false">IF(R47="attempted", 1, IF(R47="avoided", 2, IF(R47="began",3,IF(R47="completed",4, IF(R47="continued",5,IF(R47="endured", 6, IF(R47="enjoyed", 7, IF(R47="finished", 8, IF(R47="preferred", 9, IF(R47="resisted", 10, IF(R47="started", 11, IF(R47="tried",12,"ERROR"))))))))))))</f>
        <v>3</v>
      </c>
      <c r="R47" s="0" t="str">
        <f aca="false">LMPreScn!T48</f>
        <v>began</v>
      </c>
      <c r="S47" s="0" t="n">
        <f aca="false">1 + (2*(INT((ROW()-2)/4))) + MOD(ROW()-2,2)</f>
        <v>24</v>
      </c>
      <c r="T47" s="0" t="str">
        <f aca="false">LMPreScn!CK48</f>
        <v>make</v>
      </c>
      <c r="U47" s="2" t="n">
        <f aca="false">LMPreScn!CI48</f>
        <v>0.326530612244898</v>
      </c>
      <c r="V47" s="0" t="n">
        <f aca="false">LMPreScn!R48</f>
        <v>5</v>
      </c>
      <c r="W47" s="0" t="n">
        <f aca="false">LMPreScn!S48</f>
        <v>8</v>
      </c>
      <c r="X47" s="0" t="str">
        <f aca="false">LMPreScn!M48</f>
        <v>The confectioner began the lollipops.</v>
      </c>
      <c r="Y47" s="0" t="str">
        <f aca="false">LMPreScn!N48</f>
        <v>She really liked to</v>
      </c>
    </row>
    <row r="48" customFormat="false" ht="13.8" hidden="false" customHeight="false" outlineLevel="0" collapsed="false">
      <c r="A48" s="0" t="str">
        <f aca="false">CONCATENATE("id_",ASC(C48))</f>
        <v>id_12012</v>
      </c>
      <c r="B48" s="3" t="str">
        <f aca="false">CONCATENATE("(#", ASC( LMPreScn!I49), ")")</f>
        <v>(#12012)</v>
      </c>
      <c r="C48" s="0" t="n">
        <f aca="false">LMPreScn!I49</f>
        <v>12012</v>
      </c>
      <c r="D48" s="0" t="str">
        <f aca="false">CONCATENATE(P48,"_", R48, "_", T48)</f>
        <v>toddler_began_make</v>
      </c>
      <c r="E48" s="0" t="str">
        <f aca="false">CONCATENATE( "list_", G48, "/", "half_", K48, "/", "agent_", O48, "/", "metverb_", Q48, "/", "target_", S48, "/", "avtcon_", I48)</f>
        <v>list_3/half_1/agent_23/metverb_3/target_24/avtcon_2</v>
      </c>
      <c r="F48" s="0" t="str">
        <f aca="false">CONCATENATE( H48, "_", L48, "_", P48, "_", R48, "_", T48, "_", J48)</f>
        <v>CH1N_first_toddler_began_make_incon</v>
      </c>
      <c r="G48" s="0" t="n">
        <f aca="false">IF(LEFT(H48,1)="A",1,IF(LEFT(H48,1)="B",2,IF(LEFT(H48,1)="C",3,IF(LEFT(H48,1)="D",4,#na))))</f>
        <v>3</v>
      </c>
      <c r="H48" s="0" t="str">
        <f aca="false">LMPreScn!A49</f>
        <v>CH1N</v>
      </c>
      <c r="I48" s="0" t="n">
        <v>2</v>
      </c>
      <c r="J48" s="0" t="s">
        <v>27</v>
      </c>
      <c r="K48" s="0" t="n">
        <v>1</v>
      </c>
      <c r="L48" s="0" t="s">
        <v>26</v>
      </c>
      <c r="M48" s="0" t="n">
        <f aca="false">1 + (2*(INT((ROW()-2)/4))) + MOD(ROW()-2,2)</f>
        <v>23</v>
      </c>
      <c r="N48" s="0" t="str">
        <f aca="false">CONCATENATE("context_",ASC(M48))</f>
        <v>context_23</v>
      </c>
      <c r="O48" s="0" t="n">
        <f aca="false">M48</f>
        <v>23</v>
      </c>
      <c r="P48" s="0" t="str">
        <f aca="false">MID(LMPreScn!M49, SEARCH(" ", LMPreScn!M49, SEARCH(" ", LMPreScn!M49))+1, SEARCH(" ", LMPreScn!M49, SEARCH(" ", LMPreScn!M49)+1) -  (SEARCH(" ", LMPreScn!M49, SEARCH(" ", LMPreScn!M49)) + 1))</f>
        <v>toddler</v>
      </c>
      <c r="Q48" s="0" t="n">
        <f aca="false">IF(R48="attempted", 1, IF(R48="avoided", 2, IF(R48="began",3,IF(R48="completed",4, IF(R48="continued",5,IF(R48="endured", 6, IF(R48="enjoyed", 7, IF(R48="finished", 8, IF(R48="preferred", 9, IF(R48="resisted", 10, IF(R48="started", 11, IF(R48="tried",12,"ERROR"))))))))))))</f>
        <v>3</v>
      </c>
      <c r="R48" s="0" t="str">
        <f aca="false">LMPreScn!T49</f>
        <v>began</v>
      </c>
      <c r="S48" s="0" t="n">
        <f aca="false">1 + (2*(INT((ROW()-2)/4))) + MOD(ROW()-1,2)</f>
        <v>24</v>
      </c>
      <c r="T48" s="0" t="str">
        <f aca="false">LMPreScn!CK49</f>
        <v>make</v>
      </c>
      <c r="U48" s="2" t="n">
        <f aca="false">LMPreScn!CI49</f>
        <v>0</v>
      </c>
      <c r="V48" s="0" t="n">
        <f aca="false">LMPreScn!R49</f>
        <v>5</v>
      </c>
      <c r="W48" s="0" t="n">
        <f aca="false">LMPreScn!S49</f>
        <v>8</v>
      </c>
      <c r="X48" s="0" t="str">
        <f aca="false">LMPreScn!M49</f>
        <v>The toddler began the lollipops.</v>
      </c>
      <c r="Y48" s="0" t="str">
        <f aca="false">LMPreScn!N49</f>
        <v>She really liked to</v>
      </c>
    </row>
    <row r="49" customFormat="false" ht="13.8" hidden="false" customHeight="false" outlineLevel="0" collapsed="false">
      <c r="A49" s="0" t="str">
        <f aca="false">CONCATENATE("id_",ASC(C49))</f>
        <v>id_13012</v>
      </c>
      <c r="B49" s="3" t="str">
        <f aca="false">CONCATENATE("(#", ASC( LMPreScn!I50), ")")</f>
        <v>(#13012)</v>
      </c>
      <c r="C49" s="0" t="n">
        <f aca="false">LMPreScn!I50</f>
        <v>13012</v>
      </c>
      <c r="D49" s="0" t="str">
        <f aca="false">CONCATENATE(P49,"_", R49, "_", T49)</f>
        <v>confectioner_began_eat</v>
      </c>
      <c r="E49" s="0" t="str">
        <f aca="false">CONCATENATE( "list_", G49, "/", "half_", K49, "/", "agent_", O49, "/", "metverb_", Q49, "/", "target_", S49, "/", "avtcon_", I49)</f>
        <v>list_4/half_1/agent_24/metverb_3/target_23/avtcon_2</v>
      </c>
      <c r="F49" s="0" t="str">
        <f aca="false">CONCATENATE( H49, "_", L49, "_", P49, "_", R49, "_", T49, "_", J49)</f>
        <v>DH1N_first_confectioner_began_eat_incon</v>
      </c>
      <c r="G49" s="0" t="n">
        <f aca="false">IF(LEFT(H49,1)="A",1,IF(LEFT(H49,1)="B",2,IF(LEFT(H49,1)="C",3,IF(LEFT(H49,1)="D",4,#na))))</f>
        <v>4</v>
      </c>
      <c r="H49" s="0" t="str">
        <f aca="false">LMPreScn!A50</f>
        <v>DH1N</v>
      </c>
      <c r="I49" s="0" t="n">
        <v>2</v>
      </c>
      <c r="J49" s="0" t="s">
        <v>27</v>
      </c>
      <c r="K49" s="0" t="n">
        <v>1</v>
      </c>
      <c r="L49" s="0" t="s">
        <v>26</v>
      </c>
      <c r="M49" s="0" t="n">
        <f aca="false">1 + (2*(INT((ROW()-2)/4))) + MOD(ROW()-2,2)</f>
        <v>24</v>
      </c>
      <c r="N49" s="0" t="str">
        <f aca="false">CONCATENATE("context_",ASC(M49))</f>
        <v>context_24</v>
      </c>
      <c r="O49" s="0" t="n">
        <f aca="false">M49</f>
        <v>24</v>
      </c>
      <c r="P49" s="0" t="str">
        <f aca="false">MID(LMPreScn!M50, SEARCH(" ", LMPreScn!M50, SEARCH(" ", LMPreScn!M50))+1, SEARCH(" ", LMPreScn!M50, SEARCH(" ", LMPreScn!M50)+1) -  (SEARCH(" ", LMPreScn!M50, SEARCH(" ", LMPreScn!M50)) + 1))</f>
        <v>confectioner</v>
      </c>
      <c r="Q49" s="0" t="n">
        <f aca="false">IF(R49="attempted", 1, IF(R49="avoided", 2, IF(R49="began",3,IF(R49="completed",4, IF(R49="continued",5,IF(R49="endured", 6, IF(R49="enjoyed", 7, IF(R49="finished", 8, IF(R49="preferred", 9, IF(R49="resisted", 10, IF(R49="started", 11, IF(R49="tried",12,"ERROR"))))))))))))</f>
        <v>3</v>
      </c>
      <c r="R49" s="0" t="str">
        <f aca="false">LMPreScn!T50</f>
        <v>began</v>
      </c>
      <c r="S49" s="0" t="n">
        <f aca="false">1 + (2*(INT((ROW()-2)/4))) + MOD(ROW()-1,2)</f>
        <v>23</v>
      </c>
      <c r="T49" s="0" t="str">
        <f aca="false">LMPreScn!CK50</f>
        <v>eat</v>
      </c>
      <c r="U49" s="2" t="n">
        <f aca="false">LMPreScn!CI50</f>
        <v>0.183673469387755</v>
      </c>
      <c r="V49" s="0" t="n">
        <f aca="false">LMPreScn!R50</f>
        <v>5</v>
      </c>
      <c r="W49" s="0" t="n">
        <f aca="false">LMPreScn!S50</f>
        <v>8</v>
      </c>
      <c r="X49" s="0" t="str">
        <f aca="false">LMPreScn!M50</f>
        <v>The confectioner began the lollipops.</v>
      </c>
      <c r="Y49" s="0" t="str">
        <f aca="false">LMPreScn!N50</f>
        <v>She really liked to</v>
      </c>
    </row>
    <row r="50" customFormat="false" ht="13.8" hidden="false" customHeight="false" outlineLevel="0" collapsed="false">
      <c r="A50" s="0" t="str">
        <f aca="false">CONCATENATE("id_",ASC(C50))</f>
        <v>id_10013</v>
      </c>
      <c r="B50" s="3" t="str">
        <f aca="false">CONCATENATE("(#", ASC( LMPreScn!I51), ")")</f>
        <v>(#10013)</v>
      </c>
      <c r="C50" s="0" t="n">
        <f aca="false">LMPreScn!I51</f>
        <v>10013</v>
      </c>
      <c r="D50" s="0" t="str">
        <f aca="false">CONCATENATE(P50,"_", R50, "_", T50)</f>
        <v>gospel_began_preach</v>
      </c>
      <c r="E50" s="0" t="str">
        <f aca="false">CONCATENATE( "list_", G50, "/", "half_", K50, "/", "agent_", O50, "/", "metverb_", Q50, "/", "target_", S50, "/", "avtcon_", I50)</f>
        <v>list_1/half_1/agent_25/metverb_3/target_25/avtcon_1</v>
      </c>
      <c r="F50" s="0" t="str">
        <f aca="false">CONCATENATE( H50, "_", L50, "_", P50, "_", R50, "_", T50, "_", J50)</f>
        <v>AH1N_first_gospel_began_preach_con</v>
      </c>
      <c r="G50" s="0" t="n">
        <f aca="false">IF(LEFT(H50,1)="A",1,IF(LEFT(H50,1)="B",2,IF(LEFT(H50,1)="C",3,IF(LEFT(H50,1)="D",4,#na))))</f>
        <v>1</v>
      </c>
      <c r="H50" s="0" t="str">
        <f aca="false">LMPreScn!A51</f>
        <v>AH1N</v>
      </c>
      <c r="I50" s="0" t="n">
        <v>1</v>
      </c>
      <c r="J50" s="0" t="s">
        <v>25</v>
      </c>
      <c r="K50" s="0" t="n">
        <v>1</v>
      </c>
      <c r="L50" s="0" t="s">
        <v>26</v>
      </c>
      <c r="M50" s="0" t="n">
        <f aca="false">1 + (2*(INT((ROW()-2)/4))) + MOD(ROW()-2,2)</f>
        <v>25</v>
      </c>
      <c r="N50" s="0" t="str">
        <f aca="false">CONCATENATE("context_",ASC(M50))</f>
        <v>context_25</v>
      </c>
      <c r="O50" s="0" t="n">
        <f aca="false">M50</f>
        <v>25</v>
      </c>
      <c r="P50" s="0" t="str">
        <f aca="false">MID(LMPreScn!M51, SEARCH(" ", LMPreScn!M51, SEARCH(" ", LMPreScn!M51))+1, SEARCH(" ", LMPreScn!M51, SEARCH(" ", LMPreScn!M51)+1) -  (SEARCH(" ", LMPreScn!M51, SEARCH(" ", LMPreScn!M51)) + 1))</f>
        <v>gospel</v>
      </c>
      <c r="Q50" s="0" t="n">
        <f aca="false">IF(R50="attempted", 1, IF(R50="avoided", 2, IF(R50="began",3,IF(R50="completed",4, IF(R50="continued",5,IF(R50="endured", 6, IF(R50="enjoyed", 7, IF(R50="finished", 8, IF(R50="preferred", 9, IF(R50="resisted", 10, IF(R50="started", 11, IF(R50="tried",12,"ERROR"))))))))))))</f>
        <v>3</v>
      </c>
      <c r="R50" s="0" t="str">
        <f aca="false">LMPreScn!T51</f>
        <v>began</v>
      </c>
      <c r="S50" s="0" t="n">
        <f aca="false">1 + (2*(INT((ROW()-2)/4))) + MOD(ROW()-2,2)</f>
        <v>25</v>
      </c>
      <c r="T50" s="0" t="str">
        <f aca="false">LMPreScn!CK51</f>
        <v>preach</v>
      </c>
      <c r="U50" s="2" t="n">
        <f aca="false">LMPreScn!CI51</f>
        <v>0.530612244897959</v>
      </c>
      <c r="V50" s="0" t="n">
        <f aca="false">LMPreScn!R51</f>
        <v>5</v>
      </c>
      <c r="W50" s="0" t="n">
        <f aca="false">LMPreScn!S51</f>
        <v>8</v>
      </c>
      <c r="X50" s="0" t="str">
        <f aca="false">LMPreScn!M51</f>
        <v>The gospel minister began the church service.</v>
      </c>
      <c r="Y50" s="0" t="str">
        <f aca="false">LMPreScn!N51</f>
        <v>Every Sunday he would</v>
      </c>
    </row>
    <row r="51" customFormat="false" ht="13.8" hidden="false" customHeight="false" outlineLevel="0" collapsed="false">
      <c r="A51" s="0" t="str">
        <f aca="false">CONCATENATE("id_",ASC(C51))</f>
        <v>id_11013</v>
      </c>
      <c r="B51" s="3" t="str">
        <f aca="false">CONCATENATE("(#", ASC( LMPreScn!I52), ")")</f>
        <v>(#11013)</v>
      </c>
      <c r="C51" s="0" t="n">
        <f aca="false">LMPreScn!I52</f>
        <v>11013</v>
      </c>
      <c r="D51" s="0" t="str">
        <f aca="false">CONCATENATE(P51,"_", R51, "_", T51)</f>
        <v>choir_began_sing</v>
      </c>
      <c r="E51" s="0" t="str">
        <f aca="false">CONCATENATE( "list_", G51, "/", "half_", K51, "/", "agent_", O51, "/", "metverb_", Q51, "/", "target_", S51, "/", "avtcon_", I51)</f>
        <v>list_2/half_1/agent_26/metverb_3/target_26/avtcon_1</v>
      </c>
      <c r="F51" s="0" t="str">
        <f aca="false">CONCATENATE( H51, "_", L51, "_", P51, "_", R51, "_", T51, "_", J51)</f>
        <v>BH1N_first_choir_began_sing_con</v>
      </c>
      <c r="G51" s="0" t="n">
        <f aca="false">IF(LEFT(H51,1)="A",1,IF(LEFT(H51,1)="B",2,IF(LEFT(H51,1)="C",3,IF(LEFT(H51,1)="D",4,#na))))</f>
        <v>2</v>
      </c>
      <c r="H51" s="0" t="str">
        <f aca="false">LMPreScn!A52</f>
        <v>BH1N</v>
      </c>
      <c r="I51" s="0" t="n">
        <v>1</v>
      </c>
      <c r="J51" s="0" t="s">
        <v>25</v>
      </c>
      <c r="K51" s="0" t="n">
        <v>1</v>
      </c>
      <c r="L51" s="0" t="s">
        <v>26</v>
      </c>
      <c r="M51" s="0" t="n">
        <f aca="false">1 + (2*(INT((ROW()-2)/4))) + MOD(ROW()-2,2)</f>
        <v>26</v>
      </c>
      <c r="N51" s="0" t="str">
        <f aca="false">CONCATENATE("context_",ASC(M51))</f>
        <v>context_26</v>
      </c>
      <c r="O51" s="0" t="n">
        <f aca="false">M51</f>
        <v>26</v>
      </c>
      <c r="P51" s="0" t="str">
        <f aca="false">MID(LMPreScn!M52, SEARCH(" ", LMPreScn!M52, SEARCH(" ", LMPreScn!M52))+1, SEARCH(" ", LMPreScn!M52, SEARCH(" ", LMPreScn!M52)+1) -  (SEARCH(" ", LMPreScn!M52, SEARCH(" ", LMPreScn!M52)) + 1))</f>
        <v>choir</v>
      </c>
      <c r="Q51" s="0" t="n">
        <f aca="false">IF(R51="attempted", 1, IF(R51="avoided", 2, IF(R51="began",3,IF(R51="completed",4, IF(R51="continued",5,IF(R51="endured", 6, IF(R51="enjoyed", 7, IF(R51="finished", 8, IF(R51="preferred", 9, IF(R51="resisted", 10, IF(R51="started", 11, IF(R51="tried",12,"ERROR"))))))))))))</f>
        <v>3</v>
      </c>
      <c r="R51" s="0" t="str">
        <f aca="false">LMPreScn!T52</f>
        <v>began</v>
      </c>
      <c r="S51" s="0" t="n">
        <f aca="false">1 + (2*(INT((ROW()-2)/4))) + MOD(ROW()-2,2)</f>
        <v>26</v>
      </c>
      <c r="T51" s="0" t="str">
        <f aca="false">LMPreScn!CK52</f>
        <v>sing</v>
      </c>
      <c r="U51" s="2" t="n">
        <f aca="false">LMPreScn!CI52</f>
        <v>0.541666666666667</v>
      </c>
      <c r="V51" s="0" t="n">
        <f aca="false">LMPreScn!R52</f>
        <v>5</v>
      </c>
      <c r="W51" s="0" t="n">
        <f aca="false">LMPreScn!S52</f>
        <v>8</v>
      </c>
      <c r="X51" s="0" t="str">
        <f aca="false">LMPreScn!M52</f>
        <v>The choir leader began the church service.</v>
      </c>
      <c r="Y51" s="0" t="str">
        <f aca="false">LMPreScn!N52</f>
        <v>Every Sunday he would</v>
      </c>
    </row>
    <row r="52" customFormat="false" ht="13.8" hidden="false" customHeight="false" outlineLevel="0" collapsed="false">
      <c r="A52" s="0" t="str">
        <f aca="false">CONCATENATE("id_",ASC(C52))</f>
        <v>id_12013</v>
      </c>
      <c r="B52" s="3" t="str">
        <f aca="false">CONCATENATE("(#", ASC( LMPreScn!I53), ")")</f>
        <v>(#12013)</v>
      </c>
      <c r="C52" s="0" t="n">
        <f aca="false">LMPreScn!I53</f>
        <v>12013</v>
      </c>
      <c r="D52" s="0" t="str">
        <f aca="false">CONCATENATE(P52,"_", R52, "_", T52)</f>
        <v>gospel_began_sing</v>
      </c>
      <c r="E52" s="0" t="str">
        <f aca="false">CONCATENATE( "list_", G52, "/", "half_", K52, "/", "agent_", O52, "/", "metverb_", Q52, "/", "target_", S52, "/", "avtcon_", I52)</f>
        <v>list_3/half_1/agent_25/metverb_3/target_26/avtcon_2</v>
      </c>
      <c r="F52" s="0" t="str">
        <f aca="false">CONCATENATE( H52, "_", L52, "_", P52, "_", R52, "_", T52, "_", J52)</f>
        <v>CH1N_first_gospel_began_sing_incon</v>
      </c>
      <c r="G52" s="0" t="n">
        <f aca="false">IF(LEFT(H52,1)="A",1,IF(LEFT(H52,1)="B",2,IF(LEFT(H52,1)="C",3,IF(LEFT(H52,1)="D",4,#na))))</f>
        <v>3</v>
      </c>
      <c r="H52" s="0" t="str">
        <f aca="false">LMPreScn!A53</f>
        <v>CH1N</v>
      </c>
      <c r="I52" s="0" t="n">
        <v>2</v>
      </c>
      <c r="J52" s="0" t="s">
        <v>27</v>
      </c>
      <c r="K52" s="0" t="n">
        <v>1</v>
      </c>
      <c r="L52" s="0" t="s">
        <v>26</v>
      </c>
      <c r="M52" s="0" t="n">
        <f aca="false">1 + (2*(INT((ROW()-2)/4))) + MOD(ROW()-2,2)</f>
        <v>25</v>
      </c>
      <c r="N52" s="0" t="str">
        <f aca="false">CONCATENATE("context_",ASC(M52))</f>
        <v>context_25</v>
      </c>
      <c r="O52" s="0" t="n">
        <f aca="false">M52</f>
        <v>25</v>
      </c>
      <c r="P52" s="0" t="str">
        <f aca="false">MID(LMPreScn!M53, SEARCH(" ", LMPreScn!M53, SEARCH(" ", LMPreScn!M53))+1, SEARCH(" ", LMPreScn!M53, SEARCH(" ", LMPreScn!M53)+1) -  (SEARCH(" ", LMPreScn!M53, SEARCH(" ", LMPreScn!M53)) + 1))</f>
        <v>gospel</v>
      </c>
      <c r="Q52" s="0" t="n">
        <f aca="false">IF(R52="attempted", 1, IF(R52="avoided", 2, IF(R52="began",3,IF(R52="completed",4, IF(R52="continued",5,IF(R52="endured", 6, IF(R52="enjoyed", 7, IF(R52="finished", 8, IF(R52="preferred", 9, IF(R52="resisted", 10, IF(R52="started", 11, IF(R52="tried",12,"ERROR"))))))))))))</f>
        <v>3</v>
      </c>
      <c r="R52" s="0" t="str">
        <f aca="false">LMPreScn!T53</f>
        <v>began</v>
      </c>
      <c r="S52" s="0" t="n">
        <f aca="false">1 + (2*(INT((ROW()-2)/4))) + MOD(ROW()-1,2)</f>
        <v>26</v>
      </c>
      <c r="T52" s="0" t="str">
        <f aca="false">LMPreScn!CK53</f>
        <v>sing</v>
      </c>
      <c r="U52" s="2" t="n">
        <f aca="false">LMPreScn!CI53</f>
        <v>0.102040816326531</v>
      </c>
      <c r="V52" s="0" t="n">
        <f aca="false">LMPreScn!R53</f>
        <v>5</v>
      </c>
      <c r="W52" s="0" t="n">
        <f aca="false">LMPreScn!S53</f>
        <v>8</v>
      </c>
      <c r="X52" s="0" t="str">
        <f aca="false">LMPreScn!M53</f>
        <v>The gospel minister began the church service.</v>
      </c>
      <c r="Y52" s="0" t="str">
        <f aca="false">LMPreScn!N53</f>
        <v>Every Sunday he would</v>
      </c>
    </row>
    <row r="53" customFormat="false" ht="13.8" hidden="false" customHeight="false" outlineLevel="0" collapsed="false">
      <c r="A53" s="0" t="str">
        <f aca="false">CONCATENATE("id_",ASC(C53))</f>
        <v>id_13013</v>
      </c>
      <c r="B53" s="3" t="str">
        <f aca="false">CONCATENATE("(#", ASC( LMPreScn!I54), ")")</f>
        <v>(#13013)</v>
      </c>
      <c r="C53" s="0" t="n">
        <f aca="false">LMPreScn!I54</f>
        <v>13013</v>
      </c>
      <c r="D53" s="0" t="str">
        <f aca="false">CONCATENATE(P53,"_", R53, "_", T53)</f>
        <v>choir_began_preach</v>
      </c>
      <c r="E53" s="0" t="str">
        <f aca="false">CONCATENATE( "list_", G53, "/", "half_", K53, "/", "agent_", O53, "/", "metverb_", Q53, "/", "target_", S53, "/", "avtcon_", I53)</f>
        <v>list_4/half_1/agent_26/metverb_3/target_25/avtcon_2</v>
      </c>
      <c r="F53" s="0" t="str">
        <f aca="false">CONCATENATE( H53, "_", L53, "_", P53, "_", R53, "_", T53, "_", J53)</f>
        <v>DH1N_first_choir_began_preach_incon</v>
      </c>
      <c r="G53" s="0" t="n">
        <f aca="false">IF(LEFT(H53,1)="A",1,IF(LEFT(H53,1)="B",2,IF(LEFT(H53,1)="C",3,IF(LEFT(H53,1)="D",4,#na))))</f>
        <v>4</v>
      </c>
      <c r="H53" s="0" t="str">
        <f aca="false">LMPreScn!A54</f>
        <v>DH1N</v>
      </c>
      <c r="I53" s="0" t="n">
        <v>2</v>
      </c>
      <c r="J53" s="0" t="s">
        <v>27</v>
      </c>
      <c r="K53" s="0" t="n">
        <v>1</v>
      </c>
      <c r="L53" s="0" t="s">
        <v>26</v>
      </c>
      <c r="M53" s="0" t="n">
        <f aca="false">1 + (2*(INT((ROW()-2)/4))) + MOD(ROW()-2,2)</f>
        <v>26</v>
      </c>
      <c r="N53" s="0" t="str">
        <f aca="false">CONCATENATE("context_",ASC(M53))</f>
        <v>context_26</v>
      </c>
      <c r="O53" s="0" t="n">
        <f aca="false">M53</f>
        <v>26</v>
      </c>
      <c r="P53" s="0" t="str">
        <f aca="false">MID(LMPreScn!M54, SEARCH(" ", LMPreScn!M54, SEARCH(" ", LMPreScn!M54))+1, SEARCH(" ", LMPreScn!M54, SEARCH(" ", LMPreScn!M54)+1) -  (SEARCH(" ", LMPreScn!M54, SEARCH(" ", LMPreScn!M54)) + 1))</f>
        <v>choir</v>
      </c>
      <c r="Q53" s="0" t="n">
        <f aca="false">IF(R53="attempted", 1, IF(R53="avoided", 2, IF(R53="began",3,IF(R53="completed",4, IF(R53="continued",5,IF(R53="endured", 6, IF(R53="enjoyed", 7, IF(R53="finished", 8, IF(R53="preferred", 9, IF(R53="resisted", 10, IF(R53="started", 11, IF(R53="tried",12,"ERROR"))))))))))))</f>
        <v>3</v>
      </c>
      <c r="R53" s="0" t="str">
        <f aca="false">LMPreScn!T54</f>
        <v>began</v>
      </c>
      <c r="S53" s="0" t="n">
        <f aca="false">1 + (2*(INT((ROW()-2)/4))) + MOD(ROW()-1,2)</f>
        <v>25</v>
      </c>
      <c r="T53" s="0" t="str">
        <f aca="false">LMPreScn!CK54</f>
        <v>preach</v>
      </c>
      <c r="U53" s="2" t="n">
        <f aca="false">LMPreScn!CI54</f>
        <v>0.0625</v>
      </c>
      <c r="V53" s="0" t="n">
        <f aca="false">LMPreScn!R54</f>
        <v>5</v>
      </c>
      <c r="W53" s="0" t="n">
        <f aca="false">LMPreScn!S54</f>
        <v>8</v>
      </c>
      <c r="X53" s="0" t="str">
        <f aca="false">LMPreScn!M54</f>
        <v>The choir leader began the church service.</v>
      </c>
      <c r="Y53" s="0" t="str">
        <f aca="false">LMPreScn!N54</f>
        <v>Every Sunday he would</v>
      </c>
    </row>
    <row r="54" customFormat="false" ht="13.8" hidden="false" customHeight="false" outlineLevel="0" collapsed="false">
      <c r="A54" s="0" t="str">
        <f aca="false">CONCATENATE("id_",ASC(C54))</f>
        <v>id_10014</v>
      </c>
      <c r="B54" s="3" t="str">
        <f aca="false">CONCATENATE("(#", ASC( LMPreScn!I55), ")")</f>
        <v>(#10014)</v>
      </c>
      <c r="C54" s="0" t="n">
        <f aca="false">LMPreScn!I55</f>
        <v>10014</v>
      </c>
      <c r="D54" s="0" t="str">
        <f aca="false">CONCATENATE(P54,"_", R54, "_", T54)</f>
        <v>kid_began_mow</v>
      </c>
      <c r="E54" s="0" t="str">
        <f aca="false">CONCATENATE( "list_", G54, "/", "half_", K54, "/", "agent_", O54, "/", "metverb_", Q54, "/", "target_", S54, "/", "avtcon_", I54)</f>
        <v>list_1/half_1/agent_27/metverb_3/target_27/avtcon_1</v>
      </c>
      <c r="F54" s="0" t="str">
        <f aca="false">CONCATENATE( H54, "_", L54, "_", P54, "_", R54, "_", T54, "_", J54)</f>
        <v>AH1N_first_kid_began_mow_con</v>
      </c>
      <c r="G54" s="0" t="n">
        <f aca="false">IF(LEFT(H54,1)="A",1,IF(LEFT(H54,1)="B",2,IF(LEFT(H54,1)="C",3,IF(LEFT(H54,1)="D",4,#na))))</f>
        <v>1</v>
      </c>
      <c r="H54" s="0" t="str">
        <f aca="false">LMPreScn!A55</f>
        <v>AH1N</v>
      </c>
      <c r="I54" s="0" t="n">
        <v>1</v>
      </c>
      <c r="J54" s="0" t="s">
        <v>25</v>
      </c>
      <c r="K54" s="0" t="n">
        <v>1</v>
      </c>
      <c r="L54" s="0" t="s">
        <v>26</v>
      </c>
      <c r="M54" s="0" t="n">
        <f aca="false">1 + (2*(INT((ROW()-2)/4))) + MOD(ROW()-2,2)</f>
        <v>27</v>
      </c>
      <c r="N54" s="0" t="str">
        <f aca="false">CONCATENATE("context_",ASC(M54))</f>
        <v>context_27</v>
      </c>
      <c r="O54" s="0" t="n">
        <f aca="false">M54</f>
        <v>27</v>
      </c>
      <c r="P54" s="0" t="str">
        <f aca="false">MID(LMPreScn!M55, SEARCH(" ", LMPreScn!M55, SEARCH(" ", LMPreScn!M55))+1, SEARCH(" ", LMPreScn!M55, SEARCH(" ", LMPreScn!M55)+1) -  (SEARCH(" ", LMPreScn!M55, SEARCH(" ", LMPreScn!M55)) + 1))</f>
        <v>kid</v>
      </c>
      <c r="Q54" s="0" t="n">
        <f aca="false">IF(R54="attempted", 1, IF(R54="avoided", 2, IF(R54="began",3,IF(R54="completed",4, IF(R54="continued",5,IF(R54="endured", 6, IF(R54="enjoyed", 7, IF(R54="finished", 8, IF(R54="preferred", 9, IF(R54="resisted", 10, IF(R54="started", 11, IF(R54="tried",12,"ERROR"))))))))))))</f>
        <v>3</v>
      </c>
      <c r="R54" s="0" t="str">
        <f aca="false">LMPreScn!T55</f>
        <v>began</v>
      </c>
      <c r="S54" s="0" t="n">
        <f aca="false">1 + (2*(INT((ROW()-2)/4))) + MOD(ROW()-2,2)</f>
        <v>27</v>
      </c>
      <c r="T54" s="0" t="str">
        <f aca="false">LMPreScn!CK55</f>
        <v>mow</v>
      </c>
      <c r="U54" s="2" t="n">
        <f aca="false">LMPreScn!CI55</f>
        <v>0.612244897959184</v>
      </c>
      <c r="V54" s="0" t="n">
        <f aca="false">LMPreScn!R55</f>
        <v>5</v>
      </c>
      <c r="W54" s="0" t="n">
        <f aca="false">LMPreScn!S55</f>
        <v>10</v>
      </c>
      <c r="X54" s="0" t="str">
        <f aca="false">LMPreScn!M55</f>
        <v>The kid next door began the lawn in the morning before it got hot.</v>
      </c>
      <c r="Y54" s="0" t="str">
        <f aca="false">LMPreScn!N55</f>
        <v>We asked him to</v>
      </c>
    </row>
    <row r="55" customFormat="false" ht="13.8" hidden="false" customHeight="false" outlineLevel="0" collapsed="false">
      <c r="A55" s="0" t="str">
        <f aca="false">CONCATENATE("id_",ASC(C55))</f>
        <v>id_11014</v>
      </c>
      <c r="B55" s="3" t="str">
        <f aca="false">CONCATENATE("(#", ASC( LMPreScn!I56), ")")</f>
        <v>(#11014)</v>
      </c>
      <c r="C55" s="0" t="n">
        <f aca="false">LMPreScn!I56</f>
        <v>11014</v>
      </c>
      <c r="D55" s="0" t="str">
        <f aca="false">CONCATENATE(P55,"_", R55, "_", T55)</f>
        <v>neighbor_began_water</v>
      </c>
      <c r="E55" s="0" t="str">
        <f aca="false">CONCATENATE( "list_", G55, "/", "half_", K55, "/", "agent_", O55, "/", "metverb_", Q55, "/", "target_", S55, "/", "avtcon_", I55)</f>
        <v>list_2/half_1/agent_28/metverb_3/target_28/avtcon_1</v>
      </c>
      <c r="F55" s="0" t="str">
        <f aca="false">CONCATENATE( H55, "_", L55, "_", P55, "_", R55, "_", T55, "_", J55)</f>
        <v>BH1N_first_neighbor_began_water_con</v>
      </c>
      <c r="G55" s="0" t="n">
        <f aca="false">IF(LEFT(H55,1)="A",1,IF(LEFT(H55,1)="B",2,IF(LEFT(H55,1)="C",3,IF(LEFT(H55,1)="D",4,#na))))</f>
        <v>2</v>
      </c>
      <c r="H55" s="0" t="str">
        <f aca="false">LMPreScn!A56</f>
        <v>BH1N</v>
      </c>
      <c r="I55" s="0" t="n">
        <v>1</v>
      </c>
      <c r="J55" s="0" t="s">
        <v>25</v>
      </c>
      <c r="K55" s="0" t="n">
        <v>1</v>
      </c>
      <c r="L55" s="0" t="s">
        <v>26</v>
      </c>
      <c r="M55" s="0" t="n">
        <f aca="false">1 + (2*(INT((ROW()-2)/4))) + MOD(ROW()-2,2)</f>
        <v>28</v>
      </c>
      <c r="N55" s="0" t="str">
        <f aca="false">CONCATENATE("context_",ASC(M55))</f>
        <v>context_28</v>
      </c>
      <c r="O55" s="0" t="n">
        <f aca="false">M55</f>
        <v>28</v>
      </c>
      <c r="P55" s="0" t="str">
        <f aca="false">MID(LMPreScn!M56, SEARCH(" ", LMPreScn!M56, SEARCH(" ", LMPreScn!M56))+1, SEARCH(" ", LMPreScn!M56, SEARCH(" ", LMPreScn!M56)+1) -  (SEARCH(" ", LMPreScn!M56, SEARCH(" ", LMPreScn!M56)) + 1))</f>
        <v>neighbor</v>
      </c>
      <c r="Q55" s="0" t="n">
        <f aca="false">IF(R55="attempted", 1, IF(R55="avoided", 2, IF(R55="began",3,IF(R55="completed",4, IF(R55="continued",5,IF(R55="endured", 6, IF(R55="enjoyed", 7, IF(R55="finished", 8, IF(R55="preferred", 9, IF(R55="resisted", 10, IF(R55="started", 11, IF(R55="tried",12,"ERROR"))))))))))))</f>
        <v>3</v>
      </c>
      <c r="R55" s="0" t="str">
        <f aca="false">LMPreScn!T56</f>
        <v>began</v>
      </c>
      <c r="S55" s="0" t="n">
        <f aca="false">1 + (2*(INT((ROW()-2)/4))) + MOD(ROW()-2,2)</f>
        <v>28</v>
      </c>
      <c r="T55" s="0" t="str">
        <f aca="false">LMPreScn!CK56</f>
        <v>water</v>
      </c>
      <c r="U55" s="2" t="n">
        <f aca="false">LMPreScn!CI56</f>
        <v>0.468085106382979</v>
      </c>
      <c r="V55" s="0" t="n">
        <f aca="false">LMPreScn!R56</f>
        <v>5</v>
      </c>
      <c r="W55" s="0" t="n">
        <f aca="false">LMPreScn!S56</f>
        <v>10</v>
      </c>
      <c r="X55" s="0" t="str">
        <f aca="false">LMPreScn!M56</f>
        <v>Our neighbor with a hose began the lawn in the morning before it got hot.</v>
      </c>
      <c r="Y55" s="0" t="str">
        <f aca="false">LMPreScn!N56</f>
        <v>We asked him to</v>
      </c>
    </row>
    <row r="56" customFormat="false" ht="13.8" hidden="false" customHeight="false" outlineLevel="0" collapsed="false">
      <c r="A56" s="0" t="str">
        <f aca="false">CONCATENATE("id_",ASC(C56))</f>
        <v>id_12014</v>
      </c>
      <c r="B56" s="3" t="str">
        <f aca="false">CONCATENATE("(#", ASC( LMPreScn!I57), ")")</f>
        <v>(#12014)</v>
      </c>
      <c r="C56" s="0" t="n">
        <f aca="false">LMPreScn!I57</f>
        <v>12014</v>
      </c>
      <c r="D56" s="0" t="str">
        <f aca="false">CONCATENATE(P56,"_", R56, "_", T56)</f>
        <v>kid_began_water</v>
      </c>
      <c r="E56" s="0" t="str">
        <f aca="false">CONCATENATE( "list_", G56, "/", "half_", K56, "/", "agent_", O56, "/", "metverb_", Q56, "/", "target_", S56, "/", "avtcon_", I56)</f>
        <v>list_3/half_1/agent_27/metverb_3/target_28/avtcon_2</v>
      </c>
      <c r="F56" s="0" t="str">
        <f aca="false">CONCATENATE( H56, "_", L56, "_", P56, "_", R56, "_", T56, "_", J56)</f>
        <v>CH1N_first_kid_began_water_incon</v>
      </c>
      <c r="G56" s="0" t="n">
        <f aca="false">IF(LEFT(H56,1)="A",1,IF(LEFT(H56,1)="B",2,IF(LEFT(H56,1)="C",3,IF(LEFT(H56,1)="D",4,#na))))</f>
        <v>3</v>
      </c>
      <c r="H56" s="0" t="str">
        <f aca="false">LMPreScn!A57</f>
        <v>CH1N</v>
      </c>
      <c r="I56" s="0" t="n">
        <v>2</v>
      </c>
      <c r="J56" s="0" t="s">
        <v>27</v>
      </c>
      <c r="K56" s="0" t="n">
        <v>1</v>
      </c>
      <c r="L56" s="0" t="s">
        <v>26</v>
      </c>
      <c r="M56" s="0" t="n">
        <f aca="false">1 + (2*(INT((ROW()-2)/4))) + MOD(ROW()-2,2)</f>
        <v>27</v>
      </c>
      <c r="N56" s="0" t="str">
        <f aca="false">CONCATENATE("context_",ASC(M56))</f>
        <v>context_27</v>
      </c>
      <c r="O56" s="0" t="n">
        <f aca="false">M56</f>
        <v>27</v>
      </c>
      <c r="P56" s="0" t="str">
        <f aca="false">MID(LMPreScn!M57, SEARCH(" ", LMPreScn!M57, SEARCH(" ", LMPreScn!M57))+1, SEARCH(" ", LMPreScn!M57, SEARCH(" ", LMPreScn!M57)+1) -  (SEARCH(" ", LMPreScn!M57, SEARCH(" ", LMPreScn!M57)) + 1))</f>
        <v>kid</v>
      </c>
      <c r="Q56" s="0" t="n">
        <f aca="false">IF(R56="attempted", 1, IF(R56="avoided", 2, IF(R56="began",3,IF(R56="completed",4, IF(R56="continued",5,IF(R56="endured", 6, IF(R56="enjoyed", 7, IF(R56="finished", 8, IF(R56="preferred", 9, IF(R56="resisted", 10, IF(R56="started", 11, IF(R56="tried",12,"ERROR"))))))))))))</f>
        <v>3</v>
      </c>
      <c r="R56" s="0" t="str">
        <f aca="false">LMPreScn!T57</f>
        <v>began</v>
      </c>
      <c r="S56" s="0" t="n">
        <f aca="false">1 + (2*(INT((ROW()-2)/4))) + MOD(ROW()-1,2)</f>
        <v>28</v>
      </c>
      <c r="T56" s="0" t="str">
        <f aca="false">LMPreScn!CK57</f>
        <v>water</v>
      </c>
      <c r="U56" s="2" t="n">
        <f aca="false">LMPreScn!CI57</f>
        <v>0</v>
      </c>
      <c r="V56" s="0" t="n">
        <f aca="false">LMPreScn!R57</f>
        <v>5</v>
      </c>
      <c r="W56" s="0" t="n">
        <f aca="false">LMPreScn!S57</f>
        <v>10</v>
      </c>
      <c r="X56" s="0" t="str">
        <f aca="false">LMPreScn!M57</f>
        <v>The kid next door began the lawn in the morning before it got hot.</v>
      </c>
      <c r="Y56" s="0" t="str">
        <f aca="false">LMPreScn!N57</f>
        <v>We asked him to</v>
      </c>
    </row>
    <row r="57" customFormat="false" ht="13.8" hidden="false" customHeight="false" outlineLevel="0" collapsed="false">
      <c r="A57" s="0" t="str">
        <f aca="false">CONCATENATE("id_",ASC(C57))</f>
        <v>id_13014</v>
      </c>
      <c r="B57" s="3" t="str">
        <f aca="false">CONCATENATE("(#", ASC( LMPreScn!I58), ")")</f>
        <v>(#13014)</v>
      </c>
      <c r="C57" s="0" t="n">
        <f aca="false">LMPreScn!I58</f>
        <v>13014</v>
      </c>
      <c r="D57" s="0" t="str">
        <f aca="false">CONCATENATE(P57,"_", R57, "_", T57)</f>
        <v>neighbor_began_mow</v>
      </c>
      <c r="E57" s="0" t="str">
        <f aca="false">CONCATENATE( "list_", G57, "/", "half_", K57, "/", "agent_", O57, "/", "metverb_", Q57, "/", "target_", S57, "/", "avtcon_", I57)</f>
        <v>list_4/half_1/agent_28/metverb_3/target_27/avtcon_2</v>
      </c>
      <c r="F57" s="0" t="str">
        <f aca="false">CONCATENATE( H57, "_", L57, "_", P57, "_", R57, "_", T57, "_", J57)</f>
        <v>DH1N_first_neighbor_began_mow_incon</v>
      </c>
      <c r="G57" s="0" t="n">
        <f aca="false">IF(LEFT(H57,1)="A",1,IF(LEFT(H57,1)="B",2,IF(LEFT(H57,1)="C",3,IF(LEFT(H57,1)="D",4,#na))))</f>
        <v>4</v>
      </c>
      <c r="H57" s="0" t="str">
        <f aca="false">LMPreScn!A58</f>
        <v>DH1N</v>
      </c>
      <c r="I57" s="0" t="n">
        <v>2</v>
      </c>
      <c r="J57" s="0" t="s">
        <v>27</v>
      </c>
      <c r="K57" s="0" t="n">
        <v>1</v>
      </c>
      <c r="L57" s="0" t="s">
        <v>26</v>
      </c>
      <c r="M57" s="0" t="n">
        <f aca="false">1 + (2*(INT((ROW()-2)/4))) + MOD(ROW()-2,2)</f>
        <v>28</v>
      </c>
      <c r="N57" s="0" t="str">
        <f aca="false">CONCATENATE("context_",ASC(M57))</f>
        <v>context_28</v>
      </c>
      <c r="O57" s="0" t="n">
        <f aca="false">M57</f>
        <v>28</v>
      </c>
      <c r="P57" s="0" t="str">
        <f aca="false">MID(LMPreScn!M58, SEARCH(" ", LMPreScn!M58, SEARCH(" ", LMPreScn!M58))+1, SEARCH(" ", LMPreScn!M58, SEARCH(" ", LMPreScn!M58)+1) -  (SEARCH(" ", LMPreScn!M58, SEARCH(" ", LMPreScn!M58)) + 1))</f>
        <v>neighbor</v>
      </c>
      <c r="Q57" s="0" t="n">
        <f aca="false">IF(R57="attempted", 1, IF(R57="avoided", 2, IF(R57="began",3,IF(R57="completed",4, IF(R57="continued",5,IF(R57="endured", 6, IF(R57="enjoyed", 7, IF(R57="finished", 8, IF(R57="preferred", 9, IF(R57="resisted", 10, IF(R57="started", 11, IF(R57="tried",12,"ERROR"))))))))))))</f>
        <v>3</v>
      </c>
      <c r="R57" s="0" t="str">
        <f aca="false">LMPreScn!T58</f>
        <v>began</v>
      </c>
      <c r="S57" s="0" t="n">
        <f aca="false">1 + (2*(INT((ROW()-2)/4))) + MOD(ROW()-1,2)</f>
        <v>27</v>
      </c>
      <c r="T57" s="0" t="str">
        <f aca="false">LMPreScn!CK58</f>
        <v>mow</v>
      </c>
      <c r="U57" s="2" t="n">
        <f aca="false">LMPreScn!CI58</f>
        <v>0.0638297872340425</v>
      </c>
      <c r="V57" s="0" t="n">
        <f aca="false">LMPreScn!R58</f>
        <v>5</v>
      </c>
      <c r="W57" s="0" t="n">
        <f aca="false">LMPreScn!S58</f>
        <v>10</v>
      </c>
      <c r="X57" s="0" t="str">
        <f aca="false">LMPreScn!M58</f>
        <v>Our neighbor with a hose began the lawn in the morning before it got hot.</v>
      </c>
      <c r="Y57" s="0" t="str">
        <f aca="false">LMPreScn!N58</f>
        <v>We asked him to</v>
      </c>
    </row>
    <row r="58" customFormat="false" ht="13.8" hidden="false" customHeight="false" outlineLevel="0" collapsed="false">
      <c r="A58" s="0" t="str">
        <f aca="false">CONCATENATE("id_",ASC(C58))</f>
        <v>id_10015</v>
      </c>
      <c r="B58" s="3" t="str">
        <f aca="false">CONCATENATE("(#", ASC( LMPreScn!I59), ")")</f>
        <v>(#10015)</v>
      </c>
      <c r="C58" s="0" t="n">
        <f aca="false">LMPreScn!I59</f>
        <v>10015</v>
      </c>
      <c r="D58" s="0" t="str">
        <f aca="false">CONCATENATE(P58,"_", R58, "_", T58)</f>
        <v>high_began_play</v>
      </c>
      <c r="E58" s="0" t="str">
        <f aca="false">CONCATENATE( "list_", G58, "/", "half_", K58, "/", "agent_", O58, "/", "metverb_", Q58, "/", "target_", S58, "/", "avtcon_", I58)</f>
        <v>list_1/half_1/agent_29/metverb_3/target_29/avtcon_1</v>
      </c>
      <c r="F58" s="0" t="str">
        <f aca="false">CONCATENATE( H58, "_", L58, "_", P58, "_", R58, "_", T58, "_", J58)</f>
        <v>AH1N_first_high_began_play_con</v>
      </c>
      <c r="G58" s="0" t="n">
        <f aca="false">IF(LEFT(H58,1)="A",1,IF(LEFT(H58,1)="B",2,IF(LEFT(H58,1)="C",3,IF(LEFT(H58,1)="D",4,#na))))</f>
        <v>1</v>
      </c>
      <c r="H58" s="0" t="str">
        <f aca="false">LMPreScn!A59</f>
        <v>AH1N</v>
      </c>
      <c r="I58" s="0" t="n">
        <v>1</v>
      </c>
      <c r="J58" s="0" t="s">
        <v>25</v>
      </c>
      <c r="K58" s="0" t="n">
        <v>1</v>
      </c>
      <c r="L58" s="0" t="s">
        <v>26</v>
      </c>
      <c r="M58" s="0" t="n">
        <f aca="false">1 + (2*(INT((ROW()-2)/4))) + MOD(ROW()-2,2)</f>
        <v>29</v>
      </c>
      <c r="N58" s="0" t="str">
        <f aca="false">CONCATENATE("context_",ASC(M58))</f>
        <v>context_29</v>
      </c>
      <c r="O58" s="0" t="n">
        <f aca="false">M58</f>
        <v>29</v>
      </c>
      <c r="P58" s="0" t="str">
        <f aca="false">MID(LMPreScn!M59, SEARCH(" ", LMPreScn!M59, SEARCH(" ", LMPreScn!M59))+1, SEARCH(" ", LMPreScn!M59, SEARCH(" ", LMPreScn!M59)+1) -  (SEARCH(" ", LMPreScn!M59, SEARCH(" ", LMPreScn!M59)) + 1))</f>
        <v>high</v>
      </c>
      <c r="Q58" s="0" t="n">
        <f aca="false">IF(R58="attempted", 1, IF(R58="avoided", 2, IF(R58="began",3,IF(R58="completed",4, IF(R58="continued",5,IF(R58="endured", 6, IF(R58="enjoyed", 7, IF(R58="finished", 8, IF(R58="preferred", 9, IF(R58="resisted", 10, IF(R58="started", 11, IF(R58="tried",12,"ERROR"))))))))))))</f>
        <v>3</v>
      </c>
      <c r="R58" s="0" t="str">
        <f aca="false">LMPreScn!T59</f>
        <v>began</v>
      </c>
      <c r="S58" s="0" t="n">
        <f aca="false">1 + (2*(INT((ROW()-2)/4))) + MOD(ROW()-2,2)</f>
        <v>29</v>
      </c>
      <c r="T58" s="0" t="str">
        <f aca="false">LMPreScn!CK59</f>
        <v>play</v>
      </c>
      <c r="U58" s="2" t="n">
        <f aca="false">LMPreScn!CI59</f>
        <v>0.428571428571429</v>
      </c>
      <c r="V58" s="0" t="n">
        <f aca="false">LMPreScn!R59</f>
        <v>7</v>
      </c>
      <c r="W58" s="0" t="n">
        <f aca="false">LMPreScn!S59</f>
        <v>10</v>
      </c>
      <c r="X58" s="0" t="str">
        <f aca="false">LMPreScn!M59</f>
        <v>The high school band began the parade.</v>
      </c>
      <c r="Y58" s="0" t="str">
        <f aca="false">LMPreScn!N59</f>
        <v>It was fun to watch them</v>
      </c>
    </row>
    <row r="59" customFormat="false" ht="13.8" hidden="false" customHeight="false" outlineLevel="0" collapsed="false">
      <c r="A59" s="0" t="str">
        <f aca="false">CONCATENATE("id_",ASC(C59))</f>
        <v>id_11015</v>
      </c>
      <c r="B59" s="3" t="str">
        <f aca="false">CONCATENATE("(#", ASC( LMPreScn!I60), ")")</f>
        <v>(#11015)</v>
      </c>
      <c r="C59" s="0" t="n">
        <f aca="false">LMPreScn!I60</f>
        <v>11015</v>
      </c>
      <c r="D59" s="0" t="str">
        <f aca="false">CONCATENATE(P59,"_", R59, "_", T59)</f>
        <v>giant_began_float</v>
      </c>
      <c r="E59" s="0" t="str">
        <f aca="false">CONCATENATE( "list_", G59, "/", "half_", K59, "/", "agent_", O59, "/", "metverb_", Q59, "/", "target_", S59, "/", "avtcon_", I59)</f>
        <v>list_2/half_1/agent_30/metverb_3/target_30/avtcon_1</v>
      </c>
      <c r="F59" s="0" t="str">
        <f aca="false">CONCATENATE( H59, "_", L59, "_", P59, "_", R59, "_", T59, "_", J59)</f>
        <v>BH1N_first_giant_began_float_con</v>
      </c>
      <c r="G59" s="0" t="n">
        <f aca="false">IF(LEFT(H59,1)="A",1,IF(LEFT(H59,1)="B",2,IF(LEFT(H59,1)="C",3,IF(LEFT(H59,1)="D",4,#na))))</f>
        <v>2</v>
      </c>
      <c r="H59" s="0" t="str">
        <f aca="false">LMPreScn!A60</f>
        <v>BH1N</v>
      </c>
      <c r="I59" s="0" t="n">
        <v>1</v>
      </c>
      <c r="J59" s="0" t="s">
        <v>25</v>
      </c>
      <c r="K59" s="0" t="n">
        <v>1</v>
      </c>
      <c r="L59" s="0" t="s">
        <v>26</v>
      </c>
      <c r="M59" s="0" t="n">
        <f aca="false">1 + (2*(INT((ROW()-2)/4))) + MOD(ROW()-2,2)</f>
        <v>30</v>
      </c>
      <c r="N59" s="0" t="str">
        <f aca="false">CONCATENATE("context_",ASC(M59))</f>
        <v>context_30</v>
      </c>
      <c r="O59" s="0" t="n">
        <f aca="false">M59</f>
        <v>30</v>
      </c>
      <c r="P59" s="0" t="str">
        <f aca="false">MID(LMPreScn!M60, SEARCH(" ", LMPreScn!M60, SEARCH(" ", LMPreScn!M60))+1, SEARCH(" ", LMPreScn!M60, SEARCH(" ", LMPreScn!M60)+1) -  (SEARCH(" ", LMPreScn!M60, SEARCH(" ", LMPreScn!M60)) + 1))</f>
        <v>giant</v>
      </c>
      <c r="Q59" s="0" t="n">
        <f aca="false">IF(R59="attempted", 1, IF(R59="avoided", 2, IF(R59="began",3,IF(R59="completed",4, IF(R59="continued",5,IF(R59="endured", 6, IF(R59="enjoyed", 7, IF(R59="finished", 8, IF(R59="preferred", 9, IF(R59="resisted", 10, IF(R59="started", 11, IF(R59="tried",12,"ERROR"))))))))))))</f>
        <v>3</v>
      </c>
      <c r="R59" s="0" t="str">
        <f aca="false">LMPreScn!T60</f>
        <v>began</v>
      </c>
      <c r="S59" s="0" t="n">
        <f aca="false">1 + (2*(INT((ROW()-2)/4))) + MOD(ROW()-2,2)</f>
        <v>30</v>
      </c>
      <c r="T59" s="0" t="str">
        <f aca="false">LMPreScn!CK60</f>
        <v>float</v>
      </c>
      <c r="U59" s="2" t="n">
        <f aca="false">LMPreScn!CI60</f>
        <v>0.673469387755102</v>
      </c>
      <c r="V59" s="0" t="n">
        <f aca="false">LMPreScn!R60</f>
        <v>7</v>
      </c>
      <c r="W59" s="0" t="n">
        <f aca="false">LMPreScn!S60</f>
        <v>10</v>
      </c>
      <c r="X59" s="0" t="str">
        <f aca="false">LMPreScn!M60</f>
        <v>The giant helium balloons began the parade.</v>
      </c>
      <c r="Y59" s="0" t="str">
        <f aca="false">LMPreScn!N60</f>
        <v>It was fun to watch them</v>
      </c>
    </row>
    <row r="60" customFormat="false" ht="13.8" hidden="false" customHeight="false" outlineLevel="0" collapsed="false">
      <c r="A60" s="0" t="str">
        <f aca="false">CONCATENATE("id_",ASC(C60))</f>
        <v>id_12015</v>
      </c>
      <c r="B60" s="3" t="str">
        <f aca="false">CONCATENATE("(#", ASC( LMPreScn!I61), ")")</f>
        <v>(#12015)</v>
      </c>
      <c r="C60" s="0" t="n">
        <f aca="false">LMPreScn!I61</f>
        <v>12015</v>
      </c>
      <c r="D60" s="0" t="str">
        <f aca="false">CONCATENATE(P60,"_", R60, "_", T60)</f>
        <v>high_began_float</v>
      </c>
      <c r="E60" s="0" t="str">
        <f aca="false">CONCATENATE( "list_", G60, "/", "half_", K60, "/", "agent_", O60, "/", "metverb_", Q60, "/", "target_", S60, "/", "avtcon_", I60)</f>
        <v>list_3/half_1/agent_29/metverb_3/target_30/avtcon_2</v>
      </c>
      <c r="F60" s="0" t="str">
        <f aca="false">CONCATENATE( H60, "_", L60, "_", P60, "_", R60, "_", T60, "_", J60)</f>
        <v>CH1N_first_high_began_float_incon</v>
      </c>
      <c r="G60" s="0" t="n">
        <f aca="false">IF(LEFT(H60,1)="A",1,IF(LEFT(H60,1)="B",2,IF(LEFT(H60,1)="C",3,IF(LEFT(H60,1)="D",4,#na))))</f>
        <v>3</v>
      </c>
      <c r="H60" s="0" t="str">
        <f aca="false">LMPreScn!A61</f>
        <v>CH1N</v>
      </c>
      <c r="I60" s="0" t="n">
        <v>2</v>
      </c>
      <c r="J60" s="0" t="s">
        <v>27</v>
      </c>
      <c r="K60" s="0" t="n">
        <v>1</v>
      </c>
      <c r="L60" s="0" t="s">
        <v>26</v>
      </c>
      <c r="M60" s="0" t="n">
        <f aca="false">1 + (2*(INT((ROW()-2)/4))) + MOD(ROW()-2,2)</f>
        <v>29</v>
      </c>
      <c r="N60" s="0" t="str">
        <f aca="false">CONCATENATE("context_",ASC(M60))</f>
        <v>context_29</v>
      </c>
      <c r="O60" s="0" t="n">
        <f aca="false">M60</f>
        <v>29</v>
      </c>
      <c r="P60" s="0" t="str">
        <f aca="false">MID(LMPreScn!M61, SEARCH(" ", LMPreScn!M61, SEARCH(" ", LMPreScn!M61))+1, SEARCH(" ", LMPreScn!M61, SEARCH(" ", LMPreScn!M61)+1) -  (SEARCH(" ", LMPreScn!M61, SEARCH(" ", LMPreScn!M61)) + 1))</f>
        <v>high</v>
      </c>
      <c r="Q60" s="0" t="n">
        <f aca="false">IF(R60="attempted", 1, IF(R60="avoided", 2, IF(R60="began",3,IF(R60="completed",4, IF(R60="continued",5,IF(R60="endured", 6, IF(R60="enjoyed", 7, IF(R60="finished", 8, IF(R60="preferred", 9, IF(R60="resisted", 10, IF(R60="started", 11, IF(R60="tried",12,"ERROR"))))))))))))</f>
        <v>3</v>
      </c>
      <c r="R60" s="0" t="str">
        <f aca="false">LMPreScn!T61</f>
        <v>began</v>
      </c>
      <c r="S60" s="0" t="n">
        <f aca="false">1 + (2*(INT((ROW()-2)/4))) + MOD(ROW()-1,2)</f>
        <v>30</v>
      </c>
      <c r="T60" s="0" t="str">
        <f aca="false">LMPreScn!CK61</f>
        <v>float</v>
      </c>
      <c r="U60" s="2" t="n">
        <f aca="false">LMPreScn!CI61</f>
        <v>0</v>
      </c>
      <c r="V60" s="0" t="n">
        <f aca="false">LMPreScn!R61</f>
        <v>7</v>
      </c>
      <c r="W60" s="0" t="n">
        <f aca="false">LMPreScn!S61</f>
        <v>10</v>
      </c>
      <c r="X60" s="0" t="str">
        <f aca="false">LMPreScn!M61</f>
        <v>The high school band began the parade.</v>
      </c>
      <c r="Y60" s="0" t="str">
        <f aca="false">LMPreScn!N61</f>
        <v>It was fun to watch them</v>
      </c>
    </row>
    <row r="61" customFormat="false" ht="13.8" hidden="false" customHeight="false" outlineLevel="0" collapsed="false">
      <c r="A61" s="0" t="str">
        <f aca="false">CONCATENATE("id_",ASC(C61))</f>
        <v>id_13015</v>
      </c>
      <c r="B61" s="3" t="str">
        <f aca="false">CONCATENATE("(#", ASC( LMPreScn!I62), ")")</f>
        <v>(#13015)</v>
      </c>
      <c r="C61" s="0" t="n">
        <f aca="false">LMPreScn!I62</f>
        <v>13015</v>
      </c>
      <c r="D61" s="0" t="str">
        <f aca="false">CONCATENATE(P61,"_", R61, "_", T61)</f>
        <v>giant_began_play</v>
      </c>
      <c r="E61" s="0" t="str">
        <f aca="false">CONCATENATE( "list_", G61, "/", "half_", K61, "/", "agent_", O61, "/", "metverb_", Q61, "/", "target_", S61, "/", "avtcon_", I61)</f>
        <v>list_4/half_1/agent_30/metverb_3/target_29/avtcon_2</v>
      </c>
      <c r="F61" s="0" t="str">
        <f aca="false">CONCATENATE( H61, "_", L61, "_", P61, "_", R61, "_", T61, "_", J61)</f>
        <v>DH1N_first_giant_began_play_incon</v>
      </c>
      <c r="G61" s="0" t="n">
        <f aca="false">IF(LEFT(H61,1)="A",1,IF(LEFT(H61,1)="B",2,IF(LEFT(H61,1)="C",3,IF(LEFT(H61,1)="D",4,#na))))</f>
        <v>4</v>
      </c>
      <c r="H61" s="0" t="str">
        <f aca="false">LMPreScn!A62</f>
        <v>DH1N</v>
      </c>
      <c r="I61" s="0" t="n">
        <v>2</v>
      </c>
      <c r="J61" s="0" t="s">
        <v>27</v>
      </c>
      <c r="K61" s="0" t="n">
        <v>1</v>
      </c>
      <c r="L61" s="0" t="s">
        <v>26</v>
      </c>
      <c r="M61" s="0" t="n">
        <f aca="false">1 + (2*(INT((ROW()-2)/4))) + MOD(ROW()-2,2)</f>
        <v>30</v>
      </c>
      <c r="N61" s="0" t="str">
        <f aca="false">CONCATENATE("context_",ASC(M61))</f>
        <v>context_30</v>
      </c>
      <c r="O61" s="0" t="n">
        <f aca="false">M61</f>
        <v>30</v>
      </c>
      <c r="P61" s="0" t="str">
        <f aca="false">MID(LMPreScn!M62, SEARCH(" ", LMPreScn!M62, SEARCH(" ", LMPreScn!M62))+1, SEARCH(" ", LMPreScn!M62, SEARCH(" ", LMPreScn!M62)+1) -  (SEARCH(" ", LMPreScn!M62, SEARCH(" ", LMPreScn!M62)) + 1))</f>
        <v>giant</v>
      </c>
      <c r="Q61" s="0" t="n">
        <f aca="false">IF(R61="attempted", 1, IF(R61="avoided", 2, IF(R61="began",3,IF(R61="completed",4, IF(R61="continued",5,IF(R61="endured", 6, IF(R61="enjoyed", 7, IF(R61="finished", 8, IF(R61="preferred", 9, IF(R61="resisted", 10, IF(R61="started", 11, IF(R61="tried",12,"ERROR"))))))))))))</f>
        <v>3</v>
      </c>
      <c r="R61" s="0" t="str">
        <f aca="false">LMPreScn!T62</f>
        <v>began</v>
      </c>
      <c r="S61" s="0" t="n">
        <f aca="false">1 + (2*(INT((ROW()-2)/4))) + MOD(ROW()-1,2)</f>
        <v>29</v>
      </c>
      <c r="T61" s="0" t="str">
        <f aca="false">LMPreScn!CK62</f>
        <v>play</v>
      </c>
      <c r="U61" s="2" t="n">
        <f aca="false">LMPreScn!CI62</f>
        <v>0</v>
      </c>
      <c r="V61" s="0" t="n">
        <f aca="false">LMPreScn!R62</f>
        <v>7</v>
      </c>
      <c r="W61" s="0" t="n">
        <f aca="false">LMPreScn!S62</f>
        <v>10</v>
      </c>
      <c r="X61" s="0" t="str">
        <f aca="false">LMPreScn!M62</f>
        <v>The giant helium balloons began the parade.</v>
      </c>
      <c r="Y61" s="0" t="str">
        <f aca="false">LMPreScn!N62</f>
        <v>It was fun to watch them</v>
      </c>
    </row>
    <row r="62" customFormat="false" ht="13.8" hidden="false" customHeight="false" outlineLevel="0" collapsed="false">
      <c r="A62" s="0" t="str">
        <f aca="false">CONCATENATE("id_",ASC(C62))</f>
        <v>id_10016</v>
      </c>
      <c r="B62" s="3" t="str">
        <f aca="false">CONCATENATE("(#", ASC( LMPreScn!I63), ")")</f>
        <v>(#10016)</v>
      </c>
      <c r="C62" s="0" t="n">
        <f aca="false">LMPreScn!I63</f>
        <v>10016</v>
      </c>
      <c r="D62" s="0" t="str">
        <f aca="false">CONCATENATE(P62,"_", R62, "_", T62)</f>
        <v>gunslinger_began_shoot</v>
      </c>
      <c r="E62" s="0" t="str">
        <f aca="false">CONCATENATE( "list_", G62, "/", "half_", K62, "/", "agent_", O62, "/", "metverb_", Q62, "/", "target_", S62, "/", "avtcon_", I62)</f>
        <v>list_4/half_1/agent_31/metverb_3/target_31/avtcon_1</v>
      </c>
      <c r="F62" s="0" t="str">
        <f aca="false">CONCATENATE( H62, "_", L62, "_", P62, "_", R62, "_", T62, "_", J62)</f>
        <v>DH1N_first_gunslinger_began_shoot_con</v>
      </c>
      <c r="G62" s="0" t="n">
        <f aca="false">IF(LEFT(H62,1)="A",1,IF(LEFT(H62,1)="B",2,IF(LEFT(H62,1)="C",3,IF(LEFT(H62,1)="D",4,#na))))</f>
        <v>4</v>
      </c>
      <c r="H62" s="0" t="str">
        <f aca="false">LMPreScn!A63</f>
        <v>DH1N</v>
      </c>
      <c r="I62" s="0" t="n">
        <v>1</v>
      </c>
      <c r="J62" s="0" t="s">
        <v>25</v>
      </c>
      <c r="K62" s="0" t="n">
        <v>1</v>
      </c>
      <c r="L62" s="0" t="s">
        <v>26</v>
      </c>
      <c r="M62" s="0" t="n">
        <f aca="false">1 + (2*(INT((ROW()-2)/4))) + MOD(ROW()-2,2)</f>
        <v>31</v>
      </c>
      <c r="N62" s="0" t="str">
        <f aca="false">CONCATENATE("context_",ASC(M62))</f>
        <v>context_31</v>
      </c>
      <c r="O62" s="0" t="n">
        <f aca="false">M62</f>
        <v>31</v>
      </c>
      <c r="P62" s="0" t="str">
        <f aca="false">MID(LMPreScn!M63, SEARCH(" ", LMPreScn!M63, SEARCH(" ", LMPreScn!M63))+1, SEARCH(" ", LMPreScn!M63, SEARCH(" ", LMPreScn!M63)+1) -  (SEARCH(" ", LMPreScn!M63, SEARCH(" ", LMPreScn!M63)) + 1))</f>
        <v>gunslinger</v>
      </c>
      <c r="Q62" s="0" t="n">
        <f aca="false">IF(R62="attempted", 1, IF(R62="avoided", 2, IF(R62="began",3,IF(R62="completed",4, IF(R62="continued",5,IF(R62="endured", 6, IF(R62="enjoyed", 7, IF(R62="finished", 8, IF(R62="preferred", 9, IF(R62="resisted", 10, IF(R62="started", 11, IF(R62="tried",12,"ERROR"))))))))))))</f>
        <v>3</v>
      </c>
      <c r="R62" s="0" t="str">
        <f aca="false">LMPreScn!T63</f>
        <v>began</v>
      </c>
      <c r="S62" s="0" t="n">
        <f aca="false">1 + (2*(INT((ROW()-2)/4))) + MOD(ROW()-2,2)</f>
        <v>31</v>
      </c>
      <c r="T62" s="0" t="str">
        <f aca="false">LMPreScn!CK63</f>
        <v>shoot</v>
      </c>
      <c r="U62" s="2" t="n">
        <f aca="false">LMPreScn!CI63</f>
        <v>0.354166666666667</v>
      </c>
      <c r="V62" s="0" t="n">
        <f aca="false">LMPreScn!R63</f>
        <v>5</v>
      </c>
      <c r="W62" s="0" t="n">
        <f aca="false">LMPreScn!S63</f>
        <v>8</v>
      </c>
      <c r="X62" s="0" t="str">
        <f aca="false">LMPreScn!M63</f>
        <v>The gunslinger began all his fights the same way.</v>
      </c>
      <c r="Y62" s="0" t="str">
        <f aca="false">LMPreScn!N63</f>
        <v>With precision he would</v>
      </c>
    </row>
    <row r="63" customFormat="false" ht="13.8" hidden="false" customHeight="false" outlineLevel="0" collapsed="false">
      <c r="A63" s="0" t="str">
        <f aca="false">CONCATENATE("id_",ASC(C63))</f>
        <v>id_11016</v>
      </c>
      <c r="B63" s="3" t="str">
        <f aca="false">CONCATENATE("(#", ASC( LMPreScn!I64), ")")</f>
        <v>(#11016)</v>
      </c>
      <c r="C63" s="0" t="n">
        <f aca="false">LMPreScn!I64</f>
        <v>11016</v>
      </c>
      <c r="D63" s="0" t="str">
        <f aca="false">CONCATENATE(P63,"_", R63, "_", T63)</f>
        <v>heavyweight_began_punch</v>
      </c>
      <c r="E63" s="0" t="str">
        <f aca="false">CONCATENATE( "list_", G63, "/", "half_", K63, "/", "agent_", O63, "/", "metverb_", Q63, "/", "target_", S63, "/", "avtcon_", I63)</f>
        <v>list_1/half_1/agent_32/metverb_3/target_32/avtcon_1</v>
      </c>
      <c r="F63" s="0" t="str">
        <f aca="false">CONCATENATE( H63, "_", L63, "_", P63, "_", R63, "_", T63, "_", J63)</f>
        <v>AH1N_first_heavyweight_began_punch_con</v>
      </c>
      <c r="G63" s="0" t="n">
        <f aca="false">IF(LEFT(H63,1)="A",1,IF(LEFT(H63,1)="B",2,IF(LEFT(H63,1)="C",3,IF(LEFT(H63,1)="D",4,#na))))</f>
        <v>1</v>
      </c>
      <c r="H63" s="0" t="str">
        <f aca="false">LMPreScn!A64</f>
        <v>AH1N</v>
      </c>
      <c r="I63" s="0" t="n">
        <v>1</v>
      </c>
      <c r="J63" s="0" t="s">
        <v>25</v>
      </c>
      <c r="K63" s="0" t="n">
        <v>1</v>
      </c>
      <c r="L63" s="0" t="s">
        <v>26</v>
      </c>
      <c r="M63" s="0" t="n">
        <f aca="false">1 + (2*(INT((ROW()-2)/4))) + MOD(ROW()-2,2)</f>
        <v>32</v>
      </c>
      <c r="N63" s="0" t="str">
        <f aca="false">CONCATENATE("context_",ASC(M63))</f>
        <v>context_32</v>
      </c>
      <c r="O63" s="0" t="n">
        <f aca="false">M63</f>
        <v>32</v>
      </c>
      <c r="P63" s="0" t="str">
        <f aca="false">MID(LMPreScn!M64, SEARCH(" ", LMPreScn!M64, SEARCH(" ", LMPreScn!M64))+1, SEARCH(" ", LMPreScn!M64, SEARCH(" ", LMPreScn!M64)+1) -  (SEARCH(" ", LMPreScn!M64, SEARCH(" ", LMPreScn!M64)) + 1))</f>
        <v>heavyweight</v>
      </c>
      <c r="Q63" s="0" t="n">
        <f aca="false">IF(R63="attempted", 1, IF(R63="avoided", 2, IF(R63="began",3,IF(R63="completed",4, IF(R63="continued",5,IF(R63="endured", 6, IF(R63="enjoyed", 7, IF(R63="finished", 8, IF(R63="preferred", 9, IF(R63="resisted", 10, IF(R63="started", 11, IF(R63="tried",12,"ERROR"))))))))))))</f>
        <v>3</v>
      </c>
      <c r="R63" s="0" t="str">
        <f aca="false">LMPreScn!T64</f>
        <v>began</v>
      </c>
      <c r="S63" s="0" t="n">
        <f aca="false">1 + (2*(INT((ROW()-2)/4))) + MOD(ROW()-2,2)</f>
        <v>32</v>
      </c>
      <c r="T63" s="0" t="str">
        <f aca="false">LMPreScn!CK64</f>
        <v>punch</v>
      </c>
      <c r="U63" s="2" t="n">
        <f aca="false">LMPreScn!CI64</f>
        <v>0.104166666666667</v>
      </c>
      <c r="V63" s="0" t="n">
        <f aca="false">LMPreScn!R64</f>
        <v>5</v>
      </c>
      <c r="W63" s="0" t="n">
        <f aca="false">LMPreScn!S64</f>
        <v>8</v>
      </c>
      <c r="X63" s="0" t="str">
        <f aca="false">LMPreScn!M64</f>
        <v>The heavyweight champ began all his fights the same way.</v>
      </c>
      <c r="Y63" s="0" t="str">
        <f aca="false">LMPreScn!N64</f>
        <v>With precision he would</v>
      </c>
    </row>
    <row r="64" customFormat="false" ht="13.8" hidden="false" customHeight="false" outlineLevel="0" collapsed="false">
      <c r="A64" s="0" t="str">
        <f aca="false">CONCATENATE("id_",ASC(C64))</f>
        <v>id_12016</v>
      </c>
      <c r="B64" s="3" t="str">
        <f aca="false">CONCATENATE("(#", ASC( LMPreScn!I65), ")")</f>
        <v>(#12016)</v>
      </c>
      <c r="C64" s="0" t="n">
        <f aca="false">LMPreScn!I65</f>
        <v>12016</v>
      </c>
      <c r="D64" s="0" t="str">
        <f aca="false">CONCATENATE(P64,"_", R64, "_", T64)</f>
        <v>gunslinger_began_punch</v>
      </c>
      <c r="E64" s="0" t="str">
        <f aca="false">CONCATENATE( "list_", G64, "/", "half_", K64, "/", "agent_", O64, "/", "metverb_", Q64, "/", "target_", S64, "/", "avtcon_", I64)</f>
        <v>list_2/half_1/agent_31/metverb_3/target_32/avtcon_2</v>
      </c>
      <c r="F64" s="0" t="str">
        <f aca="false">CONCATENATE( H64, "_", L64, "_", P64, "_", R64, "_", T64, "_", J64)</f>
        <v>BH1N_first_gunslinger_began_punch_incon</v>
      </c>
      <c r="G64" s="0" t="n">
        <f aca="false">IF(LEFT(H64,1)="A",1,IF(LEFT(H64,1)="B",2,IF(LEFT(H64,1)="C",3,IF(LEFT(H64,1)="D",4,#na))))</f>
        <v>2</v>
      </c>
      <c r="H64" s="0" t="str">
        <f aca="false">LMPreScn!A65</f>
        <v>BH1N</v>
      </c>
      <c r="I64" s="0" t="n">
        <v>2</v>
      </c>
      <c r="J64" s="0" t="s">
        <v>27</v>
      </c>
      <c r="K64" s="0" t="n">
        <v>1</v>
      </c>
      <c r="L64" s="0" t="s">
        <v>26</v>
      </c>
      <c r="M64" s="0" t="n">
        <f aca="false">1 + (2*(INT((ROW()-2)/4))) + MOD(ROW()-2,2)</f>
        <v>31</v>
      </c>
      <c r="N64" s="0" t="str">
        <f aca="false">CONCATENATE("context_",ASC(M64))</f>
        <v>context_31</v>
      </c>
      <c r="O64" s="0" t="n">
        <f aca="false">M64</f>
        <v>31</v>
      </c>
      <c r="P64" s="0" t="str">
        <f aca="false">MID(LMPreScn!M65, SEARCH(" ", LMPreScn!M65, SEARCH(" ", LMPreScn!M65))+1, SEARCH(" ", LMPreScn!M65, SEARCH(" ", LMPreScn!M65)+1) -  (SEARCH(" ", LMPreScn!M65, SEARCH(" ", LMPreScn!M65)) + 1))</f>
        <v>gunslinger</v>
      </c>
      <c r="Q64" s="0" t="n">
        <f aca="false">IF(R64="attempted", 1, IF(R64="avoided", 2, IF(R64="began",3,IF(R64="completed",4, IF(R64="continued",5,IF(R64="endured", 6, IF(R64="enjoyed", 7, IF(R64="finished", 8, IF(R64="preferred", 9, IF(R64="resisted", 10, IF(R64="started", 11, IF(R64="tried",12,"ERROR"))))))))))))</f>
        <v>3</v>
      </c>
      <c r="R64" s="0" t="str">
        <f aca="false">LMPreScn!T65</f>
        <v>began</v>
      </c>
      <c r="S64" s="0" t="n">
        <f aca="false">1 + (2*(INT((ROW()-2)/4))) + MOD(ROW()-1,2)</f>
        <v>32</v>
      </c>
      <c r="T64" s="0" t="str">
        <f aca="false">LMPreScn!CK65</f>
        <v>punch</v>
      </c>
      <c r="U64" s="2" t="n">
        <f aca="false">LMPreScn!CI65</f>
        <v>0.0208333333333333</v>
      </c>
      <c r="V64" s="0" t="n">
        <f aca="false">LMPreScn!R65</f>
        <v>5</v>
      </c>
      <c r="W64" s="0" t="n">
        <f aca="false">LMPreScn!S65</f>
        <v>8</v>
      </c>
      <c r="X64" s="0" t="str">
        <f aca="false">LMPreScn!M65</f>
        <v>The gunslinger began all his fights the same way.</v>
      </c>
      <c r="Y64" s="0" t="str">
        <f aca="false">LMPreScn!N65</f>
        <v>With precision he would</v>
      </c>
    </row>
    <row r="65" customFormat="false" ht="13.8" hidden="false" customHeight="false" outlineLevel="0" collapsed="false">
      <c r="A65" s="0" t="str">
        <f aca="false">CONCATENATE("id_",ASC(C65))</f>
        <v>id_13016</v>
      </c>
      <c r="B65" s="3" t="str">
        <f aca="false">CONCATENATE("(#", ASC( LMPreScn!I66), ")")</f>
        <v>(#13016)</v>
      </c>
      <c r="C65" s="0" t="n">
        <f aca="false">LMPreScn!I66</f>
        <v>13016</v>
      </c>
      <c r="D65" s="0" t="str">
        <f aca="false">CONCATENATE(P65,"_", R65, "_", T65)</f>
        <v>heavyweight_began_shoot</v>
      </c>
      <c r="E65" s="0" t="str">
        <f aca="false">CONCATENATE( "list_", G65, "/", "half_", K65, "/", "agent_", O65, "/", "metverb_", Q65, "/", "target_", S65, "/", "avtcon_", I65)</f>
        <v>list_3/half_1/agent_32/metverb_3/target_31/avtcon_2</v>
      </c>
      <c r="F65" s="0" t="str">
        <f aca="false">CONCATENATE( H65, "_", L65, "_", P65, "_", R65, "_", T65, "_", J65)</f>
        <v>CH1N_first_heavyweight_began_shoot_incon</v>
      </c>
      <c r="G65" s="0" t="n">
        <f aca="false">IF(LEFT(H65,1)="A",1,IF(LEFT(H65,1)="B",2,IF(LEFT(H65,1)="C",3,IF(LEFT(H65,1)="D",4,#na))))</f>
        <v>3</v>
      </c>
      <c r="H65" s="0" t="str">
        <f aca="false">LMPreScn!A66</f>
        <v>CH1N</v>
      </c>
      <c r="I65" s="0" t="n">
        <v>2</v>
      </c>
      <c r="J65" s="0" t="s">
        <v>27</v>
      </c>
      <c r="K65" s="0" t="n">
        <v>1</v>
      </c>
      <c r="L65" s="0" t="s">
        <v>26</v>
      </c>
      <c r="M65" s="0" t="n">
        <f aca="false">1 + (2*(INT((ROW()-2)/4))) + MOD(ROW()-2,2)</f>
        <v>32</v>
      </c>
      <c r="N65" s="0" t="str">
        <f aca="false">CONCATENATE("context_",ASC(M65))</f>
        <v>context_32</v>
      </c>
      <c r="O65" s="0" t="n">
        <f aca="false">M65</f>
        <v>32</v>
      </c>
      <c r="P65" s="0" t="str">
        <f aca="false">MID(LMPreScn!M66, SEARCH(" ", LMPreScn!M66, SEARCH(" ", LMPreScn!M66))+1, SEARCH(" ", LMPreScn!M66, SEARCH(" ", LMPreScn!M66)+1) -  (SEARCH(" ", LMPreScn!M66, SEARCH(" ", LMPreScn!M66)) + 1))</f>
        <v>heavyweight</v>
      </c>
      <c r="Q65" s="0" t="n">
        <f aca="false">IF(R65="attempted", 1, IF(R65="avoided", 2, IF(R65="began",3,IF(R65="completed",4, IF(R65="continued",5,IF(R65="endured", 6, IF(R65="enjoyed", 7, IF(R65="finished", 8, IF(R65="preferred", 9, IF(R65="resisted", 10, IF(R65="started", 11, IF(R65="tried",12,"ERROR"))))))))))))</f>
        <v>3</v>
      </c>
      <c r="R65" s="0" t="str">
        <f aca="false">LMPreScn!T66</f>
        <v>began</v>
      </c>
      <c r="S65" s="0" t="n">
        <f aca="false">1 + (2*(INT((ROW()-2)/4))) + MOD(ROW()-1,2)</f>
        <v>31</v>
      </c>
      <c r="T65" s="0" t="str">
        <f aca="false">LMPreScn!CK66</f>
        <v>shoot</v>
      </c>
      <c r="U65" s="2" t="n">
        <f aca="false">LMPreScn!CI66</f>
        <v>0</v>
      </c>
      <c r="V65" s="0" t="n">
        <f aca="false">LMPreScn!R66</f>
        <v>5</v>
      </c>
      <c r="W65" s="0" t="n">
        <f aca="false">LMPreScn!S66</f>
        <v>8</v>
      </c>
      <c r="X65" s="0" t="str">
        <f aca="false">LMPreScn!M66</f>
        <v>The heavyweight champ began all his fights the same way.</v>
      </c>
      <c r="Y65" s="0" t="str">
        <f aca="false">LMPreScn!N66</f>
        <v>With precision he would</v>
      </c>
    </row>
    <row r="66" customFormat="false" ht="13.8" hidden="false" customHeight="false" outlineLevel="0" collapsed="false">
      <c r="A66" s="0" t="str">
        <f aca="false">CONCATENATE("id_",ASC(C66))</f>
        <v>id_10017</v>
      </c>
      <c r="B66" s="3" t="str">
        <f aca="false">CONCATENATE("(#", ASC( LMPreScn!I67), ")")</f>
        <v>(#10017)</v>
      </c>
      <c r="C66" s="0" t="n">
        <f aca="false">LMPreScn!I67</f>
        <v>10017</v>
      </c>
      <c r="D66" s="0" t="str">
        <f aca="false">CONCATENATE(P66,"_", R66, "_", T66)</f>
        <v>artisan_completed_sew</v>
      </c>
      <c r="E66" s="0" t="str">
        <f aca="false">CONCATENATE( "list_", G66, "/", "half_", K66, "/", "agent_", O66, "/", "metverb_", Q66, "/", "target_", S66, "/", "avtcon_", I66)</f>
        <v>list_4/half_1/agent_33/metverb_4/target_33/avtcon_1</v>
      </c>
      <c r="F66" s="0" t="str">
        <f aca="false">CONCATENATE( H66, "_", L66, "_", P66, "_", R66, "_", T66, "_", J66)</f>
        <v>DH1N_first_artisan_completed_sew_con</v>
      </c>
      <c r="G66" s="0" t="n">
        <f aca="false">IF(LEFT(H66,1)="A",1,IF(LEFT(H66,1)="B",2,IF(LEFT(H66,1)="C",3,IF(LEFT(H66,1)="D",4,#na))))</f>
        <v>4</v>
      </c>
      <c r="H66" s="0" t="str">
        <f aca="false">LMPreScn!A67</f>
        <v>DH1N</v>
      </c>
      <c r="I66" s="0" t="n">
        <v>1</v>
      </c>
      <c r="J66" s="0" t="s">
        <v>25</v>
      </c>
      <c r="K66" s="0" t="n">
        <v>1</v>
      </c>
      <c r="L66" s="0" t="s">
        <v>26</v>
      </c>
      <c r="M66" s="0" t="n">
        <f aca="false">1 + (2*(INT((ROW()-2)/4))) + MOD(ROW()-2,2)</f>
        <v>33</v>
      </c>
      <c r="N66" s="0" t="str">
        <f aca="false">CONCATENATE("context_",ASC(M66))</f>
        <v>context_33</v>
      </c>
      <c r="O66" s="0" t="n">
        <f aca="false">M66</f>
        <v>33</v>
      </c>
      <c r="P66" s="0" t="str">
        <f aca="false">MID(LMPreScn!M67, SEARCH(" ", LMPreScn!M67, SEARCH(" ", LMPreScn!M67))+1, SEARCH(" ", LMPreScn!M67, SEARCH(" ", LMPreScn!M67)+1) -  (SEARCH(" ", LMPreScn!M67, SEARCH(" ", LMPreScn!M67)) + 1))</f>
        <v>artisan</v>
      </c>
      <c r="Q66" s="0" t="n">
        <f aca="false">IF(R66="attempted", 1, IF(R66="avoided", 2, IF(R66="began",3,IF(R66="completed",4, IF(R66="continued",5,IF(R66="endured", 6, IF(R66="enjoyed", 7, IF(R66="finished", 8, IF(R66="preferred", 9, IF(R66="resisted", 10, IF(R66="started", 11, IF(R66="tried",12,"ERROR"))))))))))))</f>
        <v>4</v>
      </c>
      <c r="R66" s="0" t="str">
        <f aca="false">LMPreScn!T67</f>
        <v>completed</v>
      </c>
      <c r="S66" s="0" t="n">
        <f aca="false">1 + (2*(INT((ROW()-2)/4))) + MOD(ROW()-2,2)</f>
        <v>33</v>
      </c>
      <c r="T66" s="0" t="str">
        <f aca="false">LMPreScn!CK67</f>
        <v>sew</v>
      </c>
      <c r="U66" s="2" t="n">
        <f aca="false">LMPreScn!CI67</f>
        <v>0.183673469387755</v>
      </c>
      <c r="V66" s="0" t="n">
        <f aca="false">LMPreScn!R67</f>
        <v>6</v>
      </c>
      <c r="W66" s="0" t="n">
        <f aca="false">LMPreScn!S67</f>
        <v>10</v>
      </c>
      <c r="X66" s="0" t="str">
        <f aca="false">LMPreScn!M67</f>
        <v>The artisan completed the rug.</v>
      </c>
      <c r="Y66" s="0" t="str">
        <f aca="false">LMPreScn!N67</f>
        <v>It had been difficult to</v>
      </c>
    </row>
    <row r="67" customFormat="false" ht="13.8" hidden="false" customHeight="false" outlineLevel="0" collapsed="false">
      <c r="A67" s="0" t="str">
        <f aca="false">CONCATENATE("id_",ASC(C67))</f>
        <v>id_11017</v>
      </c>
      <c r="B67" s="3" t="str">
        <f aca="false">CONCATENATE("(#", ASC( LMPreScn!I68), ")")</f>
        <v>(#11017)</v>
      </c>
      <c r="C67" s="0" t="n">
        <f aca="false">LMPreScn!I68</f>
        <v>11017</v>
      </c>
      <c r="D67" s="0" t="str">
        <f aca="false">CONCATENATE(P67,"_", R67, "_", T67)</f>
        <v>maid_completed_clean</v>
      </c>
      <c r="E67" s="0" t="str">
        <f aca="false">CONCATENATE( "list_", G67, "/", "half_", K67, "/", "agent_", O67, "/", "metverb_", Q67, "/", "target_", S67, "/", "avtcon_", I67)</f>
        <v>list_1/half_1/agent_34/metverb_4/target_34/avtcon_1</v>
      </c>
      <c r="F67" s="0" t="str">
        <f aca="false">CONCATENATE( H67, "_", L67, "_", P67, "_", R67, "_", T67, "_", J67)</f>
        <v>AH1N_first_maid_completed_clean_con</v>
      </c>
      <c r="G67" s="0" t="n">
        <f aca="false">IF(LEFT(H67,1)="A",1,IF(LEFT(H67,1)="B",2,IF(LEFT(H67,1)="C",3,IF(LEFT(H67,1)="D",4,#na))))</f>
        <v>1</v>
      </c>
      <c r="H67" s="0" t="str">
        <f aca="false">LMPreScn!A68</f>
        <v>AH1N</v>
      </c>
      <c r="I67" s="0" t="n">
        <v>1</v>
      </c>
      <c r="J67" s="0" t="s">
        <v>25</v>
      </c>
      <c r="K67" s="0" t="n">
        <v>1</v>
      </c>
      <c r="L67" s="0" t="s">
        <v>26</v>
      </c>
      <c r="M67" s="0" t="n">
        <f aca="false">1 + (2*(INT((ROW()-2)/4))) + MOD(ROW()-2,2)</f>
        <v>34</v>
      </c>
      <c r="N67" s="0" t="str">
        <f aca="false">CONCATENATE("context_",ASC(M67))</f>
        <v>context_34</v>
      </c>
      <c r="O67" s="0" t="n">
        <f aca="false">M67</f>
        <v>34</v>
      </c>
      <c r="P67" s="0" t="str">
        <f aca="false">MID(LMPreScn!M68, SEARCH(" ", LMPreScn!M68, SEARCH(" ", LMPreScn!M68))+1, SEARCH(" ", LMPreScn!M68, SEARCH(" ", LMPreScn!M68)+1) -  (SEARCH(" ", LMPreScn!M68, SEARCH(" ", LMPreScn!M68)) + 1))</f>
        <v>maid</v>
      </c>
      <c r="Q67" s="0" t="n">
        <f aca="false">IF(R67="attempted", 1, IF(R67="avoided", 2, IF(R67="began",3,IF(R67="completed",4, IF(R67="continued",5,IF(R67="endured", 6, IF(R67="enjoyed", 7, IF(R67="finished", 8, IF(R67="preferred", 9, IF(R67="resisted", 10, IF(R67="started", 11, IF(R67="tried",12,"ERROR"))))))))))))</f>
        <v>4</v>
      </c>
      <c r="R67" s="0" t="str">
        <f aca="false">LMPreScn!T68</f>
        <v>completed</v>
      </c>
      <c r="S67" s="0" t="n">
        <f aca="false">1 + (2*(INT((ROW()-2)/4))) + MOD(ROW()-2,2)</f>
        <v>34</v>
      </c>
      <c r="T67" s="0" t="str">
        <f aca="false">LMPreScn!CK68</f>
        <v>clean</v>
      </c>
      <c r="U67" s="2" t="n">
        <f aca="false">LMPreScn!CI68</f>
        <v>0.469387755102041</v>
      </c>
      <c r="V67" s="0" t="n">
        <f aca="false">LMPreScn!R68</f>
        <v>6</v>
      </c>
      <c r="W67" s="0" t="n">
        <f aca="false">LMPreScn!S68</f>
        <v>10</v>
      </c>
      <c r="X67" s="0" t="str">
        <f aca="false">LMPreScn!M68</f>
        <v>The maid completed the rug.</v>
      </c>
      <c r="Y67" s="0" t="str">
        <f aca="false">LMPreScn!N68</f>
        <v>It had been difficult to</v>
      </c>
    </row>
    <row r="68" customFormat="false" ht="13.8" hidden="false" customHeight="false" outlineLevel="0" collapsed="false">
      <c r="A68" s="0" t="str">
        <f aca="false">CONCATENATE("id_",ASC(C68))</f>
        <v>id_12017</v>
      </c>
      <c r="B68" s="3" t="str">
        <f aca="false">CONCATENATE("(#", ASC( LMPreScn!I69), ")")</f>
        <v>(#12017)</v>
      </c>
      <c r="C68" s="0" t="n">
        <f aca="false">LMPreScn!I69</f>
        <v>12017</v>
      </c>
      <c r="D68" s="0" t="str">
        <f aca="false">CONCATENATE(P68,"_", R68, "_", T68)</f>
        <v>artisan_completed_clean</v>
      </c>
      <c r="E68" s="0" t="str">
        <f aca="false">CONCATENATE( "list_", G68, "/", "half_", K68, "/", "agent_", O68, "/", "metverb_", Q68, "/", "target_", S68, "/", "avtcon_", I68)</f>
        <v>list_2/half_1/agent_33/metverb_4/target_34/avtcon_2</v>
      </c>
      <c r="F68" s="0" t="str">
        <f aca="false">CONCATENATE( H68, "_", L68, "_", P68, "_", R68, "_", T68, "_", J68)</f>
        <v>BH1N_first_artisan_completed_clean_incon</v>
      </c>
      <c r="G68" s="0" t="n">
        <f aca="false">IF(LEFT(H68,1)="A",1,IF(LEFT(H68,1)="B",2,IF(LEFT(H68,1)="C",3,IF(LEFT(H68,1)="D",4,#na))))</f>
        <v>2</v>
      </c>
      <c r="H68" s="0" t="str">
        <f aca="false">LMPreScn!A69</f>
        <v>BH1N</v>
      </c>
      <c r="I68" s="0" t="n">
        <v>2</v>
      </c>
      <c r="J68" s="0" t="s">
        <v>27</v>
      </c>
      <c r="K68" s="0" t="n">
        <v>1</v>
      </c>
      <c r="L68" s="0" t="s">
        <v>26</v>
      </c>
      <c r="M68" s="0" t="n">
        <f aca="false">1 + (2*(INT((ROW()-2)/4))) + MOD(ROW()-2,2)</f>
        <v>33</v>
      </c>
      <c r="N68" s="0" t="str">
        <f aca="false">CONCATENATE("context_",ASC(M68))</f>
        <v>context_33</v>
      </c>
      <c r="O68" s="0" t="n">
        <f aca="false">M68</f>
        <v>33</v>
      </c>
      <c r="P68" s="0" t="str">
        <f aca="false">MID(LMPreScn!M69, SEARCH(" ", LMPreScn!M69, SEARCH(" ", LMPreScn!M69))+1, SEARCH(" ", LMPreScn!M69, SEARCH(" ", LMPreScn!M69)+1) -  (SEARCH(" ", LMPreScn!M69, SEARCH(" ", LMPreScn!M69)) + 1))</f>
        <v>artisan</v>
      </c>
      <c r="Q68" s="0" t="n">
        <f aca="false">IF(R68="attempted", 1, IF(R68="avoided", 2, IF(R68="began",3,IF(R68="completed",4, IF(R68="continued",5,IF(R68="endured", 6, IF(R68="enjoyed", 7, IF(R68="finished", 8, IF(R68="preferred", 9, IF(R68="resisted", 10, IF(R68="started", 11, IF(R68="tried",12,"ERROR"))))))))))))</f>
        <v>4</v>
      </c>
      <c r="R68" s="0" t="str">
        <f aca="false">LMPreScn!T69</f>
        <v>completed</v>
      </c>
      <c r="S68" s="0" t="n">
        <f aca="false">1 + (2*(INT((ROW()-2)/4))) + MOD(ROW()-1,2)</f>
        <v>34</v>
      </c>
      <c r="T68" s="0" t="str">
        <f aca="false">LMPreScn!CK69</f>
        <v>clean</v>
      </c>
      <c r="U68" s="2" t="n">
        <f aca="false">LMPreScn!CI69</f>
        <v>0</v>
      </c>
      <c r="V68" s="0" t="n">
        <f aca="false">LMPreScn!R69</f>
        <v>6</v>
      </c>
      <c r="W68" s="0" t="n">
        <f aca="false">LMPreScn!S69</f>
        <v>10</v>
      </c>
      <c r="X68" s="0" t="str">
        <f aca="false">LMPreScn!M69</f>
        <v>The artisan completed the rug.</v>
      </c>
      <c r="Y68" s="0" t="str">
        <f aca="false">LMPreScn!N69</f>
        <v>It had been difficult to</v>
      </c>
    </row>
    <row r="69" customFormat="false" ht="13.8" hidden="false" customHeight="false" outlineLevel="0" collapsed="false">
      <c r="A69" s="0" t="str">
        <f aca="false">CONCATENATE("id_",ASC(C69))</f>
        <v>id_13017</v>
      </c>
      <c r="B69" s="3" t="str">
        <f aca="false">CONCATENATE("(#", ASC( LMPreScn!I70), ")")</f>
        <v>(#13017)</v>
      </c>
      <c r="C69" s="0" t="n">
        <f aca="false">LMPreScn!I70</f>
        <v>13017</v>
      </c>
      <c r="D69" s="0" t="str">
        <f aca="false">CONCATENATE(P69,"_", R69, "_", T69)</f>
        <v>maid_completed_sew</v>
      </c>
      <c r="E69" s="0" t="str">
        <f aca="false">CONCATENATE( "list_", G69, "/", "half_", K69, "/", "agent_", O69, "/", "metverb_", Q69, "/", "target_", S69, "/", "avtcon_", I69)</f>
        <v>list_3/half_1/agent_34/metverb_4/target_33/avtcon_2</v>
      </c>
      <c r="F69" s="0" t="str">
        <f aca="false">CONCATENATE( H69, "_", L69, "_", P69, "_", R69, "_", T69, "_", J69)</f>
        <v>CH1N_first_maid_completed_sew_incon</v>
      </c>
      <c r="G69" s="0" t="n">
        <f aca="false">IF(LEFT(H69,1)="A",1,IF(LEFT(H69,1)="B",2,IF(LEFT(H69,1)="C",3,IF(LEFT(H69,1)="D",4,#na))))</f>
        <v>3</v>
      </c>
      <c r="H69" s="0" t="str">
        <f aca="false">LMPreScn!A70</f>
        <v>CH1N</v>
      </c>
      <c r="I69" s="0" t="n">
        <v>2</v>
      </c>
      <c r="J69" s="0" t="s">
        <v>27</v>
      </c>
      <c r="K69" s="0" t="n">
        <v>1</v>
      </c>
      <c r="L69" s="0" t="s">
        <v>26</v>
      </c>
      <c r="M69" s="0" t="n">
        <f aca="false">1 + (2*(INT((ROW()-2)/4))) + MOD(ROW()-2,2)</f>
        <v>34</v>
      </c>
      <c r="N69" s="0" t="str">
        <f aca="false">CONCATENATE("context_",ASC(M69))</f>
        <v>context_34</v>
      </c>
      <c r="O69" s="0" t="n">
        <f aca="false">M69</f>
        <v>34</v>
      </c>
      <c r="P69" s="0" t="str">
        <f aca="false">MID(LMPreScn!M70, SEARCH(" ", LMPreScn!M70, SEARCH(" ", LMPreScn!M70))+1, SEARCH(" ", LMPreScn!M70, SEARCH(" ", LMPreScn!M70)+1) -  (SEARCH(" ", LMPreScn!M70, SEARCH(" ", LMPreScn!M70)) + 1))</f>
        <v>maid</v>
      </c>
      <c r="Q69" s="0" t="n">
        <f aca="false">IF(R69="attempted", 1, IF(R69="avoided", 2, IF(R69="began",3,IF(R69="completed",4, IF(R69="continued",5,IF(R69="endured", 6, IF(R69="enjoyed", 7, IF(R69="finished", 8, IF(R69="preferred", 9, IF(R69="resisted", 10, IF(R69="started", 11, IF(R69="tried",12,"ERROR"))))))))))))</f>
        <v>4</v>
      </c>
      <c r="R69" s="0" t="str">
        <f aca="false">LMPreScn!T70</f>
        <v>completed</v>
      </c>
      <c r="S69" s="0" t="n">
        <f aca="false">1 + (2*(INT((ROW()-2)/4))) + MOD(ROW()-1,2)</f>
        <v>33</v>
      </c>
      <c r="T69" s="0" t="str">
        <f aca="false">LMPreScn!CK70</f>
        <v>sew</v>
      </c>
      <c r="U69" s="2" t="n">
        <f aca="false">LMPreScn!CI70</f>
        <v>0.102040816326531</v>
      </c>
      <c r="V69" s="0" t="n">
        <f aca="false">LMPreScn!R70</f>
        <v>6</v>
      </c>
      <c r="W69" s="0" t="n">
        <f aca="false">LMPreScn!S70</f>
        <v>10</v>
      </c>
      <c r="X69" s="0" t="str">
        <f aca="false">LMPreScn!M70</f>
        <v>The maid completed the rug.</v>
      </c>
      <c r="Y69" s="0" t="str">
        <f aca="false">LMPreScn!N70</f>
        <v>It had been difficult to</v>
      </c>
    </row>
    <row r="70" customFormat="false" ht="13.8" hidden="false" customHeight="false" outlineLevel="0" collapsed="false">
      <c r="A70" s="0" t="str">
        <f aca="false">CONCATENATE("id_",ASC(C70))</f>
        <v>id_10018</v>
      </c>
      <c r="B70" s="3" t="str">
        <f aca="false">CONCATENATE("(#", ASC( LMPreScn!I71), ")")</f>
        <v>(#10018)</v>
      </c>
      <c r="C70" s="0" t="n">
        <f aca="false">LMPreScn!I71</f>
        <v>10018</v>
      </c>
      <c r="D70" s="0" t="str">
        <f aca="false">CONCATENATE(P70,"_", R70, "_", T70)</f>
        <v>janitor_completed_clean</v>
      </c>
      <c r="E70" s="0" t="str">
        <f aca="false">CONCATENATE( "list_", G70, "/", "half_", K70, "/", "agent_", O70, "/", "metverb_", Q70, "/", "target_", S70, "/", "avtcon_", I70)</f>
        <v>list_4/half_1/agent_35/metverb_4/target_35/avtcon_1</v>
      </c>
      <c r="F70" s="0" t="str">
        <f aca="false">CONCATENATE( H70, "_", L70, "_", P70, "_", R70, "_", T70, "_", J70)</f>
        <v>DH1N_first_janitor_completed_clean_con</v>
      </c>
      <c r="G70" s="0" t="n">
        <f aca="false">IF(LEFT(H70,1)="A",1,IF(LEFT(H70,1)="B",2,IF(LEFT(H70,1)="C",3,IF(LEFT(H70,1)="D",4,#na))))</f>
        <v>4</v>
      </c>
      <c r="H70" s="0" t="str">
        <f aca="false">LMPreScn!A71</f>
        <v>DH1N</v>
      </c>
      <c r="I70" s="0" t="n">
        <v>1</v>
      </c>
      <c r="J70" s="0" t="s">
        <v>25</v>
      </c>
      <c r="K70" s="0" t="n">
        <v>1</v>
      </c>
      <c r="L70" s="0" t="s">
        <v>26</v>
      </c>
      <c r="M70" s="0" t="n">
        <f aca="false">1 + (2*(INT((ROW()-2)/4))) + MOD(ROW()-2,2)</f>
        <v>35</v>
      </c>
      <c r="N70" s="0" t="str">
        <f aca="false">CONCATENATE("context_",ASC(M70))</f>
        <v>context_35</v>
      </c>
      <c r="O70" s="0" t="n">
        <f aca="false">M70</f>
        <v>35</v>
      </c>
      <c r="P70" s="0" t="str">
        <f aca="false">MID(LMPreScn!M71, SEARCH(" ", LMPreScn!M71, SEARCH(" ", LMPreScn!M71))+1, SEARCH(" ", LMPreScn!M71, SEARCH(" ", LMPreScn!M71)+1) -  (SEARCH(" ", LMPreScn!M71, SEARCH(" ", LMPreScn!M71)) + 1))</f>
        <v>janitor</v>
      </c>
      <c r="Q70" s="0" t="n">
        <f aca="false">IF(R70="attempted", 1, IF(R70="avoided", 2, IF(R70="began",3,IF(R70="completed",4, IF(R70="continued",5,IF(R70="endured", 6, IF(R70="enjoyed", 7, IF(R70="finished", 8, IF(R70="preferred", 9, IF(R70="resisted", 10, IF(R70="started", 11, IF(R70="tried",12,"ERROR"))))))))))))</f>
        <v>4</v>
      </c>
      <c r="R70" s="0" t="str">
        <f aca="false">LMPreScn!T71</f>
        <v>completed</v>
      </c>
      <c r="S70" s="0" t="n">
        <f aca="false">1 + (2*(INT((ROW()-2)/4))) + MOD(ROW()-2,2)</f>
        <v>35</v>
      </c>
      <c r="T70" s="0" t="str">
        <f aca="false">LMPreScn!CK71</f>
        <v>clean</v>
      </c>
      <c r="U70" s="2" t="n">
        <f aca="false">LMPreScn!CI71</f>
        <v>0.489795918367347</v>
      </c>
      <c r="V70" s="0" t="n">
        <f aca="false">LMPreScn!R71</f>
        <v>6</v>
      </c>
      <c r="W70" s="0" t="n">
        <f aca="false">LMPreScn!S71</f>
        <v>11</v>
      </c>
      <c r="X70" s="0" t="str">
        <f aca="false">LMPreScn!M71</f>
        <v>The janitor completed the upstairs windows.</v>
      </c>
      <c r="Y70" s="0" t="str">
        <f aca="false">LMPreScn!N71</f>
        <v>They had been tricky to</v>
      </c>
    </row>
    <row r="71" customFormat="false" ht="13.8" hidden="false" customHeight="false" outlineLevel="0" collapsed="false">
      <c r="A71" s="0" t="str">
        <f aca="false">CONCATENATE("id_",ASC(C71))</f>
        <v>id_11018</v>
      </c>
      <c r="B71" s="3" t="str">
        <f aca="false">CONCATENATE("(#", ASC( LMPreScn!I72), ")")</f>
        <v>(#11018)</v>
      </c>
      <c r="C71" s="0" t="n">
        <f aca="false">LMPreScn!I72</f>
        <v>11018</v>
      </c>
      <c r="D71" s="0" t="str">
        <f aca="false">CONCATENATE(P71,"_", R71, "_", T71)</f>
        <v>construction_completed_install</v>
      </c>
      <c r="E71" s="0" t="str">
        <f aca="false">CONCATENATE( "list_", G71, "/", "half_", K71, "/", "agent_", O71, "/", "metverb_", Q71, "/", "target_", S71, "/", "avtcon_", I71)</f>
        <v>list_1/half_1/agent_36/metverb_4/target_36/avtcon_1</v>
      </c>
      <c r="F71" s="0" t="str">
        <f aca="false">CONCATENATE( H71, "_", L71, "_", P71, "_", R71, "_", T71, "_", J71)</f>
        <v>AH1N_first_construction_completed_install_con</v>
      </c>
      <c r="G71" s="0" t="n">
        <f aca="false">IF(LEFT(H71,1)="A",1,IF(LEFT(H71,1)="B",2,IF(LEFT(H71,1)="C",3,IF(LEFT(H71,1)="D",4,#na))))</f>
        <v>1</v>
      </c>
      <c r="H71" s="0" t="str">
        <f aca="false">LMPreScn!A72</f>
        <v>AH1N</v>
      </c>
      <c r="I71" s="0" t="n">
        <v>1</v>
      </c>
      <c r="J71" s="0" t="s">
        <v>25</v>
      </c>
      <c r="K71" s="0" t="n">
        <v>1</v>
      </c>
      <c r="L71" s="0" t="s">
        <v>26</v>
      </c>
      <c r="M71" s="0" t="n">
        <f aca="false">1 + (2*(INT((ROW()-2)/4))) + MOD(ROW()-2,2)</f>
        <v>36</v>
      </c>
      <c r="N71" s="0" t="str">
        <f aca="false">CONCATENATE("context_",ASC(M71))</f>
        <v>context_36</v>
      </c>
      <c r="O71" s="0" t="n">
        <f aca="false">M71</f>
        <v>36</v>
      </c>
      <c r="P71" s="0" t="str">
        <f aca="false">MID(LMPreScn!M72, SEARCH(" ", LMPreScn!M72, SEARCH(" ", LMPreScn!M72))+1, SEARCH(" ", LMPreScn!M72, SEARCH(" ", LMPreScn!M72)+1) -  (SEARCH(" ", LMPreScn!M72, SEARCH(" ", LMPreScn!M72)) + 1))</f>
        <v>construction</v>
      </c>
      <c r="Q71" s="0" t="n">
        <f aca="false">IF(R71="attempted", 1, IF(R71="avoided", 2, IF(R71="began",3,IF(R71="completed",4, IF(R71="continued",5,IF(R71="endured", 6, IF(R71="enjoyed", 7, IF(R71="finished", 8, IF(R71="preferred", 9, IF(R71="resisted", 10, IF(R71="started", 11, IF(R71="tried",12,"ERROR"))))))))))))</f>
        <v>4</v>
      </c>
      <c r="R71" s="0" t="str">
        <f aca="false">LMPreScn!T72</f>
        <v>completed</v>
      </c>
      <c r="S71" s="0" t="n">
        <f aca="false">1 + (2*(INT((ROW()-2)/4))) + MOD(ROW()-2,2)</f>
        <v>36</v>
      </c>
      <c r="T71" s="0" t="str">
        <f aca="false">LMPreScn!CK72</f>
        <v>install</v>
      </c>
      <c r="U71" s="2" t="n">
        <f aca="false">LMPreScn!CI72</f>
        <v>0.291666666666667</v>
      </c>
      <c r="V71" s="0" t="n">
        <f aca="false">LMPreScn!R72</f>
        <v>6</v>
      </c>
      <c r="W71" s="0" t="n">
        <f aca="false">LMPreScn!S72</f>
        <v>11</v>
      </c>
      <c r="X71" s="0" t="str">
        <f aca="false">LMPreScn!M72</f>
        <v>The construction crew completed the upstairs windows.</v>
      </c>
      <c r="Y71" s="0" t="str">
        <f aca="false">LMPreScn!N72</f>
        <v>They had been tricky to</v>
      </c>
    </row>
    <row r="72" customFormat="false" ht="13.8" hidden="false" customHeight="false" outlineLevel="0" collapsed="false">
      <c r="A72" s="0" t="str">
        <f aca="false">CONCATENATE("id_",ASC(C72))</f>
        <v>id_12018</v>
      </c>
      <c r="B72" s="3" t="str">
        <f aca="false">CONCATENATE("(#", ASC( LMPreScn!I73), ")")</f>
        <v>(#12018)</v>
      </c>
      <c r="C72" s="0" t="n">
        <f aca="false">LMPreScn!I73</f>
        <v>12018</v>
      </c>
      <c r="D72" s="0" t="str">
        <f aca="false">CONCATENATE(P72,"_", R72, "_", T72)</f>
        <v>janitor_completed_install</v>
      </c>
      <c r="E72" s="0" t="str">
        <f aca="false">CONCATENATE( "list_", G72, "/", "half_", K72, "/", "agent_", O72, "/", "metverb_", Q72, "/", "target_", S72, "/", "avtcon_", I72)</f>
        <v>list_2/half_1/agent_35/metverb_4/target_36/avtcon_2</v>
      </c>
      <c r="F72" s="0" t="str">
        <f aca="false">CONCATENATE( H72, "_", L72, "_", P72, "_", R72, "_", T72, "_", J72)</f>
        <v>BH1N_first_janitor_completed_install_incon</v>
      </c>
      <c r="G72" s="0" t="n">
        <f aca="false">IF(LEFT(H72,1)="A",1,IF(LEFT(H72,1)="B",2,IF(LEFT(H72,1)="C",3,IF(LEFT(H72,1)="D",4,#na))))</f>
        <v>2</v>
      </c>
      <c r="H72" s="0" t="str">
        <f aca="false">LMPreScn!A73</f>
        <v>BH1N</v>
      </c>
      <c r="I72" s="0" t="n">
        <v>2</v>
      </c>
      <c r="J72" s="0" t="s">
        <v>27</v>
      </c>
      <c r="K72" s="0" t="n">
        <v>1</v>
      </c>
      <c r="L72" s="0" t="s">
        <v>26</v>
      </c>
      <c r="M72" s="0" t="n">
        <f aca="false">1 + (2*(INT((ROW()-2)/4))) + MOD(ROW()-2,2)</f>
        <v>35</v>
      </c>
      <c r="N72" s="0" t="str">
        <f aca="false">CONCATENATE("context_",ASC(M72))</f>
        <v>context_35</v>
      </c>
      <c r="O72" s="0" t="n">
        <f aca="false">M72</f>
        <v>35</v>
      </c>
      <c r="P72" s="0" t="str">
        <f aca="false">MID(LMPreScn!M73, SEARCH(" ", LMPreScn!M73, SEARCH(" ", LMPreScn!M73))+1, SEARCH(" ", LMPreScn!M73, SEARCH(" ", LMPreScn!M73)+1) -  (SEARCH(" ", LMPreScn!M73, SEARCH(" ", LMPreScn!M73)) + 1))</f>
        <v>janitor</v>
      </c>
      <c r="Q72" s="0" t="n">
        <f aca="false">IF(R72="attempted", 1, IF(R72="avoided", 2, IF(R72="began",3,IF(R72="completed",4, IF(R72="continued",5,IF(R72="endured", 6, IF(R72="enjoyed", 7, IF(R72="finished", 8, IF(R72="preferred", 9, IF(R72="resisted", 10, IF(R72="started", 11, IF(R72="tried",12,"ERROR"))))))))))))</f>
        <v>4</v>
      </c>
      <c r="R72" s="0" t="str">
        <f aca="false">LMPreScn!T73</f>
        <v>completed</v>
      </c>
      <c r="S72" s="0" t="n">
        <f aca="false">1 + (2*(INT((ROW()-2)/4))) + MOD(ROW()-1,2)</f>
        <v>36</v>
      </c>
      <c r="T72" s="0" t="str">
        <f aca="false">LMPreScn!CK73</f>
        <v>install</v>
      </c>
      <c r="U72" s="2" t="n">
        <f aca="false">LMPreScn!CI73</f>
        <v>0.0204081632653061</v>
      </c>
      <c r="V72" s="0" t="n">
        <f aca="false">LMPreScn!R73</f>
        <v>6</v>
      </c>
      <c r="W72" s="0" t="n">
        <f aca="false">LMPreScn!S73</f>
        <v>11</v>
      </c>
      <c r="X72" s="0" t="str">
        <f aca="false">LMPreScn!M73</f>
        <v>The janitor completed the upstairs windows.</v>
      </c>
      <c r="Y72" s="0" t="str">
        <f aca="false">LMPreScn!N73</f>
        <v>They had been tricky to</v>
      </c>
    </row>
    <row r="73" customFormat="false" ht="13.8" hidden="false" customHeight="false" outlineLevel="0" collapsed="false">
      <c r="A73" s="0" t="str">
        <f aca="false">CONCATENATE("id_",ASC(C73))</f>
        <v>id_13018</v>
      </c>
      <c r="B73" s="3" t="str">
        <f aca="false">CONCATENATE("(#", ASC( LMPreScn!I74), ")")</f>
        <v>(#13018)</v>
      </c>
      <c r="C73" s="0" t="n">
        <f aca="false">LMPreScn!I74</f>
        <v>13018</v>
      </c>
      <c r="D73" s="0" t="str">
        <f aca="false">CONCATENATE(P73,"_", R73, "_", T73)</f>
        <v>construction_completed_clean</v>
      </c>
      <c r="E73" s="0" t="str">
        <f aca="false">CONCATENATE( "list_", G73, "/", "half_", K73, "/", "agent_", O73, "/", "metverb_", Q73, "/", "target_", S73, "/", "avtcon_", I73)</f>
        <v>list_3/half_1/agent_36/metverb_4/target_35/avtcon_2</v>
      </c>
      <c r="F73" s="0" t="str">
        <f aca="false">CONCATENATE( H73, "_", L73, "_", P73, "_", R73, "_", T73, "_", J73)</f>
        <v>CH1N_first_construction_completed_clean_incon</v>
      </c>
      <c r="G73" s="0" t="n">
        <f aca="false">IF(LEFT(H73,1)="A",1,IF(LEFT(H73,1)="B",2,IF(LEFT(H73,1)="C",3,IF(LEFT(H73,1)="D",4,#na))))</f>
        <v>3</v>
      </c>
      <c r="H73" s="0" t="str">
        <f aca="false">LMPreScn!A74</f>
        <v>CH1N</v>
      </c>
      <c r="I73" s="0" t="n">
        <v>2</v>
      </c>
      <c r="J73" s="0" t="s">
        <v>27</v>
      </c>
      <c r="K73" s="0" t="n">
        <v>1</v>
      </c>
      <c r="L73" s="0" t="s">
        <v>26</v>
      </c>
      <c r="M73" s="0" t="n">
        <f aca="false">1 + (2*(INT((ROW()-2)/4))) + MOD(ROW()-2,2)</f>
        <v>36</v>
      </c>
      <c r="N73" s="0" t="str">
        <f aca="false">CONCATENATE("context_",ASC(M73))</f>
        <v>context_36</v>
      </c>
      <c r="O73" s="0" t="n">
        <f aca="false">M73</f>
        <v>36</v>
      </c>
      <c r="P73" s="0" t="str">
        <f aca="false">MID(LMPreScn!M74, SEARCH(" ", LMPreScn!M74, SEARCH(" ", LMPreScn!M74))+1, SEARCH(" ", LMPreScn!M74, SEARCH(" ", LMPreScn!M74)+1) -  (SEARCH(" ", LMPreScn!M74, SEARCH(" ", LMPreScn!M74)) + 1))</f>
        <v>construction</v>
      </c>
      <c r="Q73" s="0" t="n">
        <f aca="false">IF(R73="attempted", 1, IF(R73="avoided", 2, IF(R73="began",3,IF(R73="completed",4, IF(R73="continued",5,IF(R73="endured", 6, IF(R73="enjoyed", 7, IF(R73="finished", 8, IF(R73="preferred", 9, IF(R73="resisted", 10, IF(R73="started", 11, IF(R73="tried",12,"ERROR"))))))))))))</f>
        <v>4</v>
      </c>
      <c r="R73" s="0" t="str">
        <f aca="false">LMPreScn!T74</f>
        <v>completed</v>
      </c>
      <c r="S73" s="0" t="n">
        <f aca="false">1 + (2*(INT((ROW()-2)/4))) + MOD(ROW()-1,2)</f>
        <v>35</v>
      </c>
      <c r="T73" s="0" t="str">
        <f aca="false">LMPreScn!CK74</f>
        <v>clean</v>
      </c>
      <c r="U73" s="2" t="n">
        <f aca="false">LMPreScn!CI74</f>
        <v>0.0625</v>
      </c>
      <c r="V73" s="0" t="n">
        <f aca="false">LMPreScn!R74</f>
        <v>6</v>
      </c>
      <c r="W73" s="0" t="n">
        <f aca="false">LMPreScn!S74</f>
        <v>11</v>
      </c>
      <c r="X73" s="0" t="str">
        <f aca="false">LMPreScn!M74</f>
        <v>The construction crew completed the upstairs windows.</v>
      </c>
      <c r="Y73" s="0" t="str">
        <f aca="false">LMPreScn!N74</f>
        <v>They had been tricky to</v>
      </c>
    </row>
    <row r="74" customFormat="false" ht="13.8" hidden="false" customHeight="false" outlineLevel="0" collapsed="false">
      <c r="A74" s="0" t="str">
        <f aca="false">CONCATENATE("id_",ASC(C74))</f>
        <v>id_10019</v>
      </c>
      <c r="B74" s="3" t="str">
        <f aca="false">CONCATENATE("(#", ASC( LMPreScn!I75), ")")</f>
        <v>(#10019)</v>
      </c>
      <c r="C74" s="0" t="n">
        <f aca="false">LMPreScn!I75</f>
        <v>10019</v>
      </c>
      <c r="D74" s="0" t="str">
        <f aca="false">CONCATENATE(P74,"_", R74, "_", T74)</f>
        <v>factory_completed_make</v>
      </c>
      <c r="E74" s="0" t="str">
        <f aca="false">CONCATENATE( "list_", G74, "/", "half_", K74, "/", "agent_", O74, "/", "metverb_", Q74, "/", "target_", S74, "/", "avtcon_", I74)</f>
        <v>list_4/half_1/agent_37/metverb_4/target_37/avtcon_1</v>
      </c>
      <c r="F74" s="0" t="str">
        <f aca="false">CONCATENATE( H74, "_", L74, "_", P74, "_", R74, "_", T74, "_", J74)</f>
        <v>DH1N_first_factory_completed_make_con</v>
      </c>
      <c r="G74" s="0" t="n">
        <f aca="false">IF(LEFT(H74,1)="A",1,IF(LEFT(H74,1)="B",2,IF(LEFT(H74,1)="C",3,IF(LEFT(H74,1)="D",4,#na))))</f>
        <v>4</v>
      </c>
      <c r="H74" s="0" t="str">
        <f aca="false">LMPreScn!A75</f>
        <v>DH1N</v>
      </c>
      <c r="I74" s="0" t="n">
        <v>1</v>
      </c>
      <c r="J74" s="0" t="s">
        <v>25</v>
      </c>
      <c r="K74" s="0" t="n">
        <v>1</v>
      </c>
      <c r="L74" s="0" t="s">
        <v>26</v>
      </c>
      <c r="M74" s="0" t="n">
        <f aca="false">1 + (2*(INT((ROW()-2)/4))) + MOD(ROW()-2,2)</f>
        <v>37</v>
      </c>
      <c r="N74" s="0" t="str">
        <f aca="false">CONCATENATE("context_",ASC(M74))</f>
        <v>context_37</v>
      </c>
      <c r="O74" s="0" t="n">
        <f aca="false">M74</f>
        <v>37</v>
      </c>
      <c r="P74" s="0" t="str">
        <f aca="false">MID(LMPreScn!M75, SEARCH(" ", LMPreScn!M75, SEARCH(" ", LMPreScn!M75))+1, SEARCH(" ", LMPreScn!M75, SEARCH(" ", LMPreScn!M75)+1) -  (SEARCH(" ", LMPreScn!M75, SEARCH(" ", LMPreScn!M75)) + 1))</f>
        <v>factory</v>
      </c>
      <c r="Q74" s="0" t="n">
        <f aca="false">IF(R74="attempted", 1, IF(R74="avoided", 2, IF(R74="began",3,IF(R74="completed",4, IF(R74="continued",5,IF(R74="endured", 6, IF(R74="enjoyed", 7, IF(R74="finished", 8, IF(R74="preferred", 9, IF(R74="resisted", 10, IF(R74="started", 11, IF(R74="tried",12,"ERROR"))))))))))))</f>
        <v>4</v>
      </c>
      <c r="R74" s="0" t="str">
        <f aca="false">LMPreScn!T75</f>
        <v>completed</v>
      </c>
      <c r="S74" s="0" t="n">
        <f aca="false">1 + (2*(INT((ROW()-2)/4))) + MOD(ROW()-2,2)</f>
        <v>37</v>
      </c>
      <c r="T74" s="0" t="str">
        <f aca="false">LMPreScn!CK75</f>
        <v>make</v>
      </c>
      <c r="U74" s="2" t="n">
        <f aca="false">LMPreScn!CI75</f>
        <v>0.208333333333333</v>
      </c>
      <c r="V74" s="0" t="n">
        <f aca="false">LMPreScn!R75</f>
        <v>6</v>
      </c>
      <c r="W74" s="0" t="n">
        <f aca="false">LMPreScn!S75</f>
        <v>9</v>
      </c>
      <c r="X74" s="0" t="str">
        <f aca="false">LMPreScn!M75</f>
        <v>The factory completed the luggage.</v>
      </c>
      <c r="Y74" s="0" t="str">
        <f aca="false">LMPreScn!N75</f>
        <v>They had been asked to</v>
      </c>
    </row>
    <row r="75" customFormat="false" ht="13.8" hidden="false" customHeight="false" outlineLevel="0" collapsed="false">
      <c r="A75" s="0" t="str">
        <f aca="false">CONCATENATE("id_",ASC(C75))</f>
        <v>id_11019</v>
      </c>
      <c r="B75" s="3" t="str">
        <f aca="false">CONCATENATE("(#", ASC( LMPreScn!I76), ")")</f>
        <v>(#11019)</v>
      </c>
      <c r="C75" s="0" t="n">
        <f aca="false">LMPreScn!I76</f>
        <v>11019</v>
      </c>
      <c r="D75" s="0" t="str">
        <f aca="false">CONCATENATE(P75,"_", R75, "_", T75)</f>
        <v>bellhops_completed_carry</v>
      </c>
      <c r="E75" s="0" t="str">
        <f aca="false">CONCATENATE( "list_", G75, "/", "half_", K75, "/", "agent_", O75, "/", "metverb_", Q75, "/", "target_", S75, "/", "avtcon_", I75)</f>
        <v>list_1/half_1/agent_38/metverb_4/target_38/avtcon_1</v>
      </c>
      <c r="F75" s="0" t="str">
        <f aca="false">CONCATENATE( H75, "_", L75, "_", P75, "_", R75, "_", T75, "_", J75)</f>
        <v>AH1N_first_bellhops_completed_carry_con</v>
      </c>
      <c r="G75" s="0" t="n">
        <f aca="false">IF(LEFT(H75,1)="A",1,IF(LEFT(H75,1)="B",2,IF(LEFT(H75,1)="C",3,IF(LEFT(H75,1)="D",4,#na))))</f>
        <v>1</v>
      </c>
      <c r="H75" s="0" t="str">
        <f aca="false">LMPreScn!A76</f>
        <v>AH1N</v>
      </c>
      <c r="I75" s="0" t="n">
        <v>1</v>
      </c>
      <c r="J75" s="0" t="s">
        <v>25</v>
      </c>
      <c r="K75" s="0" t="n">
        <v>1</v>
      </c>
      <c r="L75" s="0" t="s">
        <v>26</v>
      </c>
      <c r="M75" s="0" t="n">
        <f aca="false">1 + (2*(INT((ROW()-2)/4))) + MOD(ROW()-2,2)</f>
        <v>38</v>
      </c>
      <c r="N75" s="0" t="str">
        <f aca="false">CONCATENATE("context_",ASC(M75))</f>
        <v>context_38</v>
      </c>
      <c r="O75" s="0" t="n">
        <f aca="false">M75</f>
        <v>38</v>
      </c>
      <c r="P75" s="0" t="str">
        <f aca="false">MID(LMPreScn!M76, SEARCH(" ", LMPreScn!M76, SEARCH(" ", LMPreScn!M76))+1, SEARCH(" ", LMPreScn!M76, SEARCH(" ", LMPreScn!M76)+1) -  (SEARCH(" ", LMPreScn!M76, SEARCH(" ", LMPreScn!M76)) + 1))</f>
        <v>bellhops</v>
      </c>
      <c r="Q75" s="0" t="n">
        <f aca="false">IF(R75="attempted", 1, IF(R75="avoided", 2, IF(R75="began",3,IF(R75="completed",4, IF(R75="continued",5,IF(R75="endured", 6, IF(R75="enjoyed", 7, IF(R75="finished", 8, IF(R75="preferred", 9, IF(R75="resisted", 10, IF(R75="started", 11, IF(R75="tried",12,"ERROR"))))))))))))</f>
        <v>4</v>
      </c>
      <c r="R75" s="0" t="str">
        <f aca="false">LMPreScn!T76</f>
        <v>completed</v>
      </c>
      <c r="S75" s="0" t="n">
        <f aca="false">1 + (2*(INT((ROW()-2)/4))) + MOD(ROW()-2,2)</f>
        <v>38</v>
      </c>
      <c r="T75" s="0" t="str">
        <f aca="false">LMPreScn!CK76</f>
        <v>carry</v>
      </c>
      <c r="U75" s="2" t="n">
        <f aca="false">LMPreScn!CI76</f>
        <v>0.448979591836735</v>
      </c>
      <c r="V75" s="0" t="n">
        <f aca="false">LMPreScn!R76</f>
        <v>6</v>
      </c>
      <c r="W75" s="0" t="n">
        <f aca="false">LMPreScn!S76</f>
        <v>9</v>
      </c>
      <c r="X75" s="0" t="str">
        <f aca="false">LMPreScn!M76</f>
        <v>The bellhops completed the luggage.</v>
      </c>
      <c r="Y75" s="0" t="str">
        <f aca="false">LMPreScn!N76</f>
        <v>They had been asked to</v>
      </c>
    </row>
    <row r="76" customFormat="false" ht="13.8" hidden="false" customHeight="false" outlineLevel="0" collapsed="false">
      <c r="A76" s="0" t="str">
        <f aca="false">CONCATENATE("id_",ASC(C76))</f>
        <v>id_12019</v>
      </c>
      <c r="B76" s="3" t="str">
        <f aca="false">CONCATENATE("(#", ASC( LMPreScn!I77), ")")</f>
        <v>(#12019)</v>
      </c>
      <c r="C76" s="0" t="n">
        <f aca="false">LMPreScn!I77</f>
        <v>12019</v>
      </c>
      <c r="D76" s="0" t="str">
        <f aca="false">CONCATENATE(P76,"_", R76, "_", T76)</f>
        <v>factory_completed_carry</v>
      </c>
      <c r="E76" s="0" t="str">
        <f aca="false">CONCATENATE( "list_", G76, "/", "half_", K76, "/", "agent_", O76, "/", "metverb_", Q76, "/", "target_", S76, "/", "avtcon_", I76)</f>
        <v>list_2/half_1/agent_37/metverb_4/target_38/avtcon_2</v>
      </c>
      <c r="F76" s="0" t="str">
        <f aca="false">CONCATENATE( H76, "_", L76, "_", P76, "_", R76, "_", T76, "_", J76)</f>
        <v>BH1N_first_factory_completed_carry_incon</v>
      </c>
      <c r="G76" s="0" t="n">
        <f aca="false">IF(LEFT(H76,1)="A",1,IF(LEFT(H76,1)="B",2,IF(LEFT(H76,1)="C",3,IF(LEFT(H76,1)="D",4,#na))))</f>
        <v>2</v>
      </c>
      <c r="H76" s="0" t="str">
        <f aca="false">LMPreScn!A77</f>
        <v>BH1N</v>
      </c>
      <c r="I76" s="0" t="n">
        <v>2</v>
      </c>
      <c r="J76" s="0" t="s">
        <v>27</v>
      </c>
      <c r="K76" s="0" t="n">
        <v>1</v>
      </c>
      <c r="L76" s="0" t="s">
        <v>26</v>
      </c>
      <c r="M76" s="0" t="n">
        <f aca="false">1 + (2*(INT((ROW()-2)/4))) + MOD(ROW()-2,2)</f>
        <v>37</v>
      </c>
      <c r="N76" s="0" t="str">
        <f aca="false">CONCATENATE("context_",ASC(M76))</f>
        <v>context_37</v>
      </c>
      <c r="O76" s="0" t="n">
        <f aca="false">M76</f>
        <v>37</v>
      </c>
      <c r="P76" s="0" t="str">
        <f aca="false">MID(LMPreScn!M77, SEARCH(" ", LMPreScn!M77, SEARCH(" ", LMPreScn!M77))+1, SEARCH(" ", LMPreScn!M77, SEARCH(" ", LMPreScn!M77)+1) -  (SEARCH(" ", LMPreScn!M77, SEARCH(" ", LMPreScn!M77)) + 1))</f>
        <v>factory</v>
      </c>
      <c r="Q76" s="0" t="n">
        <f aca="false">IF(R76="attempted", 1, IF(R76="avoided", 2, IF(R76="began",3,IF(R76="completed",4, IF(R76="continued",5,IF(R76="endured", 6, IF(R76="enjoyed", 7, IF(R76="finished", 8, IF(R76="preferred", 9, IF(R76="resisted", 10, IF(R76="started", 11, IF(R76="tried",12,"ERROR"))))))))))))</f>
        <v>4</v>
      </c>
      <c r="R76" s="0" t="str">
        <f aca="false">LMPreScn!T77</f>
        <v>completed</v>
      </c>
      <c r="S76" s="0" t="n">
        <f aca="false">1 + (2*(INT((ROW()-2)/4))) + MOD(ROW()-1,2)</f>
        <v>38</v>
      </c>
      <c r="T76" s="0" t="str">
        <f aca="false">LMPreScn!CK77</f>
        <v>carry</v>
      </c>
      <c r="U76" s="2" t="n">
        <f aca="false">LMPreScn!CI77</f>
        <v>0.0208333333333333</v>
      </c>
      <c r="V76" s="0" t="n">
        <f aca="false">LMPreScn!R77</f>
        <v>6</v>
      </c>
      <c r="W76" s="0" t="n">
        <f aca="false">LMPreScn!S77</f>
        <v>9</v>
      </c>
      <c r="X76" s="0" t="str">
        <f aca="false">LMPreScn!M77</f>
        <v>The factory completed the luggage.</v>
      </c>
      <c r="Y76" s="0" t="str">
        <f aca="false">LMPreScn!N77</f>
        <v>They had been asked to</v>
      </c>
    </row>
    <row r="77" customFormat="false" ht="13.8" hidden="false" customHeight="false" outlineLevel="0" collapsed="false">
      <c r="A77" s="0" t="str">
        <f aca="false">CONCATENATE("id_",ASC(C77))</f>
        <v>id_13019</v>
      </c>
      <c r="B77" s="3" t="str">
        <f aca="false">CONCATENATE("(#", ASC( LMPreScn!I78), ")")</f>
        <v>(#13019)</v>
      </c>
      <c r="C77" s="0" t="n">
        <f aca="false">LMPreScn!I78</f>
        <v>13019</v>
      </c>
      <c r="D77" s="0" t="str">
        <f aca="false">CONCATENATE(P77,"_", R77, "_", T77)</f>
        <v>bellhops_completed_make</v>
      </c>
      <c r="E77" s="0" t="str">
        <f aca="false">CONCATENATE( "list_", G77, "/", "half_", K77, "/", "agent_", O77, "/", "metverb_", Q77, "/", "target_", S77, "/", "avtcon_", I77)</f>
        <v>list_3/half_1/agent_38/metverb_4/target_37/avtcon_2</v>
      </c>
      <c r="F77" s="0" t="str">
        <f aca="false">CONCATENATE( H77, "_", L77, "_", P77, "_", R77, "_", T77, "_", J77)</f>
        <v>CH1N_first_bellhops_completed_make_incon</v>
      </c>
      <c r="G77" s="0" t="n">
        <f aca="false">IF(LEFT(H77,1)="A",1,IF(LEFT(H77,1)="B",2,IF(LEFT(H77,1)="C",3,IF(LEFT(H77,1)="D",4,#na))))</f>
        <v>3</v>
      </c>
      <c r="H77" s="0" t="str">
        <f aca="false">LMPreScn!A78</f>
        <v>CH1N</v>
      </c>
      <c r="I77" s="0" t="n">
        <v>2</v>
      </c>
      <c r="J77" s="0" t="s">
        <v>27</v>
      </c>
      <c r="K77" s="0" t="n">
        <v>1</v>
      </c>
      <c r="L77" s="0" t="s">
        <v>26</v>
      </c>
      <c r="M77" s="0" t="n">
        <f aca="false">1 + (2*(INT((ROW()-2)/4))) + MOD(ROW()-2,2)</f>
        <v>38</v>
      </c>
      <c r="N77" s="0" t="str">
        <f aca="false">CONCATENATE("context_",ASC(M77))</f>
        <v>context_38</v>
      </c>
      <c r="O77" s="0" t="n">
        <f aca="false">M77</f>
        <v>38</v>
      </c>
      <c r="P77" s="0" t="str">
        <f aca="false">MID(LMPreScn!M78, SEARCH(" ", LMPreScn!M78, SEARCH(" ", LMPreScn!M78))+1, SEARCH(" ", LMPreScn!M78, SEARCH(" ", LMPreScn!M78)+1) -  (SEARCH(" ", LMPreScn!M78, SEARCH(" ", LMPreScn!M78)) + 1))</f>
        <v>bellhops</v>
      </c>
      <c r="Q77" s="0" t="n">
        <f aca="false">IF(R77="attempted", 1, IF(R77="avoided", 2, IF(R77="began",3,IF(R77="completed",4, IF(R77="continued",5,IF(R77="endured", 6, IF(R77="enjoyed", 7, IF(R77="finished", 8, IF(R77="preferred", 9, IF(R77="resisted", 10, IF(R77="started", 11, IF(R77="tried",12,"ERROR"))))))))))))</f>
        <v>4</v>
      </c>
      <c r="R77" s="0" t="str">
        <f aca="false">LMPreScn!T78</f>
        <v>completed</v>
      </c>
      <c r="S77" s="0" t="n">
        <f aca="false">1 + (2*(INT((ROW()-2)/4))) + MOD(ROW()-1,2)</f>
        <v>37</v>
      </c>
      <c r="T77" s="0" t="str">
        <f aca="false">LMPreScn!CK78</f>
        <v>make</v>
      </c>
      <c r="U77" s="2" t="n">
        <f aca="false">LMPreScn!CI78</f>
        <v>0</v>
      </c>
      <c r="V77" s="0" t="n">
        <f aca="false">LMPreScn!R78</f>
        <v>6</v>
      </c>
      <c r="W77" s="0" t="n">
        <f aca="false">LMPreScn!S78</f>
        <v>9</v>
      </c>
      <c r="X77" s="0" t="str">
        <f aca="false">LMPreScn!M78</f>
        <v>The bellhops completed the luggage.</v>
      </c>
      <c r="Y77" s="0" t="str">
        <f aca="false">LMPreScn!N78</f>
        <v>They had been asked to</v>
      </c>
    </row>
    <row r="78" customFormat="false" ht="13.8" hidden="false" customHeight="false" outlineLevel="0" collapsed="false">
      <c r="A78" s="0" t="str">
        <f aca="false">CONCATENATE("id_",ASC(C78))</f>
        <v>id_10020</v>
      </c>
      <c r="B78" s="3" t="str">
        <f aca="false">CONCATENATE("(#", ASC( LMPreScn!I79), ")")</f>
        <v>(#10020)</v>
      </c>
      <c r="C78" s="0" t="n">
        <f aca="false">LMPreScn!I79</f>
        <v>10020</v>
      </c>
      <c r="D78" s="0" t="str">
        <f aca="false">CONCATENATE(P78,"_", R78, "_", T78)</f>
        <v>plumber_completed_fix</v>
      </c>
      <c r="E78" s="0" t="str">
        <f aca="false">CONCATENATE( "list_", G78, "/", "half_", K78, "/", "agent_", O78, "/", "metverb_", Q78, "/", "target_", S78, "/", "avtcon_", I78)</f>
        <v>list_4/half_1/agent_39/metverb_4/target_39/avtcon_1</v>
      </c>
      <c r="F78" s="0" t="str">
        <f aca="false">CONCATENATE( H78, "_", L78, "_", P78, "_", R78, "_", T78, "_", J78)</f>
        <v>DH1N_first_plumber_completed_fix_con</v>
      </c>
      <c r="G78" s="0" t="n">
        <f aca="false">IF(LEFT(H78,1)="A",1,IF(LEFT(H78,1)="B",2,IF(LEFT(H78,1)="C",3,IF(LEFT(H78,1)="D",4,#na))))</f>
        <v>4</v>
      </c>
      <c r="H78" s="0" t="str">
        <f aca="false">LMPreScn!A79</f>
        <v>DH1N</v>
      </c>
      <c r="I78" s="0" t="n">
        <v>1</v>
      </c>
      <c r="J78" s="0" t="s">
        <v>25</v>
      </c>
      <c r="K78" s="0" t="n">
        <v>1</v>
      </c>
      <c r="L78" s="0" t="s">
        <v>26</v>
      </c>
      <c r="M78" s="0" t="n">
        <f aca="false">1 + (2*(INT((ROW()-2)/4))) + MOD(ROW()-2,2)</f>
        <v>39</v>
      </c>
      <c r="N78" s="0" t="str">
        <f aca="false">CONCATENATE("context_",ASC(M78))</f>
        <v>context_39</v>
      </c>
      <c r="O78" s="0" t="n">
        <f aca="false">M78</f>
        <v>39</v>
      </c>
      <c r="P78" s="0" t="str">
        <f aca="false">MID(LMPreScn!M79, SEARCH(" ", LMPreScn!M79, SEARCH(" ", LMPreScn!M79))+1, SEARCH(" ", LMPreScn!M79, SEARCH(" ", LMPreScn!M79)+1) -  (SEARCH(" ", LMPreScn!M79, SEARCH(" ", LMPreScn!M79)) + 1))</f>
        <v>plumber</v>
      </c>
      <c r="Q78" s="0" t="n">
        <f aca="false">IF(R78="attempted", 1, IF(R78="avoided", 2, IF(R78="began",3,IF(R78="completed",4, IF(R78="continued",5,IF(R78="endured", 6, IF(R78="enjoyed", 7, IF(R78="finished", 8, IF(R78="preferred", 9, IF(R78="resisted", 10, IF(R78="started", 11, IF(R78="tried",12,"ERROR"))))))))))))</f>
        <v>4</v>
      </c>
      <c r="R78" s="0" t="str">
        <f aca="false">LMPreScn!T79</f>
        <v>completed</v>
      </c>
      <c r="S78" s="0" t="n">
        <f aca="false">1 + (2*(INT((ROW()-2)/4))) + MOD(ROW()-2,2)</f>
        <v>39</v>
      </c>
      <c r="T78" s="0" t="str">
        <f aca="false">LMPreScn!CK79</f>
        <v>fix</v>
      </c>
      <c r="U78" s="2" t="n">
        <f aca="false">LMPreScn!CI79</f>
        <v>0.448979591836735</v>
      </c>
      <c r="V78" s="0" t="n">
        <f aca="false">LMPreScn!R79</f>
        <v>8</v>
      </c>
      <c r="W78" s="0" t="n">
        <f aca="false">LMPreScn!S79</f>
        <v>13</v>
      </c>
      <c r="X78" s="0" t="str">
        <f aca="false">LMPreScn!M79</f>
        <v>The plumber completed the shower.</v>
      </c>
      <c r="Y78" s="0" t="str">
        <f aca="false">LMPreScn!N79</f>
        <v>It took just a few minutes to</v>
      </c>
    </row>
    <row r="79" customFormat="false" ht="13.8" hidden="false" customHeight="false" outlineLevel="0" collapsed="false">
      <c r="A79" s="0" t="str">
        <f aca="false">CONCATENATE("id_",ASC(C79))</f>
        <v>id_11020</v>
      </c>
      <c r="B79" s="3" t="str">
        <f aca="false">CONCATENATE("(#", ASC( LMPreScn!I80), ")")</f>
        <v>(#11020)</v>
      </c>
      <c r="C79" s="0" t="n">
        <f aca="false">LMPreScn!I80</f>
        <v>11020</v>
      </c>
      <c r="D79" s="0" t="str">
        <f aca="false">CONCATENATE(P79,"_", R79, "_", T79)</f>
        <v>spa_completed_rinse</v>
      </c>
      <c r="E79" s="0" t="str">
        <f aca="false">CONCATENATE( "list_", G79, "/", "half_", K79, "/", "agent_", O79, "/", "metverb_", Q79, "/", "target_", S79, "/", "avtcon_", I79)</f>
        <v>list_1/half_1/agent_40/metverb_4/target_40/avtcon_1</v>
      </c>
      <c r="F79" s="0" t="str">
        <f aca="false">CONCATENATE( H79, "_", L79, "_", P79, "_", R79, "_", T79, "_", J79)</f>
        <v>AH1N_first_spa_completed_rinse_con</v>
      </c>
      <c r="G79" s="0" t="n">
        <f aca="false">IF(LEFT(H79,1)="A",1,IF(LEFT(H79,1)="B",2,IF(LEFT(H79,1)="C",3,IF(LEFT(H79,1)="D",4,#na))))</f>
        <v>1</v>
      </c>
      <c r="H79" s="0" t="str">
        <f aca="false">LMPreScn!A80</f>
        <v>AH1N</v>
      </c>
      <c r="I79" s="0" t="n">
        <v>1</v>
      </c>
      <c r="J79" s="0" t="s">
        <v>25</v>
      </c>
      <c r="K79" s="0" t="n">
        <v>1</v>
      </c>
      <c r="L79" s="0" t="s">
        <v>26</v>
      </c>
      <c r="M79" s="0" t="n">
        <f aca="false">1 + (2*(INT((ROW()-2)/4))) + MOD(ROW()-2,2)</f>
        <v>40</v>
      </c>
      <c r="N79" s="0" t="str">
        <f aca="false">CONCATENATE("context_",ASC(M79))</f>
        <v>context_40</v>
      </c>
      <c r="O79" s="0" t="n">
        <f aca="false">M79</f>
        <v>40</v>
      </c>
      <c r="P79" s="0" t="str">
        <f aca="false">MID(LMPreScn!M80, SEARCH(" ", LMPreScn!M80, SEARCH(" ", LMPreScn!M80))+1, SEARCH(" ", LMPreScn!M80, SEARCH(" ", LMPreScn!M80)+1) -  (SEARCH(" ", LMPreScn!M80, SEARCH(" ", LMPreScn!M80)) + 1))</f>
        <v>spa</v>
      </c>
      <c r="Q79" s="0" t="n">
        <f aca="false">IF(R79="attempted", 1, IF(R79="avoided", 2, IF(R79="began",3,IF(R79="completed",4, IF(R79="continued",5,IF(R79="endured", 6, IF(R79="enjoyed", 7, IF(R79="finished", 8, IF(R79="preferred", 9, IF(R79="resisted", 10, IF(R79="started", 11, IF(R79="tried",12,"ERROR"))))))))))))</f>
        <v>4</v>
      </c>
      <c r="R79" s="0" t="str">
        <f aca="false">LMPreScn!T80</f>
        <v>completed</v>
      </c>
      <c r="S79" s="0" t="n">
        <f aca="false">1 + (2*(INT((ROW()-2)/4))) + MOD(ROW()-2,2)</f>
        <v>40</v>
      </c>
      <c r="T79" s="0" t="str">
        <f aca="false">LMPreScn!CK80</f>
        <v>rinse</v>
      </c>
      <c r="U79" s="2" t="n">
        <f aca="false">LMPreScn!CI80</f>
        <v>0.166666666666667</v>
      </c>
      <c r="V79" s="0" t="n">
        <f aca="false">LMPreScn!R80</f>
        <v>8</v>
      </c>
      <c r="W79" s="0" t="n">
        <f aca="false">LMPreScn!S80</f>
        <v>13</v>
      </c>
      <c r="X79" s="0" t="str">
        <f aca="false">LMPreScn!M80</f>
        <v>The spa guest completed the shower.</v>
      </c>
      <c r="Y79" s="0" t="str">
        <f aca="false">LMPreScn!N80</f>
        <v>It took just a few minutes to</v>
      </c>
    </row>
    <row r="80" customFormat="false" ht="13.8" hidden="false" customHeight="false" outlineLevel="0" collapsed="false">
      <c r="A80" s="0" t="str">
        <f aca="false">CONCATENATE("id_",ASC(C80))</f>
        <v>id_12020</v>
      </c>
      <c r="B80" s="3" t="str">
        <f aca="false">CONCATENATE("(#", ASC( LMPreScn!I81), ")")</f>
        <v>(#12020)</v>
      </c>
      <c r="C80" s="0" t="n">
        <f aca="false">LMPreScn!I81</f>
        <v>12020</v>
      </c>
      <c r="D80" s="0" t="str">
        <f aca="false">CONCATENATE(P80,"_", R80, "_", T80)</f>
        <v>plumber_completed_rinse</v>
      </c>
      <c r="E80" s="0" t="str">
        <f aca="false">CONCATENATE( "list_", G80, "/", "half_", K80, "/", "agent_", O80, "/", "metverb_", Q80, "/", "target_", S80, "/", "avtcon_", I80)</f>
        <v>list_2/half_1/agent_39/metverb_4/target_40/avtcon_2</v>
      </c>
      <c r="F80" s="0" t="str">
        <f aca="false">CONCATENATE( H80, "_", L80, "_", P80, "_", R80, "_", T80, "_", J80)</f>
        <v>BH1N_first_plumber_completed_rinse_incon</v>
      </c>
      <c r="G80" s="0" t="n">
        <f aca="false">IF(LEFT(H80,1)="A",1,IF(LEFT(H80,1)="B",2,IF(LEFT(H80,1)="C",3,IF(LEFT(H80,1)="D",4,#na))))</f>
        <v>2</v>
      </c>
      <c r="H80" s="0" t="str">
        <f aca="false">LMPreScn!A81</f>
        <v>BH1N</v>
      </c>
      <c r="I80" s="0" t="n">
        <v>2</v>
      </c>
      <c r="J80" s="0" t="s">
        <v>27</v>
      </c>
      <c r="K80" s="0" t="n">
        <v>1</v>
      </c>
      <c r="L80" s="0" t="s">
        <v>26</v>
      </c>
      <c r="M80" s="0" t="n">
        <f aca="false">1 + (2*(INT((ROW()-2)/4))) + MOD(ROW()-2,2)</f>
        <v>39</v>
      </c>
      <c r="N80" s="0" t="str">
        <f aca="false">CONCATENATE("context_",ASC(M80))</f>
        <v>context_39</v>
      </c>
      <c r="O80" s="0" t="n">
        <f aca="false">M80</f>
        <v>39</v>
      </c>
      <c r="P80" s="0" t="str">
        <f aca="false">MID(LMPreScn!M81, SEARCH(" ", LMPreScn!M81, SEARCH(" ", LMPreScn!M81))+1, SEARCH(" ", LMPreScn!M81, SEARCH(" ", LMPreScn!M81)+1) -  (SEARCH(" ", LMPreScn!M81, SEARCH(" ", LMPreScn!M81)) + 1))</f>
        <v>plumber</v>
      </c>
      <c r="Q80" s="0" t="n">
        <f aca="false">IF(R80="attempted", 1, IF(R80="avoided", 2, IF(R80="began",3,IF(R80="completed",4, IF(R80="continued",5,IF(R80="endured", 6, IF(R80="enjoyed", 7, IF(R80="finished", 8, IF(R80="preferred", 9, IF(R80="resisted", 10, IF(R80="started", 11, IF(R80="tried",12,"ERROR"))))))))))))</f>
        <v>4</v>
      </c>
      <c r="R80" s="0" t="str">
        <f aca="false">LMPreScn!T81</f>
        <v>completed</v>
      </c>
      <c r="S80" s="0" t="n">
        <f aca="false">1 + (2*(INT((ROW()-2)/4))) + MOD(ROW()-1,2)</f>
        <v>40</v>
      </c>
      <c r="T80" s="0" t="str">
        <f aca="false">LMPreScn!CK81</f>
        <v>rinse</v>
      </c>
      <c r="U80" s="2" t="n">
        <f aca="false">LMPreScn!CI81</f>
        <v>0</v>
      </c>
      <c r="V80" s="0" t="n">
        <f aca="false">LMPreScn!R81</f>
        <v>8</v>
      </c>
      <c r="W80" s="0" t="n">
        <f aca="false">LMPreScn!S81</f>
        <v>13</v>
      </c>
      <c r="X80" s="0" t="str">
        <f aca="false">LMPreScn!M81</f>
        <v>The plumber completed the shower.</v>
      </c>
      <c r="Y80" s="0" t="str">
        <f aca="false">LMPreScn!N81</f>
        <v>It took just a few minutes to</v>
      </c>
    </row>
    <row r="81" customFormat="false" ht="13.8" hidden="false" customHeight="false" outlineLevel="0" collapsed="false">
      <c r="A81" s="0" t="str">
        <f aca="false">CONCATENATE("id_",ASC(C81))</f>
        <v>id_13020</v>
      </c>
      <c r="B81" s="3" t="str">
        <f aca="false">CONCATENATE("(#", ASC( LMPreScn!I82), ")")</f>
        <v>(#13020)</v>
      </c>
      <c r="C81" s="0" t="n">
        <f aca="false">LMPreScn!I82</f>
        <v>13020</v>
      </c>
      <c r="D81" s="0" t="str">
        <f aca="false">CONCATENATE(P81,"_", R81, "_", T81)</f>
        <v>spa_completed_fix</v>
      </c>
      <c r="E81" s="0" t="str">
        <f aca="false">CONCATENATE( "list_", G81, "/", "half_", K81, "/", "agent_", O81, "/", "metverb_", Q81, "/", "target_", S81, "/", "avtcon_", I81)</f>
        <v>list_3/half_1/agent_40/metverb_4/target_39/avtcon_2</v>
      </c>
      <c r="F81" s="0" t="str">
        <f aca="false">CONCATENATE( H81, "_", L81, "_", P81, "_", R81, "_", T81, "_", J81)</f>
        <v>CH1N_first_spa_completed_fix_incon</v>
      </c>
      <c r="G81" s="0" t="n">
        <f aca="false">IF(LEFT(H81,1)="A",1,IF(LEFT(H81,1)="B",2,IF(LEFT(H81,1)="C",3,IF(LEFT(H81,1)="D",4,#na))))</f>
        <v>3</v>
      </c>
      <c r="H81" s="0" t="str">
        <f aca="false">LMPreScn!A82</f>
        <v>CH1N</v>
      </c>
      <c r="I81" s="0" t="n">
        <v>2</v>
      </c>
      <c r="J81" s="0" t="s">
        <v>27</v>
      </c>
      <c r="K81" s="0" t="n">
        <v>1</v>
      </c>
      <c r="L81" s="0" t="s">
        <v>26</v>
      </c>
      <c r="M81" s="0" t="n">
        <f aca="false">1 + (2*(INT((ROW()-2)/4))) + MOD(ROW()-2,2)</f>
        <v>40</v>
      </c>
      <c r="N81" s="0" t="str">
        <f aca="false">CONCATENATE("context_",ASC(M81))</f>
        <v>context_40</v>
      </c>
      <c r="O81" s="0" t="n">
        <f aca="false">M81</f>
        <v>40</v>
      </c>
      <c r="P81" s="0" t="str">
        <f aca="false">MID(LMPreScn!M82, SEARCH(" ", LMPreScn!M82, SEARCH(" ", LMPreScn!M82))+1, SEARCH(" ", LMPreScn!M82, SEARCH(" ", LMPreScn!M82)+1) -  (SEARCH(" ", LMPreScn!M82, SEARCH(" ", LMPreScn!M82)) + 1))</f>
        <v>spa</v>
      </c>
      <c r="Q81" s="0" t="n">
        <f aca="false">IF(R81="attempted", 1, IF(R81="avoided", 2, IF(R81="began",3,IF(R81="completed",4, IF(R81="continued",5,IF(R81="endured", 6, IF(R81="enjoyed", 7, IF(R81="finished", 8, IF(R81="preferred", 9, IF(R81="resisted", 10, IF(R81="started", 11, IF(R81="tried",12,"ERROR"))))))))))))</f>
        <v>4</v>
      </c>
      <c r="R81" s="0" t="str">
        <f aca="false">LMPreScn!T82</f>
        <v>completed</v>
      </c>
      <c r="S81" s="0" t="n">
        <f aca="false">1 + (2*(INT((ROW()-2)/4))) + MOD(ROW()-1,2)</f>
        <v>39</v>
      </c>
      <c r="T81" s="0" t="str">
        <f aca="false">LMPreScn!CK82</f>
        <v>fix</v>
      </c>
      <c r="U81" s="2" t="n">
        <f aca="false">LMPreScn!CI82</f>
        <v>0</v>
      </c>
      <c r="V81" s="0" t="n">
        <f aca="false">LMPreScn!R82</f>
        <v>8</v>
      </c>
      <c r="W81" s="0" t="n">
        <f aca="false">LMPreScn!S82</f>
        <v>13</v>
      </c>
      <c r="X81" s="0" t="str">
        <f aca="false">LMPreScn!M82</f>
        <v>The spa guest completed the shower.</v>
      </c>
      <c r="Y81" s="0" t="str">
        <f aca="false">LMPreScn!N82</f>
        <v>It took just a few minutes to</v>
      </c>
    </row>
    <row r="82" customFormat="false" ht="13.8" hidden="false" customHeight="false" outlineLevel="0" collapsed="false">
      <c r="A82" s="0" t="str">
        <f aca="false">CONCATENATE("id_",ASC(C82))</f>
        <v>id_10021</v>
      </c>
      <c r="B82" s="3" t="str">
        <f aca="false">CONCATENATE("(#", ASC( LMPreScn!I83), ")")</f>
        <v>(#10021)</v>
      </c>
      <c r="C82" s="0" t="n">
        <f aca="false">LMPreScn!I83</f>
        <v>10021</v>
      </c>
      <c r="D82" s="0" t="str">
        <f aca="false">CONCATENATE(P82,"_", R82, "_", T82)</f>
        <v>bride_completed_marry</v>
      </c>
      <c r="E82" s="0" t="str">
        <f aca="false">CONCATENATE( "list_", G82, "/", "half_", K82, "/", "agent_", O82, "/", "metverb_", Q82, "/", "target_", S82, "/", "avtcon_", I82)</f>
        <v>list_4/half_1/agent_41/metverb_4/target_41/avtcon_1</v>
      </c>
      <c r="F82" s="0" t="str">
        <f aca="false">CONCATENATE( H82, "_", L82, "_", P82, "_", R82, "_", T82, "_", J82)</f>
        <v>DH1N_first_bride_completed_marry_con</v>
      </c>
      <c r="G82" s="0" t="n">
        <f aca="false">IF(LEFT(H82,1)="A",1,IF(LEFT(H82,1)="B",2,IF(LEFT(H82,1)="C",3,IF(LEFT(H82,1)="D",4,#na))))</f>
        <v>4</v>
      </c>
      <c r="H82" s="0" t="str">
        <f aca="false">LMPreScn!A83</f>
        <v>DH1N</v>
      </c>
      <c r="I82" s="0" t="n">
        <v>1</v>
      </c>
      <c r="J82" s="0" t="s">
        <v>25</v>
      </c>
      <c r="K82" s="0" t="n">
        <v>1</v>
      </c>
      <c r="L82" s="0" t="s">
        <v>26</v>
      </c>
      <c r="M82" s="0" t="n">
        <f aca="false">1 + (2*(INT((ROW()-2)/4))) + MOD(ROW()-2,2)</f>
        <v>41</v>
      </c>
      <c r="N82" s="0" t="str">
        <f aca="false">CONCATENATE("context_",ASC(M82))</f>
        <v>context_41</v>
      </c>
      <c r="O82" s="0" t="n">
        <f aca="false">M82</f>
        <v>41</v>
      </c>
      <c r="P82" s="0" t="str">
        <f aca="false">MID(LMPreScn!M83, SEARCH(" ", LMPreScn!M83, SEARCH(" ", LMPreScn!M83))+1, SEARCH(" ", LMPreScn!M83, SEARCH(" ", LMPreScn!M83)+1) -  (SEARCH(" ", LMPreScn!M83, SEARCH(" ", LMPreScn!M83)) + 1))</f>
        <v>bride</v>
      </c>
      <c r="Q82" s="0" t="n">
        <f aca="false">IF(R82="attempted", 1, IF(R82="avoided", 2, IF(R82="began",3,IF(R82="completed",4, IF(R82="continued",5,IF(R82="endured", 6, IF(R82="enjoyed", 7, IF(R82="finished", 8, IF(R82="preferred", 9, IF(R82="resisted", 10, IF(R82="started", 11, IF(R82="tried",12,"ERROR"))))))))))))</f>
        <v>4</v>
      </c>
      <c r="R82" s="0" t="str">
        <f aca="false">LMPreScn!T83</f>
        <v>completed</v>
      </c>
      <c r="S82" s="0" t="n">
        <f aca="false">1 + (2*(INT((ROW()-2)/4))) + MOD(ROW()-2,2)</f>
        <v>41</v>
      </c>
      <c r="T82" s="0" t="str">
        <f aca="false">LMPreScn!CK83</f>
        <v>marry</v>
      </c>
      <c r="U82" s="2" t="n">
        <f aca="false">LMPreScn!CI83</f>
        <v>0.102040816326531</v>
      </c>
      <c r="V82" s="0" t="n">
        <f aca="false">LMPreScn!R83</f>
        <v>7</v>
      </c>
      <c r="W82" s="0" t="n">
        <f aca="false">LMPreScn!S83</f>
        <v>12</v>
      </c>
      <c r="X82" s="0" t="str">
        <f aca="false">LMPreScn!M83</f>
        <v>The bride and groom completed the ceremony.</v>
      </c>
      <c r="Y82" s="0" t="str">
        <f aca="false">LMPreScn!N83</f>
        <v>On this day they would finally</v>
      </c>
    </row>
    <row r="83" customFormat="false" ht="13.8" hidden="false" customHeight="false" outlineLevel="0" collapsed="false">
      <c r="A83" s="0" t="str">
        <f aca="false">CONCATENATE("id_",ASC(C83))</f>
        <v>id_11021</v>
      </c>
      <c r="B83" s="3" t="str">
        <f aca="false">CONCATENATE("(#", ASC( LMPreScn!I84), ")")</f>
        <v>(#11021)</v>
      </c>
      <c r="C83" s="0" t="n">
        <f aca="false">LMPreScn!I84</f>
        <v>11021</v>
      </c>
      <c r="D83" s="0" t="str">
        <f aca="false">CONCATENATE(P83,"_", R83, "_", T83)</f>
        <v>high_completed_graduate</v>
      </c>
      <c r="E83" s="0" t="str">
        <f aca="false">CONCATENATE( "list_", G83, "/", "half_", K83, "/", "agent_", O83, "/", "metverb_", Q83, "/", "target_", S83, "/", "avtcon_", I83)</f>
        <v>list_1/half_1/agent_42/metverb_4/target_42/avtcon_1</v>
      </c>
      <c r="F83" s="0" t="str">
        <f aca="false">CONCATENATE( H83, "_", L83, "_", P83, "_", R83, "_", T83, "_", J83)</f>
        <v>AH1N_first_high_completed_graduate_con</v>
      </c>
      <c r="G83" s="0" t="n">
        <f aca="false">IF(LEFT(H83,1)="A",1,IF(LEFT(H83,1)="B",2,IF(LEFT(H83,1)="C",3,IF(LEFT(H83,1)="D",4,#na))))</f>
        <v>1</v>
      </c>
      <c r="H83" s="0" t="str">
        <f aca="false">LMPreScn!A84</f>
        <v>AH1N</v>
      </c>
      <c r="I83" s="0" t="n">
        <v>1</v>
      </c>
      <c r="J83" s="0" t="s">
        <v>25</v>
      </c>
      <c r="K83" s="0" t="n">
        <v>1</v>
      </c>
      <c r="L83" s="0" t="s">
        <v>26</v>
      </c>
      <c r="M83" s="0" t="n">
        <f aca="false">1 + (2*(INT((ROW()-2)/4))) + MOD(ROW()-2,2)</f>
        <v>42</v>
      </c>
      <c r="N83" s="0" t="str">
        <f aca="false">CONCATENATE("context_",ASC(M83))</f>
        <v>context_42</v>
      </c>
      <c r="O83" s="0" t="n">
        <f aca="false">M83</f>
        <v>42</v>
      </c>
      <c r="P83" s="0" t="str">
        <f aca="false">MID(LMPreScn!M84, SEARCH(" ", LMPreScn!M84, SEARCH(" ", LMPreScn!M84))+1, SEARCH(" ", LMPreScn!M84, SEARCH(" ", LMPreScn!M84)+1) -  (SEARCH(" ", LMPreScn!M84, SEARCH(" ", LMPreScn!M84)) + 1))</f>
        <v>high</v>
      </c>
      <c r="Q83" s="0" t="n">
        <f aca="false">IF(R83="attempted", 1, IF(R83="avoided", 2, IF(R83="began",3,IF(R83="completed",4, IF(R83="continued",5,IF(R83="endured", 6, IF(R83="enjoyed", 7, IF(R83="finished", 8, IF(R83="preferred", 9, IF(R83="resisted", 10, IF(R83="started", 11, IF(R83="tried",12,"ERROR"))))))))))))</f>
        <v>4</v>
      </c>
      <c r="R83" s="0" t="str">
        <f aca="false">LMPreScn!T84</f>
        <v>completed</v>
      </c>
      <c r="S83" s="0" t="n">
        <f aca="false">1 + (2*(INT((ROW()-2)/4))) + MOD(ROW()-2,2)</f>
        <v>42</v>
      </c>
      <c r="T83" s="0" t="str">
        <f aca="false">LMPreScn!CK84</f>
        <v>graduate</v>
      </c>
      <c r="U83" s="2" t="n">
        <f aca="false">LMPreScn!CI84</f>
        <v>0.8125</v>
      </c>
      <c r="V83" s="0" t="n">
        <f aca="false">LMPreScn!R84</f>
        <v>7</v>
      </c>
      <c r="W83" s="0" t="n">
        <f aca="false">LMPreScn!S84</f>
        <v>12</v>
      </c>
      <c r="X83" s="0" t="str">
        <f aca="false">LMPreScn!M84</f>
        <v>The high school seniors completed the ceremony.</v>
      </c>
      <c r="Y83" s="0" t="str">
        <f aca="false">LMPreScn!N84</f>
        <v>On this day they would finally</v>
      </c>
    </row>
    <row r="84" customFormat="false" ht="13.8" hidden="false" customHeight="false" outlineLevel="0" collapsed="false">
      <c r="A84" s="0" t="str">
        <f aca="false">CONCATENATE("id_",ASC(C84))</f>
        <v>id_12021</v>
      </c>
      <c r="B84" s="3" t="str">
        <f aca="false">CONCATENATE("(#", ASC( LMPreScn!I85), ")")</f>
        <v>(#12021)</v>
      </c>
      <c r="C84" s="0" t="n">
        <f aca="false">LMPreScn!I85</f>
        <v>12021</v>
      </c>
      <c r="D84" s="0" t="str">
        <f aca="false">CONCATENATE(P84,"_", R84, "_", T84)</f>
        <v>bride_completed_graduate</v>
      </c>
      <c r="E84" s="0" t="str">
        <f aca="false">CONCATENATE( "list_", G84, "/", "half_", K84, "/", "agent_", O84, "/", "metverb_", Q84, "/", "target_", S84, "/", "avtcon_", I84)</f>
        <v>list_2/half_1/agent_41/metverb_4/target_42/avtcon_2</v>
      </c>
      <c r="F84" s="0" t="str">
        <f aca="false">CONCATENATE( H84, "_", L84, "_", P84, "_", R84, "_", T84, "_", J84)</f>
        <v>BH1N_first_bride_completed_graduate_incon</v>
      </c>
      <c r="G84" s="0" t="n">
        <f aca="false">IF(LEFT(H84,1)="A",1,IF(LEFT(H84,1)="B",2,IF(LEFT(H84,1)="C",3,IF(LEFT(H84,1)="D",4,#na))))</f>
        <v>2</v>
      </c>
      <c r="H84" s="0" t="str">
        <f aca="false">LMPreScn!A85</f>
        <v>BH1N</v>
      </c>
      <c r="I84" s="0" t="n">
        <v>2</v>
      </c>
      <c r="J84" s="0" t="s">
        <v>27</v>
      </c>
      <c r="K84" s="0" t="n">
        <v>1</v>
      </c>
      <c r="L84" s="0" t="s">
        <v>26</v>
      </c>
      <c r="M84" s="0" t="n">
        <f aca="false">1 + (2*(INT((ROW()-2)/4))) + MOD(ROW()-2,2)</f>
        <v>41</v>
      </c>
      <c r="N84" s="0" t="str">
        <f aca="false">CONCATENATE("context_",ASC(M84))</f>
        <v>context_41</v>
      </c>
      <c r="O84" s="0" t="n">
        <f aca="false">M84</f>
        <v>41</v>
      </c>
      <c r="P84" s="0" t="str">
        <f aca="false">MID(LMPreScn!M85, SEARCH(" ", LMPreScn!M85, SEARCH(" ", LMPreScn!M85))+1, SEARCH(" ", LMPreScn!M85, SEARCH(" ", LMPreScn!M85)+1) -  (SEARCH(" ", LMPreScn!M85, SEARCH(" ", LMPreScn!M85)) + 1))</f>
        <v>bride</v>
      </c>
      <c r="Q84" s="0" t="n">
        <f aca="false">IF(R84="attempted", 1, IF(R84="avoided", 2, IF(R84="began",3,IF(R84="completed",4, IF(R84="continued",5,IF(R84="endured", 6, IF(R84="enjoyed", 7, IF(R84="finished", 8, IF(R84="preferred", 9, IF(R84="resisted", 10, IF(R84="started", 11, IF(R84="tried",12,"ERROR"))))))))))))</f>
        <v>4</v>
      </c>
      <c r="R84" s="0" t="str">
        <f aca="false">LMPreScn!T85</f>
        <v>completed</v>
      </c>
      <c r="S84" s="0" t="n">
        <f aca="false">1 + (2*(INT((ROW()-2)/4))) + MOD(ROW()-1,2)</f>
        <v>42</v>
      </c>
      <c r="T84" s="0" t="str">
        <f aca="false">LMPreScn!CK85</f>
        <v>graduate</v>
      </c>
      <c r="U84" s="2" t="n">
        <f aca="false">LMPreScn!CI85</f>
        <v>0</v>
      </c>
      <c r="V84" s="0" t="n">
        <f aca="false">LMPreScn!R85</f>
        <v>7</v>
      </c>
      <c r="W84" s="0" t="n">
        <f aca="false">LMPreScn!S85</f>
        <v>12</v>
      </c>
      <c r="X84" s="0" t="str">
        <f aca="false">LMPreScn!M85</f>
        <v>The bride and groom completed the ceremony.</v>
      </c>
      <c r="Y84" s="0" t="str">
        <f aca="false">LMPreScn!N85</f>
        <v>On this day they would finally</v>
      </c>
    </row>
    <row r="85" customFormat="false" ht="13.8" hidden="false" customHeight="false" outlineLevel="0" collapsed="false">
      <c r="A85" s="0" t="str">
        <f aca="false">CONCATENATE("id_",ASC(C85))</f>
        <v>id_13021</v>
      </c>
      <c r="B85" s="3" t="str">
        <f aca="false">CONCATENATE("(#", ASC( LMPreScn!I86), ")")</f>
        <v>(#13021)</v>
      </c>
      <c r="C85" s="0" t="n">
        <f aca="false">LMPreScn!I86</f>
        <v>13021</v>
      </c>
      <c r="D85" s="0" t="str">
        <f aca="false">CONCATENATE(P85,"_", R85, "_", T85)</f>
        <v>high_completed_marry</v>
      </c>
      <c r="E85" s="0" t="str">
        <f aca="false">CONCATENATE( "list_", G85, "/", "half_", K85, "/", "agent_", O85, "/", "metverb_", Q85, "/", "target_", S85, "/", "avtcon_", I85)</f>
        <v>list_3/half_1/agent_42/metverb_4/target_41/avtcon_2</v>
      </c>
      <c r="F85" s="0" t="str">
        <f aca="false">CONCATENATE( H85, "_", L85, "_", P85, "_", R85, "_", T85, "_", J85)</f>
        <v>CH1N_first_high_completed_marry_incon</v>
      </c>
      <c r="G85" s="0" t="n">
        <f aca="false">IF(LEFT(H85,1)="A",1,IF(LEFT(H85,1)="B",2,IF(LEFT(H85,1)="C",3,IF(LEFT(H85,1)="D",4,#na))))</f>
        <v>3</v>
      </c>
      <c r="H85" s="0" t="str">
        <f aca="false">LMPreScn!A86</f>
        <v>CH1N</v>
      </c>
      <c r="I85" s="0" t="n">
        <v>2</v>
      </c>
      <c r="J85" s="0" t="s">
        <v>27</v>
      </c>
      <c r="K85" s="0" t="n">
        <v>1</v>
      </c>
      <c r="L85" s="0" t="s">
        <v>26</v>
      </c>
      <c r="M85" s="0" t="n">
        <f aca="false">1 + (2*(INT((ROW()-2)/4))) + MOD(ROW()-2,2)</f>
        <v>42</v>
      </c>
      <c r="N85" s="0" t="str">
        <f aca="false">CONCATENATE("context_",ASC(M85))</f>
        <v>context_42</v>
      </c>
      <c r="O85" s="0" t="n">
        <f aca="false">M85</f>
        <v>42</v>
      </c>
      <c r="P85" s="0" t="str">
        <f aca="false">MID(LMPreScn!M86, SEARCH(" ", LMPreScn!M86, SEARCH(" ", LMPreScn!M86))+1, SEARCH(" ", LMPreScn!M86, SEARCH(" ", LMPreScn!M86)+1) -  (SEARCH(" ", LMPreScn!M86, SEARCH(" ", LMPreScn!M86)) + 1))</f>
        <v>high</v>
      </c>
      <c r="Q85" s="0" t="n">
        <f aca="false">IF(R85="attempted", 1, IF(R85="avoided", 2, IF(R85="began",3,IF(R85="completed",4, IF(R85="continued",5,IF(R85="endured", 6, IF(R85="enjoyed", 7, IF(R85="finished", 8, IF(R85="preferred", 9, IF(R85="resisted", 10, IF(R85="started", 11, IF(R85="tried",12,"ERROR"))))))))))))</f>
        <v>4</v>
      </c>
      <c r="R85" s="0" t="str">
        <f aca="false">LMPreScn!T86</f>
        <v>completed</v>
      </c>
      <c r="S85" s="0" t="n">
        <f aca="false">1 + (2*(INT((ROW()-2)/4))) + MOD(ROW()-1,2)</f>
        <v>41</v>
      </c>
      <c r="T85" s="0" t="str">
        <f aca="false">LMPreScn!CK86</f>
        <v>marry</v>
      </c>
      <c r="U85" s="2" t="n">
        <f aca="false">LMPreScn!CI86</f>
        <v>0</v>
      </c>
      <c r="V85" s="0" t="n">
        <f aca="false">LMPreScn!R86</f>
        <v>7</v>
      </c>
      <c r="W85" s="0" t="n">
        <f aca="false">LMPreScn!S86</f>
        <v>12</v>
      </c>
      <c r="X85" s="0" t="str">
        <f aca="false">LMPreScn!M86</f>
        <v>The high school seniors completed the ceremony.</v>
      </c>
      <c r="Y85" s="0" t="str">
        <f aca="false">LMPreScn!N86</f>
        <v>On this day they would finally</v>
      </c>
    </row>
    <row r="86" customFormat="false" ht="13.8" hidden="false" customHeight="false" outlineLevel="0" collapsed="false">
      <c r="A86" s="0" t="str">
        <f aca="false">CONCATENATE("id_",ASC(C86))</f>
        <v>id_10022</v>
      </c>
      <c r="B86" s="3" t="str">
        <f aca="false">CONCATENATE("(#", ASC( LMPreScn!I87), ")")</f>
        <v>(#10022)</v>
      </c>
      <c r="C86" s="0" t="n">
        <f aca="false">LMPreScn!I87</f>
        <v>10022</v>
      </c>
      <c r="D86" s="0" t="str">
        <f aca="false">CONCATENATE(P86,"_", R86, "_", T86)</f>
        <v>illustrator_continued_draw</v>
      </c>
      <c r="E86" s="0" t="str">
        <f aca="false">CONCATENATE( "list_", G86, "/", "half_", K86, "/", "agent_", O86, "/", "metverb_", Q86, "/", "target_", S86, "/", "avtcon_", I86)</f>
        <v>list_4/half_1/agent_43/metverb_5/target_43/avtcon_1</v>
      </c>
      <c r="F86" s="0" t="str">
        <f aca="false">CONCATENATE( H86, "_", L86, "_", P86, "_", R86, "_", T86, "_", J86)</f>
        <v>DH1N_first_illustrator_continued_draw_con</v>
      </c>
      <c r="G86" s="0" t="n">
        <f aca="false">IF(LEFT(H86,1)="A",1,IF(LEFT(H86,1)="B",2,IF(LEFT(H86,1)="C",3,IF(LEFT(H86,1)="D",4,#na))))</f>
        <v>4</v>
      </c>
      <c r="H86" s="0" t="str">
        <f aca="false">LMPreScn!A87</f>
        <v>DH1N</v>
      </c>
      <c r="I86" s="0" t="n">
        <v>1</v>
      </c>
      <c r="J86" s="0" t="s">
        <v>25</v>
      </c>
      <c r="K86" s="0" t="n">
        <v>1</v>
      </c>
      <c r="L86" s="0" t="s">
        <v>26</v>
      </c>
      <c r="M86" s="0" t="n">
        <f aca="false">1 + (2*(INT((ROW()-2)/4))) + MOD(ROW()-2,2)</f>
        <v>43</v>
      </c>
      <c r="N86" s="0" t="str">
        <f aca="false">CONCATENATE("context_",ASC(M86))</f>
        <v>context_43</v>
      </c>
      <c r="O86" s="0" t="n">
        <f aca="false">M86</f>
        <v>43</v>
      </c>
      <c r="P86" s="0" t="str">
        <f aca="false">MID(LMPreScn!M87, SEARCH(" ", LMPreScn!M87, SEARCH(" ", LMPreScn!M87))+1, SEARCH(" ", LMPreScn!M87, SEARCH(" ", LMPreScn!M87)+1) -  (SEARCH(" ", LMPreScn!M87, SEARCH(" ", LMPreScn!M87)) + 1))</f>
        <v>illustrator</v>
      </c>
      <c r="Q86" s="0" t="n">
        <f aca="false">IF(R86="attempted", 1, IF(R86="avoided", 2, IF(R86="began",3,IF(R86="completed",4, IF(R86="continued",5,IF(R86="endured", 6, IF(R86="enjoyed", 7, IF(R86="finished", 8, IF(R86="preferred", 9, IF(R86="resisted", 10, IF(R86="started", 11, IF(R86="tried",12,"ERROR"))))))))))))</f>
        <v>5</v>
      </c>
      <c r="R86" s="0" t="str">
        <f aca="false">LMPreScn!T87</f>
        <v>continued</v>
      </c>
      <c r="S86" s="0" t="n">
        <f aca="false">1 + (2*(INT((ROW()-2)/4))) + MOD(ROW()-2,2)</f>
        <v>43</v>
      </c>
      <c r="T86" s="0" t="str">
        <f aca="false">LMPreScn!CK87</f>
        <v>draw</v>
      </c>
      <c r="U86" s="2" t="n">
        <f aca="false">LMPreScn!CI87</f>
        <v>0.408163265306122</v>
      </c>
      <c r="V86" s="0" t="n">
        <f aca="false">LMPreScn!R87</f>
        <v>7</v>
      </c>
      <c r="W86" s="0" t="n">
        <f aca="false">LMPreScn!S87</f>
        <v>10</v>
      </c>
      <c r="X86" s="0" t="str">
        <f aca="false">LMPreScn!M87</f>
        <v>The illustrator continued the story.</v>
      </c>
      <c r="Y86" s="0" t="str">
        <f aca="false">LMPreScn!N87</f>
        <v>It was amazing how she could</v>
      </c>
    </row>
    <row r="87" customFormat="false" ht="13.8" hidden="false" customHeight="false" outlineLevel="0" collapsed="false">
      <c r="A87" s="0" t="str">
        <f aca="false">CONCATENATE("id_",ASC(C87))</f>
        <v>id_11022</v>
      </c>
      <c r="B87" s="3" t="str">
        <f aca="false">CONCATENATE("(#", ASC( LMPreScn!I88), ")")</f>
        <v>(#11022)</v>
      </c>
      <c r="C87" s="0" t="n">
        <f aca="false">LMPreScn!I88</f>
        <v>11022</v>
      </c>
      <c r="D87" s="0" t="str">
        <f aca="false">CONCATENATE(P87,"_", R87, "_", T87)</f>
        <v>untruthful_continued_lie</v>
      </c>
      <c r="E87" s="0" t="str">
        <f aca="false">CONCATENATE( "list_", G87, "/", "half_", K87, "/", "agent_", O87, "/", "metverb_", Q87, "/", "target_", S87, "/", "avtcon_", I87)</f>
        <v>list_1/half_1/agent_44/metverb_5/target_44/avtcon_1</v>
      </c>
      <c r="F87" s="0" t="str">
        <f aca="false">CONCATENATE( H87, "_", L87, "_", P87, "_", R87, "_", T87, "_", J87)</f>
        <v>AH1N_first_untruthful_continued_lie_con</v>
      </c>
      <c r="G87" s="0" t="n">
        <f aca="false">IF(LEFT(H87,1)="A",1,IF(LEFT(H87,1)="B",2,IF(LEFT(H87,1)="C",3,IF(LEFT(H87,1)="D",4,#na))))</f>
        <v>1</v>
      </c>
      <c r="H87" s="0" t="str">
        <f aca="false">LMPreScn!A88</f>
        <v>AH1N</v>
      </c>
      <c r="I87" s="0" t="n">
        <v>1</v>
      </c>
      <c r="J87" s="0" t="s">
        <v>25</v>
      </c>
      <c r="K87" s="0" t="n">
        <v>1</v>
      </c>
      <c r="L87" s="0" t="s">
        <v>26</v>
      </c>
      <c r="M87" s="0" t="n">
        <f aca="false">1 + (2*(INT((ROW()-2)/4))) + MOD(ROW()-2,2)</f>
        <v>44</v>
      </c>
      <c r="N87" s="0" t="str">
        <f aca="false">CONCATENATE("context_",ASC(M87))</f>
        <v>context_44</v>
      </c>
      <c r="O87" s="0" t="n">
        <f aca="false">M87</f>
        <v>44</v>
      </c>
      <c r="P87" s="0" t="str">
        <f aca="false">MID(LMPreScn!M88, SEARCH(" ", LMPreScn!M88, SEARCH(" ", LMPreScn!M88))+1, SEARCH(" ", LMPreScn!M88, SEARCH(" ", LMPreScn!M88)+1) -  (SEARCH(" ", LMPreScn!M88, SEARCH(" ", LMPreScn!M88)) + 1))</f>
        <v>untruthful</v>
      </c>
      <c r="Q87" s="0" t="n">
        <f aca="false">IF(R87="attempted", 1, IF(R87="avoided", 2, IF(R87="began",3,IF(R87="completed",4, IF(R87="continued",5,IF(R87="endured", 6, IF(R87="enjoyed", 7, IF(R87="finished", 8, IF(R87="preferred", 9, IF(R87="resisted", 10, IF(R87="started", 11, IF(R87="tried",12,"ERROR"))))))))))))</f>
        <v>5</v>
      </c>
      <c r="R87" s="0" t="str">
        <f aca="false">LMPreScn!T88</f>
        <v>continued</v>
      </c>
      <c r="S87" s="0" t="n">
        <f aca="false">1 + (2*(INT((ROW()-2)/4))) + MOD(ROW()-2,2)</f>
        <v>44</v>
      </c>
      <c r="T87" s="0" t="str">
        <f aca="false">LMPreScn!CK88</f>
        <v>lie</v>
      </c>
      <c r="U87" s="2" t="n">
        <f aca="false">LMPreScn!CI88</f>
        <v>0.816326530612245</v>
      </c>
      <c r="V87" s="0" t="n">
        <f aca="false">LMPreScn!R88</f>
        <v>7</v>
      </c>
      <c r="W87" s="0" t="n">
        <f aca="false">LMPreScn!S88</f>
        <v>10</v>
      </c>
      <c r="X87" s="0" t="str">
        <f aca="false">LMPreScn!M88</f>
        <v>The untruthful teen continued the story.</v>
      </c>
      <c r="Y87" s="0" t="str">
        <f aca="false">LMPreScn!N88</f>
        <v>It was amazing how she could</v>
      </c>
    </row>
    <row r="88" customFormat="false" ht="13.8" hidden="false" customHeight="false" outlineLevel="0" collapsed="false">
      <c r="A88" s="0" t="str">
        <f aca="false">CONCATENATE("id_",ASC(C88))</f>
        <v>id_12022</v>
      </c>
      <c r="B88" s="3" t="str">
        <f aca="false">CONCATENATE("(#", ASC( LMPreScn!I89), ")")</f>
        <v>(#12022)</v>
      </c>
      <c r="C88" s="0" t="n">
        <f aca="false">LMPreScn!I89</f>
        <v>12022</v>
      </c>
      <c r="D88" s="0" t="str">
        <f aca="false">CONCATENATE(P88,"_", R88, "_", T88)</f>
        <v>illustrator_continued_lie</v>
      </c>
      <c r="E88" s="0" t="str">
        <f aca="false">CONCATENATE( "list_", G88, "/", "half_", K88, "/", "agent_", O88, "/", "metverb_", Q88, "/", "target_", S88, "/", "avtcon_", I88)</f>
        <v>list_2/half_1/agent_43/metverb_5/target_44/avtcon_2</v>
      </c>
      <c r="F88" s="0" t="str">
        <f aca="false">CONCATENATE( H88, "_", L88, "_", P88, "_", R88, "_", T88, "_", J88)</f>
        <v>BH1N_first_illustrator_continued_lie_incon</v>
      </c>
      <c r="G88" s="0" t="n">
        <f aca="false">IF(LEFT(H88,1)="A",1,IF(LEFT(H88,1)="B",2,IF(LEFT(H88,1)="C",3,IF(LEFT(H88,1)="D",4,#na))))</f>
        <v>2</v>
      </c>
      <c r="H88" s="0" t="str">
        <f aca="false">LMPreScn!A89</f>
        <v>BH1N</v>
      </c>
      <c r="I88" s="0" t="n">
        <v>2</v>
      </c>
      <c r="J88" s="0" t="s">
        <v>27</v>
      </c>
      <c r="K88" s="0" t="n">
        <v>1</v>
      </c>
      <c r="L88" s="0" t="s">
        <v>26</v>
      </c>
      <c r="M88" s="0" t="n">
        <f aca="false">1 + (2*(INT((ROW()-2)/4))) + MOD(ROW()-2,2)</f>
        <v>43</v>
      </c>
      <c r="N88" s="0" t="str">
        <f aca="false">CONCATENATE("context_",ASC(M88))</f>
        <v>context_43</v>
      </c>
      <c r="O88" s="0" t="n">
        <f aca="false">M88</f>
        <v>43</v>
      </c>
      <c r="P88" s="0" t="str">
        <f aca="false">MID(LMPreScn!M89, SEARCH(" ", LMPreScn!M89, SEARCH(" ", LMPreScn!M89))+1, SEARCH(" ", LMPreScn!M89, SEARCH(" ", LMPreScn!M89)+1) -  (SEARCH(" ", LMPreScn!M89, SEARCH(" ", LMPreScn!M89)) + 1))</f>
        <v>illustrator</v>
      </c>
      <c r="Q88" s="0" t="n">
        <f aca="false">IF(R88="attempted", 1, IF(R88="avoided", 2, IF(R88="began",3,IF(R88="completed",4, IF(R88="continued",5,IF(R88="endured", 6, IF(R88="enjoyed", 7, IF(R88="finished", 8, IF(R88="preferred", 9, IF(R88="resisted", 10, IF(R88="started", 11, IF(R88="tried",12,"ERROR"))))))))))))</f>
        <v>5</v>
      </c>
      <c r="R88" s="0" t="str">
        <f aca="false">LMPreScn!T89</f>
        <v>continued</v>
      </c>
      <c r="S88" s="0" t="n">
        <f aca="false">1 + (2*(INT((ROW()-2)/4))) + MOD(ROW()-1,2)</f>
        <v>44</v>
      </c>
      <c r="T88" s="0" t="str">
        <f aca="false">LMPreScn!CK89</f>
        <v>lie</v>
      </c>
      <c r="U88" s="2" t="n">
        <f aca="false">LMPreScn!CI89</f>
        <v>0</v>
      </c>
      <c r="V88" s="0" t="n">
        <f aca="false">LMPreScn!R89</f>
        <v>7</v>
      </c>
      <c r="W88" s="0" t="n">
        <f aca="false">LMPreScn!S89</f>
        <v>10</v>
      </c>
      <c r="X88" s="0" t="str">
        <f aca="false">LMPreScn!M89</f>
        <v>The illustrator continued the story.</v>
      </c>
      <c r="Y88" s="0" t="str">
        <f aca="false">LMPreScn!N89</f>
        <v>It was amazing how she could</v>
      </c>
    </row>
    <row r="89" customFormat="false" ht="13.8" hidden="false" customHeight="false" outlineLevel="0" collapsed="false">
      <c r="A89" s="0" t="str">
        <f aca="false">CONCATENATE("id_",ASC(C89))</f>
        <v>id_13022</v>
      </c>
      <c r="B89" s="3" t="str">
        <f aca="false">CONCATENATE("(#", ASC( LMPreScn!I90), ")")</f>
        <v>(#13022)</v>
      </c>
      <c r="C89" s="0" t="n">
        <f aca="false">LMPreScn!I90</f>
        <v>13022</v>
      </c>
      <c r="D89" s="0" t="str">
        <f aca="false">CONCATENATE(P89,"_", R89, "_", T89)</f>
        <v>untruthful_continued_draw</v>
      </c>
      <c r="E89" s="0" t="str">
        <f aca="false">CONCATENATE( "list_", G89, "/", "half_", K89, "/", "agent_", O89, "/", "metverb_", Q89, "/", "target_", S89, "/", "avtcon_", I89)</f>
        <v>list_3/half_1/agent_44/metverb_5/target_43/avtcon_2</v>
      </c>
      <c r="F89" s="0" t="str">
        <f aca="false">CONCATENATE( H89, "_", L89, "_", P89, "_", R89, "_", T89, "_", J89)</f>
        <v>CH1N_first_untruthful_continued_draw_incon</v>
      </c>
      <c r="G89" s="0" t="n">
        <f aca="false">IF(LEFT(H89,1)="A",1,IF(LEFT(H89,1)="B",2,IF(LEFT(H89,1)="C",3,IF(LEFT(H89,1)="D",4,#na))))</f>
        <v>3</v>
      </c>
      <c r="H89" s="0" t="str">
        <f aca="false">LMPreScn!A90</f>
        <v>CH1N</v>
      </c>
      <c r="I89" s="0" t="n">
        <v>2</v>
      </c>
      <c r="J89" s="0" t="s">
        <v>27</v>
      </c>
      <c r="K89" s="0" t="n">
        <v>1</v>
      </c>
      <c r="L89" s="0" t="s">
        <v>26</v>
      </c>
      <c r="M89" s="0" t="n">
        <f aca="false">1 + (2*(INT((ROW()-2)/4))) + MOD(ROW()-2,2)</f>
        <v>44</v>
      </c>
      <c r="N89" s="0" t="str">
        <f aca="false">CONCATENATE("context_",ASC(M89))</f>
        <v>context_44</v>
      </c>
      <c r="O89" s="0" t="n">
        <f aca="false">M89</f>
        <v>44</v>
      </c>
      <c r="P89" s="0" t="str">
        <f aca="false">MID(LMPreScn!M90, SEARCH(" ", LMPreScn!M90, SEARCH(" ", LMPreScn!M90))+1, SEARCH(" ", LMPreScn!M90, SEARCH(" ", LMPreScn!M90)+1) -  (SEARCH(" ", LMPreScn!M90, SEARCH(" ", LMPreScn!M90)) + 1))</f>
        <v>untruthful</v>
      </c>
      <c r="Q89" s="0" t="n">
        <f aca="false">IF(R89="attempted", 1, IF(R89="avoided", 2, IF(R89="began",3,IF(R89="completed",4, IF(R89="continued",5,IF(R89="endured", 6, IF(R89="enjoyed", 7, IF(R89="finished", 8, IF(R89="preferred", 9, IF(R89="resisted", 10, IF(R89="started", 11, IF(R89="tried",12,"ERROR"))))))))))))</f>
        <v>5</v>
      </c>
      <c r="R89" s="0" t="str">
        <f aca="false">LMPreScn!T90</f>
        <v>continued</v>
      </c>
      <c r="S89" s="0" t="n">
        <f aca="false">1 + (2*(INT((ROW()-2)/4))) + MOD(ROW()-1,2)</f>
        <v>43</v>
      </c>
      <c r="T89" s="0" t="str">
        <f aca="false">LMPreScn!CK90</f>
        <v>draw</v>
      </c>
      <c r="U89" s="2" t="n">
        <f aca="false">LMPreScn!CI90</f>
        <v>0</v>
      </c>
      <c r="V89" s="0" t="n">
        <f aca="false">LMPreScn!R90</f>
        <v>7</v>
      </c>
      <c r="W89" s="0" t="n">
        <f aca="false">LMPreScn!S90</f>
        <v>10</v>
      </c>
      <c r="X89" s="0" t="str">
        <f aca="false">LMPreScn!M90</f>
        <v>The untruthful teen continued the story.</v>
      </c>
      <c r="Y89" s="0" t="str">
        <f aca="false">LMPreScn!N90</f>
        <v>It was amazing how she could</v>
      </c>
    </row>
    <row r="90" customFormat="false" ht="13.8" hidden="false" customHeight="false" outlineLevel="0" collapsed="false">
      <c r="A90" s="0" t="str">
        <f aca="false">CONCATENATE("id_",ASC(C90))</f>
        <v>id_10023</v>
      </c>
      <c r="B90" s="3" t="str">
        <f aca="false">CONCATENATE("(#", ASC( LMPreScn!I91), ")")</f>
        <v>(#10023)</v>
      </c>
      <c r="C90" s="0" t="n">
        <f aca="false">LMPreScn!I91</f>
        <v>10023</v>
      </c>
      <c r="D90" s="0" t="str">
        <f aca="false">CONCATENATE(P90,"_", R90, "_", T90)</f>
        <v>percussionist_continued_playing</v>
      </c>
      <c r="E90" s="0" t="str">
        <f aca="false">CONCATENATE( "list_", G90, "/", "half_", K90, "/", "agent_", O90, "/", "metverb_", Q90, "/", "target_", S90, "/", "avtcon_", I90)</f>
        <v>list_4/half_1/agent_45/metverb_5/target_45/avtcon_1</v>
      </c>
      <c r="F90" s="0" t="str">
        <f aca="false">CONCATENATE( H90, "_", L90, "_", P90, "_", R90, "_", T90, "_", J90)</f>
        <v>DH1N_first_percussionist_continued_playing_con</v>
      </c>
      <c r="G90" s="0" t="n">
        <f aca="false">IF(LEFT(H90,1)="A",1,IF(LEFT(H90,1)="B",2,IF(LEFT(H90,1)="C",3,IF(LEFT(H90,1)="D",4,#na))))</f>
        <v>4</v>
      </c>
      <c r="H90" s="0" t="str">
        <f aca="false">LMPreScn!A91</f>
        <v>DH1N</v>
      </c>
      <c r="I90" s="0" t="n">
        <v>1</v>
      </c>
      <c r="J90" s="0" t="s">
        <v>25</v>
      </c>
      <c r="K90" s="0" t="n">
        <v>1</v>
      </c>
      <c r="L90" s="0" t="s">
        <v>26</v>
      </c>
      <c r="M90" s="0" t="n">
        <f aca="false">1 + (2*(INT((ROW()-2)/4))) + MOD(ROW()-2,2)</f>
        <v>45</v>
      </c>
      <c r="N90" s="0" t="str">
        <f aca="false">CONCATENATE("context_",ASC(M90))</f>
        <v>context_45</v>
      </c>
      <c r="O90" s="0" t="n">
        <f aca="false">M90</f>
        <v>45</v>
      </c>
      <c r="P90" s="0" t="str">
        <f aca="false">MID(LMPreScn!M91, SEARCH(" ", LMPreScn!M91, SEARCH(" ", LMPreScn!M91))+1, SEARCH(" ", LMPreScn!M91, SEARCH(" ", LMPreScn!M91)+1) -  (SEARCH(" ", LMPreScn!M91, SEARCH(" ", LMPreScn!M91)) + 1))</f>
        <v>percussionist</v>
      </c>
      <c r="Q90" s="0" t="n">
        <f aca="false">IF(R90="attempted", 1, IF(R90="avoided", 2, IF(R90="began",3,IF(R90="completed",4, IF(R90="continued",5,IF(R90="endured", 6, IF(R90="enjoyed", 7, IF(R90="finished", 8, IF(R90="preferred", 9, IF(R90="resisted", 10, IF(R90="started", 11, IF(R90="tried",12,"ERROR"))))))))))))</f>
        <v>5</v>
      </c>
      <c r="R90" s="0" t="str">
        <f aca="false">LMPreScn!T91</f>
        <v>continued</v>
      </c>
      <c r="S90" s="0" t="n">
        <f aca="false">1 + (2*(INT((ROW()-2)/4))) + MOD(ROW()-2,2)</f>
        <v>45</v>
      </c>
      <c r="T90" s="0" t="str">
        <f aca="false">LMPreScn!CK91</f>
        <v>playing</v>
      </c>
      <c r="U90" s="2" t="n">
        <f aca="false">LMPreScn!CI91</f>
        <v>0.166666666666667</v>
      </c>
      <c r="V90" s="0" t="n">
        <f aca="false">LMPreScn!R91</f>
        <v>6</v>
      </c>
      <c r="W90" s="0" t="n">
        <f aca="false">LMPreScn!S91</f>
        <v>9</v>
      </c>
      <c r="X90" s="0" t="str">
        <f aca="false">LMPreScn!M91</f>
        <v>The percussionist continued a steady beat.</v>
      </c>
      <c r="Y90" s="0" t="str">
        <f aca="false">LMPreScn!N91</f>
        <v>With precise rhythm she was</v>
      </c>
    </row>
    <row r="91" customFormat="false" ht="13.8" hidden="false" customHeight="false" outlineLevel="0" collapsed="false">
      <c r="A91" s="0" t="str">
        <f aca="false">CONCATENATE("id_",ASC(C91))</f>
        <v>id_11023</v>
      </c>
      <c r="B91" s="3" t="str">
        <f aca="false">CONCATENATE("(#", ASC( LMPreScn!I92), ")")</f>
        <v>(#11023)</v>
      </c>
      <c r="C91" s="0" t="n">
        <f aca="false">LMPreScn!I92</f>
        <v>11023</v>
      </c>
      <c r="D91" s="0" t="str">
        <f aca="false">CONCATENATE(P91,"_", R91, "_", T91)</f>
        <v>ballerina_continued_dancing</v>
      </c>
      <c r="E91" s="0" t="str">
        <f aca="false">CONCATENATE( "list_", G91, "/", "half_", K91, "/", "agent_", O91, "/", "metverb_", Q91, "/", "target_", S91, "/", "avtcon_", I91)</f>
        <v>list_1/half_1/agent_46/metverb_5/target_46/avtcon_1</v>
      </c>
      <c r="F91" s="0" t="str">
        <f aca="false">CONCATENATE( H91, "_", L91, "_", P91, "_", R91, "_", T91, "_", J91)</f>
        <v>AH1N_first_ballerina_continued_dancing_con</v>
      </c>
      <c r="G91" s="0" t="n">
        <f aca="false">IF(LEFT(H91,1)="A",1,IF(LEFT(H91,1)="B",2,IF(LEFT(H91,1)="C",3,IF(LEFT(H91,1)="D",4,#na))))</f>
        <v>1</v>
      </c>
      <c r="H91" s="0" t="str">
        <f aca="false">LMPreScn!A92</f>
        <v>AH1N</v>
      </c>
      <c r="I91" s="0" t="n">
        <v>1</v>
      </c>
      <c r="J91" s="0" t="s">
        <v>25</v>
      </c>
      <c r="K91" s="0" t="n">
        <v>1</v>
      </c>
      <c r="L91" s="0" t="s">
        <v>26</v>
      </c>
      <c r="M91" s="0" t="n">
        <f aca="false">1 + (2*(INT((ROW()-2)/4))) + MOD(ROW()-2,2)</f>
        <v>46</v>
      </c>
      <c r="N91" s="0" t="str">
        <f aca="false">CONCATENATE("context_",ASC(M91))</f>
        <v>context_46</v>
      </c>
      <c r="O91" s="0" t="n">
        <f aca="false">M91</f>
        <v>46</v>
      </c>
      <c r="P91" s="0" t="str">
        <f aca="false">MID(LMPreScn!M92, SEARCH(" ", LMPreScn!M92, SEARCH(" ", LMPreScn!M92))+1, SEARCH(" ", LMPreScn!M92, SEARCH(" ", LMPreScn!M92)+1) -  (SEARCH(" ", LMPreScn!M92, SEARCH(" ", LMPreScn!M92)) + 1))</f>
        <v>ballerina</v>
      </c>
      <c r="Q91" s="0" t="n">
        <f aca="false">IF(R91="attempted", 1, IF(R91="avoided", 2, IF(R91="began",3,IF(R91="completed",4, IF(R91="continued",5,IF(R91="endured", 6, IF(R91="enjoyed", 7, IF(R91="finished", 8, IF(R91="preferred", 9, IF(R91="resisted", 10, IF(R91="started", 11, IF(R91="tried",12,"ERROR"))))))))))))</f>
        <v>5</v>
      </c>
      <c r="R91" s="0" t="str">
        <f aca="false">LMPreScn!T92</f>
        <v>continued</v>
      </c>
      <c r="S91" s="0" t="n">
        <f aca="false">1 + (2*(INT((ROW()-2)/4))) + MOD(ROW()-2,2)</f>
        <v>46</v>
      </c>
      <c r="T91" s="0" t="str">
        <f aca="false">LMPreScn!CK92</f>
        <v>dancing</v>
      </c>
      <c r="U91" s="2" t="n">
        <f aca="false">LMPreScn!CI92</f>
        <v>0.375</v>
      </c>
      <c r="V91" s="0" t="n">
        <f aca="false">LMPreScn!R92</f>
        <v>6</v>
      </c>
      <c r="W91" s="0" t="n">
        <f aca="false">LMPreScn!S92</f>
        <v>9</v>
      </c>
      <c r="X91" s="0" t="str">
        <f aca="false">LMPreScn!M92</f>
        <v>The ballerina continued a steady beat.</v>
      </c>
      <c r="Y91" s="0" t="str">
        <f aca="false">LMPreScn!N92</f>
        <v>With precise rhythm she was</v>
      </c>
    </row>
    <row r="92" customFormat="false" ht="13.8" hidden="false" customHeight="false" outlineLevel="0" collapsed="false">
      <c r="A92" s="0" t="str">
        <f aca="false">CONCATENATE("id_",ASC(C92))</f>
        <v>id_12023</v>
      </c>
      <c r="B92" s="3" t="str">
        <f aca="false">CONCATENATE("(#", ASC( LMPreScn!I93), ")")</f>
        <v>(#12023)</v>
      </c>
      <c r="C92" s="0" t="n">
        <f aca="false">LMPreScn!I93</f>
        <v>12023</v>
      </c>
      <c r="D92" s="0" t="str">
        <f aca="false">CONCATENATE(P92,"_", R92, "_", T92)</f>
        <v>percussionist_continued_dancing</v>
      </c>
      <c r="E92" s="0" t="str">
        <f aca="false">CONCATENATE( "list_", G92, "/", "half_", K92, "/", "agent_", O92, "/", "metverb_", Q92, "/", "target_", S92, "/", "avtcon_", I92)</f>
        <v>list_2/half_1/agent_45/metverb_5/target_46/avtcon_2</v>
      </c>
      <c r="F92" s="0" t="str">
        <f aca="false">CONCATENATE( H92, "_", L92, "_", P92, "_", R92, "_", T92, "_", J92)</f>
        <v>BH1N_first_percussionist_continued_dancing_incon</v>
      </c>
      <c r="G92" s="0" t="n">
        <f aca="false">IF(LEFT(H92,1)="A",1,IF(LEFT(H92,1)="B",2,IF(LEFT(H92,1)="C",3,IF(LEFT(H92,1)="D",4,#na))))</f>
        <v>2</v>
      </c>
      <c r="H92" s="0" t="str">
        <f aca="false">LMPreScn!A93</f>
        <v>BH1N</v>
      </c>
      <c r="I92" s="0" t="n">
        <v>2</v>
      </c>
      <c r="J92" s="0" t="s">
        <v>27</v>
      </c>
      <c r="K92" s="0" t="n">
        <v>1</v>
      </c>
      <c r="L92" s="0" t="s">
        <v>26</v>
      </c>
      <c r="M92" s="0" t="n">
        <f aca="false">1 + (2*(INT((ROW()-2)/4))) + MOD(ROW()-2,2)</f>
        <v>45</v>
      </c>
      <c r="N92" s="0" t="str">
        <f aca="false">CONCATENATE("context_",ASC(M92))</f>
        <v>context_45</v>
      </c>
      <c r="O92" s="0" t="n">
        <f aca="false">M92</f>
        <v>45</v>
      </c>
      <c r="P92" s="0" t="str">
        <f aca="false">MID(LMPreScn!M93, SEARCH(" ", LMPreScn!M93, SEARCH(" ", LMPreScn!M93))+1, SEARCH(" ", LMPreScn!M93, SEARCH(" ", LMPreScn!M93)+1) -  (SEARCH(" ", LMPreScn!M93, SEARCH(" ", LMPreScn!M93)) + 1))</f>
        <v>percussionist</v>
      </c>
      <c r="Q92" s="0" t="n">
        <f aca="false">IF(R92="attempted", 1, IF(R92="avoided", 2, IF(R92="began",3,IF(R92="completed",4, IF(R92="continued",5,IF(R92="endured", 6, IF(R92="enjoyed", 7, IF(R92="finished", 8, IF(R92="preferred", 9, IF(R92="resisted", 10, IF(R92="started", 11, IF(R92="tried",12,"ERROR"))))))))))))</f>
        <v>5</v>
      </c>
      <c r="R92" s="0" t="str">
        <f aca="false">LMPreScn!T93</f>
        <v>continued</v>
      </c>
      <c r="S92" s="0" t="n">
        <f aca="false">1 + (2*(INT((ROW()-2)/4))) + MOD(ROW()-1,2)</f>
        <v>46</v>
      </c>
      <c r="T92" s="0" t="str">
        <f aca="false">LMPreScn!CK93</f>
        <v>dancing</v>
      </c>
      <c r="U92" s="2" t="n">
        <f aca="false">LMPreScn!CI93</f>
        <v>0</v>
      </c>
      <c r="V92" s="0" t="n">
        <f aca="false">LMPreScn!R93</f>
        <v>6</v>
      </c>
      <c r="W92" s="0" t="n">
        <f aca="false">LMPreScn!S93</f>
        <v>9</v>
      </c>
      <c r="X92" s="0" t="str">
        <f aca="false">LMPreScn!M93</f>
        <v>The percussionist continued a steady beat.</v>
      </c>
      <c r="Y92" s="0" t="str">
        <f aca="false">LMPreScn!N93</f>
        <v>With precise rhythm she was</v>
      </c>
    </row>
    <row r="93" customFormat="false" ht="13.8" hidden="false" customHeight="false" outlineLevel="0" collapsed="false">
      <c r="A93" s="0" t="str">
        <f aca="false">CONCATENATE("id_",ASC(C93))</f>
        <v>id_13023</v>
      </c>
      <c r="B93" s="3" t="str">
        <f aca="false">CONCATENATE("(#", ASC( LMPreScn!I94), ")")</f>
        <v>(#13023)</v>
      </c>
      <c r="C93" s="0" t="n">
        <f aca="false">LMPreScn!I94</f>
        <v>13023</v>
      </c>
      <c r="D93" s="0" t="str">
        <f aca="false">CONCATENATE(P93,"_", R93, "_", T93)</f>
        <v>ballerina_continued_playing</v>
      </c>
      <c r="E93" s="0" t="str">
        <f aca="false">CONCATENATE( "list_", G93, "/", "half_", K93, "/", "agent_", O93, "/", "metverb_", Q93, "/", "target_", S93, "/", "avtcon_", I93)</f>
        <v>list_3/half_1/agent_46/metverb_5/target_45/avtcon_2</v>
      </c>
      <c r="F93" s="0" t="str">
        <f aca="false">CONCATENATE( H93, "_", L93, "_", P93, "_", R93, "_", T93, "_", J93)</f>
        <v>CH1N_first_ballerina_continued_playing_incon</v>
      </c>
      <c r="G93" s="0" t="n">
        <f aca="false">IF(LEFT(H93,1)="A",1,IF(LEFT(H93,1)="B",2,IF(LEFT(H93,1)="C",3,IF(LEFT(H93,1)="D",4,#na))))</f>
        <v>3</v>
      </c>
      <c r="H93" s="0" t="str">
        <f aca="false">LMPreScn!A94</f>
        <v>CH1N</v>
      </c>
      <c r="I93" s="0" t="n">
        <v>2</v>
      </c>
      <c r="J93" s="0" t="s">
        <v>27</v>
      </c>
      <c r="K93" s="0" t="n">
        <v>1</v>
      </c>
      <c r="L93" s="0" t="s">
        <v>26</v>
      </c>
      <c r="M93" s="0" t="n">
        <f aca="false">1 + (2*(INT((ROW()-2)/4))) + MOD(ROW()-2,2)</f>
        <v>46</v>
      </c>
      <c r="N93" s="0" t="str">
        <f aca="false">CONCATENATE("context_",ASC(M93))</f>
        <v>context_46</v>
      </c>
      <c r="O93" s="0" t="n">
        <f aca="false">M93</f>
        <v>46</v>
      </c>
      <c r="P93" s="0" t="str">
        <f aca="false">MID(LMPreScn!M94, SEARCH(" ", LMPreScn!M94, SEARCH(" ", LMPreScn!M94))+1, SEARCH(" ", LMPreScn!M94, SEARCH(" ", LMPreScn!M94)+1) -  (SEARCH(" ", LMPreScn!M94, SEARCH(" ", LMPreScn!M94)) + 1))</f>
        <v>ballerina</v>
      </c>
      <c r="Q93" s="0" t="n">
        <f aca="false">IF(R93="attempted", 1, IF(R93="avoided", 2, IF(R93="began",3,IF(R93="completed",4, IF(R93="continued",5,IF(R93="endured", 6, IF(R93="enjoyed", 7, IF(R93="finished", 8, IF(R93="preferred", 9, IF(R93="resisted", 10, IF(R93="started", 11, IF(R93="tried",12,"ERROR"))))))))))))</f>
        <v>5</v>
      </c>
      <c r="R93" s="0" t="str">
        <f aca="false">LMPreScn!T94</f>
        <v>continued</v>
      </c>
      <c r="S93" s="0" t="n">
        <f aca="false">1 + (2*(INT((ROW()-2)/4))) + MOD(ROW()-1,2)</f>
        <v>45</v>
      </c>
      <c r="T93" s="0" t="str">
        <f aca="false">LMPreScn!CK94</f>
        <v>playing</v>
      </c>
      <c r="U93" s="2" t="n">
        <f aca="false">LMPreScn!CI94</f>
        <v>0</v>
      </c>
      <c r="V93" s="0" t="n">
        <f aca="false">LMPreScn!R94</f>
        <v>6</v>
      </c>
      <c r="W93" s="0" t="n">
        <f aca="false">LMPreScn!S94</f>
        <v>9</v>
      </c>
      <c r="X93" s="0" t="str">
        <f aca="false">LMPreScn!M94</f>
        <v>The ballerina continued a steady beat.</v>
      </c>
      <c r="Y93" s="0" t="str">
        <f aca="false">LMPreScn!N94</f>
        <v>With precise rhythm she was</v>
      </c>
    </row>
    <row r="94" customFormat="false" ht="13.8" hidden="false" customHeight="false" outlineLevel="0" collapsed="false">
      <c r="A94" s="0" t="str">
        <f aca="false">CONCATENATE("id_",ASC(C94))</f>
        <v>id_10024</v>
      </c>
      <c r="B94" s="3" t="str">
        <f aca="false">CONCATENATE("(#", ASC( LMPreScn!I95), ")")</f>
        <v>(#10024)</v>
      </c>
      <c r="C94" s="0" t="n">
        <f aca="false">LMPreScn!I95</f>
        <v>10024</v>
      </c>
      <c r="D94" s="0" t="str">
        <f aca="false">CONCATENATE(P94,"_", R94, "_", T94)</f>
        <v>presenter_continued_speak</v>
      </c>
      <c r="E94" s="0" t="str">
        <f aca="false">CONCATENATE( "list_", G94, "/", "half_", K94, "/", "agent_", O94, "/", "metverb_", Q94, "/", "target_", S94, "/", "avtcon_", I94)</f>
        <v>list_4/half_1/agent_47/metverb_5/target_47/avtcon_1</v>
      </c>
      <c r="F94" s="0" t="str">
        <f aca="false">CONCATENATE( H94, "_", L94, "_", P94, "_", R94, "_", T94, "_", J94)</f>
        <v>DH1N_first_presenter_continued_speak_con</v>
      </c>
      <c r="G94" s="0" t="n">
        <f aca="false">IF(LEFT(H94,1)="A",1,IF(LEFT(H94,1)="B",2,IF(LEFT(H94,1)="C",3,IF(LEFT(H94,1)="D",4,#na))))</f>
        <v>4</v>
      </c>
      <c r="H94" s="0" t="str">
        <f aca="false">LMPreScn!A95</f>
        <v>DH1N</v>
      </c>
      <c r="I94" s="0" t="n">
        <v>1</v>
      </c>
      <c r="J94" s="0" t="s">
        <v>25</v>
      </c>
      <c r="K94" s="0" t="n">
        <v>1</v>
      </c>
      <c r="L94" s="0" t="s">
        <v>26</v>
      </c>
      <c r="M94" s="0" t="n">
        <f aca="false">1 + (2*(INT((ROW()-2)/4))) + MOD(ROW()-2,2)</f>
        <v>47</v>
      </c>
      <c r="N94" s="0" t="str">
        <f aca="false">CONCATENATE("context_",ASC(M94))</f>
        <v>context_47</v>
      </c>
      <c r="O94" s="0" t="n">
        <f aca="false">M94</f>
        <v>47</v>
      </c>
      <c r="P94" s="0" t="str">
        <f aca="false">MID(LMPreScn!M95, SEARCH(" ", LMPreScn!M95, SEARCH(" ", LMPreScn!M95))+1, SEARCH(" ", LMPreScn!M95, SEARCH(" ", LMPreScn!M95)+1) -  (SEARCH(" ", LMPreScn!M95, SEARCH(" ", LMPreScn!M95)) + 1))</f>
        <v>presenter</v>
      </c>
      <c r="Q94" s="0" t="n">
        <f aca="false">IF(R94="attempted", 1, IF(R94="avoided", 2, IF(R94="began",3,IF(R94="completed",4, IF(R94="continued",5,IF(R94="endured", 6, IF(R94="enjoyed", 7, IF(R94="finished", 8, IF(R94="preferred", 9, IF(R94="resisted", 10, IF(R94="started", 11, IF(R94="tried",12,"ERROR"))))))))))))</f>
        <v>5</v>
      </c>
      <c r="R94" s="0" t="str">
        <f aca="false">LMPreScn!T95</f>
        <v>continued</v>
      </c>
      <c r="S94" s="0" t="n">
        <f aca="false">1 + (2*(INT((ROW()-2)/4))) + MOD(ROW()-2,2)</f>
        <v>47</v>
      </c>
      <c r="T94" s="0" t="str">
        <f aca="false">LMPreScn!CK95</f>
        <v>speak</v>
      </c>
      <c r="U94" s="2" t="n">
        <f aca="false">LMPreScn!CI95</f>
        <v>0.163265306122449</v>
      </c>
      <c r="V94" s="0" t="n">
        <f aca="false">LMPreScn!R95</f>
        <v>8</v>
      </c>
      <c r="W94" s="0" t="n">
        <f aca="false">LMPreScn!S95</f>
        <v>11</v>
      </c>
      <c r="X94" s="0" t="str">
        <f aca="false">LMPreScn!M95</f>
        <v>The presenter continued his sentence.</v>
      </c>
      <c r="Y94" s="0" t="str">
        <f aca="false">LMPreScn!N95</f>
        <v>He didn't have much time left to</v>
      </c>
    </row>
    <row r="95" customFormat="false" ht="13.8" hidden="false" customHeight="false" outlineLevel="0" collapsed="false">
      <c r="A95" s="0" t="str">
        <f aca="false">CONCATENATE("id_",ASC(C95))</f>
        <v>id_11024</v>
      </c>
      <c r="B95" s="3" t="str">
        <f aca="false">CONCATENATE("(#", ASC( LMPreScn!I96), ")")</f>
        <v>(#11024)</v>
      </c>
      <c r="C95" s="0" t="n">
        <f aca="false">LMPreScn!I96</f>
        <v>11024</v>
      </c>
      <c r="D95" s="0" t="str">
        <f aca="false">CONCATENATE(P95,"_", R95, "_", T95)</f>
        <v>prisoner_continued_serve</v>
      </c>
      <c r="E95" s="0" t="str">
        <f aca="false">CONCATENATE( "list_", G95, "/", "half_", K95, "/", "agent_", O95, "/", "metverb_", Q95, "/", "target_", S95, "/", "avtcon_", I95)</f>
        <v>list_1/half_1/agent_48/metverb_5/target_48/avtcon_1</v>
      </c>
      <c r="F95" s="0" t="str">
        <f aca="false">CONCATENATE( H95, "_", L95, "_", P95, "_", R95, "_", T95, "_", J95)</f>
        <v>AH1N_first_prisoner_continued_serve_con</v>
      </c>
      <c r="G95" s="0" t="n">
        <f aca="false">IF(LEFT(H95,1)="A",1,IF(LEFT(H95,1)="B",2,IF(LEFT(H95,1)="C",3,IF(LEFT(H95,1)="D",4,#na))))</f>
        <v>1</v>
      </c>
      <c r="H95" s="0" t="str">
        <f aca="false">LMPreScn!A96</f>
        <v>AH1N</v>
      </c>
      <c r="I95" s="0" t="n">
        <v>1</v>
      </c>
      <c r="J95" s="0" t="s">
        <v>25</v>
      </c>
      <c r="K95" s="0" t="n">
        <v>1</v>
      </c>
      <c r="L95" s="0" t="s">
        <v>26</v>
      </c>
      <c r="M95" s="0" t="n">
        <f aca="false">1 + (2*(INT((ROW()-2)/4))) + MOD(ROW()-2,2)</f>
        <v>48</v>
      </c>
      <c r="N95" s="0" t="str">
        <f aca="false">CONCATENATE("context_",ASC(M95))</f>
        <v>context_48</v>
      </c>
      <c r="O95" s="0" t="n">
        <f aca="false">M95</f>
        <v>48</v>
      </c>
      <c r="P95" s="0" t="str">
        <f aca="false">MID(LMPreScn!M96, SEARCH(" ", LMPreScn!M96, SEARCH(" ", LMPreScn!M96))+1, SEARCH(" ", LMPreScn!M96, SEARCH(" ", LMPreScn!M96)+1) -  (SEARCH(" ", LMPreScn!M96, SEARCH(" ", LMPreScn!M96)) + 1))</f>
        <v>prisoner</v>
      </c>
      <c r="Q95" s="0" t="n">
        <f aca="false">IF(R95="attempted", 1, IF(R95="avoided", 2, IF(R95="began",3,IF(R95="completed",4, IF(R95="continued",5,IF(R95="endured", 6, IF(R95="enjoyed", 7, IF(R95="finished", 8, IF(R95="preferred", 9, IF(R95="resisted", 10, IF(R95="started", 11, IF(R95="tried",12,"ERROR"))))))))))))</f>
        <v>5</v>
      </c>
      <c r="R95" s="0" t="str">
        <f aca="false">LMPreScn!T96</f>
        <v>continued</v>
      </c>
      <c r="S95" s="0" t="n">
        <f aca="false">1 + (2*(INT((ROW()-2)/4))) + MOD(ROW()-2,2)</f>
        <v>48</v>
      </c>
      <c r="T95" s="0" t="str">
        <f aca="false">LMPreScn!CK96</f>
        <v>serve</v>
      </c>
      <c r="U95" s="2" t="n">
        <f aca="false">LMPreScn!CI96</f>
        <v>0.382978723404255</v>
      </c>
      <c r="V95" s="0" t="n">
        <f aca="false">LMPreScn!R96</f>
        <v>8</v>
      </c>
      <c r="W95" s="0" t="n">
        <f aca="false">LMPreScn!S96</f>
        <v>11</v>
      </c>
      <c r="X95" s="0" t="str">
        <f aca="false">LMPreScn!M96</f>
        <v>The prisoner continued his sentence.</v>
      </c>
      <c r="Y95" s="0" t="str">
        <f aca="false">LMPreScn!N96</f>
        <v>He didn't have much time left to</v>
      </c>
    </row>
    <row r="96" customFormat="false" ht="13.8" hidden="false" customHeight="false" outlineLevel="0" collapsed="false">
      <c r="A96" s="0" t="str">
        <f aca="false">CONCATENATE("id_",ASC(C96))</f>
        <v>id_12024</v>
      </c>
      <c r="B96" s="3" t="str">
        <f aca="false">CONCATENATE("(#", ASC( LMPreScn!I97), ")")</f>
        <v>(#12024)</v>
      </c>
      <c r="C96" s="0" t="n">
        <f aca="false">LMPreScn!I97</f>
        <v>12024</v>
      </c>
      <c r="D96" s="0" t="str">
        <f aca="false">CONCATENATE(P96,"_", R96, "_", T96)</f>
        <v>presenter_continued_serve</v>
      </c>
      <c r="E96" s="0" t="str">
        <f aca="false">CONCATENATE( "list_", G96, "/", "half_", K96, "/", "agent_", O96, "/", "metverb_", Q96, "/", "target_", S96, "/", "avtcon_", I96)</f>
        <v>list_2/half_1/agent_47/metverb_5/target_48/avtcon_2</v>
      </c>
      <c r="F96" s="0" t="str">
        <f aca="false">CONCATENATE( H96, "_", L96, "_", P96, "_", R96, "_", T96, "_", J96)</f>
        <v>BH1N_first_presenter_continued_serve_incon</v>
      </c>
      <c r="G96" s="0" t="n">
        <f aca="false">IF(LEFT(H96,1)="A",1,IF(LEFT(H96,1)="B",2,IF(LEFT(H96,1)="C",3,IF(LEFT(H96,1)="D",4,#na))))</f>
        <v>2</v>
      </c>
      <c r="H96" s="0" t="str">
        <f aca="false">LMPreScn!A97</f>
        <v>BH1N</v>
      </c>
      <c r="I96" s="0" t="n">
        <v>2</v>
      </c>
      <c r="J96" s="0" t="s">
        <v>27</v>
      </c>
      <c r="K96" s="0" t="n">
        <v>1</v>
      </c>
      <c r="L96" s="0" t="s">
        <v>26</v>
      </c>
      <c r="M96" s="0" t="n">
        <f aca="false">1 + (2*(INT((ROW()-2)/4))) + MOD(ROW()-2,2)</f>
        <v>47</v>
      </c>
      <c r="N96" s="0" t="str">
        <f aca="false">CONCATENATE("context_",ASC(M96))</f>
        <v>context_47</v>
      </c>
      <c r="O96" s="0" t="n">
        <f aca="false">M96</f>
        <v>47</v>
      </c>
      <c r="P96" s="0" t="str">
        <f aca="false">MID(LMPreScn!M97, SEARCH(" ", LMPreScn!M97, SEARCH(" ", LMPreScn!M97))+1, SEARCH(" ", LMPreScn!M97, SEARCH(" ", LMPreScn!M97)+1) -  (SEARCH(" ", LMPreScn!M97, SEARCH(" ", LMPreScn!M97)) + 1))</f>
        <v>presenter</v>
      </c>
      <c r="Q96" s="0" t="n">
        <f aca="false">IF(R96="attempted", 1, IF(R96="avoided", 2, IF(R96="began",3,IF(R96="completed",4, IF(R96="continued",5,IF(R96="endured", 6, IF(R96="enjoyed", 7, IF(R96="finished", 8, IF(R96="preferred", 9, IF(R96="resisted", 10, IF(R96="started", 11, IF(R96="tried",12,"ERROR"))))))))))))</f>
        <v>5</v>
      </c>
      <c r="R96" s="0" t="str">
        <f aca="false">LMPreScn!T97</f>
        <v>continued</v>
      </c>
      <c r="S96" s="0" t="n">
        <f aca="false">1 + (2*(INT((ROW()-2)/4))) + MOD(ROW()-1,2)</f>
        <v>48</v>
      </c>
      <c r="T96" s="0" t="str">
        <f aca="false">LMPreScn!CK97</f>
        <v>serve</v>
      </c>
      <c r="U96" s="2" t="n">
        <f aca="false">LMPreScn!CI97</f>
        <v>0</v>
      </c>
      <c r="V96" s="0" t="n">
        <f aca="false">LMPreScn!R97</f>
        <v>8</v>
      </c>
      <c r="W96" s="0" t="n">
        <f aca="false">LMPreScn!S97</f>
        <v>11</v>
      </c>
      <c r="X96" s="0" t="str">
        <f aca="false">LMPreScn!M97</f>
        <v>The presenter continued his sentence.</v>
      </c>
      <c r="Y96" s="0" t="str">
        <f aca="false">LMPreScn!N97</f>
        <v>He didn't have much time left to</v>
      </c>
    </row>
    <row r="97" customFormat="false" ht="13.8" hidden="false" customHeight="false" outlineLevel="0" collapsed="false">
      <c r="A97" s="0" t="str">
        <f aca="false">CONCATENATE("id_",ASC(C97))</f>
        <v>id_13024</v>
      </c>
      <c r="B97" s="3" t="str">
        <f aca="false">CONCATENATE("(#", ASC( LMPreScn!I98), ")")</f>
        <v>(#13024)</v>
      </c>
      <c r="C97" s="0" t="n">
        <f aca="false">LMPreScn!I98</f>
        <v>13024</v>
      </c>
      <c r="D97" s="0" t="str">
        <f aca="false">CONCATENATE(P97,"_", R97, "_", T97)</f>
        <v>prisoner_continued_speak</v>
      </c>
      <c r="E97" s="0" t="str">
        <f aca="false">CONCATENATE( "list_", G97, "/", "half_", K97, "/", "agent_", O97, "/", "metverb_", Q97, "/", "target_", S97, "/", "avtcon_", I97)</f>
        <v>list_3/half_1/agent_48/metverb_5/target_47/avtcon_2</v>
      </c>
      <c r="F97" s="0" t="str">
        <f aca="false">CONCATENATE( H97, "_", L97, "_", P97, "_", R97, "_", T97, "_", J97)</f>
        <v>CH1N_first_prisoner_continued_speak_incon</v>
      </c>
      <c r="G97" s="0" t="n">
        <f aca="false">IF(LEFT(H97,1)="A",1,IF(LEFT(H97,1)="B",2,IF(LEFT(H97,1)="C",3,IF(LEFT(H97,1)="D",4,#na))))</f>
        <v>3</v>
      </c>
      <c r="H97" s="0" t="str">
        <f aca="false">LMPreScn!A98</f>
        <v>CH1N</v>
      </c>
      <c r="I97" s="0" t="n">
        <v>2</v>
      </c>
      <c r="J97" s="0" t="s">
        <v>27</v>
      </c>
      <c r="K97" s="0" t="n">
        <v>1</v>
      </c>
      <c r="L97" s="0" t="s">
        <v>26</v>
      </c>
      <c r="M97" s="0" t="n">
        <f aca="false">1 + (2*(INT((ROW()-2)/4))) + MOD(ROW()-2,2)</f>
        <v>48</v>
      </c>
      <c r="N97" s="0" t="str">
        <f aca="false">CONCATENATE("context_",ASC(M97))</f>
        <v>context_48</v>
      </c>
      <c r="O97" s="0" t="n">
        <f aca="false">M97</f>
        <v>48</v>
      </c>
      <c r="P97" s="0" t="str">
        <f aca="false">MID(LMPreScn!M98, SEARCH(" ", LMPreScn!M98, SEARCH(" ", LMPreScn!M98))+1, SEARCH(" ", LMPreScn!M98, SEARCH(" ", LMPreScn!M98)+1) -  (SEARCH(" ", LMPreScn!M98, SEARCH(" ", LMPreScn!M98)) + 1))</f>
        <v>prisoner</v>
      </c>
      <c r="Q97" s="0" t="n">
        <f aca="false">IF(R97="attempted", 1, IF(R97="avoided", 2, IF(R97="began",3,IF(R97="completed",4, IF(R97="continued",5,IF(R97="endured", 6, IF(R97="enjoyed", 7, IF(R97="finished", 8, IF(R97="preferred", 9, IF(R97="resisted", 10, IF(R97="started", 11, IF(R97="tried",12,"ERROR"))))))))))))</f>
        <v>5</v>
      </c>
      <c r="R97" s="0" t="str">
        <f aca="false">LMPreScn!T98</f>
        <v>continued</v>
      </c>
      <c r="S97" s="0" t="n">
        <f aca="false">1 + (2*(INT((ROW()-2)/4))) + MOD(ROW()-1,2)</f>
        <v>47</v>
      </c>
      <c r="T97" s="0" t="str">
        <f aca="false">LMPreScn!CK98</f>
        <v>speak</v>
      </c>
      <c r="U97" s="2" t="n">
        <f aca="false">LMPreScn!CI98</f>
        <v>0.0851063829787234</v>
      </c>
      <c r="V97" s="0" t="n">
        <f aca="false">LMPreScn!R98</f>
        <v>8</v>
      </c>
      <c r="W97" s="0" t="n">
        <f aca="false">LMPreScn!S98</f>
        <v>11</v>
      </c>
      <c r="X97" s="0" t="str">
        <f aca="false">LMPreScn!M98</f>
        <v>The prisoner continued his sentence.</v>
      </c>
      <c r="Y97" s="0" t="str">
        <f aca="false">LMPreScn!N98</f>
        <v>He didn't have much time left to</v>
      </c>
    </row>
    <row r="98" customFormat="false" ht="13.8" hidden="false" customHeight="false" outlineLevel="0" collapsed="false">
      <c r="A98" s="0" t="str">
        <f aca="false">CONCATENATE("id_",ASC(C98))</f>
        <v>id_10025</v>
      </c>
      <c r="B98" s="3" t="str">
        <f aca="false">CONCATENATE("(#", ASC( LMPreScn!I99), ")")</f>
        <v>(#10025)</v>
      </c>
      <c r="C98" s="0" t="n">
        <f aca="false">LMPreScn!I99</f>
        <v>10025</v>
      </c>
      <c r="D98" s="0" t="str">
        <f aca="false">CONCATENATE(P98,"_", R98, "_", T98)</f>
        <v>pet_endured_live</v>
      </c>
      <c r="E98" s="0" t="str">
        <f aca="false">CONCATENATE( "list_", G98, "/", "half_", K98, "/", "agent_", O98, "/", "metverb_", Q98, "/", "target_", S98, "/", "avtcon_", I98)</f>
        <v>list_4/half_1/agent_49/metverb_6/target_49/avtcon_1</v>
      </c>
      <c r="F98" s="0" t="str">
        <f aca="false">CONCATENATE( H98, "_", L98, "_", P98, "_", R98, "_", T98, "_", J98)</f>
        <v>DH1N_first_pet_endured_live_con</v>
      </c>
      <c r="G98" s="0" t="n">
        <f aca="false">IF(LEFT(H98,1)="A",1,IF(LEFT(H98,1)="B",2,IF(LEFT(H98,1)="C",3,IF(LEFT(H98,1)="D",4,#na))))</f>
        <v>4</v>
      </c>
      <c r="H98" s="0" t="str">
        <f aca="false">LMPreScn!A99</f>
        <v>DH1N</v>
      </c>
      <c r="I98" s="0" t="n">
        <v>1</v>
      </c>
      <c r="J98" s="0" t="s">
        <v>25</v>
      </c>
      <c r="K98" s="0" t="n">
        <v>1</v>
      </c>
      <c r="L98" s="0" t="s">
        <v>26</v>
      </c>
      <c r="M98" s="0" t="n">
        <f aca="false">1 + (2*(INT((ROW()-2)/4))) + MOD(ROW()-2,2)</f>
        <v>49</v>
      </c>
      <c r="N98" s="0" t="str">
        <f aca="false">CONCATENATE("context_",ASC(M98))</f>
        <v>context_49</v>
      </c>
      <c r="O98" s="0" t="n">
        <f aca="false">M98</f>
        <v>49</v>
      </c>
      <c r="P98" s="0" t="str">
        <f aca="false">MID(LMPreScn!M99, SEARCH(" ", LMPreScn!M99, SEARCH(" ", LMPreScn!M99))+1, SEARCH(" ", LMPreScn!M99, SEARCH(" ", LMPreScn!M99)+1) -  (SEARCH(" ", LMPreScn!M99, SEARCH(" ", LMPreScn!M99)) + 1))</f>
        <v>pet</v>
      </c>
      <c r="Q98" s="0" t="n">
        <f aca="false">IF(R98="attempted", 1, IF(R98="avoided", 2, IF(R98="began",3,IF(R98="completed",4, IF(R98="continued",5,IF(R98="endured", 6, IF(R98="enjoyed", 7, IF(R98="finished", 8, IF(R98="preferred", 9, IF(R98="resisted", 10, IF(R98="started", 11, IF(R98="tried",12,"ERROR"))))))))))))</f>
        <v>6</v>
      </c>
      <c r="R98" s="0" t="str">
        <f aca="false">LMPreScn!T99</f>
        <v>endured</v>
      </c>
      <c r="S98" s="0" t="n">
        <f aca="false">1 + (2*(INT((ROW()-2)/4))) + MOD(ROW()-2,2)</f>
        <v>49</v>
      </c>
      <c r="T98" s="0" t="str">
        <f aca="false">LMPreScn!CK99</f>
        <v>live</v>
      </c>
      <c r="U98" s="2" t="n">
        <f aca="false">LMPreScn!CI99</f>
        <v>0.326530612244898</v>
      </c>
      <c r="V98" s="0" t="n">
        <f aca="false">LMPreScn!R99</f>
        <v>6</v>
      </c>
      <c r="W98" s="0" t="n">
        <f aca="false">LMPreScn!S99</f>
        <v>11</v>
      </c>
      <c r="X98" s="0" t="str">
        <f aca="false">LMPreScn!M99</f>
        <v>The pet owners endured the surprising loss.</v>
      </c>
      <c r="Y98" s="0" t="str">
        <f aca="false">LMPreScn!N99</f>
        <v>Everyone had expected Charlie to</v>
      </c>
    </row>
    <row r="99" customFormat="false" ht="13.8" hidden="false" customHeight="false" outlineLevel="0" collapsed="false">
      <c r="A99" s="0" t="str">
        <f aca="false">CONCATENATE("id_",ASC(C99))</f>
        <v>id_11025</v>
      </c>
      <c r="B99" s="3" t="str">
        <f aca="false">CONCATENATE("(#", ASC( LMPreScn!I100), ")")</f>
        <v>(#11025)</v>
      </c>
      <c r="C99" s="0" t="n">
        <f aca="false">LMPreScn!I100</f>
        <v>11025</v>
      </c>
      <c r="D99" s="0" t="str">
        <f aca="false">CONCATENATE(P99,"_", R99, "_", T99)</f>
        <v>Olympian_endured_win</v>
      </c>
      <c r="E99" s="0" t="str">
        <f aca="false">CONCATENATE( "list_", G99, "/", "half_", K99, "/", "agent_", O99, "/", "metverb_", Q99, "/", "target_", S99, "/", "avtcon_", I99)</f>
        <v>list_1/half_1/agent_50/metverb_6/target_50/avtcon_1</v>
      </c>
      <c r="F99" s="0" t="str">
        <f aca="false">CONCATENATE( H99, "_", L99, "_", P99, "_", R99, "_", T99, "_", J99)</f>
        <v>AH1N_first_Olympian_endured_win_con</v>
      </c>
      <c r="G99" s="0" t="n">
        <f aca="false">IF(LEFT(H99,1)="A",1,IF(LEFT(H99,1)="B",2,IF(LEFT(H99,1)="C",3,IF(LEFT(H99,1)="D",4,#na))))</f>
        <v>1</v>
      </c>
      <c r="H99" s="0" t="str">
        <f aca="false">LMPreScn!A100</f>
        <v>AH1N</v>
      </c>
      <c r="I99" s="0" t="n">
        <v>1</v>
      </c>
      <c r="J99" s="0" t="s">
        <v>25</v>
      </c>
      <c r="K99" s="0" t="n">
        <v>1</v>
      </c>
      <c r="L99" s="0" t="s">
        <v>26</v>
      </c>
      <c r="M99" s="0" t="n">
        <f aca="false">1 + (2*(INT((ROW()-2)/4))) + MOD(ROW()-2,2)</f>
        <v>50</v>
      </c>
      <c r="N99" s="0" t="str">
        <f aca="false">CONCATENATE("context_",ASC(M99))</f>
        <v>context_50</v>
      </c>
      <c r="O99" s="0" t="n">
        <f aca="false">M99</f>
        <v>50</v>
      </c>
      <c r="P99" s="0" t="str">
        <f aca="false">MID(LMPreScn!M100, SEARCH(" ", LMPreScn!M100, SEARCH(" ", LMPreScn!M100))+1, SEARCH(" ", LMPreScn!M100, SEARCH(" ", LMPreScn!M100)+1) -  (SEARCH(" ", LMPreScn!M100, SEARCH(" ", LMPreScn!M100)) + 1))</f>
        <v>Olympian</v>
      </c>
      <c r="Q99" s="0" t="n">
        <f aca="false">IF(R99="attempted", 1, IF(R99="avoided", 2, IF(R99="began",3,IF(R99="completed",4, IF(R99="continued",5,IF(R99="endured", 6, IF(R99="enjoyed", 7, IF(R99="finished", 8, IF(R99="preferred", 9, IF(R99="resisted", 10, IF(R99="started", 11, IF(R99="tried",12,"ERROR"))))))))))))</f>
        <v>6</v>
      </c>
      <c r="R99" s="0" t="str">
        <f aca="false">LMPreScn!T100</f>
        <v>endured</v>
      </c>
      <c r="S99" s="0" t="n">
        <f aca="false">1 + (2*(INT((ROW()-2)/4))) + MOD(ROW()-2,2)</f>
        <v>50</v>
      </c>
      <c r="T99" s="0" t="str">
        <f aca="false">LMPreScn!CK100</f>
        <v>win</v>
      </c>
      <c r="U99" s="2" t="n">
        <f aca="false">LMPreScn!CI100</f>
        <v>0.714285714285714</v>
      </c>
      <c r="V99" s="0" t="n">
        <f aca="false">LMPreScn!R100</f>
        <v>6</v>
      </c>
      <c r="W99" s="0" t="n">
        <f aca="false">LMPreScn!S100</f>
        <v>11</v>
      </c>
      <c r="X99" s="0" t="str">
        <f aca="false">LMPreScn!M100</f>
        <v>The Olympian endured the surprising loss.</v>
      </c>
      <c r="Y99" s="0" t="str">
        <f aca="false">LMPreScn!N100</f>
        <v>Everyone had expected Charlie to</v>
      </c>
    </row>
    <row r="100" customFormat="false" ht="13.8" hidden="false" customHeight="false" outlineLevel="0" collapsed="false">
      <c r="A100" s="0" t="str">
        <f aca="false">CONCATENATE("id_",ASC(C100))</f>
        <v>id_12025</v>
      </c>
      <c r="B100" s="3" t="str">
        <f aca="false">CONCATENATE("(#", ASC( LMPreScn!I101), ")")</f>
        <v>(#12025)</v>
      </c>
      <c r="C100" s="0" t="n">
        <f aca="false">LMPreScn!I101</f>
        <v>12025</v>
      </c>
      <c r="D100" s="0" t="str">
        <f aca="false">CONCATENATE(P100,"_", R100, "_", T100)</f>
        <v>pet_endured_win</v>
      </c>
      <c r="E100" s="0" t="str">
        <f aca="false">CONCATENATE( "list_", G100, "/", "half_", K100, "/", "agent_", O100, "/", "metverb_", Q100, "/", "target_", S100, "/", "avtcon_", I100)</f>
        <v>list_2/half_1/agent_49/metverb_6/target_50/avtcon_2</v>
      </c>
      <c r="F100" s="0" t="str">
        <f aca="false">CONCATENATE( H100, "_", L100, "_", P100, "_", R100, "_", T100, "_", J100)</f>
        <v>BH1N_first_pet_endured_win_incon</v>
      </c>
      <c r="G100" s="0" t="n">
        <f aca="false">IF(LEFT(H100,1)="A",1,IF(LEFT(H100,1)="B",2,IF(LEFT(H100,1)="C",3,IF(LEFT(H100,1)="D",4,#na))))</f>
        <v>2</v>
      </c>
      <c r="H100" s="0" t="str">
        <f aca="false">LMPreScn!A101</f>
        <v>BH1N</v>
      </c>
      <c r="I100" s="0" t="n">
        <v>2</v>
      </c>
      <c r="J100" s="0" t="s">
        <v>27</v>
      </c>
      <c r="K100" s="0" t="n">
        <v>1</v>
      </c>
      <c r="L100" s="0" t="s">
        <v>26</v>
      </c>
      <c r="M100" s="0" t="n">
        <f aca="false">1 + (2*(INT((ROW()-2)/4))) + MOD(ROW()-2,2)</f>
        <v>49</v>
      </c>
      <c r="N100" s="0" t="str">
        <f aca="false">CONCATENATE("context_",ASC(M100))</f>
        <v>context_49</v>
      </c>
      <c r="O100" s="0" t="n">
        <f aca="false">M100</f>
        <v>49</v>
      </c>
      <c r="P100" s="0" t="str">
        <f aca="false">MID(LMPreScn!M101, SEARCH(" ", LMPreScn!M101, SEARCH(" ", LMPreScn!M101))+1, SEARCH(" ", LMPreScn!M101, SEARCH(" ", LMPreScn!M101)+1) -  (SEARCH(" ", LMPreScn!M101, SEARCH(" ", LMPreScn!M101)) + 1))</f>
        <v>pet</v>
      </c>
      <c r="Q100" s="0" t="n">
        <f aca="false">IF(R100="attempted", 1, IF(R100="avoided", 2, IF(R100="began",3,IF(R100="completed",4, IF(R100="continued",5,IF(R100="endured", 6, IF(R100="enjoyed", 7, IF(R100="finished", 8, IF(R100="preferred", 9, IF(R100="resisted", 10, IF(R100="started", 11, IF(R100="tried",12,"ERROR"))))))))))))</f>
        <v>6</v>
      </c>
      <c r="R100" s="0" t="str">
        <f aca="false">LMPreScn!T101</f>
        <v>endured</v>
      </c>
      <c r="S100" s="0" t="n">
        <f aca="false">1 + (2*(INT((ROW()-2)/4))) + MOD(ROW()-1,2)</f>
        <v>50</v>
      </c>
      <c r="T100" s="0" t="str">
        <f aca="false">LMPreScn!CK101</f>
        <v>win</v>
      </c>
      <c r="U100" s="2" t="n">
        <f aca="false">LMPreScn!CI101</f>
        <v>0.0204081632653061</v>
      </c>
      <c r="V100" s="0" t="n">
        <f aca="false">LMPreScn!R101</f>
        <v>6</v>
      </c>
      <c r="W100" s="0" t="n">
        <f aca="false">LMPreScn!S101</f>
        <v>11</v>
      </c>
      <c r="X100" s="0" t="str">
        <f aca="false">LMPreScn!M101</f>
        <v>The pet owners endured the surprising loss.</v>
      </c>
      <c r="Y100" s="0" t="str">
        <f aca="false">LMPreScn!N101</f>
        <v>Everyone had expected Charlie to</v>
      </c>
    </row>
    <row r="101" customFormat="false" ht="13.8" hidden="false" customHeight="false" outlineLevel="0" collapsed="false">
      <c r="A101" s="0" t="str">
        <f aca="false">CONCATENATE("id_",ASC(C101))</f>
        <v>id_13025</v>
      </c>
      <c r="B101" s="3" t="str">
        <f aca="false">CONCATENATE("(#", ASC( LMPreScn!I102), ")")</f>
        <v>(#13025)</v>
      </c>
      <c r="C101" s="0" t="n">
        <f aca="false">LMPreScn!I102</f>
        <v>13025</v>
      </c>
      <c r="D101" s="0" t="str">
        <f aca="false">CONCATENATE(P101,"_", R101, "_", T101)</f>
        <v>Olympian_endured_live</v>
      </c>
      <c r="E101" s="0" t="str">
        <f aca="false">CONCATENATE( "list_", G101, "/", "half_", K101, "/", "agent_", O101, "/", "metverb_", Q101, "/", "target_", S101, "/", "avtcon_", I101)</f>
        <v>list_3/half_1/agent_50/metverb_6/target_49/avtcon_2</v>
      </c>
      <c r="F101" s="0" t="str">
        <f aca="false">CONCATENATE( H101, "_", L101, "_", P101, "_", R101, "_", T101, "_", J101)</f>
        <v>CH1N_first_Olympian_endured_live_incon</v>
      </c>
      <c r="G101" s="0" t="n">
        <f aca="false">IF(LEFT(H101,1)="A",1,IF(LEFT(H101,1)="B",2,IF(LEFT(H101,1)="C",3,IF(LEFT(H101,1)="D",4,#na))))</f>
        <v>3</v>
      </c>
      <c r="H101" s="0" t="str">
        <f aca="false">LMPreScn!A102</f>
        <v>CH1N</v>
      </c>
      <c r="I101" s="0" t="n">
        <v>2</v>
      </c>
      <c r="J101" s="0" t="s">
        <v>27</v>
      </c>
      <c r="K101" s="0" t="n">
        <v>1</v>
      </c>
      <c r="L101" s="0" t="s">
        <v>26</v>
      </c>
      <c r="M101" s="0" t="n">
        <f aca="false">1 + (2*(INT((ROW()-2)/4))) + MOD(ROW()-2,2)</f>
        <v>50</v>
      </c>
      <c r="N101" s="0" t="str">
        <f aca="false">CONCATENATE("context_",ASC(M101))</f>
        <v>context_50</v>
      </c>
      <c r="O101" s="0" t="n">
        <f aca="false">M101</f>
        <v>50</v>
      </c>
      <c r="P101" s="0" t="str">
        <f aca="false">MID(LMPreScn!M102, SEARCH(" ", LMPreScn!M102, SEARCH(" ", LMPreScn!M102))+1, SEARCH(" ", LMPreScn!M102, SEARCH(" ", LMPreScn!M102)+1) -  (SEARCH(" ", LMPreScn!M102, SEARCH(" ", LMPreScn!M102)) + 1))</f>
        <v>Olympian</v>
      </c>
      <c r="Q101" s="0" t="n">
        <f aca="false">IF(R101="attempted", 1, IF(R101="avoided", 2, IF(R101="began",3,IF(R101="completed",4, IF(R101="continued",5,IF(R101="endured", 6, IF(R101="enjoyed", 7, IF(R101="finished", 8, IF(R101="preferred", 9, IF(R101="resisted", 10, IF(R101="started", 11, IF(R101="tried",12,"ERROR"))))))))))))</f>
        <v>6</v>
      </c>
      <c r="R101" s="0" t="str">
        <f aca="false">LMPreScn!T102</f>
        <v>endured</v>
      </c>
      <c r="S101" s="0" t="n">
        <f aca="false">1 + (2*(INT((ROW()-2)/4))) + MOD(ROW()-1,2)</f>
        <v>49</v>
      </c>
      <c r="T101" s="0" t="str">
        <f aca="false">LMPreScn!CK102</f>
        <v>live</v>
      </c>
      <c r="U101" s="2" t="n">
        <f aca="false">LMPreScn!CI102</f>
        <v>0</v>
      </c>
      <c r="V101" s="0" t="n">
        <f aca="false">LMPreScn!R102</f>
        <v>6</v>
      </c>
      <c r="W101" s="0" t="n">
        <f aca="false">LMPreScn!S102</f>
        <v>11</v>
      </c>
      <c r="X101" s="0" t="str">
        <f aca="false">LMPreScn!M102</f>
        <v>The Olympian endured the surprising loss.</v>
      </c>
      <c r="Y101" s="0" t="str">
        <f aca="false">LMPreScn!N102</f>
        <v>Everyone had expected Charlie to</v>
      </c>
    </row>
    <row r="102" customFormat="false" ht="13.8" hidden="false" customHeight="false" outlineLevel="0" collapsed="false">
      <c r="A102" s="0" t="str">
        <f aca="false">CONCATENATE("id_",ASC(C102))</f>
        <v>id_10026</v>
      </c>
      <c r="B102" s="3" t="str">
        <f aca="false">CONCATENATE("(#", ASC( LMPreScn!I103), ")")</f>
        <v>(#10026)</v>
      </c>
      <c r="C102" s="0" t="n">
        <f aca="false">LMPreScn!I103</f>
        <v>10026</v>
      </c>
      <c r="D102" s="0" t="str">
        <f aca="false">CONCATENATE(P102,"_", R102, "_", T102)</f>
        <v>deprived_endured_eat</v>
      </c>
      <c r="E102" s="0" t="str">
        <f aca="false">CONCATENATE( "list_", G102, "/", "half_", K102, "/", "agent_", O102, "/", "metverb_", Q102, "/", "target_", S102, "/", "avtcon_", I102)</f>
        <v>list_4/half_1/agent_51/metverb_6/target_51/avtcon_1</v>
      </c>
      <c r="F102" s="0" t="str">
        <f aca="false">CONCATENATE( H102, "_", L102, "_", P102, "_", R102, "_", T102, "_", J102)</f>
        <v>DH1N_first_deprived_endured_eat_con</v>
      </c>
      <c r="G102" s="0" t="n">
        <f aca="false">IF(LEFT(H102,1)="A",1,IF(LEFT(H102,1)="B",2,IF(LEFT(H102,1)="C",3,IF(LEFT(H102,1)="D",4,#na))))</f>
        <v>4</v>
      </c>
      <c r="H102" s="0" t="str">
        <f aca="false">LMPreScn!A103</f>
        <v>DH1N</v>
      </c>
      <c r="I102" s="0" t="n">
        <v>1</v>
      </c>
      <c r="J102" s="0" t="s">
        <v>25</v>
      </c>
      <c r="K102" s="0" t="n">
        <v>1</v>
      </c>
      <c r="L102" s="0" t="s">
        <v>26</v>
      </c>
      <c r="M102" s="0" t="n">
        <f aca="false">1 + (2*(INT((ROW()-2)/4))) + MOD(ROW()-2,2)</f>
        <v>51</v>
      </c>
      <c r="N102" s="0" t="str">
        <f aca="false">CONCATENATE("context_",ASC(M102))</f>
        <v>context_51</v>
      </c>
      <c r="O102" s="0" t="n">
        <f aca="false">M102</f>
        <v>51</v>
      </c>
      <c r="P102" s="0" t="str">
        <f aca="false">MID(LMPreScn!M103, SEARCH(" ", LMPreScn!M103, SEARCH(" ", LMPreScn!M103))+1, SEARCH(" ", LMPreScn!M103, SEARCH(" ", LMPreScn!M103)+1) -  (SEARCH(" ", LMPreScn!M103, SEARCH(" ", LMPreScn!M103)) + 1))</f>
        <v>deprived</v>
      </c>
      <c r="Q102" s="0" t="n">
        <f aca="false">IF(R102="attempted", 1, IF(R102="avoided", 2, IF(R102="began",3,IF(R102="completed",4, IF(R102="continued",5,IF(R102="endured", 6, IF(R102="enjoyed", 7, IF(R102="finished", 8, IF(R102="preferred", 9, IF(R102="resisted", 10, IF(R102="started", 11, IF(R102="tried",12,"ERROR"))))))))))))</f>
        <v>6</v>
      </c>
      <c r="R102" s="0" t="str">
        <f aca="false">LMPreScn!T103</f>
        <v>endured</v>
      </c>
      <c r="S102" s="0" t="n">
        <f aca="false">1 + (2*(INT((ROW()-2)/4))) + MOD(ROW()-2,2)</f>
        <v>51</v>
      </c>
      <c r="T102" s="0" t="str">
        <f aca="false">LMPreScn!CK103</f>
        <v>eat</v>
      </c>
      <c r="U102" s="2" t="n">
        <f aca="false">LMPreScn!CI103</f>
        <v>0.489795918367347</v>
      </c>
      <c r="V102" s="0" t="n">
        <f aca="false">LMPreScn!R103</f>
        <v>9</v>
      </c>
      <c r="W102" s="0" t="n">
        <f aca="false">LMPreScn!S103</f>
        <v>12</v>
      </c>
      <c r="X102" s="0" t="str">
        <f aca="false">LMPreScn!M103</f>
        <v>The deprived hostage endured the conditions.</v>
      </c>
      <c r="Y102" s="0" t="str">
        <f aca="false">LMPreScn!N103</f>
        <v>For a long time she wasn't allowed to</v>
      </c>
    </row>
    <row r="103" customFormat="false" ht="13.8" hidden="false" customHeight="false" outlineLevel="0" collapsed="false">
      <c r="A103" s="0" t="str">
        <f aca="false">CONCATENATE("id_",ASC(C103))</f>
        <v>id_11026</v>
      </c>
      <c r="B103" s="3" t="str">
        <f aca="false">CONCATENATE("(#", ASC( LMPreScn!I104), ")")</f>
        <v>(#11026)</v>
      </c>
      <c r="C103" s="0" t="n">
        <f aca="false">LMPreScn!I104</f>
        <v>11026</v>
      </c>
      <c r="D103" s="0" t="str">
        <f aca="false">CONCATENATE(P103,"_", R103, "_", T103)</f>
        <v>rush_endured_move</v>
      </c>
      <c r="E103" s="0" t="str">
        <f aca="false">CONCATENATE( "list_", G103, "/", "half_", K103, "/", "agent_", O103, "/", "metverb_", Q103, "/", "target_", S103, "/", "avtcon_", I103)</f>
        <v>list_1/half_1/agent_52/metverb_6/target_52/avtcon_1</v>
      </c>
      <c r="F103" s="0" t="str">
        <f aca="false">CONCATENATE( H103, "_", L103, "_", P103, "_", R103, "_", T103, "_", J103)</f>
        <v>AH1N_first_rush_endured_move_con</v>
      </c>
      <c r="G103" s="0" t="n">
        <f aca="false">IF(LEFT(H103,1)="A",1,IF(LEFT(H103,1)="B",2,IF(LEFT(H103,1)="C",3,IF(LEFT(H103,1)="D",4,#na))))</f>
        <v>1</v>
      </c>
      <c r="H103" s="0" t="str">
        <f aca="false">LMPreScn!A104</f>
        <v>AH1N</v>
      </c>
      <c r="I103" s="0" t="n">
        <v>1</v>
      </c>
      <c r="J103" s="0" t="s">
        <v>25</v>
      </c>
      <c r="K103" s="0" t="n">
        <v>1</v>
      </c>
      <c r="L103" s="0" t="s">
        <v>26</v>
      </c>
      <c r="M103" s="0" t="n">
        <f aca="false">1 + (2*(INT((ROW()-2)/4))) + MOD(ROW()-2,2)</f>
        <v>52</v>
      </c>
      <c r="N103" s="0" t="str">
        <f aca="false">CONCATENATE("context_",ASC(M103))</f>
        <v>context_52</v>
      </c>
      <c r="O103" s="0" t="n">
        <f aca="false">M103</f>
        <v>52</v>
      </c>
      <c r="P103" s="0" t="str">
        <f aca="false">MID(LMPreScn!M104, SEARCH(" ", LMPreScn!M104, SEARCH(" ", LMPreScn!M104))+1, SEARCH(" ", LMPreScn!M104, SEARCH(" ", LMPreScn!M104)+1) -  (SEARCH(" ", LMPreScn!M104, SEARCH(" ", LMPreScn!M104)) + 1))</f>
        <v>rush</v>
      </c>
      <c r="Q103" s="0" t="n">
        <f aca="false">IF(R103="attempted", 1, IF(R103="avoided", 2, IF(R103="began",3,IF(R103="completed",4, IF(R103="continued",5,IF(R103="endured", 6, IF(R103="enjoyed", 7, IF(R103="finished", 8, IF(R103="preferred", 9, IF(R103="resisted", 10, IF(R103="started", 11, IF(R103="tried",12,"ERROR"))))))))))))</f>
        <v>6</v>
      </c>
      <c r="R103" s="0" t="str">
        <f aca="false">LMPreScn!T104</f>
        <v>endured</v>
      </c>
      <c r="S103" s="0" t="n">
        <f aca="false">1 + (2*(INT((ROW()-2)/4))) + MOD(ROW()-2,2)</f>
        <v>52</v>
      </c>
      <c r="T103" s="0" t="str">
        <f aca="false">LMPreScn!CK104</f>
        <v>move</v>
      </c>
      <c r="U103" s="2" t="n">
        <f aca="false">LMPreScn!CI104</f>
        <v>0.387755102040816</v>
      </c>
      <c r="V103" s="0" t="n">
        <f aca="false">LMPreScn!R104</f>
        <v>9</v>
      </c>
      <c r="W103" s="0" t="n">
        <f aca="false">LMPreScn!S104</f>
        <v>12</v>
      </c>
      <c r="X103" s="0" t="str">
        <f aca="false">LMPreScn!M104</f>
        <v>The rush hour commuter endured the conditions.</v>
      </c>
      <c r="Y103" s="0" t="str">
        <f aca="false">LMPreScn!N104</f>
        <v>For a long time she wasn't allowed to</v>
      </c>
    </row>
    <row r="104" customFormat="false" ht="13.8" hidden="false" customHeight="false" outlineLevel="0" collapsed="false">
      <c r="A104" s="0" t="str">
        <f aca="false">CONCATENATE("id_",ASC(C104))</f>
        <v>id_12026</v>
      </c>
      <c r="B104" s="3" t="str">
        <f aca="false">CONCATENATE("(#", ASC( LMPreScn!I105), ")")</f>
        <v>(#12026)</v>
      </c>
      <c r="C104" s="0" t="n">
        <f aca="false">LMPreScn!I105</f>
        <v>12026</v>
      </c>
      <c r="D104" s="0" t="str">
        <f aca="false">CONCATENATE(P104,"_", R104, "_", T104)</f>
        <v>deprived_endured_move</v>
      </c>
      <c r="E104" s="0" t="str">
        <f aca="false">CONCATENATE( "list_", G104, "/", "half_", K104, "/", "agent_", O104, "/", "metverb_", Q104, "/", "target_", S104, "/", "avtcon_", I104)</f>
        <v>list_2/half_1/agent_51/metverb_6/target_52/avtcon_2</v>
      </c>
      <c r="F104" s="0" t="str">
        <f aca="false">CONCATENATE( H104, "_", L104, "_", P104, "_", R104, "_", T104, "_", J104)</f>
        <v>BH1N_first_deprived_endured_move_incon</v>
      </c>
      <c r="G104" s="0" t="n">
        <f aca="false">IF(LEFT(H104,1)="A",1,IF(LEFT(H104,1)="B",2,IF(LEFT(H104,1)="C",3,IF(LEFT(H104,1)="D",4,#na))))</f>
        <v>2</v>
      </c>
      <c r="H104" s="0" t="str">
        <f aca="false">LMPreScn!A105</f>
        <v>BH1N</v>
      </c>
      <c r="I104" s="0" t="n">
        <v>2</v>
      </c>
      <c r="J104" s="0" t="s">
        <v>27</v>
      </c>
      <c r="K104" s="0" t="n">
        <v>1</v>
      </c>
      <c r="L104" s="0" t="s">
        <v>26</v>
      </c>
      <c r="M104" s="0" t="n">
        <f aca="false">1 + (2*(INT((ROW()-2)/4))) + MOD(ROW()-2,2)</f>
        <v>51</v>
      </c>
      <c r="N104" s="0" t="str">
        <f aca="false">CONCATENATE("context_",ASC(M104))</f>
        <v>context_51</v>
      </c>
      <c r="O104" s="0" t="n">
        <f aca="false">M104</f>
        <v>51</v>
      </c>
      <c r="P104" s="0" t="str">
        <f aca="false">MID(LMPreScn!M105, SEARCH(" ", LMPreScn!M105, SEARCH(" ", LMPreScn!M105))+1, SEARCH(" ", LMPreScn!M105, SEARCH(" ", LMPreScn!M105)+1) -  (SEARCH(" ", LMPreScn!M105, SEARCH(" ", LMPreScn!M105)) + 1))</f>
        <v>deprived</v>
      </c>
      <c r="Q104" s="0" t="n">
        <f aca="false">IF(R104="attempted", 1, IF(R104="avoided", 2, IF(R104="began",3,IF(R104="completed",4, IF(R104="continued",5,IF(R104="endured", 6, IF(R104="enjoyed", 7, IF(R104="finished", 8, IF(R104="preferred", 9, IF(R104="resisted", 10, IF(R104="started", 11, IF(R104="tried",12,"ERROR"))))))))))))</f>
        <v>6</v>
      </c>
      <c r="R104" s="0" t="str">
        <f aca="false">LMPreScn!T105</f>
        <v>endured</v>
      </c>
      <c r="S104" s="0" t="n">
        <f aca="false">1 + (2*(INT((ROW()-2)/4))) + MOD(ROW()-1,2)</f>
        <v>52</v>
      </c>
      <c r="T104" s="0" t="str">
        <f aca="false">LMPreScn!CK105</f>
        <v>move</v>
      </c>
      <c r="U104" s="2" t="n">
        <f aca="false">LMPreScn!CI105</f>
        <v>0.0204081632653061</v>
      </c>
      <c r="V104" s="0" t="n">
        <f aca="false">LMPreScn!R105</f>
        <v>9</v>
      </c>
      <c r="W104" s="0" t="n">
        <f aca="false">LMPreScn!S105</f>
        <v>12</v>
      </c>
      <c r="X104" s="0" t="str">
        <f aca="false">LMPreScn!M105</f>
        <v>The deprived hostage endured the conditions.</v>
      </c>
      <c r="Y104" s="0" t="str">
        <f aca="false">LMPreScn!N105</f>
        <v>For a long time she wasn't allowed to</v>
      </c>
    </row>
    <row r="105" customFormat="false" ht="13.8" hidden="false" customHeight="false" outlineLevel="0" collapsed="false">
      <c r="A105" s="0" t="str">
        <f aca="false">CONCATENATE("id_",ASC(C105))</f>
        <v>id_13026</v>
      </c>
      <c r="B105" s="3" t="str">
        <f aca="false">CONCATENATE("(#", ASC( LMPreScn!I106), ")")</f>
        <v>(#13026)</v>
      </c>
      <c r="C105" s="0" t="n">
        <f aca="false">LMPreScn!I106</f>
        <v>13026</v>
      </c>
      <c r="D105" s="0" t="str">
        <f aca="false">CONCATENATE(P105,"_", R105, "_", T105)</f>
        <v>rush_endured_eat</v>
      </c>
      <c r="E105" s="0" t="str">
        <f aca="false">CONCATENATE( "list_", G105, "/", "half_", K105, "/", "agent_", O105, "/", "metverb_", Q105, "/", "target_", S105, "/", "avtcon_", I105)</f>
        <v>list_3/half_1/agent_52/metverb_6/target_51/avtcon_2</v>
      </c>
      <c r="F105" s="0" t="str">
        <f aca="false">CONCATENATE( H105, "_", L105, "_", P105, "_", R105, "_", T105, "_", J105)</f>
        <v>CH1N_first_rush_endured_eat_incon</v>
      </c>
      <c r="G105" s="0" t="n">
        <f aca="false">IF(LEFT(H105,1)="A",1,IF(LEFT(H105,1)="B",2,IF(LEFT(H105,1)="C",3,IF(LEFT(H105,1)="D",4,#na))))</f>
        <v>3</v>
      </c>
      <c r="H105" s="0" t="str">
        <f aca="false">LMPreScn!A106</f>
        <v>CH1N</v>
      </c>
      <c r="I105" s="0" t="n">
        <v>2</v>
      </c>
      <c r="J105" s="0" t="s">
        <v>27</v>
      </c>
      <c r="K105" s="0" t="n">
        <v>1</v>
      </c>
      <c r="L105" s="0" t="s">
        <v>26</v>
      </c>
      <c r="M105" s="0" t="n">
        <f aca="false">1 + (2*(INT((ROW()-2)/4))) + MOD(ROW()-2,2)</f>
        <v>52</v>
      </c>
      <c r="N105" s="0" t="str">
        <f aca="false">CONCATENATE("context_",ASC(M105))</f>
        <v>context_52</v>
      </c>
      <c r="O105" s="0" t="n">
        <f aca="false">M105</f>
        <v>52</v>
      </c>
      <c r="P105" s="0" t="str">
        <f aca="false">MID(LMPreScn!M106, SEARCH(" ", LMPreScn!M106, SEARCH(" ", LMPreScn!M106))+1, SEARCH(" ", LMPreScn!M106, SEARCH(" ", LMPreScn!M106)+1) -  (SEARCH(" ", LMPreScn!M106, SEARCH(" ", LMPreScn!M106)) + 1))</f>
        <v>rush</v>
      </c>
      <c r="Q105" s="0" t="n">
        <f aca="false">IF(R105="attempted", 1, IF(R105="avoided", 2, IF(R105="began",3,IF(R105="completed",4, IF(R105="continued",5,IF(R105="endured", 6, IF(R105="enjoyed", 7, IF(R105="finished", 8, IF(R105="preferred", 9, IF(R105="resisted", 10, IF(R105="started", 11, IF(R105="tried",12,"ERROR"))))))))))))</f>
        <v>6</v>
      </c>
      <c r="R105" s="0" t="str">
        <f aca="false">LMPreScn!T106</f>
        <v>endured</v>
      </c>
      <c r="S105" s="0" t="n">
        <f aca="false">1 + (2*(INT((ROW()-2)/4))) + MOD(ROW()-1,2)</f>
        <v>51</v>
      </c>
      <c r="T105" s="0" t="str">
        <f aca="false">LMPreScn!CK106</f>
        <v>eat</v>
      </c>
      <c r="U105" s="2" t="n">
        <f aca="false">LMPreScn!CI106</f>
        <v>0.0204081632653061</v>
      </c>
      <c r="V105" s="0" t="n">
        <f aca="false">LMPreScn!R106</f>
        <v>9</v>
      </c>
      <c r="W105" s="0" t="n">
        <f aca="false">LMPreScn!S106</f>
        <v>12</v>
      </c>
      <c r="X105" s="0" t="str">
        <f aca="false">LMPreScn!M106</f>
        <v>The rush hour commuter endured the conditions.</v>
      </c>
      <c r="Y105" s="0" t="str">
        <f aca="false">LMPreScn!N106</f>
        <v>For a long time she wasn't allowed to</v>
      </c>
    </row>
    <row r="106" customFormat="false" ht="13.8" hidden="false" customHeight="false" outlineLevel="0" collapsed="false">
      <c r="A106" s="0" t="str">
        <f aca="false">CONCATENATE("id_",ASC(C106))</f>
        <v>id_10027</v>
      </c>
      <c r="B106" s="3" t="str">
        <f aca="false">CONCATENATE("(#", ASC( LMPreScn!I107), ")")</f>
        <v>(#10027)</v>
      </c>
      <c r="C106" s="0" t="n">
        <f aca="false">LMPreScn!I107</f>
        <v>10027</v>
      </c>
      <c r="D106" s="0" t="str">
        <f aca="false">CONCATENATE(P106,"_", R106, "_", T106)</f>
        <v>financially_endured_save</v>
      </c>
      <c r="E106" s="0" t="str">
        <f aca="false">CONCATENATE( "list_", G106, "/", "half_", K106, "/", "agent_", O106, "/", "metverb_", Q106, "/", "target_", S106, "/", "avtcon_", I106)</f>
        <v>list_4/half_1/agent_53/metverb_6/target_53/avtcon_1</v>
      </c>
      <c r="F106" s="0" t="str">
        <f aca="false">CONCATENATE( H106, "_", L106, "_", P106, "_", R106, "_", T106, "_", J106)</f>
        <v>DH1N_first_financially_endured_save_con</v>
      </c>
      <c r="G106" s="0" t="n">
        <f aca="false">IF(LEFT(H106,1)="A",1,IF(LEFT(H106,1)="B",2,IF(LEFT(H106,1)="C",3,IF(LEFT(H106,1)="D",4,#na))))</f>
        <v>4</v>
      </c>
      <c r="H106" s="0" t="str">
        <f aca="false">LMPreScn!A107</f>
        <v>DH1N</v>
      </c>
      <c r="I106" s="0" t="n">
        <v>1</v>
      </c>
      <c r="J106" s="0" t="s">
        <v>25</v>
      </c>
      <c r="K106" s="0" t="n">
        <v>1</v>
      </c>
      <c r="L106" s="0" t="s">
        <v>26</v>
      </c>
      <c r="M106" s="0" t="n">
        <f aca="false">1 + (2*(INT((ROW()-2)/4))) + MOD(ROW()-2,2)</f>
        <v>53</v>
      </c>
      <c r="N106" s="0" t="str">
        <f aca="false">CONCATENATE("context_",ASC(M106))</f>
        <v>context_53</v>
      </c>
      <c r="O106" s="0" t="n">
        <f aca="false">M106</f>
        <v>53</v>
      </c>
      <c r="P106" s="0" t="str">
        <f aca="false">MID(LMPreScn!M107, SEARCH(" ", LMPreScn!M107, SEARCH(" ", LMPreScn!M107))+1, SEARCH(" ", LMPreScn!M107, SEARCH(" ", LMPreScn!M107)+1) -  (SEARCH(" ", LMPreScn!M107, SEARCH(" ", LMPreScn!M107)) + 1))</f>
        <v>financially</v>
      </c>
      <c r="Q106" s="0" t="n">
        <f aca="false">IF(R106="attempted", 1, IF(R106="avoided", 2, IF(R106="began",3,IF(R106="completed",4, IF(R106="continued",5,IF(R106="endured", 6, IF(R106="enjoyed", 7, IF(R106="finished", 8, IF(R106="preferred", 9, IF(R106="resisted", 10, IF(R106="started", 11, IF(R106="tried",12,"ERROR"))))))))))))</f>
        <v>6</v>
      </c>
      <c r="R106" s="0" t="str">
        <f aca="false">LMPreScn!T107</f>
        <v>endured</v>
      </c>
      <c r="S106" s="0" t="n">
        <f aca="false">1 + (2*(INT((ROW()-2)/4))) + MOD(ROW()-2,2)</f>
        <v>53</v>
      </c>
      <c r="T106" s="0" t="str">
        <f aca="false">LMPreScn!CK107</f>
        <v>save</v>
      </c>
      <c r="U106" s="2" t="n">
        <f aca="false">LMPreScn!CI107</f>
        <v>0.510204081632653</v>
      </c>
      <c r="V106" s="0" t="n">
        <f aca="false">LMPreScn!R107</f>
        <v>7</v>
      </c>
      <c r="W106" s="0" t="n">
        <f aca="false">LMPreScn!S107</f>
        <v>11</v>
      </c>
      <c r="X106" s="0" t="str">
        <f aca="false">LMPreScn!M107</f>
        <v>The financially savvy retiree endured the recession.</v>
      </c>
      <c r="Y106" s="0" t="str">
        <f aca="false">LMPreScn!N107</f>
        <v>Luckily he had been able to</v>
      </c>
    </row>
    <row r="107" customFormat="false" ht="13.8" hidden="false" customHeight="false" outlineLevel="0" collapsed="false">
      <c r="A107" s="0" t="str">
        <f aca="false">CONCATENATE("id_",ASC(C107))</f>
        <v>id_11027</v>
      </c>
      <c r="B107" s="3" t="str">
        <f aca="false">CONCATENATE("(#", ASC( LMPreScn!I108), ")")</f>
        <v>(#11027)</v>
      </c>
      <c r="C107" s="0" t="n">
        <f aca="false">LMPreScn!I108</f>
        <v>11027</v>
      </c>
      <c r="D107" s="0" t="str">
        <f aca="false">CONCATENATE(P107,"_", R107, "_", T107)</f>
        <v>gainfully_endured_find</v>
      </c>
      <c r="E107" s="0" t="str">
        <f aca="false">CONCATENATE( "list_", G107, "/", "half_", K107, "/", "agent_", O107, "/", "metverb_", Q107, "/", "target_", S107, "/", "avtcon_", I107)</f>
        <v>list_1/half_1/agent_54/metverb_6/target_54/avtcon_1</v>
      </c>
      <c r="F107" s="0" t="str">
        <f aca="false">CONCATENATE( H107, "_", L107, "_", P107, "_", R107, "_", T107, "_", J107)</f>
        <v>AH1N_first_gainfully_endured_find_con</v>
      </c>
      <c r="G107" s="0" t="n">
        <f aca="false">IF(LEFT(H107,1)="A",1,IF(LEFT(H107,1)="B",2,IF(LEFT(H107,1)="C",3,IF(LEFT(H107,1)="D",4,#na))))</f>
        <v>1</v>
      </c>
      <c r="H107" s="0" t="str">
        <f aca="false">LMPreScn!A108</f>
        <v>AH1N</v>
      </c>
      <c r="I107" s="0" t="n">
        <v>1</v>
      </c>
      <c r="J107" s="0" t="s">
        <v>25</v>
      </c>
      <c r="K107" s="0" t="n">
        <v>1</v>
      </c>
      <c r="L107" s="0" t="s">
        <v>26</v>
      </c>
      <c r="M107" s="0" t="n">
        <f aca="false">1 + (2*(INT((ROW()-2)/4))) + MOD(ROW()-2,2)</f>
        <v>54</v>
      </c>
      <c r="N107" s="0" t="str">
        <f aca="false">CONCATENATE("context_",ASC(M107))</f>
        <v>context_54</v>
      </c>
      <c r="O107" s="0" t="n">
        <f aca="false">M107</f>
        <v>54</v>
      </c>
      <c r="P107" s="0" t="str">
        <f aca="false">MID(LMPreScn!M108, SEARCH(" ", LMPreScn!M108, SEARCH(" ", LMPreScn!M108))+1, SEARCH(" ", LMPreScn!M108, SEARCH(" ", LMPreScn!M108)+1) -  (SEARCH(" ", LMPreScn!M108, SEARCH(" ", LMPreScn!M108)) + 1))</f>
        <v>gainfully</v>
      </c>
      <c r="Q107" s="0" t="n">
        <f aca="false">IF(R107="attempted", 1, IF(R107="avoided", 2, IF(R107="began",3,IF(R107="completed",4, IF(R107="continued",5,IF(R107="endured", 6, IF(R107="enjoyed", 7, IF(R107="finished", 8, IF(R107="preferred", 9, IF(R107="resisted", 10, IF(R107="started", 11, IF(R107="tried",12,"ERROR"))))))))))))</f>
        <v>6</v>
      </c>
      <c r="R107" s="0" t="str">
        <f aca="false">LMPreScn!T108</f>
        <v>endured</v>
      </c>
      <c r="S107" s="0" t="n">
        <f aca="false">1 + (2*(INT((ROW()-2)/4))) + MOD(ROW()-2,2)</f>
        <v>54</v>
      </c>
      <c r="T107" s="0" t="str">
        <f aca="false">LMPreScn!CK108</f>
        <v>find</v>
      </c>
      <c r="U107" s="2" t="n">
        <f aca="false">LMPreScn!CI108</f>
        <v>0.25</v>
      </c>
      <c r="V107" s="0" t="n">
        <f aca="false">LMPreScn!R108</f>
        <v>7</v>
      </c>
      <c r="W107" s="0" t="n">
        <f aca="false">LMPreScn!S108</f>
        <v>11</v>
      </c>
      <c r="X107" s="0" t="str">
        <f aca="false">LMPreScn!M108</f>
        <v>The gainfully employed engineer endured the recession.</v>
      </c>
      <c r="Y107" s="0" t="str">
        <f aca="false">LMPreScn!N108</f>
        <v>Luckily he had been able to</v>
      </c>
    </row>
    <row r="108" customFormat="false" ht="13.8" hidden="false" customHeight="false" outlineLevel="0" collapsed="false">
      <c r="A108" s="0" t="str">
        <f aca="false">CONCATENATE("id_",ASC(C108))</f>
        <v>id_12027</v>
      </c>
      <c r="B108" s="3" t="str">
        <f aca="false">CONCATENATE("(#", ASC( LMPreScn!I109), ")")</f>
        <v>(#12027)</v>
      </c>
      <c r="C108" s="0" t="n">
        <f aca="false">LMPreScn!I109</f>
        <v>12027</v>
      </c>
      <c r="D108" s="0" t="str">
        <f aca="false">CONCATENATE(P108,"_", R108, "_", T108)</f>
        <v>financially_endured_find</v>
      </c>
      <c r="E108" s="0" t="str">
        <f aca="false">CONCATENATE( "list_", G108, "/", "half_", K108, "/", "agent_", O108, "/", "metverb_", Q108, "/", "target_", S108, "/", "avtcon_", I108)</f>
        <v>list_2/half_1/agent_53/metverb_6/target_54/avtcon_2</v>
      </c>
      <c r="F108" s="0" t="str">
        <f aca="false">CONCATENATE( H108, "_", L108, "_", P108, "_", R108, "_", T108, "_", J108)</f>
        <v>BH1N_first_financially_endured_find_incon</v>
      </c>
      <c r="G108" s="0" t="n">
        <f aca="false">IF(LEFT(H108,1)="A",1,IF(LEFT(H108,1)="B",2,IF(LEFT(H108,1)="C",3,IF(LEFT(H108,1)="D",4,#na))))</f>
        <v>2</v>
      </c>
      <c r="H108" s="0" t="str">
        <f aca="false">LMPreScn!A109</f>
        <v>BH1N</v>
      </c>
      <c r="I108" s="0" t="n">
        <v>2</v>
      </c>
      <c r="J108" s="0" t="s">
        <v>27</v>
      </c>
      <c r="K108" s="0" t="n">
        <v>1</v>
      </c>
      <c r="L108" s="0" t="s">
        <v>26</v>
      </c>
      <c r="M108" s="0" t="n">
        <f aca="false">1 + (2*(INT((ROW()-2)/4))) + MOD(ROW()-2,2)</f>
        <v>53</v>
      </c>
      <c r="N108" s="0" t="str">
        <f aca="false">CONCATENATE("context_",ASC(M108))</f>
        <v>context_53</v>
      </c>
      <c r="O108" s="0" t="n">
        <f aca="false">M108</f>
        <v>53</v>
      </c>
      <c r="P108" s="0" t="str">
        <f aca="false">MID(LMPreScn!M109, SEARCH(" ", LMPreScn!M109, SEARCH(" ", LMPreScn!M109))+1, SEARCH(" ", LMPreScn!M109, SEARCH(" ", LMPreScn!M109)+1) -  (SEARCH(" ", LMPreScn!M109, SEARCH(" ", LMPreScn!M109)) + 1))</f>
        <v>financially</v>
      </c>
      <c r="Q108" s="0" t="n">
        <f aca="false">IF(R108="attempted", 1, IF(R108="avoided", 2, IF(R108="began",3,IF(R108="completed",4, IF(R108="continued",5,IF(R108="endured", 6, IF(R108="enjoyed", 7, IF(R108="finished", 8, IF(R108="preferred", 9, IF(R108="resisted", 10, IF(R108="started", 11, IF(R108="tried",12,"ERROR"))))))))))))</f>
        <v>6</v>
      </c>
      <c r="R108" s="0" t="str">
        <f aca="false">LMPreScn!T109</f>
        <v>endured</v>
      </c>
      <c r="S108" s="0" t="n">
        <f aca="false">1 + (2*(INT((ROW()-2)/4))) + MOD(ROW()-1,2)</f>
        <v>54</v>
      </c>
      <c r="T108" s="0" t="str">
        <f aca="false">LMPreScn!CK109</f>
        <v>find</v>
      </c>
      <c r="U108" s="2" t="n">
        <f aca="false">LMPreScn!CI109</f>
        <v>0</v>
      </c>
      <c r="V108" s="0" t="n">
        <f aca="false">LMPreScn!R109</f>
        <v>7</v>
      </c>
      <c r="W108" s="0" t="n">
        <f aca="false">LMPreScn!S109</f>
        <v>11</v>
      </c>
      <c r="X108" s="0" t="str">
        <f aca="false">LMPreScn!M109</f>
        <v>The financially savvy retiree endured the recession.</v>
      </c>
      <c r="Y108" s="0" t="str">
        <f aca="false">LMPreScn!N109</f>
        <v>Luckily he had been able to</v>
      </c>
    </row>
    <row r="109" customFormat="false" ht="13.8" hidden="false" customHeight="false" outlineLevel="0" collapsed="false">
      <c r="A109" s="0" t="str">
        <f aca="false">CONCATENATE("id_",ASC(C109))</f>
        <v>id_13027</v>
      </c>
      <c r="B109" s="3" t="str">
        <f aca="false">CONCATENATE("(#", ASC( LMPreScn!I110), ")")</f>
        <v>(#13027)</v>
      </c>
      <c r="C109" s="0" t="n">
        <f aca="false">LMPreScn!I110</f>
        <v>13027</v>
      </c>
      <c r="D109" s="0" t="str">
        <f aca="false">CONCATENATE(P109,"_", R109, "_", T109)</f>
        <v>gainfully_endured_save</v>
      </c>
      <c r="E109" s="0" t="str">
        <f aca="false">CONCATENATE( "list_", G109, "/", "half_", K109, "/", "agent_", O109, "/", "metverb_", Q109, "/", "target_", S109, "/", "avtcon_", I109)</f>
        <v>list_3/half_1/agent_54/metverb_6/target_53/avtcon_2</v>
      </c>
      <c r="F109" s="0" t="str">
        <f aca="false">CONCATENATE( H109, "_", L109, "_", P109, "_", R109, "_", T109, "_", J109)</f>
        <v>CH1N_first_gainfully_endured_save_incon</v>
      </c>
      <c r="G109" s="0" t="n">
        <f aca="false">IF(LEFT(H109,1)="A",1,IF(LEFT(H109,1)="B",2,IF(LEFT(H109,1)="C",3,IF(LEFT(H109,1)="D",4,#na))))</f>
        <v>3</v>
      </c>
      <c r="H109" s="0" t="str">
        <f aca="false">LMPreScn!A110</f>
        <v>CH1N</v>
      </c>
      <c r="I109" s="0" t="n">
        <v>2</v>
      </c>
      <c r="J109" s="0" t="s">
        <v>27</v>
      </c>
      <c r="K109" s="0" t="n">
        <v>1</v>
      </c>
      <c r="L109" s="0" t="s">
        <v>26</v>
      </c>
      <c r="M109" s="0" t="n">
        <f aca="false">1 + (2*(INT((ROW()-2)/4))) + MOD(ROW()-2,2)</f>
        <v>54</v>
      </c>
      <c r="N109" s="0" t="str">
        <f aca="false">CONCATENATE("context_",ASC(M109))</f>
        <v>context_54</v>
      </c>
      <c r="O109" s="0" t="n">
        <f aca="false">M109</f>
        <v>54</v>
      </c>
      <c r="P109" s="0" t="str">
        <f aca="false">MID(LMPreScn!M110, SEARCH(" ", LMPreScn!M110, SEARCH(" ", LMPreScn!M110))+1, SEARCH(" ", LMPreScn!M110, SEARCH(" ", LMPreScn!M110)+1) -  (SEARCH(" ", LMPreScn!M110, SEARCH(" ", LMPreScn!M110)) + 1))</f>
        <v>gainfully</v>
      </c>
      <c r="Q109" s="0" t="n">
        <f aca="false">IF(R109="attempted", 1, IF(R109="avoided", 2, IF(R109="began",3,IF(R109="completed",4, IF(R109="continued",5,IF(R109="endured", 6, IF(R109="enjoyed", 7, IF(R109="finished", 8, IF(R109="preferred", 9, IF(R109="resisted", 10, IF(R109="started", 11, IF(R109="tried",12,"ERROR"))))))))))))</f>
        <v>6</v>
      </c>
      <c r="R109" s="0" t="str">
        <f aca="false">LMPreScn!T110</f>
        <v>endured</v>
      </c>
      <c r="S109" s="0" t="n">
        <f aca="false">1 + (2*(INT((ROW()-2)/4))) + MOD(ROW()-1,2)</f>
        <v>53</v>
      </c>
      <c r="T109" s="0" t="str">
        <f aca="false">LMPreScn!CK110</f>
        <v>save</v>
      </c>
      <c r="U109" s="2" t="n">
        <f aca="false">LMPreScn!CI110</f>
        <v>0.166666666666667</v>
      </c>
      <c r="V109" s="0" t="n">
        <f aca="false">LMPreScn!R110</f>
        <v>7</v>
      </c>
      <c r="W109" s="0" t="n">
        <f aca="false">LMPreScn!S110</f>
        <v>11</v>
      </c>
      <c r="X109" s="0" t="str">
        <f aca="false">LMPreScn!M110</f>
        <v>The gainfully employed engineer endured the recession.</v>
      </c>
      <c r="Y109" s="0" t="str">
        <f aca="false">LMPreScn!N110</f>
        <v>Luckily he had been able to</v>
      </c>
    </row>
    <row r="110" customFormat="false" ht="13.8" hidden="false" customHeight="false" outlineLevel="0" collapsed="false">
      <c r="A110" s="0" t="str">
        <f aca="false">CONCATENATE("id_",ASC(C110))</f>
        <v>id_10028</v>
      </c>
      <c r="B110" s="3" t="str">
        <f aca="false">CONCATENATE("(#", ASC( LMPreScn!I111), ")")</f>
        <v>(#10028)</v>
      </c>
      <c r="C110" s="0" t="n">
        <f aca="false">LMPreScn!I111</f>
        <v>10028</v>
      </c>
      <c r="D110" s="0" t="str">
        <f aca="false">CONCATENATE(P110,"_", R110, "_", T110)</f>
        <v>enlisted_endured_fight</v>
      </c>
      <c r="E110" s="0" t="str">
        <f aca="false">CONCATENATE( "list_", G110, "/", "half_", K110, "/", "agent_", O110, "/", "metverb_", Q110, "/", "target_", S110, "/", "avtcon_", I110)</f>
        <v>list_4/half_1/agent_55/metverb_6/target_55/avtcon_1</v>
      </c>
      <c r="F110" s="0" t="str">
        <f aca="false">CONCATENATE( H110, "_", L110, "_", P110, "_", R110, "_", T110, "_", J110)</f>
        <v>DH1N_first_enlisted_endured_fight_con</v>
      </c>
      <c r="G110" s="0" t="n">
        <f aca="false">IF(LEFT(H110,1)="A",1,IF(LEFT(H110,1)="B",2,IF(LEFT(H110,1)="C",3,IF(LEFT(H110,1)="D",4,#na))))</f>
        <v>4</v>
      </c>
      <c r="H110" s="0" t="str">
        <f aca="false">LMPreScn!A111</f>
        <v>DH1N</v>
      </c>
      <c r="I110" s="0" t="n">
        <v>1</v>
      </c>
      <c r="J110" s="0" t="s">
        <v>25</v>
      </c>
      <c r="K110" s="0" t="n">
        <v>1</v>
      </c>
      <c r="L110" s="0" t="s">
        <v>26</v>
      </c>
      <c r="M110" s="0" t="n">
        <f aca="false">1 + (2*(INT((ROW()-2)/4))) + MOD(ROW()-2,2)</f>
        <v>55</v>
      </c>
      <c r="N110" s="0" t="str">
        <f aca="false">CONCATENATE("context_",ASC(M110))</f>
        <v>context_55</v>
      </c>
      <c r="O110" s="0" t="n">
        <f aca="false">M110</f>
        <v>55</v>
      </c>
      <c r="P110" s="0" t="str">
        <f aca="false">MID(LMPreScn!M111, SEARCH(" ", LMPreScn!M111, SEARCH(" ", LMPreScn!M111))+1, SEARCH(" ", LMPreScn!M111, SEARCH(" ", LMPreScn!M111)+1) -  (SEARCH(" ", LMPreScn!M111, SEARCH(" ", LMPreScn!M111)) + 1))</f>
        <v>enlisted</v>
      </c>
      <c r="Q110" s="0" t="n">
        <f aca="false">IF(R110="attempted", 1, IF(R110="avoided", 2, IF(R110="began",3,IF(R110="completed",4, IF(R110="continued",5,IF(R110="endured", 6, IF(R110="enjoyed", 7, IF(R110="finished", 8, IF(R110="preferred", 9, IF(R110="resisted", 10, IF(R110="started", 11, IF(R110="tried",12,"ERROR"))))))))))))</f>
        <v>6</v>
      </c>
      <c r="R110" s="0" t="str">
        <f aca="false">LMPreScn!T111</f>
        <v>endured</v>
      </c>
      <c r="S110" s="0" t="n">
        <f aca="false">1 + (2*(INT((ROW()-2)/4))) + MOD(ROW()-2,2)</f>
        <v>55</v>
      </c>
      <c r="T110" s="0" t="str">
        <f aca="false">LMPreScn!CK111</f>
        <v>fight</v>
      </c>
      <c r="U110" s="2" t="n">
        <f aca="false">LMPreScn!CI111</f>
        <v>0.270833333333333</v>
      </c>
      <c r="V110" s="0" t="n">
        <f aca="false">LMPreScn!R111</f>
        <v>8</v>
      </c>
      <c r="W110" s="0" t="n">
        <f aca="false">LMPreScn!S111</f>
        <v>11</v>
      </c>
      <c r="X110" s="0" t="str">
        <f aca="false">LMPreScn!M111</f>
        <v>The enlisted personnel endured the long tour of duty.</v>
      </c>
      <c r="Y110" s="0" t="str">
        <f aca="false">LMPreScn!N111</f>
        <v>For a whole year they had to</v>
      </c>
    </row>
    <row r="111" customFormat="false" ht="13.8" hidden="false" customHeight="false" outlineLevel="0" collapsed="false">
      <c r="A111" s="0" t="str">
        <f aca="false">CONCATENATE("id_",ASC(C111))</f>
        <v>id_11028</v>
      </c>
      <c r="B111" s="3" t="str">
        <f aca="false">CONCATENATE("(#", ASC( LMPreScn!I112), ")")</f>
        <v>(#11028)</v>
      </c>
      <c r="C111" s="0" t="n">
        <f aca="false">LMPreScn!I112</f>
        <v>11028</v>
      </c>
      <c r="D111" s="0" t="str">
        <f aca="false">CONCATENATE(P111,"_", R111, "_", T111)</f>
        <v>army_endured_wait</v>
      </c>
      <c r="E111" s="0" t="str">
        <f aca="false">CONCATENATE( "list_", G111, "/", "half_", K111, "/", "agent_", O111, "/", "metverb_", Q111, "/", "target_", S111, "/", "avtcon_", I111)</f>
        <v>list_1/half_1/agent_56/metverb_6/target_56/avtcon_1</v>
      </c>
      <c r="F111" s="0" t="str">
        <f aca="false">CONCATENATE( H111, "_", L111, "_", P111, "_", R111, "_", T111, "_", J111)</f>
        <v>AH1N_first_army_endured_wait_con</v>
      </c>
      <c r="G111" s="0" t="n">
        <f aca="false">IF(LEFT(H111,1)="A",1,IF(LEFT(H111,1)="B",2,IF(LEFT(H111,1)="C",3,IF(LEFT(H111,1)="D",4,#na))))</f>
        <v>1</v>
      </c>
      <c r="H111" s="0" t="str">
        <f aca="false">LMPreScn!A112</f>
        <v>AH1N</v>
      </c>
      <c r="I111" s="0" t="n">
        <v>1</v>
      </c>
      <c r="J111" s="0" t="s">
        <v>25</v>
      </c>
      <c r="K111" s="0" t="n">
        <v>1</v>
      </c>
      <c r="L111" s="0" t="s">
        <v>26</v>
      </c>
      <c r="M111" s="0" t="n">
        <f aca="false">1 + (2*(INT((ROW()-2)/4))) + MOD(ROW()-2,2)</f>
        <v>56</v>
      </c>
      <c r="N111" s="0" t="str">
        <f aca="false">CONCATENATE("context_",ASC(M111))</f>
        <v>context_56</v>
      </c>
      <c r="O111" s="0" t="n">
        <f aca="false">M111</f>
        <v>56</v>
      </c>
      <c r="P111" s="0" t="str">
        <f aca="false">MID(LMPreScn!M112, SEARCH(" ", LMPreScn!M112, SEARCH(" ", LMPreScn!M112))+1, SEARCH(" ", LMPreScn!M112, SEARCH(" ", LMPreScn!M112)+1) -  (SEARCH(" ", LMPreScn!M112, SEARCH(" ", LMPreScn!M112)) + 1))</f>
        <v>army</v>
      </c>
      <c r="Q111" s="0" t="n">
        <f aca="false">IF(R111="attempted", 1, IF(R111="avoided", 2, IF(R111="began",3,IF(R111="completed",4, IF(R111="continued",5,IF(R111="endured", 6, IF(R111="enjoyed", 7, IF(R111="finished", 8, IF(R111="preferred", 9, IF(R111="resisted", 10, IF(R111="started", 11, IF(R111="tried",12,"ERROR"))))))))))))</f>
        <v>6</v>
      </c>
      <c r="R111" s="0" t="str">
        <f aca="false">LMPreScn!T112</f>
        <v>endured</v>
      </c>
      <c r="S111" s="0" t="n">
        <f aca="false">1 + (2*(INT((ROW()-2)/4))) + MOD(ROW()-2,2)</f>
        <v>56</v>
      </c>
      <c r="T111" s="0" t="str">
        <f aca="false">LMPreScn!CK112</f>
        <v>wait</v>
      </c>
      <c r="U111" s="2" t="n">
        <f aca="false">LMPreScn!CI112</f>
        <v>0.354166666666667</v>
      </c>
      <c r="V111" s="0" t="n">
        <f aca="false">LMPreScn!R112</f>
        <v>8</v>
      </c>
      <c r="W111" s="0" t="n">
        <f aca="false">LMPreScn!S112</f>
        <v>11</v>
      </c>
      <c r="X111" s="0" t="str">
        <f aca="false">LMPreScn!M112</f>
        <v>The army wives endured the long tour of duty.</v>
      </c>
      <c r="Y111" s="0" t="str">
        <f aca="false">LMPreScn!N112</f>
        <v>For a whole year they had to</v>
      </c>
    </row>
    <row r="112" customFormat="false" ht="13.8" hidden="false" customHeight="false" outlineLevel="0" collapsed="false">
      <c r="A112" s="0" t="str">
        <f aca="false">CONCATENATE("id_",ASC(C112))</f>
        <v>id_12028</v>
      </c>
      <c r="B112" s="3" t="str">
        <f aca="false">CONCATENATE("(#", ASC( LMPreScn!I113), ")")</f>
        <v>(#12028)</v>
      </c>
      <c r="C112" s="0" t="n">
        <f aca="false">LMPreScn!I113</f>
        <v>12028</v>
      </c>
      <c r="D112" s="0" t="str">
        <f aca="false">CONCATENATE(P112,"_", R112, "_", T112)</f>
        <v>enlisted_endured_wait</v>
      </c>
      <c r="E112" s="0" t="str">
        <f aca="false">CONCATENATE( "list_", G112, "/", "half_", K112, "/", "agent_", O112, "/", "metverb_", Q112, "/", "target_", S112, "/", "avtcon_", I112)</f>
        <v>list_2/half_1/agent_55/metverb_6/target_56/avtcon_2</v>
      </c>
      <c r="F112" s="0" t="str">
        <f aca="false">CONCATENATE( H112, "_", L112, "_", P112, "_", R112, "_", T112, "_", J112)</f>
        <v>BH1N_first_enlisted_endured_wait_incon</v>
      </c>
      <c r="G112" s="0" t="n">
        <f aca="false">IF(LEFT(H112,1)="A",1,IF(LEFT(H112,1)="B",2,IF(LEFT(H112,1)="C",3,IF(LEFT(H112,1)="D",4,#na))))</f>
        <v>2</v>
      </c>
      <c r="H112" s="0" t="str">
        <f aca="false">LMPreScn!A113</f>
        <v>BH1N</v>
      </c>
      <c r="I112" s="0" t="n">
        <v>2</v>
      </c>
      <c r="J112" s="0" t="s">
        <v>27</v>
      </c>
      <c r="K112" s="0" t="n">
        <v>1</v>
      </c>
      <c r="L112" s="0" t="s">
        <v>26</v>
      </c>
      <c r="M112" s="0" t="n">
        <f aca="false">1 + (2*(INT((ROW()-2)/4))) + MOD(ROW()-2,2)</f>
        <v>55</v>
      </c>
      <c r="N112" s="0" t="str">
        <f aca="false">CONCATENATE("context_",ASC(M112))</f>
        <v>context_55</v>
      </c>
      <c r="O112" s="0" t="n">
        <f aca="false">M112</f>
        <v>55</v>
      </c>
      <c r="P112" s="0" t="str">
        <f aca="false">MID(LMPreScn!M113, SEARCH(" ", LMPreScn!M113, SEARCH(" ", LMPreScn!M113))+1, SEARCH(" ", LMPreScn!M113, SEARCH(" ", LMPreScn!M113)+1) -  (SEARCH(" ", LMPreScn!M113, SEARCH(" ", LMPreScn!M113)) + 1))</f>
        <v>enlisted</v>
      </c>
      <c r="Q112" s="0" t="n">
        <f aca="false">IF(R112="attempted", 1, IF(R112="avoided", 2, IF(R112="began",3,IF(R112="completed",4, IF(R112="continued",5,IF(R112="endured", 6, IF(R112="enjoyed", 7, IF(R112="finished", 8, IF(R112="preferred", 9, IF(R112="resisted", 10, IF(R112="started", 11, IF(R112="tried",12,"ERROR"))))))))))))</f>
        <v>6</v>
      </c>
      <c r="R112" s="0" t="str">
        <f aca="false">LMPreScn!T113</f>
        <v>endured</v>
      </c>
      <c r="S112" s="0" t="n">
        <f aca="false">1 + (2*(INT((ROW()-2)/4))) + MOD(ROW()-1,2)</f>
        <v>56</v>
      </c>
      <c r="T112" s="0" t="str">
        <f aca="false">LMPreScn!CK113</f>
        <v>wait</v>
      </c>
      <c r="U112" s="2" t="n">
        <f aca="false">LMPreScn!CI113</f>
        <v>0.0416666666666667</v>
      </c>
      <c r="V112" s="0" t="n">
        <f aca="false">LMPreScn!R113</f>
        <v>8</v>
      </c>
      <c r="W112" s="0" t="n">
        <f aca="false">LMPreScn!S113</f>
        <v>11</v>
      </c>
      <c r="X112" s="0" t="str">
        <f aca="false">LMPreScn!M113</f>
        <v>The enlisted personnel endured the long tour of duty.</v>
      </c>
      <c r="Y112" s="0" t="str">
        <f aca="false">LMPreScn!N113</f>
        <v>For a whole year they had to</v>
      </c>
    </row>
    <row r="113" customFormat="false" ht="13.8" hidden="false" customHeight="false" outlineLevel="0" collapsed="false">
      <c r="A113" s="0" t="str">
        <f aca="false">CONCATENATE("id_",ASC(C113))</f>
        <v>id_13028</v>
      </c>
      <c r="B113" s="3" t="str">
        <f aca="false">CONCATENATE("(#", ASC( LMPreScn!I114), ")")</f>
        <v>(#13028)</v>
      </c>
      <c r="C113" s="0" t="n">
        <f aca="false">LMPreScn!I114</f>
        <v>13028</v>
      </c>
      <c r="D113" s="0" t="str">
        <f aca="false">CONCATENATE(P113,"_", R113, "_", T113)</f>
        <v>army_endured_fight</v>
      </c>
      <c r="E113" s="0" t="str">
        <f aca="false">CONCATENATE( "list_", G113, "/", "half_", K113, "/", "agent_", O113, "/", "metverb_", Q113, "/", "target_", S113, "/", "avtcon_", I113)</f>
        <v>list_3/half_1/agent_56/metverb_6/target_55/avtcon_2</v>
      </c>
      <c r="F113" s="0" t="str">
        <f aca="false">CONCATENATE( H113, "_", L113, "_", P113, "_", R113, "_", T113, "_", J113)</f>
        <v>CH1N_first_army_endured_fight_incon</v>
      </c>
      <c r="G113" s="0" t="n">
        <f aca="false">IF(LEFT(H113,1)="A",1,IF(LEFT(H113,1)="B",2,IF(LEFT(H113,1)="C",3,IF(LEFT(H113,1)="D",4,#na))))</f>
        <v>3</v>
      </c>
      <c r="H113" s="0" t="str">
        <f aca="false">LMPreScn!A114</f>
        <v>CH1N</v>
      </c>
      <c r="I113" s="0" t="n">
        <v>2</v>
      </c>
      <c r="J113" s="0" t="s">
        <v>27</v>
      </c>
      <c r="K113" s="0" t="n">
        <v>1</v>
      </c>
      <c r="L113" s="0" t="s">
        <v>26</v>
      </c>
      <c r="M113" s="0" t="n">
        <f aca="false">1 + (2*(INT((ROW()-2)/4))) + MOD(ROW()-2,2)</f>
        <v>56</v>
      </c>
      <c r="N113" s="0" t="str">
        <f aca="false">CONCATENATE("context_",ASC(M113))</f>
        <v>context_56</v>
      </c>
      <c r="O113" s="0" t="n">
        <f aca="false">M113</f>
        <v>56</v>
      </c>
      <c r="P113" s="0" t="str">
        <f aca="false">MID(LMPreScn!M114, SEARCH(" ", LMPreScn!M114, SEARCH(" ", LMPreScn!M114))+1, SEARCH(" ", LMPreScn!M114, SEARCH(" ", LMPreScn!M114)+1) -  (SEARCH(" ", LMPreScn!M114, SEARCH(" ", LMPreScn!M114)) + 1))</f>
        <v>army</v>
      </c>
      <c r="Q113" s="0" t="n">
        <f aca="false">IF(R113="attempted", 1, IF(R113="avoided", 2, IF(R113="began",3,IF(R113="completed",4, IF(R113="continued",5,IF(R113="endured", 6, IF(R113="enjoyed", 7, IF(R113="finished", 8, IF(R113="preferred", 9, IF(R113="resisted", 10, IF(R113="started", 11, IF(R113="tried",12,"ERROR"))))))))))))</f>
        <v>6</v>
      </c>
      <c r="R113" s="0" t="str">
        <f aca="false">LMPreScn!T114</f>
        <v>endured</v>
      </c>
      <c r="S113" s="0" t="n">
        <f aca="false">1 + (2*(INT((ROW()-2)/4))) + MOD(ROW()-1,2)</f>
        <v>55</v>
      </c>
      <c r="T113" s="0" t="str">
        <f aca="false">LMPreScn!CK114</f>
        <v>fight</v>
      </c>
      <c r="U113" s="2" t="n">
        <f aca="false">LMPreScn!CI114</f>
        <v>0</v>
      </c>
      <c r="V113" s="0" t="n">
        <f aca="false">LMPreScn!R114</f>
        <v>8</v>
      </c>
      <c r="W113" s="0" t="n">
        <f aca="false">LMPreScn!S114</f>
        <v>11</v>
      </c>
      <c r="X113" s="0" t="str">
        <f aca="false">LMPreScn!M114</f>
        <v>The army wives endured the long tour of duty.</v>
      </c>
      <c r="Y113" s="0" t="str">
        <f aca="false">LMPreScn!N114</f>
        <v>For a whole year they had to</v>
      </c>
    </row>
    <row r="114" customFormat="false" ht="13.8" hidden="false" customHeight="false" outlineLevel="0" collapsed="false">
      <c r="A114" s="0" t="str">
        <f aca="false">CONCATENATE("id_",ASC(C114))</f>
        <v>id_10029</v>
      </c>
      <c r="B114" s="3" t="str">
        <f aca="false">CONCATENATE("(#", ASC( LMPreScn!I115), ")")</f>
        <v>(#10029)</v>
      </c>
      <c r="C114" s="0" t="n">
        <f aca="false">LMPreScn!I115</f>
        <v>10029</v>
      </c>
      <c r="D114" s="0" t="str">
        <f aca="false">CONCATENATE(P114,"_", R114, "_", T114)</f>
        <v>dam_endured_break</v>
      </c>
      <c r="E114" s="0" t="str">
        <f aca="false">CONCATENATE( "list_", G114, "/", "half_", K114, "/", "agent_", O114, "/", "metverb_", Q114, "/", "target_", S114, "/", "avtcon_", I114)</f>
        <v>list_4/half_1/agent_57/metverb_6/target_57/avtcon_1</v>
      </c>
      <c r="F114" s="0" t="str">
        <f aca="false">CONCATENATE( H114, "_", L114, "_", P114, "_", R114, "_", T114, "_", J114)</f>
        <v>DH1N_first_dam_endured_break_con</v>
      </c>
      <c r="G114" s="0" t="n">
        <f aca="false">IF(LEFT(H114,1)="A",1,IF(LEFT(H114,1)="B",2,IF(LEFT(H114,1)="C",3,IF(LEFT(H114,1)="D",4,#na))))</f>
        <v>4</v>
      </c>
      <c r="H114" s="0" t="str">
        <f aca="false">LMPreScn!A115</f>
        <v>DH1N</v>
      </c>
      <c r="I114" s="0" t="n">
        <v>1</v>
      </c>
      <c r="J114" s="0" t="s">
        <v>25</v>
      </c>
      <c r="K114" s="0" t="n">
        <v>1</v>
      </c>
      <c r="L114" s="0" t="s">
        <v>26</v>
      </c>
      <c r="M114" s="0" t="n">
        <f aca="false">1 + (2*(INT((ROW()-2)/4))) + MOD(ROW()-2,2)</f>
        <v>57</v>
      </c>
      <c r="N114" s="0" t="str">
        <f aca="false">CONCATENATE("context_",ASC(M114))</f>
        <v>context_57</v>
      </c>
      <c r="O114" s="0" t="n">
        <f aca="false">M114</f>
        <v>57</v>
      </c>
      <c r="P114" s="0" t="str">
        <f aca="false">MID(LMPreScn!M115, SEARCH(" ", LMPreScn!M115, SEARCH(" ", LMPreScn!M115))+1, SEARCH(" ", LMPreScn!M115, SEARCH(" ", LMPreScn!M115)+1) -  (SEARCH(" ", LMPreScn!M115, SEARCH(" ", LMPreScn!M115)) + 1))</f>
        <v>dam</v>
      </c>
      <c r="Q114" s="0" t="n">
        <f aca="false">IF(R114="attempted", 1, IF(R114="avoided", 2, IF(R114="began",3,IF(R114="completed",4, IF(R114="continued",5,IF(R114="endured", 6, IF(R114="enjoyed", 7, IF(R114="finished", 8, IF(R114="preferred", 9, IF(R114="resisted", 10, IF(R114="started", 11, IF(R114="tried",12,"ERROR"))))))))))))</f>
        <v>6</v>
      </c>
      <c r="R114" s="0" t="str">
        <f aca="false">LMPreScn!T115</f>
        <v>endured</v>
      </c>
      <c r="S114" s="0" t="n">
        <f aca="false">1 + (2*(INT((ROW()-2)/4))) + MOD(ROW()-2,2)</f>
        <v>57</v>
      </c>
      <c r="T114" s="0" t="str">
        <f aca="false">LMPreScn!CK115</f>
        <v>break</v>
      </c>
      <c r="U114" s="2" t="n">
        <f aca="false">LMPreScn!CI115</f>
        <v>0.408163265306122</v>
      </c>
      <c r="V114" s="0" t="n">
        <f aca="false">LMPreScn!R115</f>
        <v>6</v>
      </c>
      <c r="W114" s="0" t="n">
        <f aca="false">LMPreScn!S115</f>
        <v>10</v>
      </c>
      <c r="X114" s="0" t="str">
        <f aca="false">LMPreScn!M115</f>
        <v>The dam endured the torrential rains.</v>
      </c>
      <c r="Y114" s="0" t="str">
        <f aca="false">LMPreScn!N115</f>
        <v>We had expected it to</v>
      </c>
    </row>
    <row r="115" customFormat="false" ht="13.8" hidden="false" customHeight="false" outlineLevel="0" collapsed="false">
      <c r="A115" s="0" t="str">
        <f aca="false">CONCATENATE("id_",ASC(C115))</f>
        <v>id_11029</v>
      </c>
      <c r="B115" s="3" t="str">
        <f aca="false">CONCATENATE("(#", ASC( LMPreScn!I116), ")")</f>
        <v>(#11029)</v>
      </c>
      <c r="C115" s="0" t="n">
        <f aca="false">LMPreScn!I116</f>
        <v>11029</v>
      </c>
      <c r="D115" s="0" t="str">
        <f aca="false">CONCATENATE(P115,"_", R115, "_", T115)</f>
        <v>basement_endured_flood</v>
      </c>
      <c r="E115" s="0" t="str">
        <f aca="false">CONCATENATE( "list_", G115, "/", "half_", K115, "/", "agent_", O115, "/", "metverb_", Q115, "/", "target_", S115, "/", "avtcon_", I115)</f>
        <v>list_1/half_1/agent_58/metverb_6/target_58/avtcon_1</v>
      </c>
      <c r="F115" s="0" t="str">
        <f aca="false">CONCATENATE( H115, "_", L115, "_", P115, "_", R115, "_", T115, "_", J115)</f>
        <v>AH1N_first_basement_endured_flood_con</v>
      </c>
      <c r="G115" s="0" t="n">
        <f aca="false">IF(LEFT(H115,1)="A",1,IF(LEFT(H115,1)="B",2,IF(LEFT(H115,1)="C",3,IF(LEFT(H115,1)="D",4,#na))))</f>
        <v>1</v>
      </c>
      <c r="H115" s="0" t="str">
        <f aca="false">LMPreScn!A116</f>
        <v>AH1N</v>
      </c>
      <c r="I115" s="0" t="n">
        <v>1</v>
      </c>
      <c r="J115" s="0" t="s">
        <v>25</v>
      </c>
      <c r="K115" s="0" t="n">
        <v>1</v>
      </c>
      <c r="L115" s="0" t="s">
        <v>26</v>
      </c>
      <c r="M115" s="0" t="n">
        <f aca="false">1 + (2*(INT((ROW()-2)/4))) + MOD(ROW()-2,2)</f>
        <v>58</v>
      </c>
      <c r="N115" s="0" t="str">
        <f aca="false">CONCATENATE("context_",ASC(M115))</f>
        <v>context_58</v>
      </c>
      <c r="O115" s="0" t="n">
        <f aca="false">M115</f>
        <v>58</v>
      </c>
      <c r="P115" s="0" t="str">
        <f aca="false">MID(LMPreScn!M116, SEARCH(" ", LMPreScn!M116, SEARCH(" ", LMPreScn!M116))+1, SEARCH(" ", LMPreScn!M116, SEARCH(" ", LMPreScn!M116)+1) -  (SEARCH(" ", LMPreScn!M116, SEARCH(" ", LMPreScn!M116)) + 1))</f>
        <v>basement</v>
      </c>
      <c r="Q115" s="0" t="n">
        <f aca="false">IF(R115="attempted", 1, IF(R115="avoided", 2, IF(R115="began",3,IF(R115="completed",4, IF(R115="continued",5,IF(R115="endured", 6, IF(R115="enjoyed", 7, IF(R115="finished", 8, IF(R115="preferred", 9, IF(R115="resisted", 10, IF(R115="started", 11, IF(R115="tried",12,"ERROR"))))))))))))</f>
        <v>6</v>
      </c>
      <c r="R115" s="0" t="str">
        <f aca="false">LMPreScn!T116</f>
        <v>endured</v>
      </c>
      <c r="S115" s="0" t="n">
        <f aca="false">1 + (2*(INT((ROW()-2)/4))) + MOD(ROW()-2,2)</f>
        <v>58</v>
      </c>
      <c r="T115" s="0" t="str">
        <f aca="false">LMPreScn!CK116</f>
        <v>flood</v>
      </c>
      <c r="U115" s="2" t="n">
        <f aca="false">LMPreScn!CI116</f>
        <v>0.571428571428571</v>
      </c>
      <c r="V115" s="0" t="n">
        <f aca="false">LMPreScn!R116</f>
        <v>6</v>
      </c>
      <c r="W115" s="0" t="n">
        <f aca="false">LMPreScn!S116</f>
        <v>10</v>
      </c>
      <c r="X115" s="0" t="str">
        <f aca="false">LMPreScn!M116</f>
        <v>Our basement endured the torrential rains.</v>
      </c>
      <c r="Y115" s="0" t="str">
        <f aca="false">LMPreScn!N116</f>
        <v>We had expected it to</v>
      </c>
    </row>
    <row r="116" customFormat="false" ht="13.8" hidden="false" customHeight="false" outlineLevel="0" collapsed="false">
      <c r="A116" s="0" t="str">
        <f aca="false">CONCATENATE("id_",ASC(C116))</f>
        <v>id_12029</v>
      </c>
      <c r="B116" s="3" t="str">
        <f aca="false">CONCATENATE("(#", ASC( LMPreScn!I117), ")")</f>
        <v>(#12029)</v>
      </c>
      <c r="C116" s="0" t="n">
        <f aca="false">LMPreScn!I117</f>
        <v>12029</v>
      </c>
      <c r="D116" s="0" t="str">
        <f aca="false">CONCATENATE(P116,"_", R116, "_", T116)</f>
        <v>dam_endured_flood</v>
      </c>
      <c r="E116" s="0" t="str">
        <f aca="false">CONCATENATE( "list_", G116, "/", "half_", K116, "/", "agent_", O116, "/", "metverb_", Q116, "/", "target_", S116, "/", "avtcon_", I116)</f>
        <v>list_2/half_1/agent_57/metverb_6/target_58/avtcon_2</v>
      </c>
      <c r="F116" s="0" t="str">
        <f aca="false">CONCATENATE( H116, "_", L116, "_", P116, "_", R116, "_", T116, "_", J116)</f>
        <v>BH1N_first_dam_endured_flood_incon</v>
      </c>
      <c r="G116" s="0" t="n">
        <f aca="false">IF(LEFT(H116,1)="A",1,IF(LEFT(H116,1)="B",2,IF(LEFT(H116,1)="C",3,IF(LEFT(H116,1)="D",4,#na))))</f>
        <v>2</v>
      </c>
      <c r="H116" s="0" t="str">
        <f aca="false">LMPreScn!A117</f>
        <v>BH1N</v>
      </c>
      <c r="I116" s="0" t="n">
        <v>2</v>
      </c>
      <c r="J116" s="0" t="s">
        <v>27</v>
      </c>
      <c r="K116" s="0" t="n">
        <v>1</v>
      </c>
      <c r="L116" s="0" t="s">
        <v>26</v>
      </c>
      <c r="M116" s="0" t="n">
        <f aca="false">1 + (2*(INT((ROW()-2)/4))) + MOD(ROW()-2,2)</f>
        <v>57</v>
      </c>
      <c r="N116" s="0" t="str">
        <f aca="false">CONCATENATE("context_",ASC(M116))</f>
        <v>context_57</v>
      </c>
      <c r="O116" s="0" t="n">
        <f aca="false">M116</f>
        <v>57</v>
      </c>
      <c r="P116" s="0" t="str">
        <f aca="false">MID(LMPreScn!M117, SEARCH(" ", LMPreScn!M117, SEARCH(" ", LMPreScn!M117))+1, SEARCH(" ", LMPreScn!M117, SEARCH(" ", LMPreScn!M117)+1) -  (SEARCH(" ", LMPreScn!M117, SEARCH(" ", LMPreScn!M117)) + 1))</f>
        <v>dam</v>
      </c>
      <c r="Q116" s="0" t="n">
        <f aca="false">IF(R116="attempted", 1, IF(R116="avoided", 2, IF(R116="began",3,IF(R116="completed",4, IF(R116="continued",5,IF(R116="endured", 6, IF(R116="enjoyed", 7, IF(R116="finished", 8, IF(R116="preferred", 9, IF(R116="resisted", 10, IF(R116="started", 11, IF(R116="tried",12,"ERROR"))))))))))))</f>
        <v>6</v>
      </c>
      <c r="R116" s="0" t="str">
        <f aca="false">LMPreScn!T117</f>
        <v>endured</v>
      </c>
      <c r="S116" s="0" t="n">
        <f aca="false">1 + (2*(INT((ROW()-2)/4))) + MOD(ROW()-1,2)</f>
        <v>58</v>
      </c>
      <c r="T116" s="0" t="str">
        <f aca="false">LMPreScn!CK117</f>
        <v>flood</v>
      </c>
      <c r="U116" s="2" t="n">
        <f aca="false">LMPreScn!CI117</f>
        <v>0.0612244897959184</v>
      </c>
      <c r="V116" s="0" t="n">
        <f aca="false">LMPreScn!R117</f>
        <v>6</v>
      </c>
      <c r="W116" s="0" t="n">
        <f aca="false">LMPreScn!S117</f>
        <v>10</v>
      </c>
      <c r="X116" s="0" t="str">
        <f aca="false">LMPreScn!M117</f>
        <v>The dam endured the torrential rains.</v>
      </c>
      <c r="Y116" s="0" t="str">
        <f aca="false">LMPreScn!N117</f>
        <v>We had expected it to</v>
      </c>
    </row>
    <row r="117" customFormat="false" ht="13.8" hidden="false" customHeight="false" outlineLevel="0" collapsed="false">
      <c r="A117" s="0" t="str">
        <f aca="false">CONCATENATE("id_",ASC(C117))</f>
        <v>id_13029</v>
      </c>
      <c r="B117" s="3" t="str">
        <f aca="false">CONCATENATE("(#", ASC( LMPreScn!I118), ")")</f>
        <v>(#13029)</v>
      </c>
      <c r="C117" s="0" t="n">
        <f aca="false">LMPreScn!I118</f>
        <v>13029</v>
      </c>
      <c r="D117" s="0" t="str">
        <f aca="false">CONCATENATE(P117,"_", R117, "_", T117)</f>
        <v>basement_endured_break</v>
      </c>
      <c r="E117" s="0" t="str">
        <f aca="false">CONCATENATE( "list_", G117, "/", "half_", K117, "/", "agent_", O117, "/", "metverb_", Q117, "/", "target_", S117, "/", "avtcon_", I117)</f>
        <v>list_3/half_1/agent_58/metverb_6/target_57/avtcon_2</v>
      </c>
      <c r="F117" s="0" t="str">
        <f aca="false">CONCATENATE( H117, "_", L117, "_", P117, "_", R117, "_", T117, "_", J117)</f>
        <v>CH1N_first_basement_endured_break_incon</v>
      </c>
      <c r="G117" s="0" t="n">
        <f aca="false">IF(LEFT(H117,1)="A",1,IF(LEFT(H117,1)="B",2,IF(LEFT(H117,1)="C",3,IF(LEFT(H117,1)="D",4,#na))))</f>
        <v>3</v>
      </c>
      <c r="H117" s="0" t="str">
        <f aca="false">LMPreScn!A118</f>
        <v>CH1N</v>
      </c>
      <c r="I117" s="0" t="n">
        <v>2</v>
      </c>
      <c r="J117" s="0" t="s">
        <v>27</v>
      </c>
      <c r="K117" s="0" t="n">
        <v>1</v>
      </c>
      <c r="L117" s="0" t="s">
        <v>26</v>
      </c>
      <c r="M117" s="0" t="n">
        <f aca="false">1 + (2*(INT((ROW()-2)/4))) + MOD(ROW()-2,2)</f>
        <v>58</v>
      </c>
      <c r="N117" s="0" t="str">
        <f aca="false">CONCATENATE("context_",ASC(M117))</f>
        <v>context_58</v>
      </c>
      <c r="O117" s="0" t="n">
        <f aca="false">M117</f>
        <v>58</v>
      </c>
      <c r="P117" s="0" t="str">
        <f aca="false">MID(LMPreScn!M118, SEARCH(" ", LMPreScn!M118, SEARCH(" ", LMPreScn!M118))+1, SEARCH(" ", LMPreScn!M118, SEARCH(" ", LMPreScn!M118)+1) -  (SEARCH(" ", LMPreScn!M118, SEARCH(" ", LMPreScn!M118)) + 1))</f>
        <v>basement</v>
      </c>
      <c r="Q117" s="0" t="n">
        <f aca="false">IF(R117="attempted", 1, IF(R117="avoided", 2, IF(R117="began",3,IF(R117="completed",4, IF(R117="continued",5,IF(R117="endured", 6, IF(R117="enjoyed", 7, IF(R117="finished", 8, IF(R117="preferred", 9, IF(R117="resisted", 10, IF(R117="started", 11, IF(R117="tried",12,"ERROR"))))))))))))</f>
        <v>6</v>
      </c>
      <c r="R117" s="0" t="str">
        <f aca="false">LMPreScn!T118</f>
        <v>endured</v>
      </c>
      <c r="S117" s="0" t="n">
        <f aca="false">1 + (2*(INT((ROW()-2)/4))) + MOD(ROW()-1,2)</f>
        <v>57</v>
      </c>
      <c r="T117" s="0" t="str">
        <f aca="false">LMPreScn!CK118</f>
        <v>break</v>
      </c>
      <c r="U117" s="2" t="n">
        <f aca="false">LMPreScn!CI118</f>
        <v>0</v>
      </c>
      <c r="V117" s="0" t="n">
        <f aca="false">LMPreScn!R118</f>
        <v>6</v>
      </c>
      <c r="W117" s="0" t="n">
        <f aca="false">LMPreScn!S118</f>
        <v>10</v>
      </c>
      <c r="X117" s="0" t="str">
        <f aca="false">LMPreScn!M118</f>
        <v>Our basement endured the torrential rains.</v>
      </c>
      <c r="Y117" s="0" t="str">
        <f aca="false">LMPreScn!N118</f>
        <v>We had expected it to</v>
      </c>
    </row>
    <row r="118" customFormat="false" ht="13.8" hidden="false" customHeight="false" outlineLevel="0" collapsed="false">
      <c r="A118" s="0" t="str">
        <f aca="false">CONCATENATE("id_",ASC(C118))</f>
        <v>id_10030</v>
      </c>
      <c r="B118" s="3" t="str">
        <f aca="false">CONCATENATE("(#", ASC( LMPreScn!I119), ")")</f>
        <v>(#10030)</v>
      </c>
      <c r="C118" s="0" t="n">
        <f aca="false">LMPreScn!I119</f>
        <v>10030</v>
      </c>
      <c r="D118" s="0" t="str">
        <f aca="false">CONCATENATE(P118,"_", R118, "_", T118)</f>
        <v>anglers_enjoyed_fish</v>
      </c>
      <c r="E118" s="0" t="str">
        <f aca="false">CONCATENATE( "list_", G118, "/", "half_", K118, "/", "agent_", O118, "/", "metverb_", Q118, "/", "target_", S118, "/", "avtcon_", I118)</f>
        <v>list_4/half_1/agent_59/metverb_7/target_59/avtcon_1</v>
      </c>
      <c r="F118" s="0" t="str">
        <f aca="false">CONCATENATE( H118, "_", L118, "_", P118, "_", R118, "_", T118, "_", J118)</f>
        <v>DH1N_first_anglers_enjoyed_fish_con</v>
      </c>
      <c r="G118" s="0" t="n">
        <f aca="false">IF(LEFT(H118,1)="A",1,IF(LEFT(H118,1)="B",2,IF(LEFT(H118,1)="C",3,IF(LEFT(H118,1)="D",4,#na))))</f>
        <v>4</v>
      </c>
      <c r="H118" s="0" t="str">
        <f aca="false">LMPreScn!A119</f>
        <v>DH1N</v>
      </c>
      <c r="I118" s="0" t="n">
        <v>1</v>
      </c>
      <c r="J118" s="0" t="s">
        <v>25</v>
      </c>
      <c r="K118" s="0" t="n">
        <v>1</v>
      </c>
      <c r="L118" s="0" t="s">
        <v>26</v>
      </c>
      <c r="M118" s="0" t="n">
        <f aca="false">1 + (2*(INT((ROW()-2)/4))) + MOD(ROW()-2,2)</f>
        <v>59</v>
      </c>
      <c r="N118" s="0" t="str">
        <f aca="false">CONCATENATE("context_",ASC(M118))</f>
        <v>context_59</v>
      </c>
      <c r="O118" s="0" t="n">
        <f aca="false">M118</f>
        <v>59</v>
      </c>
      <c r="P118" s="0" t="str">
        <f aca="false">MID(LMPreScn!M119, SEARCH(" ", LMPreScn!M119, SEARCH(" ", LMPreScn!M119))+1, SEARCH(" ", LMPreScn!M119, SEARCH(" ", LMPreScn!M119)+1) -  (SEARCH(" ", LMPreScn!M119, SEARCH(" ", LMPreScn!M119)) + 1))</f>
        <v>anglers</v>
      </c>
      <c r="Q118" s="0" t="n">
        <f aca="false">IF(R118="attempted", 1, IF(R118="avoided", 2, IF(R118="began",3,IF(R118="completed",4, IF(R118="continued",5,IF(R118="endured", 6, IF(R118="enjoyed", 7, IF(R118="finished", 8, IF(R118="preferred", 9, IF(R118="resisted", 10, IF(R118="started", 11, IF(R118="tried",12,"ERROR"))))))))))))</f>
        <v>7</v>
      </c>
      <c r="R118" s="0" t="str">
        <f aca="false">LMPreScn!T119</f>
        <v>enjoyed</v>
      </c>
      <c r="S118" s="0" t="n">
        <f aca="false">1 + (2*(INT((ROW()-2)/4))) + MOD(ROW()-2,2)</f>
        <v>59</v>
      </c>
      <c r="T118" s="0" t="str">
        <f aca="false">LMPreScn!CK119</f>
        <v>fish</v>
      </c>
      <c r="U118" s="2" t="n">
        <f aca="false">LMPreScn!CI119</f>
        <v>0.346938775510204</v>
      </c>
      <c r="V118" s="0" t="n">
        <f aca="false">LMPreScn!R119</f>
        <v>7</v>
      </c>
      <c r="W118" s="0" t="n">
        <f aca="false">LMPreScn!S119</f>
        <v>10</v>
      </c>
      <c r="X118" s="0" t="str">
        <f aca="false">LMPreScn!M119</f>
        <v>The anglers enjoyed the pond.</v>
      </c>
      <c r="Y118" s="0" t="str">
        <f aca="false">LMPreScn!N119</f>
        <v>In the peaceful setting they could</v>
      </c>
    </row>
    <row r="119" customFormat="false" ht="13.8" hidden="false" customHeight="false" outlineLevel="0" collapsed="false">
      <c r="A119" s="0" t="str">
        <f aca="false">CONCATENATE("id_",ASC(C119))</f>
        <v>id_11030</v>
      </c>
      <c r="B119" s="3" t="str">
        <f aca="false">CONCATENATE("(#", ASC( LMPreScn!I120), ")")</f>
        <v>(#11030)</v>
      </c>
      <c r="C119" s="0" t="n">
        <f aca="false">LMPreScn!I120</f>
        <v>11030</v>
      </c>
      <c r="D119" s="0" t="str">
        <f aca="false">CONCATENATE(P119,"_", R119, "_", T119)</f>
        <v>ducks_enjoyed_swim</v>
      </c>
      <c r="E119" s="0" t="str">
        <f aca="false">CONCATENATE( "list_", G119, "/", "half_", K119, "/", "agent_", O119, "/", "metverb_", Q119, "/", "target_", S119, "/", "avtcon_", I119)</f>
        <v>list_1/half_1/agent_60/metverb_7/target_60/avtcon_1</v>
      </c>
      <c r="F119" s="0" t="str">
        <f aca="false">CONCATENATE( H119, "_", L119, "_", P119, "_", R119, "_", T119, "_", J119)</f>
        <v>AH1N_first_ducks_enjoyed_swim_con</v>
      </c>
      <c r="G119" s="0" t="n">
        <f aca="false">IF(LEFT(H119,1)="A",1,IF(LEFT(H119,1)="B",2,IF(LEFT(H119,1)="C",3,IF(LEFT(H119,1)="D",4,#na))))</f>
        <v>1</v>
      </c>
      <c r="H119" s="0" t="str">
        <f aca="false">LMPreScn!A120</f>
        <v>AH1N</v>
      </c>
      <c r="I119" s="0" t="n">
        <v>1</v>
      </c>
      <c r="J119" s="0" t="s">
        <v>25</v>
      </c>
      <c r="K119" s="0" t="n">
        <v>1</v>
      </c>
      <c r="L119" s="0" t="s">
        <v>26</v>
      </c>
      <c r="M119" s="0" t="n">
        <f aca="false">1 + (2*(INT((ROW()-2)/4))) + MOD(ROW()-2,2)</f>
        <v>60</v>
      </c>
      <c r="N119" s="0" t="str">
        <f aca="false">CONCATENATE("context_",ASC(M119))</f>
        <v>context_60</v>
      </c>
      <c r="O119" s="0" t="n">
        <f aca="false">M119</f>
        <v>60</v>
      </c>
      <c r="P119" s="0" t="str">
        <f aca="false">MID(LMPreScn!M120, SEARCH(" ", LMPreScn!M120, SEARCH(" ", LMPreScn!M120))+1, SEARCH(" ", LMPreScn!M120, SEARCH(" ", LMPreScn!M120)+1) -  (SEARCH(" ", LMPreScn!M120, SEARCH(" ", LMPreScn!M120)) + 1))</f>
        <v>ducks</v>
      </c>
      <c r="Q119" s="0" t="n">
        <f aca="false">IF(R119="attempted", 1, IF(R119="avoided", 2, IF(R119="began",3,IF(R119="completed",4, IF(R119="continued",5,IF(R119="endured", 6, IF(R119="enjoyed", 7, IF(R119="finished", 8, IF(R119="preferred", 9, IF(R119="resisted", 10, IF(R119="started", 11, IF(R119="tried",12,"ERROR"))))))))))))</f>
        <v>7</v>
      </c>
      <c r="R119" s="0" t="str">
        <f aca="false">LMPreScn!T120</f>
        <v>enjoyed</v>
      </c>
      <c r="S119" s="0" t="n">
        <f aca="false">1 + (2*(INT((ROW()-2)/4))) + MOD(ROW()-2,2)</f>
        <v>60</v>
      </c>
      <c r="T119" s="0" t="str">
        <f aca="false">LMPreScn!CK120</f>
        <v>swim</v>
      </c>
      <c r="U119" s="2" t="n">
        <f aca="false">LMPreScn!CI120</f>
        <v>0.448979591836735</v>
      </c>
      <c r="V119" s="0" t="n">
        <f aca="false">LMPreScn!R120</f>
        <v>7</v>
      </c>
      <c r="W119" s="0" t="n">
        <f aca="false">LMPreScn!S120</f>
        <v>10</v>
      </c>
      <c r="X119" s="0" t="str">
        <f aca="false">LMPreScn!M120</f>
        <v>The ducks enjoyed the pond.</v>
      </c>
      <c r="Y119" s="0" t="str">
        <f aca="false">LMPreScn!N120</f>
        <v>In the peaceful setting they could</v>
      </c>
    </row>
    <row r="120" customFormat="false" ht="13.8" hidden="false" customHeight="false" outlineLevel="0" collapsed="false">
      <c r="A120" s="0" t="str">
        <f aca="false">CONCATENATE("id_",ASC(C120))</f>
        <v>id_12030</v>
      </c>
      <c r="B120" s="3" t="str">
        <f aca="false">CONCATENATE("(#", ASC( LMPreScn!I121), ")")</f>
        <v>(#12030)</v>
      </c>
      <c r="C120" s="0" t="n">
        <f aca="false">LMPreScn!I121</f>
        <v>12030</v>
      </c>
      <c r="D120" s="0" t="str">
        <f aca="false">CONCATENATE(P120,"_", R120, "_", T120)</f>
        <v>anglers_enjoyed_swim</v>
      </c>
      <c r="E120" s="0" t="str">
        <f aca="false">CONCATENATE( "list_", G120, "/", "half_", K120, "/", "agent_", O120, "/", "metverb_", Q120, "/", "target_", S120, "/", "avtcon_", I120)</f>
        <v>list_2/half_1/agent_59/metverb_7/target_60/avtcon_2</v>
      </c>
      <c r="F120" s="0" t="str">
        <f aca="false">CONCATENATE( H120, "_", L120, "_", P120, "_", R120, "_", T120, "_", J120)</f>
        <v>BH1N_first_anglers_enjoyed_swim_incon</v>
      </c>
      <c r="G120" s="0" t="n">
        <f aca="false">IF(LEFT(H120,1)="A",1,IF(LEFT(H120,1)="B",2,IF(LEFT(H120,1)="C",3,IF(LEFT(H120,1)="D",4,#na))))</f>
        <v>2</v>
      </c>
      <c r="H120" s="0" t="str">
        <f aca="false">LMPreScn!A121</f>
        <v>BH1N</v>
      </c>
      <c r="I120" s="0" t="n">
        <v>2</v>
      </c>
      <c r="J120" s="0" t="s">
        <v>27</v>
      </c>
      <c r="K120" s="0" t="n">
        <v>1</v>
      </c>
      <c r="L120" s="0" t="s">
        <v>26</v>
      </c>
      <c r="M120" s="0" t="n">
        <f aca="false">1 + (2*(INT((ROW()-2)/4))) + MOD(ROW()-2,2)</f>
        <v>59</v>
      </c>
      <c r="N120" s="0" t="str">
        <f aca="false">CONCATENATE("context_",ASC(M120))</f>
        <v>context_59</v>
      </c>
      <c r="O120" s="0" t="n">
        <f aca="false">M120</f>
        <v>59</v>
      </c>
      <c r="P120" s="0" t="str">
        <f aca="false">MID(LMPreScn!M121, SEARCH(" ", LMPreScn!M121, SEARCH(" ", LMPreScn!M121))+1, SEARCH(" ", LMPreScn!M121, SEARCH(" ", LMPreScn!M121)+1) -  (SEARCH(" ", LMPreScn!M121, SEARCH(" ", LMPreScn!M121)) + 1))</f>
        <v>anglers</v>
      </c>
      <c r="Q120" s="0" t="n">
        <f aca="false">IF(R120="attempted", 1, IF(R120="avoided", 2, IF(R120="began",3,IF(R120="completed",4, IF(R120="continued",5,IF(R120="endured", 6, IF(R120="enjoyed", 7, IF(R120="finished", 8, IF(R120="preferred", 9, IF(R120="resisted", 10, IF(R120="started", 11, IF(R120="tried",12,"ERROR"))))))))))))</f>
        <v>7</v>
      </c>
      <c r="R120" s="0" t="str">
        <f aca="false">LMPreScn!T121</f>
        <v>enjoyed</v>
      </c>
      <c r="S120" s="0" t="n">
        <f aca="false">1 + (2*(INT((ROW()-2)/4))) + MOD(ROW()-1,2)</f>
        <v>60</v>
      </c>
      <c r="T120" s="0" t="str">
        <f aca="false">LMPreScn!CK121</f>
        <v>swim</v>
      </c>
      <c r="U120" s="2" t="n">
        <f aca="false">LMPreScn!CI121</f>
        <v>0.122448979591837</v>
      </c>
      <c r="V120" s="0" t="n">
        <f aca="false">LMPreScn!R121</f>
        <v>7</v>
      </c>
      <c r="W120" s="0" t="n">
        <f aca="false">LMPreScn!S121</f>
        <v>10</v>
      </c>
      <c r="X120" s="0" t="str">
        <f aca="false">LMPreScn!M121</f>
        <v>The anglers enjoyed the pond.</v>
      </c>
      <c r="Y120" s="0" t="str">
        <f aca="false">LMPreScn!N121</f>
        <v>In the peaceful setting they could</v>
      </c>
    </row>
    <row r="121" customFormat="false" ht="13.8" hidden="false" customHeight="false" outlineLevel="0" collapsed="false">
      <c r="A121" s="0" t="str">
        <f aca="false">CONCATENATE("id_",ASC(C121))</f>
        <v>id_13030</v>
      </c>
      <c r="B121" s="3" t="str">
        <f aca="false">CONCATENATE("(#", ASC( LMPreScn!I122), ")")</f>
        <v>(#13030)</v>
      </c>
      <c r="C121" s="0" t="n">
        <f aca="false">LMPreScn!I122</f>
        <v>13030</v>
      </c>
      <c r="D121" s="0" t="str">
        <f aca="false">CONCATENATE(P121,"_", R121, "_", T121)</f>
        <v>ducks_enjoyed_fish</v>
      </c>
      <c r="E121" s="0" t="str">
        <f aca="false">CONCATENATE( "list_", G121, "/", "half_", K121, "/", "agent_", O121, "/", "metverb_", Q121, "/", "target_", S121, "/", "avtcon_", I121)</f>
        <v>list_3/half_1/agent_60/metverb_7/target_59/avtcon_2</v>
      </c>
      <c r="F121" s="0" t="str">
        <f aca="false">CONCATENATE( H121, "_", L121, "_", P121, "_", R121, "_", T121, "_", J121)</f>
        <v>CH1N_first_ducks_enjoyed_fish_incon</v>
      </c>
      <c r="G121" s="0" t="n">
        <f aca="false">IF(LEFT(H121,1)="A",1,IF(LEFT(H121,1)="B",2,IF(LEFT(H121,1)="C",3,IF(LEFT(H121,1)="D",4,#na))))</f>
        <v>3</v>
      </c>
      <c r="H121" s="0" t="str">
        <f aca="false">LMPreScn!A122</f>
        <v>CH1N</v>
      </c>
      <c r="I121" s="0" t="n">
        <v>2</v>
      </c>
      <c r="J121" s="0" t="s">
        <v>27</v>
      </c>
      <c r="K121" s="0" t="n">
        <v>1</v>
      </c>
      <c r="L121" s="0" t="s">
        <v>26</v>
      </c>
      <c r="M121" s="0" t="n">
        <f aca="false">1 + (2*(INT((ROW()-2)/4))) + MOD(ROW()-2,2)</f>
        <v>60</v>
      </c>
      <c r="N121" s="0" t="str">
        <f aca="false">CONCATENATE("context_",ASC(M121))</f>
        <v>context_60</v>
      </c>
      <c r="O121" s="0" t="n">
        <f aca="false">M121</f>
        <v>60</v>
      </c>
      <c r="P121" s="0" t="str">
        <f aca="false">MID(LMPreScn!M122, SEARCH(" ", LMPreScn!M122, SEARCH(" ", LMPreScn!M122))+1, SEARCH(" ", LMPreScn!M122, SEARCH(" ", LMPreScn!M122)+1) -  (SEARCH(" ", LMPreScn!M122, SEARCH(" ", LMPreScn!M122)) + 1))</f>
        <v>ducks</v>
      </c>
      <c r="Q121" s="0" t="n">
        <f aca="false">IF(R121="attempted", 1, IF(R121="avoided", 2, IF(R121="began",3,IF(R121="completed",4, IF(R121="continued",5,IF(R121="endured", 6, IF(R121="enjoyed", 7, IF(R121="finished", 8, IF(R121="preferred", 9, IF(R121="resisted", 10, IF(R121="started", 11, IF(R121="tried",12,"ERROR"))))))))))))</f>
        <v>7</v>
      </c>
      <c r="R121" s="0" t="str">
        <f aca="false">LMPreScn!T122</f>
        <v>enjoyed</v>
      </c>
      <c r="S121" s="0" t="n">
        <f aca="false">1 + (2*(INT((ROW()-2)/4))) + MOD(ROW()-1,2)</f>
        <v>59</v>
      </c>
      <c r="T121" s="0" t="str">
        <f aca="false">LMPreScn!CK122</f>
        <v>fish</v>
      </c>
      <c r="U121" s="2" t="n">
        <f aca="false">LMPreScn!CI122</f>
        <v>0</v>
      </c>
      <c r="V121" s="0" t="n">
        <f aca="false">LMPreScn!R122</f>
        <v>7</v>
      </c>
      <c r="W121" s="0" t="n">
        <f aca="false">LMPreScn!S122</f>
        <v>10</v>
      </c>
      <c r="X121" s="0" t="str">
        <f aca="false">LMPreScn!M122</f>
        <v>The ducks enjoyed the pond.</v>
      </c>
      <c r="Y121" s="0" t="str">
        <f aca="false">LMPreScn!N122</f>
        <v>In the peaceful setting they could</v>
      </c>
    </row>
    <row r="122" customFormat="false" ht="13.8" hidden="false" customHeight="false" outlineLevel="0" collapsed="false">
      <c r="A122" s="0" t="str">
        <f aca="false">CONCATENATE("id_",ASC(C122))</f>
        <v>id_10031</v>
      </c>
      <c r="B122" s="3" t="str">
        <f aca="false">CONCATENATE("(#", ASC( LMPreScn!I123), ")")</f>
        <v>(#10031)</v>
      </c>
      <c r="C122" s="0" t="n">
        <f aca="false">LMPreScn!I123</f>
        <v>10031</v>
      </c>
      <c r="D122" s="0" t="str">
        <f aca="false">CONCATENATE(P122,"_", R122, "_", T122)</f>
        <v>instructor_enjoyed_teach</v>
      </c>
      <c r="E122" s="0" t="str">
        <f aca="false">CONCATENATE( "list_", G122, "/", "half_", K122, "/", "agent_", O122, "/", "metverb_", Q122, "/", "target_", S122, "/", "avtcon_", I122)</f>
        <v>list_3/half_1/agent_61/metverb_7/target_61/avtcon_1</v>
      </c>
      <c r="F122" s="0" t="str">
        <f aca="false">CONCATENATE( H122, "_", L122, "_", P122, "_", R122, "_", T122, "_", J122)</f>
        <v>CH1N_first_instructor_enjoyed_teach_con</v>
      </c>
      <c r="G122" s="0" t="n">
        <f aca="false">IF(LEFT(H122,1)="A",1,IF(LEFT(H122,1)="B",2,IF(LEFT(H122,1)="C",3,IF(LEFT(H122,1)="D",4,#na))))</f>
        <v>3</v>
      </c>
      <c r="H122" s="0" t="str">
        <f aca="false">LMPreScn!A123</f>
        <v>CH1N</v>
      </c>
      <c r="I122" s="0" t="n">
        <v>1</v>
      </c>
      <c r="J122" s="0" t="s">
        <v>25</v>
      </c>
      <c r="K122" s="0" t="n">
        <v>1</v>
      </c>
      <c r="L122" s="0" t="s">
        <v>26</v>
      </c>
      <c r="M122" s="0" t="n">
        <f aca="false">1 + (2*(INT((ROW()-2)/4))) + MOD(ROW()-2,2)</f>
        <v>61</v>
      </c>
      <c r="N122" s="0" t="str">
        <f aca="false">CONCATENATE("context_",ASC(M122))</f>
        <v>context_61</v>
      </c>
      <c r="O122" s="0" t="n">
        <f aca="false">M122</f>
        <v>61</v>
      </c>
      <c r="P122" s="0" t="str">
        <f aca="false">MID(LMPreScn!M123, SEARCH(" ", LMPreScn!M123, SEARCH(" ", LMPreScn!M123))+1, SEARCH(" ", LMPreScn!M123, SEARCH(" ", LMPreScn!M123)+1) -  (SEARCH(" ", LMPreScn!M123, SEARCH(" ", LMPreScn!M123)) + 1))</f>
        <v>instructor</v>
      </c>
      <c r="Q122" s="0" t="n">
        <f aca="false">IF(R122="attempted", 1, IF(R122="avoided", 2, IF(R122="began",3,IF(R122="completed",4, IF(R122="continued",5,IF(R122="endured", 6, IF(R122="enjoyed", 7, IF(R122="finished", 8, IF(R122="preferred", 9, IF(R122="resisted", 10, IF(R122="started", 11, IF(R122="tried",12,"ERROR"))))))))))))</f>
        <v>7</v>
      </c>
      <c r="R122" s="0" t="str">
        <f aca="false">LMPreScn!T123</f>
        <v>enjoyed</v>
      </c>
      <c r="S122" s="0" t="n">
        <f aca="false">1 + (2*(INT((ROW()-2)/4))) + MOD(ROW()-2,2)</f>
        <v>61</v>
      </c>
      <c r="T122" s="0" t="str">
        <f aca="false">LMPreScn!CK123</f>
        <v>teach</v>
      </c>
      <c r="U122" s="2" t="n">
        <f aca="false">LMPreScn!CI123</f>
        <v>0.458333333333333</v>
      </c>
      <c r="V122" s="0" t="n">
        <f aca="false">LMPreScn!R123</f>
        <v>6</v>
      </c>
      <c r="W122" s="0" t="n">
        <f aca="false">LMPreScn!S123</f>
        <v>9</v>
      </c>
      <c r="X122" s="0" t="str">
        <f aca="false">LMPreScn!M123</f>
        <v>The instructor really enjoyed her classes this semester.</v>
      </c>
      <c r="Y122" s="0" t="str">
        <f aca="false">LMPreScn!N123</f>
        <v>She had been able to</v>
      </c>
    </row>
    <row r="123" customFormat="false" ht="13.8" hidden="false" customHeight="false" outlineLevel="0" collapsed="false">
      <c r="A123" s="0" t="str">
        <f aca="false">CONCATENATE("id_",ASC(C123))</f>
        <v>id_11031</v>
      </c>
      <c r="B123" s="3" t="str">
        <f aca="false">CONCATENATE("(#", ASC( LMPreScn!I124), ")")</f>
        <v>(#11031)</v>
      </c>
      <c r="C123" s="0" t="n">
        <f aca="false">LMPreScn!I124</f>
        <v>11031</v>
      </c>
      <c r="D123" s="0" t="str">
        <f aca="false">CONCATENATE(P123,"_", R123, "_", T123)</f>
        <v>undergraduate_enjoyed_learn</v>
      </c>
      <c r="E123" s="0" t="str">
        <f aca="false">CONCATENATE( "list_", G123, "/", "half_", K123, "/", "agent_", O123, "/", "metverb_", Q123, "/", "target_", S123, "/", "avtcon_", I123)</f>
        <v>list_4/half_1/agent_62/metverb_7/target_62/avtcon_1</v>
      </c>
      <c r="F123" s="0" t="str">
        <f aca="false">CONCATENATE( H123, "_", L123, "_", P123, "_", R123, "_", T123, "_", J123)</f>
        <v>DH1N_first_undergraduate_enjoyed_learn_con</v>
      </c>
      <c r="G123" s="0" t="n">
        <f aca="false">IF(LEFT(H123,1)="A",1,IF(LEFT(H123,1)="B",2,IF(LEFT(H123,1)="C",3,IF(LEFT(H123,1)="D",4,#na))))</f>
        <v>4</v>
      </c>
      <c r="H123" s="0" t="str">
        <f aca="false">LMPreScn!A124</f>
        <v>DH1N</v>
      </c>
      <c r="I123" s="0" t="n">
        <v>1</v>
      </c>
      <c r="J123" s="0" t="s">
        <v>25</v>
      </c>
      <c r="K123" s="0" t="n">
        <v>1</v>
      </c>
      <c r="L123" s="0" t="s">
        <v>26</v>
      </c>
      <c r="M123" s="0" t="n">
        <f aca="false">1 + (2*(INT((ROW()-2)/4))) + MOD(ROW()-2,2)</f>
        <v>62</v>
      </c>
      <c r="N123" s="0" t="str">
        <f aca="false">CONCATENATE("context_",ASC(M123))</f>
        <v>context_62</v>
      </c>
      <c r="O123" s="0" t="n">
        <f aca="false">M123</f>
        <v>62</v>
      </c>
      <c r="P123" s="0" t="str">
        <f aca="false">MID(LMPreScn!M124, SEARCH(" ", LMPreScn!M124, SEARCH(" ", LMPreScn!M124))+1, SEARCH(" ", LMPreScn!M124, SEARCH(" ", LMPreScn!M124)+1) -  (SEARCH(" ", LMPreScn!M124, SEARCH(" ", LMPreScn!M124)) + 1))</f>
        <v>undergraduate</v>
      </c>
      <c r="Q123" s="0" t="n">
        <f aca="false">IF(R123="attempted", 1, IF(R123="avoided", 2, IF(R123="began",3,IF(R123="completed",4, IF(R123="continued",5,IF(R123="endured", 6, IF(R123="enjoyed", 7, IF(R123="finished", 8, IF(R123="preferred", 9, IF(R123="resisted", 10, IF(R123="started", 11, IF(R123="tried",12,"ERROR"))))))))))))</f>
        <v>7</v>
      </c>
      <c r="R123" s="0" t="str">
        <f aca="false">LMPreScn!T124</f>
        <v>enjoyed</v>
      </c>
      <c r="S123" s="0" t="n">
        <f aca="false">1 + (2*(INT((ROW()-2)/4))) + MOD(ROW()-2,2)</f>
        <v>62</v>
      </c>
      <c r="T123" s="0" t="str">
        <f aca="false">LMPreScn!CK124</f>
        <v>learn</v>
      </c>
      <c r="U123" s="2" t="n">
        <f aca="false">LMPreScn!CI124</f>
        <v>0.208333333333333</v>
      </c>
      <c r="V123" s="0" t="n">
        <f aca="false">LMPreScn!R124</f>
        <v>6</v>
      </c>
      <c r="W123" s="0" t="n">
        <f aca="false">LMPreScn!S124</f>
        <v>9</v>
      </c>
      <c r="X123" s="0" t="str">
        <f aca="false">LMPreScn!M124</f>
        <v>The undergraduate really enjoyed her classes this semester.</v>
      </c>
      <c r="Y123" s="0" t="str">
        <f aca="false">LMPreScn!N124</f>
        <v>She had been able to</v>
      </c>
    </row>
    <row r="124" customFormat="false" ht="13.8" hidden="false" customHeight="false" outlineLevel="0" collapsed="false">
      <c r="A124" s="0" t="str">
        <f aca="false">CONCATENATE("id_",ASC(C124))</f>
        <v>id_12031</v>
      </c>
      <c r="B124" s="3" t="str">
        <f aca="false">CONCATENATE("(#", ASC( LMPreScn!I125), ")")</f>
        <v>(#12031)</v>
      </c>
      <c r="C124" s="0" t="n">
        <f aca="false">LMPreScn!I125</f>
        <v>12031</v>
      </c>
      <c r="D124" s="0" t="str">
        <f aca="false">CONCATENATE(P124,"_", R124, "_", T124)</f>
        <v>instructor_enjoyed_learn</v>
      </c>
      <c r="E124" s="0" t="str">
        <f aca="false">CONCATENATE( "list_", G124, "/", "half_", K124, "/", "agent_", O124, "/", "metverb_", Q124, "/", "target_", S124, "/", "avtcon_", I124)</f>
        <v>list_1/half_1/agent_61/metverb_7/target_62/avtcon_2</v>
      </c>
      <c r="F124" s="0" t="str">
        <f aca="false">CONCATENATE( H124, "_", L124, "_", P124, "_", R124, "_", T124, "_", J124)</f>
        <v>AH1N_first_instructor_enjoyed_learn_incon</v>
      </c>
      <c r="G124" s="0" t="n">
        <f aca="false">IF(LEFT(H124,1)="A",1,IF(LEFT(H124,1)="B",2,IF(LEFT(H124,1)="C",3,IF(LEFT(H124,1)="D",4,#na))))</f>
        <v>1</v>
      </c>
      <c r="H124" s="0" t="str">
        <f aca="false">LMPreScn!A125</f>
        <v>AH1N</v>
      </c>
      <c r="I124" s="0" t="n">
        <v>2</v>
      </c>
      <c r="J124" s="0" t="s">
        <v>27</v>
      </c>
      <c r="K124" s="0" t="n">
        <v>1</v>
      </c>
      <c r="L124" s="0" t="s">
        <v>26</v>
      </c>
      <c r="M124" s="0" t="n">
        <f aca="false">1 + (2*(INT((ROW()-2)/4))) + MOD(ROW()-2,2)</f>
        <v>61</v>
      </c>
      <c r="N124" s="0" t="str">
        <f aca="false">CONCATENATE("context_",ASC(M124))</f>
        <v>context_61</v>
      </c>
      <c r="O124" s="0" t="n">
        <f aca="false">M124</f>
        <v>61</v>
      </c>
      <c r="P124" s="0" t="str">
        <f aca="false">MID(LMPreScn!M125, SEARCH(" ", LMPreScn!M125, SEARCH(" ", LMPreScn!M125))+1, SEARCH(" ", LMPreScn!M125, SEARCH(" ", LMPreScn!M125)+1) -  (SEARCH(" ", LMPreScn!M125, SEARCH(" ", LMPreScn!M125)) + 1))</f>
        <v>instructor</v>
      </c>
      <c r="Q124" s="0" t="n">
        <f aca="false">IF(R124="attempted", 1, IF(R124="avoided", 2, IF(R124="began",3,IF(R124="completed",4, IF(R124="continued",5,IF(R124="endured", 6, IF(R124="enjoyed", 7, IF(R124="finished", 8, IF(R124="preferred", 9, IF(R124="resisted", 10, IF(R124="started", 11, IF(R124="tried",12,"ERROR"))))))))))))</f>
        <v>7</v>
      </c>
      <c r="R124" s="0" t="str">
        <f aca="false">LMPreScn!T125</f>
        <v>enjoyed</v>
      </c>
      <c r="S124" s="0" t="n">
        <f aca="false">1 + (2*(INT((ROW()-2)/4))) + MOD(ROW()-1,2)</f>
        <v>62</v>
      </c>
      <c r="T124" s="0" t="str">
        <f aca="false">LMPreScn!CK125</f>
        <v>learn</v>
      </c>
      <c r="U124" s="2" t="n">
        <f aca="false">LMPreScn!CI125</f>
        <v>0.0208333333333333</v>
      </c>
      <c r="V124" s="0" t="n">
        <f aca="false">LMPreScn!R125</f>
        <v>6</v>
      </c>
      <c r="W124" s="0" t="n">
        <f aca="false">LMPreScn!S125</f>
        <v>9</v>
      </c>
      <c r="X124" s="0" t="str">
        <f aca="false">LMPreScn!M125</f>
        <v>The instructor really enjoyed her classes this semester.</v>
      </c>
      <c r="Y124" s="0" t="str">
        <f aca="false">LMPreScn!N125</f>
        <v>She had been able to</v>
      </c>
    </row>
    <row r="125" customFormat="false" ht="13.8" hidden="false" customHeight="false" outlineLevel="0" collapsed="false">
      <c r="A125" s="0" t="str">
        <f aca="false">CONCATENATE("id_",ASC(C125))</f>
        <v>id_13031</v>
      </c>
      <c r="B125" s="3" t="str">
        <f aca="false">CONCATENATE("(#", ASC( LMPreScn!I126), ")")</f>
        <v>(#13031)</v>
      </c>
      <c r="C125" s="0" t="n">
        <f aca="false">LMPreScn!I126</f>
        <v>13031</v>
      </c>
      <c r="D125" s="0" t="str">
        <f aca="false">CONCATENATE(P125,"_", R125, "_", T125)</f>
        <v>undergraduate_enjoyed_teach</v>
      </c>
      <c r="E125" s="0" t="str">
        <f aca="false">CONCATENATE( "list_", G125, "/", "half_", K125, "/", "agent_", O125, "/", "metverb_", Q125, "/", "target_", S125, "/", "avtcon_", I125)</f>
        <v>list_2/half_1/agent_62/metverb_7/target_61/avtcon_2</v>
      </c>
      <c r="F125" s="0" t="str">
        <f aca="false">CONCATENATE( H125, "_", L125, "_", P125, "_", R125, "_", T125, "_", J125)</f>
        <v>BH1N_first_undergraduate_enjoyed_teach_incon</v>
      </c>
      <c r="G125" s="0" t="n">
        <f aca="false">IF(LEFT(H125,1)="A",1,IF(LEFT(H125,1)="B",2,IF(LEFT(H125,1)="C",3,IF(LEFT(H125,1)="D",4,#na))))</f>
        <v>2</v>
      </c>
      <c r="H125" s="0" t="str">
        <f aca="false">LMPreScn!A126</f>
        <v>BH1N</v>
      </c>
      <c r="I125" s="0" t="n">
        <v>2</v>
      </c>
      <c r="J125" s="0" t="s">
        <v>27</v>
      </c>
      <c r="K125" s="0" t="n">
        <v>1</v>
      </c>
      <c r="L125" s="0" t="s">
        <v>26</v>
      </c>
      <c r="M125" s="0" t="n">
        <f aca="false">1 + (2*(INT((ROW()-2)/4))) + MOD(ROW()-2,2)</f>
        <v>62</v>
      </c>
      <c r="N125" s="0" t="str">
        <f aca="false">CONCATENATE("context_",ASC(M125))</f>
        <v>context_62</v>
      </c>
      <c r="O125" s="0" t="n">
        <f aca="false">M125</f>
        <v>62</v>
      </c>
      <c r="P125" s="0" t="str">
        <f aca="false">MID(LMPreScn!M126, SEARCH(" ", LMPreScn!M126, SEARCH(" ", LMPreScn!M126))+1, SEARCH(" ", LMPreScn!M126, SEARCH(" ", LMPreScn!M126)+1) -  (SEARCH(" ", LMPreScn!M126, SEARCH(" ", LMPreScn!M126)) + 1))</f>
        <v>undergraduate</v>
      </c>
      <c r="Q125" s="0" t="n">
        <f aca="false">IF(R125="attempted", 1, IF(R125="avoided", 2, IF(R125="began",3,IF(R125="completed",4, IF(R125="continued",5,IF(R125="endured", 6, IF(R125="enjoyed", 7, IF(R125="finished", 8, IF(R125="preferred", 9, IF(R125="resisted", 10, IF(R125="started", 11, IF(R125="tried",12,"ERROR"))))))))))))</f>
        <v>7</v>
      </c>
      <c r="R125" s="0" t="str">
        <f aca="false">LMPreScn!T126</f>
        <v>enjoyed</v>
      </c>
      <c r="S125" s="0" t="n">
        <f aca="false">1 + (2*(INT((ROW()-2)/4))) + MOD(ROW()-1,2)</f>
        <v>61</v>
      </c>
      <c r="T125" s="0" t="str">
        <f aca="false">LMPreScn!CK126</f>
        <v>teach</v>
      </c>
      <c r="U125" s="2" t="n">
        <f aca="false">LMPreScn!CI126</f>
        <v>0</v>
      </c>
      <c r="V125" s="0" t="n">
        <f aca="false">LMPreScn!R126</f>
        <v>6</v>
      </c>
      <c r="W125" s="0" t="n">
        <f aca="false">LMPreScn!S126</f>
        <v>9</v>
      </c>
      <c r="X125" s="0" t="str">
        <f aca="false">LMPreScn!M126</f>
        <v>The undergraduate really enjoyed her classes this semester.</v>
      </c>
      <c r="Y125" s="0" t="str">
        <f aca="false">LMPreScn!N126</f>
        <v>She had been able to</v>
      </c>
    </row>
    <row r="126" customFormat="false" ht="13.8" hidden="false" customHeight="false" outlineLevel="0" collapsed="false">
      <c r="A126" s="0" t="str">
        <f aca="false">CONCATENATE("id_",ASC(C126))</f>
        <v>id_10032</v>
      </c>
      <c r="B126" s="3" t="str">
        <f aca="false">CONCATENATE("(#", ASC( LMPreScn!I127), ")")</f>
        <v>(#10032)</v>
      </c>
      <c r="C126" s="0" t="n">
        <f aca="false">LMPreScn!I127</f>
        <v>10032</v>
      </c>
      <c r="D126" s="0" t="str">
        <f aca="false">CONCATENATE(P126,"_", R126, "_", T126)</f>
        <v>elderly_enjoyed_sit</v>
      </c>
      <c r="E126" s="0" t="str">
        <f aca="false">CONCATENATE( "list_", G126, "/", "half_", K126, "/", "agent_", O126, "/", "metverb_", Q126, "/", "target_", S126, "/", "avtcon_", I126)</f>
        <v>list_3/half_1/agent_63/metverb_7/target_63/avtcon_1</v>
      </c>
      <c r="F126" s="0" t="str">
        <f aca="false">CONCATENATE( H126, "_", L126, "_", P126, "_", R126, "_", T126, "_", J126)</f>
        <v>CH1N_first_elderly_enjoyed_sit_con</v>
      </c>
      <c r="G126" s="0" t="n">
        <f aca="false">IF(LEFT(H126,1)="A",1,IF(LEFT(H126,1)="B",2,IF(LEFT(H126,1)="C",3,IF(LEFT(H126,1)="D",4,#na))))</f>
        <v>3</v>
      </c>
      <c r="H126" s="0" t="str">
        <f aca="false">LMPreScn!A127</f>
        <v>CH1N</v>
      </c>
      <c r="I126" s="0" t="n">
        <v>1</v>
      </c>
      <c r="J126" s="0" t="s">
        <v>25</v>
      </c>
      <c r="K126" s="0" t="n">
        <v>1</v>
      </c>
      <c r="L126" s="0" t="s">
        <v>26</v>
      </c>
      <c r="M126" s="0" t="n">
        <f aca="false">1 + (2*(INT((ROW()-2)/4))) + MOD(ROW()-2,2)</f>
        <v>63</v>
      </c>
      <c r="N126" s="0" t="str">
        <f aca="false">CONCATENATE("context_",ASC(M126))</f>
        <v>context_63</v>
      </c>
      <c r="O126" s="0" t="n">
        <f aca="false">M126</f>
        <v>63</v>
      </c>
      <c r="P126" s="0" t="str">
        <f aca="false">MID(LMPreScn!M127, SEARCH(" ", LMPreScn!M127, SEARCH(" ", LMPreScn!M127))+1, SEARCH(" ", LMPreScn!M127, SEARCH(" ", LMPreScn!M127)+1) -  (SEARCH(" ", LMPreScn!M127, SEARCH(" ", LMPreScn!M127)) + 1))</f>
        <v>elderly</v>
      </c>
      <c r="Q126" s="0" t="n">
        <f aca="false">IF(R126="attempted", 1, IF(R126="avoided", 2, IF(R126="began",3,IF(R126="completed",4, IF(R126="continued",5,IF(R126="endured", 6, IF(R126="enjoyed", 7, IF(R126="finished", 8, IF(R126="preferred", 9, IF(R126="resisted", 10, IF(R126="started", 11, IF(R126="tried",12,"ERROR"))))))))))))</f>
        <v>7</v>
      </c>
      <c r="R126" s="0" t="str">
        <f aca="false">LMPreScn!T127</f>
        <v>enjoyed</v>
      </c>
      <c r="S126" s="0" t="n">
        <f aca="false">1 + (2*(INT((ROW()-2)/4))) + MOD(ROW()-2,2)</f>
        <v>63</v>
      </c>
      <c r="T126" s="0" t="str">
        <f aca="false">LMPreScn!CK127</f>
        <v>sit</v>
      </c>
      <c r="U126" s="2" t="n">
        <f aca="false">LMPreScn!CI127</f>
        <v>0.571428571428571</v>
      </c>
      <c r="V126" s="0" t="n">
        <f aca="false">LMPreScn!R127</f>
        <v>6</v>
      </c>
      <c r="W126" s="0" t="n">
        <f aca="false">LMPreScn!S127</f>
        <v>10</v>
      </c>
      <c r="X126" s="0" t="str">
        <f aca="false">LMPreScn!M127</f>
        <v>The elderly couple enjoyed the large oak tree.</v>
      </c>
      <c r="Y126" s="0" t="str">
        <f aca="false">LMPreScn!N127</f>
        <v>Their favorite thing was to</v>
      </c>
    </row>
    <row r="127" customFormat="false" ht="13.8" hidden="false" customHeight="false" outlineLevel="0" collapsed="false">
      <c r="A127" s="0" t="str">
        <f aca="false">CONCATENATE("id_",ASC(C127))</f>
        <v>id_11032</v>
      </c>
      <c r="B127" s="3" t="str">
        <f aca="false">CONCATENATE("(#", ASC( LMPreScn!I128), ")")</f>
        <v>(#11032)</v>
      </c>
      <c r="C127" s="0" t="n">
        <f aca="false">LMPreScn!I128</f>
        <v>11032</v>
      </c>
      <c r="D127" s="0" t="str">
        <f aca="false">CONCATENATE(P127,"_", R127, "_", T127)</f>
        <v>boys_enjoyed_climb</v>
      </c>
      <c r="E127" s="0" t="str">
        <f aca="false">CONCATENATE( "list_", G127, "/", "half_", K127, "/", "agent_", O127, "/", "metverb_", Q127, "/", "target_", S127, "/", "avtcon_", I127)</f>
        <v>list_4/half_1/agent_64/metverb_7/target_64/avtcon_1</v>
      </c>
      <c r="F127" s="0" t="str">
        <f aca="false">CONCATENATE( H127, "_", L127, "_", P127, "_", R127, "_", T127, "_", J127)</f>
        <v>DH1N_first_boys_enjoyed_climb_con</v>
      </c>
      <c r="G127" s="0" t="n">
        <f aca="false">IF(LEFT(H127,1)="A",1,IF(LEFT(H127,1)="B",2,IF(LEFT(H127,1)="C",3,IF(LEFT(H127,1)="D",4,#na))))</f>
        <v>4</v>
      </c>
      <c r="H127" s="0" t="str">
        <f aca="false">LMPreScn!A128</f>
        <v>DH1N</v>
      </c>
      <c r="I127" s="0" t="n">
        <v>1</v>
      </c>
      <c r="J127" s="0" t="s">
        <v>25</v>
      </c>
      <c r="K127" s="0" t="n">
        <v>1</v>
      </c>
      <c r="L127" s="0" t="s">
        <v>26</v>
      </c>
      <c r="M127" s="0" t="n">
        <f aca="false">1 + (2*(INT((ROW()-2)/4))) + MOD(ROW()-2,2)</f>
        <v>64</v>
      </c>
      <c r="N127" s="0" t="str">
        <f aca="false">CONCATENATE("context_",ASC(M127))</f>
        <v>context_64</v>
      </c>
      <c r="O127" s="0" t="n">
        <f aca="false">M127</f>
        <v>64</v>
      </c>
      <c r="P127" s="0" t="str">
        <f aca="false">MID(LMPreScn!M128, SEARCH(" ", LMPreScn!M128, SEARCH(" ", LMPreScn!M128))+1, SEARCH(" ", LMPreScn!M128, SEARCH(" ", LMPreScn!M128)+1) -  (SEARCH(" ", LMPreScn!M128, SEARCH(" ", LMPreScn!M128)) + 1))</f>
        <v>boys</v>
      </c>
      <c r="Q127" s="0" t="n">
        <f aca="false">IF(R127="attempted", 1, IF(R127="avoided", 2, IF(R127="began",3,IF(R127="completed",4, IF(R127="continued",5,IF(R127="endured", 6, IF(R127="enjoyed", 7, IF(R127="finished", 8, IF(R127="preferred", 9, IF(R127="resisted", 10, IF(R127="started", 11, IF(R127="tried",12,"ERROR"))))))))))))</f>
        <v>7</v>
      </c>
      <c r="R127" s="0" t="str">
        <f aca="false">LMPreScn!T128</f>
        <v>enjoyed</v>
      </c>
      <c r="S127" s="0" t="n">
        <f aca="false">1 + (2*(INT((ROW()-2)/4))) + MOD(ROW()-2,2)</f>
        <v>64</v>
      </c>
      <c r="T127" s="0" t="str">
        <f aca="false">LMPreScn!CK128</f>
        <v>climb</v>
      </c>
      <c r="U127" s="2" t="n">
        <f aca="false">LMPreScn!CI128</f>
        <v>0.653061224489796</v>
      </c>
      <c r="V127" s="0" t="n">
        <f aca="false">LMPreScn!R128</f>
        <v>6</v>
      </c>
      <c r="W127" s="0" t="n">
        <f aca="false">LMPreScn!S128</f>
        <v>10</v>
      </c>
      <c r="X127" s="0" t="str">
        <f aca="false">LMPreScn!M128</f>
        <v>The boys enjoyed the large oak tree.</v>
      </c>
      <c r="Y127" s="0" t="str">
        <f aca="false">LMPreScn!N128</f>
        <v>Their favorite thing was to</v>
      </c>
    </row>
    <row r="128" customFormat="false" ht="13.8" hidden="false" customHeight="false" outlineLevel="0" collapsed="false">
      <c r="A128" s="0" t="str">
        <f aca="false">CONCATENATE("id_",ASC(C128))</f>
        <v>id_12032</v>
      </c>
      <c r="B128" s="3" t="str">
        <f aca="false">CONCATENATE("(#", ASC( LMPreScn!I129), ")")</f>
        <v>(#12032)</v>
      </c>
      <c r="C128" s="0" t="n">
        <f aca="false">LMPreScn!I129</f>
        <v>12032</v>
      </c>
      <c r="D128" s="0" t="str">
        <f aca="false">CONCATENATE(P128,"_", R128, "_", T128)</f>
        <v>elderly_enjoyed_climb</v>
      </c>
      <c r="E128" s="0" t="str">
        <f aca="false">CONCATENATE( "list_", G128, "/", "half_", K128, "/", "agent_", O128, "/", "metverb_", Q128, "/", "target_", S128, "/", "avtcon_", I128)</f>
        <v>list_1/half_1/agent_63/metverb_7/target_64/avtcon_2</v>
      </c>
      <c r="F128" s="0" t="str">
        <f aca="false">CONCATENATE( H128, "_", L128, "_", P128, "_", R128, "_", T128, "_", J128)</f>
        <v>AH1N_first_elderly_enjoyed_climb_incon</v>
      </c>
      <c r="G128" s="0" t="n">
        <f aca="false">IF(LEFT(H128,1)="A",1,IF(LEFT(H128,1)="B",2,IF(LEFT(H128,1)="C",3,IF(LEFT(H128,1)="D",4,#na))))</f>
        <v>1</v>
      </c>
      <c r="H128" s="0" t="str">
        <f aca="false">LMPreScn!A129</f>
        <v>AH1N</v>
      </c>
      <c r="I128" s="0" t="n">
        <v>2</v>
      </c>
      <c r="J128" s="0" t="s">
        <v>27</v>
      </c>
      <c r="K128" s="0" t="n">
        <v>1</v>
      </c>
      <c r="L128" s="0" t="s">
        <v>26</v>
      </c>
      <c r="M128" s="0" t="n">
        <f aca="false">1 + (2*(INT((ROW()-2)/4))) + MOD(ROW()-2,2)</f>
        <v>63</v>
      </c>
      <c r="N128" s="0" t="str">
        <f aca="false">CONCATENATE("context_",ASC(M128))</f>
        <v>context_63</v>
      </c>
      <c r="O128" s="0" t="n">
        <f aca="false">M128</f>
        <v>63</v>
      </c>
      <c r="P128" s="0" t="str">
        <f aca="false">MID(LMPreScn!M129, SEARCH(" ", LMPreScn!M129, SEARCH(" ", LMPreScn!M129))+1, SEARCH(" ", LMPreScn!M129, SEARCH(" ", LMPreScn!M129)+1) -  (SEARCH(" ", LMPreScn!M129, SEARCH(" ", LMPreScn!M129)) + 1))</f>
        <v>elderly</v>
      </c>
      <c r="Q128" s="0" t="n">
        <f aca="false">IF(R128="attempted", 1, IF(R128="avoided", 2, IF(R128="began",3,IF(R128="completed",4, IF(R128="continued",5,IF(R128="endured", 6, IF(R128="enjoyed", 7, IF(R128="finished", 8, IF(R128="preferred", 9, IF(R128="resisted", 10, IF(R128="started", 11, IF(R128="tried",12,"ERROR"))))))))))))</f>
        <v>7</v>
      </c>
      <c r="R128" s="0" t="str">
        <f aca="false">LMPreScn!T129</f>
        <v>enjoyed</v>
      </c>
      <c r="S128" s="0" t="n">
        <f aca="false">1 + (2*(INT((ROW()-2)/4))) + MOD(ROW()-1,2)</f>
        <v>64</v>
      </c>
      <c r="T128" s="0" t="str">
        <f aca="false">LMPreScn!CK129</f>
        <v>climb</v>
      </c>
      <c r="U128" s="2" t="n">
        <f aca="false">LMPreScn!CI129</f>
        <v>0.0204081632653061</v>
      </c>
      <c r="V128" s="0" t="n">
        <f aca="false">LMPreScn!R129</f>
        <v>6</v>
      </c>
      <c r="W128" s="0" t="n">
        <f aca="false">LMPreScn!S129</f>
        <v>10</v>
      </c>
      <c r="X128" s="0" t="str">
        <f aca="false">LMPreScn!M129</f>
        <v>The elderly couple enjoyed the large oak tree.</v>
      </c>
      <c r="Y128" s="0" t="str">
        <f aca="false">LMPreScn!N129</f>
        <v>Their favorite thing was to</v>
      </c>
    </row>
    <row r="129" customFormat="false" ht="13.8" hidden="false" customHeight="false" outlineLevel="0" collapsed="false">
      <c r="A129" s="0" t="str">
        <f aca="false">CONCATENATE("id_",ASC(C129))</f>
        <v>id_13032</v>
      </c>
      <c r="B129" s="3" t="str">
        <f aca="false">CONCATENATE("(#", ASC( LMPreScn!I130), ")")</f>
        <v>(#13032)</v>
      </c>
      <c r="C129" s="0" t="n">
        <f aca="false">LMPreScn!I130</f>
        <v>13032</v>
      </c>
      <c r="D129" s="0" t="str">
        <f aca="false">CONCATENATE(P129,"_", R129, "_", T129)</f>
        <v>boys_enjoyed_sit</v>
      </c>
      <c r="E129" s="0" t="str">
        <f aca="false">CONCATENATE( "list_", G129, "/", "half_", K129, "/", "agent_", O129, "/", "metverb_", Q129, "/", "target_", S129, "/", "avtcon_", I129)</f>
        <v>list_2/half_1/agent_64/metverb_7/target_63/avtcon_2</v>
      </c>
      <c r="F129" s="0" t="str">
        <f aca="false">CONCATENATE( H129, "_", L129, "_", P129, "_", R129, "_", T129, "_", J129)</f>
        <v>BH1N_first_boys_enjoyed_sit_incon</v>
      </c>
      <c r="G129" s="0" t="n">
        <f aca="false">IF(LEFT(H129,1)="A",1,IF(LEFT(H129,1)="B",2,IF(LEFT(H129,1)="C",3,IF(LEFT(H129,1)="D",4,#na))))</f>
        <v>2</v>
      </c>
      <c r="H129" s="0" t="str">
        <f aca="false">LMPreScn!A130</f>
        <v>BH1N</v>
      </c>
      <c r="I129" s="0" t="n">
        <v>2</v>
      </c>
      <c r="J129" s="0" t="s">
        <v>27</v>
      </c>
      <c r="K129" s="0" t="n">
        <v>1</v>
      </c>
      <c r="L129" s="0" t="s">
        <v>26</v>
      </c>
      <c r="M129" s="0" t="n">
        <f aca="false">1 + (2*(INT((ROW()-2)/4))) + MOD(ROW()-2,2)</f>
        <v>64</v>
      </c>
      <c r="N129" s="0" t="str">
        <f aca="false">CONCATENATE("context_",ASC(M129))</f>
        <v>context_64</v>
      </c>
      <c r="O129" s="0" t="n">
        <f aca="false">M129</f>
        <v>64</v>
      </c>
      <c r="P129" s="0" t="str">
        <f aca="false">MID(LMPreScn!M130, SEARCH(" ", LMPreScn!M130, SEARCH(" ", LMPreScn!M130))+1, SEARCH(" ", LMPreScn!M130, SEARCH(" ", LMPreScn!M130)+1) -  (SEARCH(" ", LMPreScn!M130, SEARCH(" ", LMPreScn!M130)) + 1))</f>
        <v>boys</v>
      </c>
      <c r="Q129" s="0" t="n">
        <f aca="false">IF(R129="attempted", 1, IF(R129="avoided", 2, IF(R129="began",3,IF(R129="completed",4, IF(R129="continued",5,IF(R129="endured", 6, IF(R129="enjoyed", 7, IF(R129="finished", 8, IF(R129="preferred", 9, IF(R129="resisted", 10, IF(R129="started", 11, IF(R129="tried",12,"ERROR"))))))))))))</f>
        <v>7</v>
      </c>
      <c r="R129" s="0" t="str">
        <f aca="false">LMPreScn!T130</f>
        <v>enjoyed</v>
      </c>
      <c r="S129" s="0" t="n">
        <f aca="false">1 + (2*(INT((ROW()-2)/4))) + MOD(ROW()-1,2)</f>
        <v>63</v>
      </c>
      <c r="T129" s="0" t="str">
        <f aca="false">LMPreScn!CK130</f>
        <v>sit</v>
      </c>
      <c r="U129" s="2" t="n">
        <f aca="false">LMPreScn!CI130</f>
        <v>0.0612244897959184</v>
      </c>
      <c r="V129" s="0" t="n">
        <f aca="false">LMPreScn!R130</f>
        <v>6</v>
      </c>
      <c r="W129" s="0" t="n">
        <f aca="false">LMPreScn!S130</f>
        <v>10</v>
      </c>
      <c r="X129" s="0" t="str">
        <f aca="false">LMPreScn!M130</f>
        <v>The boys enjoyed the large oak tree.</v>
      </c>
      <c r="Y129" s="0" t="str">
        <f aca="false">LMPreScn!N130</f>
        <v>Their favorite thing was to</v>
      </c>
    </row>
    <row r="130" customFormat="false" ht="13.8" hidden="false" customHeight="false" outlineLevel="0" collapsed="false">
      <c r="A130" s="0" t="str">
        <f aca="false">CONCATENATE("id_",ASC(C130))</f>
        <v>id_10033</v>
      </c>
      <c r="B130" s="3" t="str">
        <f aca="false">CONCATENATE("(#", ASC( LMPreScn!I131), ")")</f>
        <v>(#10033)</v>
      </c>
      <c r="C130" s="0" t="n">
        <f aca="false">LMPreScn!I131</f>
        <v>10033</v>
      </c>
      <c r="D130" s="0" t="str">
        <f aca="false">CONCATENATE(P130,"_", R130, "_", T130)</f>
        <v>large_enjoyed_watch</v>
      </c>
      <c r="E130" s="0" t="str">
        <f aca="false">CONCATENATE( "list_", G130, "/", "half_", K130, "/", "agent_", O130, "/", "metverb_", Q130, "/", "target_", S130, "/", "avtcon_", I130)</f>
        <v>list_3/half_1/agent_65/metverb_7/target_65/avtcon_1</v>
      </c>
      <c r="F130" s="0" t="str">
        <f aca="false">CONCATENATE( H130, "_", L130, "_", P130, "_", R130, "_", T130, "_", J130)</f>
        <v>CH1N_first_large_enjoyed_watch_con</v>
      </c>
      <c r="G130" s="0" t="n">
        <f aca="false">IF(LEFT(H130,1)="A",1,IF(LEFT(H130,1)="B",2,IF(LEFT(H130,1)="C",3,IF(LEFT(H130,1)="D",4,#na))))</f>
        <v>3</v>
      </c>
      <c r="H130" s="0" t="str">
        <f aca="false">LMPreScn!A131</f>
        <v>CH1N</v>
      </c>
      <c r="I130" s="0" t="n">
        <v>1</v>
      </c>
      <c r="J130" s="0" t="s">
        <v>25</v>
      </c>
      <c r="K130" s="0" t="n">
        <v>1</v>
      </c>
      <c r="L130" s="0" t="s">
        <v>26</v>
      </c>
      <c r="M130" s="0" t="n">
        <f aca="false">1 + (2*(INT((ROW()-2)/4))) + MOD(ROW()-2,2)</f>
        <v>65</v>
      </c>
      <c r="N130" s="0" t="str">
        <f aca="false">CONCATENATE("context_",ASC(M130))</f>
        <v>context_65</v>
      </c>
      <c r="O130" s="0" t="n">
        <f aca="false">M130</f>
        <v>65</v>
      </c>
      <c r="P130" s="0" t="str">
        <f aca="false">MID(LMPreScn!M131, SEARCH(" ", LMPreScn!M131, SEARCH(" ", LMPreScn!M131))+1, SEARCH(" ", LMPreScn!M131, SEARCH(" ", LMPreScn!M131)+1) -  (SEARCH(" ", LMPreScn!M131, SEARCH(" ", LMPreScn!M131)) + 1))</f>
        <v>large</v>
      </c>
      <c r="Q130" s="0" t="n">
        <f aca="false">IF(R130="attempted", 1, IF(R130="avoided", 2, IF(R130="began",3,IF(R130="completed",4, IF(R130="continued",5,IF(R130="endured", 6, IF(R130="enjoyed", 7, IF(R130="finished", 8, IF(R130="preferred", 9, IF(R130="resisted", 10, IF(R130="started", 11, IF(R130="tried",12,"ERROR"))))))))))))</f>
        <v>7</v>
      </c>
      <c r="R130" s="0" t="str">
        <f aca="false">LMPreScn!T131</f>
        <v>enjoyed</v>
      </c>
      <c r="S130" s="0" t="n">
        <f aca="false">1 + (2*(INT((ROW()-2)/4))) + MOD(ROW()-2,2)</f>
        <v>65</v>
      </c>
      <c r="T130" s="0" t="str">
        <f aca="false">LMPreScn!CK131</f>
        <v>watch</v>
      </c>
      <c r="U130" s="2" t="n">
        <f aca="false">LMPreScn!CI131</f>
        <v>0.387755102040816</v>
      </c>
      <c r="V130" s="0" t="n">
        <f aca="false">LMPreScn!R131</f>
        <v>5</v>
      </c>
      <c r="W130" s="0" t="n">
        <f aca="false">LMPreScn!S131</f>
        <v>8</v>
      </c>
      <c r="X130" s="0" t="str">
        <f aca="false">LMPreScn!M131</f>
        <v>A large television audience enjoyed the comedy show.</v>
      </c>
      <c r="Y130" s="0" t="str">
        <f aca="false">LMPreScn!N131</f>
        <v>Every Saturday they would</v>
      </c>
    </row>
    <row r="131" customFormat="false" ht="13.8" hidden="false" customHeight="false" outlineLevel="0" collapsed="false">
      <c r="A131" s="0" t="str">
        <f aca="false">CONCATENATE("id_",ASC(C131))</f>
        <v>id_11033</v>
      </c>
      <c r="B131" s="3" t="str">
        <f aca="false">CONCATENATE("(#", ASC( LMPreScn!I132), ")")</f>
        <v>(#11033)</v>
      </c>
      <c r="C131" s="0" t="n">
        <f aca="false">LMPreScn!I132</f>
        <v>11033</v>
      </c>
      <c r="D131" s="0" t="str">
        <f aca="false">CONCATENATE(P131,"_", R131, "_", T131)</f>
        <v>large_enjoyed_listen</v>
      </c>
      <c r="E131" s="0" t="str">
        <f aca="false">CONCATENATE( "list_", G131, "/", "half_", K131, "/", "agent_", O131, "/", "metverb_", Q131, "/", "target_", S131, "/", "avtcon_", I131)</f>
        <v>list_4/half_1/agent_66/metverb_7/target_66/avtcon_1</v>
      </c>
      <c r="F131" s="0" t="str">
        <f aca="false">CONCATENATE( H131, "_", L131, "_", P131, "_", R131, "_", T131, "_", J131)</f>
        <v>DH1N_first_large_enjoyed_listen_con</v>
      </c>
      <c r="G131" s="0" t="n">
        <f aca="false">IF(LEFT(H131,1)="A",1,IF(LEFT(H131,1)="B",2,IF(LEFT(H131,1)="C",3,IF(LEFT(H131,1)="D",4,#na))))</f>
        <v>4</v>
      </c>
      <c r="H131" s="0" t="str">
        <f aca="false">LMPreScn!A132</f>
        <v>DH1N</v>
      </c>
      <c r="I131" s="0" t="n">
        <v>1</v>
      </c>
      <c r="J131" s="0" t="s">
        <v>25</v>
      </c>
      <c r="K131" s="0" t="n">
        <v>1</v>
      </c>
      <c r="L131" s="0" t="s">
        <v>26</v>
      </c>
      <c r="M131" s="0" t="n">
        <f aca="false">1 + (2*(INT((ROW()-2)/4))) + MOD(ROW()-2,2)</f>
        <v>66</v>
      </c>
      <c r="N131" s="0" t="str">
        <f aca="false">CONCATENATE("context_",ASC(M131))</f>
        <v>context_66</v>
      </c>
      <c r="O131" s="0" t="n">
        <f aca="false">M131</f>
        <v>66</v>
      </c>
      <c r="P131" s="0" t="str">
        <f aca="false">MID(LMPreScn!M132, SEARCH(" ", LMPreScn!M132, SEARCH(" ", LMPreScn!M132))+1, SEARCH(" ", LMPreScn!M132, SEARCH(" ", LMPreScn!M132)+1) -  (SEARCH(" ", LMPreScn!M132, SEARCH(" ", LMPreScn!M132)) + 1))</f>
        <v>large</v>
      </c>
      <c r="Q131" s="0" t="n">
        <f aca="false">IF(R131="attempted", 1, IF(R131="avoided", 2, IF(R131="began",3,IF(R131="completed",4, IF(R131="continued",5,IF(R131="endured", 6, IF(R131="enjoyed", 7, IF(R131="finished", 8, IF(R131="preferred", 9, IF(R131="resisted", 10, IF(R131="started", 11, IF(R131="tried",12,"ERROR"))))))))))))</f>
        <v>7</v>
      </c>
      <c r="R131" s="0" t="str">
        <f aca="false">LMPreScn!T132</f>
        <v>enjoyed</v>
      </c>
      <c r="S131" s="0" t="n">
        <f aca="false">1 + (2*(INT((ROW()-2)/4))) + MOD(ROW()-2,2)</f>
        <v>66</v>
      </c>
      <c r="T131" s="0" t="str">
        <f aca="false">LMPreScn!CK132</f>
        <v>listen</v>
      </c>
      <c r="U131" s="2" t="n">
        <f aca="false">LMPreScn!CI132</f>
        <v>0.333333333333333</v>
      </c>
      <c r="V131" s="0" t="n">
        <f aca="false">LMPreScn!R132</f>
        <v>5</v>
      </c>
      <c r="W131" s="0" t="n">
        <f aca="false">LMPreScn!S132</f>
        <v>8</v>
      </c>
      <c r="X131" s="0" t="str">
        <f aca="false">LMPreScn!M132</f>
        <v>A large radio audience enjoyed the comedy show.</v>
      </c>
      <c r="Y131" s="0" t="str">
        <f aca="false">LMPreScn!N132</f>
        <v>Every Saturday they would</v>
      </c>
    </row>
    <row r="132" customFormat="false" ht="13.8" hidden="false" customHeight="false" outlineLevel="0" collapsed="false">
      <c r="A132" s="0" t="str">
        <f aca="false">CONCATENATE("id_",ASC(C132))</f>
        <v>id_12033</v>
      </c>
      <c r="B132" s="3" t="str">
        <f aca="false">CONCATENATE("(#", ASC( LMPreScn!I133), ")")</f>
        <v>(#12033)</v>
      </c>
      <c r="C132" s="0" t="n">
        <f aca="false">LMPreScn!I133</f>
        <v>12033</v>
      </c>
      <c r="D132" s="0" t="str">
        <f aca="false">CONCATENATE(P132,"_", R132, "_", T132)</f>
        <v>large_enjoyed_listen</v>
      </c>
      <c r="E132" s="0" t="str">
        <f aca="false">CONCATENATE( "list_", G132, "/", "half_", K132, "/", "agent_", O132, "/", "metverb_", Q132, "/", "target_", S132, "/", "avtcon_", I132)</f>
        <v>list_1/half_1/agent_65/metverb_7/target_66/avtcon_2</v>
      </c>
      <c r="F132" s="0" t="str">
        <f aca="false">CONCATENATE( H132, "_", L132, "_", P132, "_", R132, "_", T132, "_", J132)</f>
        <v>AH1N_first_large_enjoyed_listen_incon</v>
      </c>
      <c r="G132" s="0" t="n">
        <f aca="false">IF(LEFT(H132,1)="A",1,IF(LEFT(H132,1)="B",2,IF(LEFT(H132,1)="C",3,IF(LEFT(H132,1)="D",4,#na))))</f>
        <v>1</v>
      </c>
      <c r="H132" s="0" t="str">
        <f aca="false">LMPreScn!A133</f>
        <v>AH1N</v>
      </c>
      <c r="I132" s="0" t="n">
        <v>2</v>
      </c>
      <c r="J132" s="0" t="s">
        <v>27</v>
      </c>
      <c r="K132" s="0" t="n">
        <v>1</v>
      </c>
      <c r="L132" s="0" t="s">
        <v>26</v>
      </c>
      <c r="M132" s="0" t="n">
        <f aca="false">1 + (2*(INT((ROW()-2)/4))) + MOD(ROW()-2,2)</f>
        <v>65</v>
      </c>
      <c r="N132" s="0" t="str">
        <f aca="false">CONCATENATE("context_",ASC(M132))</f>
        <v>context_65</v>
      </c>
      <c r="O132" s="0" t="n">
        <f aca="false">M132</f>
        <v>65</v>
      </c>
      <c r="P132" s="0" t="str">
        <f aca="false">MID(LMPreScn!M133, SEARCH(" ", LMPreScn!M133, SEARCH(" ", LMPreScn!M133))+1, SEARCH(" ", LMPreScn!M133, SEARCH(" ", LMPreScn!M133)+1) -  (SEARCH(" ", LMPreScn!M133, SEARCH(" ", LMPreScn!M133)) + 1))</f>
        <v>large</v>
      </c>
      <c r="Q132" s="0" t="n">
        <f aca="false">IF(R132="attempted", 1, IF(R132="avoided", 2, IF(R132="began",3,IF(R132="completed",4, IF(R132="continued",5,IF(R132="endured", 6, IF(R132="enjoyed", 7, IF(R132="finished", 8, IF(R132="preferred", 9, IF(R132="resisted", 10, IF(R132="started", 11, IF(R132="tried",12,"ERROR"))))))))))))</f>
        <v>7</v>
      </c>
      <c r="R132" s="0" t="str">
        <f aca="false">LMPreScn!T133</f>
        <v>enjoyed</v>
      </c>
      <c r="S132" s="0" t="n">
        <f aca="false">1 + (2*(INT((ROW()-2)/4))) + MOD(ROW()-1,2)</f>
        <v>66</v>
      </c>
      <c r="T132" s="0" t="str">
        <f aca="false">LMPreScn!CK133</f>
        <v>listen</v>
      </c>
      <c r="U132" s="2" t="n">
        <f aca="false">LMPreScn!CI133</f>
        <v>0</v>
      </c>
      <c r="V132" s="0" t="n">
        <f aca="false">LMPreScn!R133</f>
        <v>5</v>
      </c>
      <c r="W132" s="0" t="n">
        <f aca="false">LMPreScn!S133</f>
        <v>8</v>
      </c>
      <c r="X132" s="0" t="str">
        <f aca="false">LMPreScn!M133</f>
        <v>A large television audience enjoyed the comedy show.</v>
      </c>
      <c r="Y132" s="0" t="str">
        <f aca="false">LMPreScn!N133</f>
        <v>Every Saturday they would</v>
      </c>
    </row>
    <row r="133" customFormat="false" ht="13.8" hidden="false" customHeight="false" outlineLevel="0" collapsed="false">
      <c r="A133" s="0" t="str">
        <f aca="false">CONCATENATE("id_",ASC(C133))</f>
        <v>id_13033</v>
      </c>
      <c r="B133" s="3" t="str">
        <f aca="false">CONCATENATE("(#", ASC( LMPreScn!I134), ")")</f>
        <v>(#13033)</v>
      </c>
      <c r="C133" s="0" t="n">
        <f aca="false">LMPreScn!I134</f>
        <v>13033</v>
      </c>
      <c r="D133" s="0" t="str">
        <f aca="false">CONCATENATE(P133,"_", R133, "_", T133)</f>
        <v>large_enjoyed_watch</v>
      </c>
      <c r="E133" s="0" t="str">
        <f aca="false">CONCATENATE( "list_", G133, "/", "half_", K133, "/", "agent_", O133, "/", "metverb_", Q133, "/", "target_", S133, "/", "avtcon_", I133)</f>
        <v>list_2/half_1/agent_66/metverb_7/target_65/avtcon_2</v>
      </c>
      <c r="F133" s="0" t="str">
        <f aca="false">CONCATENATE( H133, "_", L133, "_", P133, "_", R133, "_", T133, "_", J133)</f>
        <v>BH1N_first_large_enjoyed_watch_incon</v>
      </c>
      <c r="G133" s="0" t="n">
        <f aca="false">IF(LEFT(H133,1)="A",1,IF(LEFT(H133,1)="B",2,IF(LEFT(H133,1)="C",3,IF(LEFT(H133,1)="D",4,#na))))</f>
        <v>2</v>
      </c>
      <c r="H133" s="0" t="str">
        <f aca="false">LMPreScn!A134</f>
        <v>BH1N</v>
      </c>
      <c r="I133" s="0" t="n">
        <v>2</v>
      </c>
      <c r="J133" s="0" t="s">
        <v>27</v>
      </c>
      <c r="K133" s="0" t="n">
        <v>1</v>
      </c>
      <c r="L133" s="0" t="s">
        <v>26</v>
      </c>
      <c r="M133" s="0" t="n">
        <f aca="false">1 + (2*(INT((ROW()-2)/4))) + MOD(ROW()-2,2)</f>
        <v>66</v>
      </c>
      <c r="N133" s="0" t="str">
        <f aca="false">CONCATENATE("context_",ASC(M133))</f>
        <v>context_66</v>
      </c>
      <c r="O133" s="0" t="n">
        <f aca="false">M133</f>
        <v>66</v>
      </c>
      <c r="P133" s="0" t="str">
        <f aca="false">MID(LMPreScn!M134, SEARCH(" ", LMPreScn!M134, SEARCH(" ", LMPreScn!M134))+1, SEARCH(" ", LMPreScn!M134, SEARCH(" ", LMPreScn!M134)+1) -  (SEARCH(" ", LMPreScn!M134, SEARCH(" ", LMPreScn!M134)) + 1))</f>
        <v>large</v>
      </c>
      <c r="Q133" s="0" t="n">
        <f aca="false">IF(R133="attempted", 1, IF(R133="avoided", 2, IF(R133="began",3,IF(R133="completed",4, IF(R133="continued",5,IF(R133="endured", 6, IF(R133="enjoyed", 7, IF(R133="finished", 8, IF(R133="preferred", 9, IF(R133="resisted", 10, IF(R133="started", 11, IF(R133="tried",12,"ERROR"))))))))))))</f>
        <v>7</v>
      </c>
      <c r="R133" s="0" t="str">
        <f aca="false">LMPreScn!T134</f>
        <v>enjoyed</v>
      </c>
      <c r="S133" s="0" t="n">
        <f aca="false">1 + (2*(INT((ROW()-2)/4))) + MOD(ROW()-1,2)</f>
        <v>65</v>
      </c>
      <c r="T133" s="0" t="str">
        <f aca="false">LMPreScn!CK134</f>
        <v>watch</v>
      </c>
      <c r="U133" s="2" t="n">
        <f aca="false">LMPreScn!CI134</f>
        <v>0.0416666666666667</v>
      </c>
      <c r="V133" s="0" t="n">
        <f aca="false">LMPreScn!R134</f>
        <v>5</v>
      </c>
      <c r="W133" s="0" t="n">
        <f aca="false">LMPreScn!S134</f>
        <v>8</v>
      </c>
      <c r="X133" s="0" t="str">
        <f aca="false">LMPreScn!M134</f>
        <v>A large radio audience enjoyed the comedy show.</v>
      </c>
      <c r="Y133" s="0" t="str">
        <f aca="false">LMPreScn!N134</f>
        <v>Every Saturday they would</v>
      </c>
    </row>
    <row r="134" customFormat="false" ht="13.8" hidden="false" customHeight="false" outlineLevel="0" collapsed="false">
      <c r="A134" s="0" t="str">
        <f aca="false">CONCATENATE("id_",ASC(C134))</f>
        <v>id_10034</v>
      </c>
      <c r="B134" s="3" t="str">
        <f aca="false">CONCATENATE("(#", ASC( LMPreScn!I135), ")")</f>
        <v>(#10034)</v>
      </c>
      <c r="C134" s="0" t="n">
        <f aca="false">LMPreScn!I135</f>
        <v>10034</v>
      </c>
      <c r="D134" s="0" t="str">
        <f aca="false">CONCATENATE(P134,"_", R134, "_", T134)</f>
        <v>children_enjoyed_sled</v>
      </c>
      <c r="E134" s="0" t="str">
        <f aca="false">CONCATENATE( "list_", G134, "/", "half_", K134, "/", "agent_", O134, "/", "metverb_", Q134, "/", "target_", S134, "/", "avtcon_", I134)</f>
        <v>list_3/half_1/agent_67/metverb_7/target_67/avtcon_1</v>
      </c>
      <c r="F134" s="0" t="str">
        <f aca="false">CONCATENATE( H134, "_", L134, "_", P134, "_", R134, "_", T134, "_", J134)</f>
        <v>CH1N_first_children_enjoyed_sled_con</v>
      </c>
      <c r="G134" s="0" t="n">
        <f aca="false">IF(LEFT(H134,1)="A",1,IF(LEFT(H134,1)="B",2,IF(LEFT(H134,1)="C",3,IF(LEFT(H134,1)="D",4,#na))))</f>
        <v>3</v>
      </c>
      <c r="H134" s="0" t="str">
        <f aca="false">LMPreScn!A135</f>
        <v>CH1N</v>
      </c>
      <c r="I134" s="0" t="n">
        <v>1</v>
      </c>
      <c r="J134" s="0" t="s">
        <v>25</v>
      </c>
      <c r="K134" s="0" t="n">
        <v>1</v>
      </c>
      <c r="L134" s="0" t="s">
        <v>26</v>
      </c>
      <c r="M134" s="0" t="n">
        <f aca="false">1 + (2*(INT((ROW()-2)/4))) + MOD(ROW()-2,2)</f>
        <v>67</v>
      </c>
      <c r="N134" s="0" t="str">
        <f aca="false">CONCATENATE("context_",ASC(M134))</f>
        <v>context_67</v>
      </c>
      <c r="O134" s="0" t="n">
        <f aca="false">M134</f>
        <v>67</v>
      </c>
      <c r="P134" s="0" t="str">
        <f aca="false">MID(LMPreScn!M135, SEARCH(" ", LMPreScn!M135, SEARCH(" ", LMPreScn!M135))+1, SEARCH(" ", LMPreScn!M135, SEARCH(" ", LMPreScn!M135)+1) -  (SEARCH(" ", LMPreScn!M135, SEARCH(" ", LMPreScn!M135)) + 1))</f>
        <v>children</v>
      </c>
      <c r="Q134" s="0" t="n">
        <f aca="false">IF(R134="attempted", 1, IF(R134="avoided", 2, IF(R134="began",3,IF(R134="completed",4, IF(R134="continued",5,IF(R134="endured", 6, IF(R134="enjoyed", 7, IF(R134="finished", 8, IF(R134="preferred", 9, IF(R134="resisted", 10, IF(R134="started", 11, IF(R134="tried",12,"ERROR"))))))))))))</f>
        <v>7</v>
      </c>
      <c r="R134" s="0" t="str">
        <f aca="false">LMPreScn!T135</f>
        <v>enjoyed</v>
      </c>
      <c r="S134" s="0" t="n">
        <f aca="false">1 + (2*(INT((ROW()-2)/4))) + MOD(ROW()-2,2)</f>
        <v>67</v>
      </c>
      <c r="T134" s="0" t="str">
        <f aca="false">LMPreScn!CK135</f>
        <v>sled</v>
      </c>
      <c r="U134" s="2" t="n">
        <f aca="false">LMPreScn!CI135</f>
        <v>0.673469387755102</v>
      </c>
      <c r="V134" s="0" t="n">
        <f aca="false">LMPreScn!R135</f>
        <v>7</v>
      </c>
      <c r="W134" s="0" t="n">
        <f aca="false">LMPreScn!S135</f>
        <v>10</v>
      </c>
      <c r="X134" s="0" t="str">
        <f aca="false">LMPreScn!M135</f>
        <v>The children enjoyed the steep snowy hillside.</v>
      </c>
      <c r="Y134" s="0" t="str">
        <f aca="false">LMPreScn!N135</f>
        <v>It was the perfect day to</v>
      </c>
    </row>
    <row r="135" customFormat="false" ht="13.8" hidden="false" customHeight="false" outlineLevel="0" collapsed="false">
      <c r="A135" s="0" t="str">
        <f aca="false">CONCATENATE("id_",ASC(C135))</f>
        <v>id_11034</v>
      </c>
      <c r="B135" s="3" t="str">
        <f aca="false">CONCATENATE("(#", ASC( LMPreScn!I136), ")")</f>
        <v>(#11034)</v>
      </c>
      <c r="C135" s="0" t="n">
        <f aca="false">LMPreScn!I136</f>
        <v>11034</v>
      </c>
      <c r="D135" s="0" t="str">
        <f aca="false">CONCATENATE(P135,"_", R135, "_", T135)</f>
        <v>alpine_enjoyed_ski</v>
      </c>
      <c r="E135" s="0" t="str">
        <f aca="false">CONCATENATE( "list_", G135, "/", "half_", K135, "/", "agent_", O135, "/", "metverb_", Q135, "/", "target_", S135, "/", "avtcon_", I135)</f>
        <v>list_4/half_1/agent_68/metverb_7/target_68/avtcon_1</v>
      </c>
      <c r="F135" s="0" t="str">
        <f aca="false">CONCATENATE( H135, "_", L135, "_", P135, "_", R135, "_", T135, "_", J135)</f>
        <v>DH1N_first_alpine_enjoyed_ski_con</v>
      </c>
      <c r="G135" s="0" t="n">
        <f aca="false">IF(LEFT(H135,1)="A",1,IF(LEFT(H135,1)="B",2,IF(LEFT(H135,1)="C",3,IF(LEFT(H135,1)="D",4,#na))))</f>
        <v>4</v>
      </c>
      <c r="H135" s="0" t="str">
        <f aca="false">LMPreScn!A136</f>
        <v>DH1N</v>
      </c>
      <c r="I135" s="0" t="n">
        <v>1</v>
      </c>
      <c r="J135" s="0" t="s">
        <v>25</v>
      </c>
      <c r="K135" s="0" t="n">
        <v>1</v>
      </c>
      <c r="L135" s="0" t="s">
        <v>26</v>
      </c>
      <c r="M135" s="0" t="n">
        <f aca="false">1 + (2*(INT((ROW()-2)/4))) + MOD(ROW()-2,2)</f>
        <v>68</v>
      </c>
      <c r="N135" s="0" t="str">
        <f aca="false">CONCATENATE("context_",ASC(M135))</f>
        <v>context_68</v>
      </c>
      <c r="O135" s="0" t="n">
        <f aca="false">M135</f>
        <v>68</v>
      </c>
      <c r="P135" s="0" t="str">
        <f aca="false">MID(LMPreScn!M136, SEARCH(" ", LMPreScn!M136, SEARCH(" ", LMPreScn!M136))+1, SEARCH(" ", LMPreScn!M136, SEARCH(" ", LMPreScn!M136)+1) -  (SEARCH(" ", LMPreScn!M136, SEARCH(" ", LMPreScn!M136)) + 1))</f>
        <v>alpine</v>
      </c>
      <c r="Q135" s="0" t="n">
        <f aca="false">IF(R135="attempted", 1, IF(R135="avoided", 2, IF(R135="began",3,IF(R135="completed",4, IF(R135="continued",5,IF(R135="endured", 6, IF(R135="enjoyed", 7, IF(R135="finished", 8, IF(R135="preferred", 9, IF(R135="resisted", 10, IF(R135="started", 11, IF(R135="tried",12,"ERROR"))))))))))))</f>
        <v>7</v>
      </c>
      <c r="R135" s="0" t="str">
        <f aca="false">LMPreScn!T136</f>
        <v>enjoyed</v>
      </c>
      <c r="S135" s="0" t="n">
        <f aca="false">1 + (2*(INT((ROW()-2)/4))) + MOD(ROW()-2,2)</f>
        <v>68</v>
      </c>
      <c r="T135" s="0" t="str">
        <f aca="false">LMPreScn!CK136</f>
        <v>ski</v>
      </c>
      <c r="U135" s="2" t="n">
        <f aca="false">LMPreScn!CI136</f>
        <v>0.73469387755102</v>
      </c>
      <c r="V135" s="0" t="n">
        <f aca="false">LMPreScn!R136</f>
        <v>7</v>
      </c>
      <c r="W135" s="0" t="n">
        <f aca="false">LMPreScn!S136</f>
        <v>10</v>
      </c>
      <c r="X135" s="0" t="str">
        <f aca="false">LMPreScn!M136</f>
        <v>The alpine team enjoyed the steep snowy hillside.</v>
      </c>
      <c r="Y135" s="0" t="str">
        <f aca="false">LMPreScn!N136</f>
        <v>It was the perfect day to</v>
      </c>
    </row>
    <row r="136" customFormat="false" ht="13.8" hidden="false" customHeight="false" outlineLevel="0" collapsed="false">
      <c r="A136" s="0" t="str">
        <f aca="false">CONCATENATE("id_",ASC(C136))</f>
        <v>id_12034</v>
      </c>
      <c r="B136" s="3" t="str">
        <f aca="false">CONCATENATE("(#", ASC( LMPreScn!I137), ")")</f>
        <v>(#12034)</v>
      </c>
      <c r="C136" s="0" t="n">
        <f aca="false">LMPreScn!I137</f>
        <v>12034</v>
      </c>
      <c r="D136" s="0" t="str">
        <f aca="false">CONCATENATE(P136,"_", R136, "_", T136)</f>
        <v>children_enjoyed_ski</v>
      </c>
      <c r="E136" s="0" t="str">
        <f aca="false">CONCATENATE( "list_", G136, "/", "half_", K136, "/", "agent_", O136, "/", "metverb_", Q136, "/", "target_", S136, "/", "avtcon_", I136)</f>
        <v>list_1/half_1/agent_67/metverb_7/target_68/avtcon_2</v>
      </c>
      <c r="F136" s="0" t="str">
        <f aca="false">CONCATENATE( H136, "_", L136, "_", P136, "_", R136, "_", T136, "_", J136)</f>
        <v>AH1N_first_children_enjoyed_ski_incon</v>
      </c>
      <c r="G136" s="0" t="n">
        <f aca="false">IF(LEFT(H136,1)="A",1,IF(LEFT(H136,1)="B",2,IF(LEFT(H136,1)="C",3,IF(LEFT(H136,1)="D",4,#na))))</f>
        <v>1</v>
      </c>
      <c r="H136" s="0" t="str">
        <f aca="false">LMPreScn!A137</f>
        <v>AH1N</v>
      </c>
      <c r="I136" s="0" t="n">
        <v>2</v>
      </c>
      <c r="J136" s="0" t="s">
        <v>27</v>
      </c>
      <c r="K136" s="0" t="n">
        <v>1</v>
      </c>
      <c r="L136" s="0" t="s">
        <v>26</v>
      </c>
      <c r="M136" s="0" t="n">
        <f aca="false">1 + (2*(INT((ROW()-2)/4))) + MOD(ROW()-2,2)</f>
        <v>67</v>
      </c>
      <c r="N136" s="0" t="str">
        <f aca="false">CONCATENATE("context_",ASC(M136))</f>
        <v>context_67</v>
      </c>
      <c r="O136" s="0" t="n">
        <f aca="false">M136</f>
        <v>67</v>
      </c>
      <c r="P136" s="0" t="str">
        <f aca="false">MID(LMPreScn!M137, SEARCH(" ", LMPreScn!M137, SEARCH(" ", LMPreScn!M137))+1, SEARCH(" ", LMPreScn!M137, SEARCH(" ", LMPreScn!M137)+1) -  (SEARCH(" ", LMPreScn!M137, SEARCH(" ", LMPreScn!M137)) + 1))</f>
        <v>children</v>
      </c>
      <c r="Q136" s="0" t="n">
        <f aca="false">IF(R136="attempted", 1, IF(R136="avoided", 2, IF(R136="began",3,IF(R136="completed",4, IF(R136="continued",5,IF(R136="endured", 6, IF(R136="enjoyed", 7, IF(R136="finished", 8, IF(R136="preferred", 9, IF(R136="resisted", 10, IF(R136="started", 11, IF(R136="tried",12,"ERROR"))))))))))))</f>
        <v>7</v>
      </c>
      <c r="R136" s="0" t="str">
        <f aca="false">LMPreScn!T137</f>
        <v>enjoyed</v>
      </c>
      <c r="S136" s="0" t="n">
        <f aca="false">1 + (2*(INT((ROW()-2)/4))) + MOD(ROW()-1,2)</f>
        <v>68</v>
      </c>
      <c r="T136" s="0" t="str">
        <f aca="false">LMPreScn!CK137</f>
        <v>ski</v>
      </c>
      <c r="U136" s="2" t="n">
        <f aca="false">LMPreScn!CI137</f>
        <v>0.0816326530612245</v>
      </c>
      <c r="V136" s="0" t="n">
        <f aca="false">LMPreScn!R137</f>
        <v>7</v>
      </c>
      <c r="W136" s="0" t="n">
        <f aca="false">LMPreScn!S137</f>
        <v>10</v>
      </c>
      <c r="X136" s="0" t="str">
        <f aca="false">LMPreScn!M137</f>
        <v>The children enjoyed the steep snowy hillside.</v>
      </c>
      <c r="Y136" s="0" t="str">
        <f aca="false">LMPreScn!N137</f>
        <v>It was the perfect day to</v>
      </c>
    </row>
    <row r="137" customFormat="false" ht="13.8" hidden="false" customHeight="false" outlineLevel="0" collapsed="false">
      <c r="A137" s="0" t="str">
        <f aca="false">CONCATENATE("id_",ASC(C137))</f>
        <v>id_13034</v>
      </c>
      <c r="B137" s="3" t="str">
        <f aca="false">CONCATENATE("(#", ASC( LMPreScn!I138), ")")</f>
        <v>(#13034)</v>
      </c>
      <c r="C137" s="0" t="n">
        <f aca="false">LMPreScn!I138</f>
        <v>13034</v>
      </c>
      <c r="D137" s="0" t="str">
        <f aca="false">CONCATENATE(P137,"_", R137, "_", T137)</f>
        <v>alpine_enjoyed_sled</v>
      </c>
      <c r="E137" s="0" t="str">
        <f aca="false">CONCATENATE( "list_", G137, "/", "half_", K137, "/", "agent_", O137, "/", "metverb_", Q137, "/", "target_", S137, "/", "avtcon_", I137)</f>
        <v>list_2/half_1/agent_68/metverb_7/target_67/avtcon_2</v>
      </c>
      <c r="F137" s="0" t="str">
        <f aca="false">CONCATENATE( H137, "_", L137, "_", P137, "_", R137, "_", T137, "_", J137)</f>
        <v>BH1N_first_alpine_enjoyed_sled_incon</v>
      </c>
      <c r="G137" s="0" t="n">
        <f aca="false">IF(LEFT(H137,1)="A",1,IF(LEFT(H137,1)="B",2,IF(LEFT(H137,1)="C",3,IF(LEFT(H137,1)="D",4,#na))))</f>
        <v>2</v>
      </c>
      <c r="H137" s="0" t="str">
        <f aca="false">LMPreScn!A138</f>
        <v>BH1N</v>
      </c>
      <c r="I137" s="0" t="n">
        <v>2</v>
      </c>
      <c r="J137" s="0" t="s">
        <v>27</v>
      </c>
      <c r="K137" s="0" t="n">
        <v>1</v>
      </c>
      <c r="L137" s="0" t="s">
        <v>26</v>
      </c>
      <c r="M137" s="0" t="n">
        <f aca="false">1 + (2*(INT((ROW()-2)/4))) + MOD(ROW()-2,2)</f>
        <v>68</v>
      </c>
      <c r="N137" s="0" t="str">
        <f aca="false">CONCATENATE("context_",ASC(M137))</f>
        <v>context_68</v>
      </c>
      <c r="O137" s="0" t="n">
        <f aca="false">M137</f>
        <v>68</v>
      </c>
      <c r="P137" s="0" t="str">
        <f aca="false">MID(LMPreScn!M138, SEARCH(" ", LMPreScn!M138, SEARCH(" ", LMPreScn!M138))+1, SEARCH(" ", LMPreScn!M138, SEARCH(" ", LMPreScn!M138)+1) -  (SEARCH(" ", LMPreScn!M138, SEARCH(" ", LMPreScn!M138)) + 1))</f>
        <v>alpine</v>
      </c>
      <c r="Q137" s="0" t="n">
        <f aca="false">IF(R137="attempted", 1, IF(R137="avoided", 2, IF(R137="began",3,IF(R137="completed",4, IF(R137="continued",5,IF(R137="endured", 6, IF(R137="enjoyed", 7, IF(R137="finished", 8, IF(R137="preferred", 9, IF(R137="resisted", 10, IF(R137="started", 11, IF(R137="tried",12,"ERROR"))))))))))))</f>
        <v>7</v>
      </c>
      <c r="R137" s="0" t="str">
        <f aca="false">LMPreScn!T138</f>
        <v>enjoyed</v>
      </c>
      <c r="S137" s="0" t="n">
        <f aca="false">1 + (2*(INT((ROW()-2)/4))) + MOD(ROW()-1,2)</f>
        <v>67</v>
      </c>
      <c r="T137" s="0" t="str">
        <f aca="false">LMPreScn!CK138</f>
        <v>sled</v>
      </c>
      <c r="U137" s="2" t="n">
        <f aca="false">LMPreScn!CI138</f>
        <v>0.0204081632653061</v>
      </c>
      <c r="V137" s="0" t="n">
        <f aca="false">LMPreScn!R138</f>
        <v>7</v>
      </c>
      <c r="W137" s="0" t="n">
        <f aca="false">LMPreScn!S138</f>
        <v>10</v>
      </c>
      <c r="X137" s="0" t="str">
        <f aca="false">LMPreScn!M138</f>
        <v>The alpine team enjoyed the steep snowy hillside.</v>
      </c>
      <c r="Y137" s="0" t="str">
        <f aca="false">LMPreScn!N138</f>
        <v>It was the perfect day to</v>
      </c>
    </row>
    <row r="138" customFormat="false" ht="13.8" hidden="false" customHeight="false" outlineLevel="0" collapsed="false">
      <c r="A138" s="0" t="str">
        <f aca="false">CONCATENATE("id_",ASC(C138))</f>
        <v>id_10035</v>
      </c>
      <c r="B138" s="3" t="str">
        <f aca="false">CONCATENATE("(#", ASC( LMPreScn!I139), ")")</f>
        <v>(#10035)</v>
      </c>
      <c r="C138" s="0" t="n">
        <f aca="false">LMPreScn!I139</f>
        <v>10035</v>
      </c>
      <c r="D138" s="0" t="str">
        <f aca="false">CONCATENATE(P138,"_", R138, "_", T138)</f>
        <v>nephew_enjoyed_eat</v>
      </c>
      <c r="E138" s="0" t="str">
        <f aca="false">CONCATENATE( "list_", G138, "/", "half_", K138, "/", "agent_", O138, "/", "metverb_", Q138, "/", "target_", S138, "/", "avtcon_", I138)</f>
        <v>list_3/half_1/agent_69/metverb_7/target_69/avtcon_1</v>
      </c>
      <c r="F138" s="0" t="str">
        <f aca="false">CONCATENATE( H138, "_", L138, "_", P138, "_", R138, "_", T138, "_", J138)</f>
        <v>CH1N_first_nephew_enjoyed_eat_con</v>
      </c>
      <c r="G138" s="0" t="n">
        <f aca="false">IF(LEFT(H138,1)="A",1,IF(LEFT(H138,1)="B",2,IF(LEFT(H138,1)="C",3,IF(LEFT(H138,1)="D",4,#na))))</f>
        <v>3</v>
      </c>
      <c r="H138" s="0" t="str">
        <f aca="false">LMPreScn!A139</f>
        <v>CH1N</v>
      </c>
      <c r="I138" s="0" t="n">
        <v>1</v>
      </c>
      <c r="J138" s="0" t="s">
        <v>25</v>
      </c>
      <c r="K138" s="0" t="n">
        <v>1</v>
      </c>
      <c r="L138" s="0" t="s">
        <v>26</v>
      </c>
      <c r="M138" s="0" t="n">
        <f aca="false">1 + (2*(INT((ROW()-2)/4))) + MOD(ROW()-2,2)</f>
        <v>69</v>
      </c>
      <c r="N138" s="0" t="str">
        <f aca="false">CONCATENATE("context_",ASC(M138))</f>
        <v>context_69</v>
      </c>
      <c r="O138" s="0" t="n">
        <f aca="false">M138</f>
        <v>69</v>
      </c>
      <c r="P138" s="0" t="str">
        <f aca="false">MID(LMPreScn!M139, SEARCH(" ", LMPreScn!M139, SEARCH(" ", LMPreScn!M139))+1, SEARCH(" ", LMPreScn!M139, SEARCH(" ", LMPreScn!M139)+1) -  (SEARCH(" ", LMPreScn!M139, SEARCH(" ", LMPreScn!M139)) + 1))</f>
        <v>nephew</v>
      </c>
      <c r="Q138" s="0" t="n">
        <f aca="false">IF(R138="attempted", 1, IF(R138="avoided", 2, IF(R138="began",3,IF(R138="completed",4, IF(R138="continued",5,IF(R138="endured", 6, IF(R138="enjoyed", 7, IF(R138="finished", 8, IF(R138="preferred", 9, IF(R138="resisted", 10, IF(R138="started", 11, IF(R138="tried",12,"ERROR"))))))))))))</f>
        <v>7</v>
      </c>
      <c r="R138" s="0" t="str">
        <f aca="false">LMPreScn!T139</f>
        <v>enjoyed</v>
      </c>
      <c r="S138" s="0" t="n">
        <f aca="false">1 + (2*(INT((ROW()-2)/4))) + MOD(ROW()-2,2)</f>
        <v>69</v>
      </c>
      <c r="T138" s="0" t="str">
        <f aca="false">LMPreScn!CK139</f>
        <v>eat</v>
      </c>
      <c r="U138" s="2" t="n">
        <f aca="false">LMPreScn!CI139</f>
        <v>0.469387755102041</v>
      </c>
      <c r="V138" s="0" t="n">
        <f aca="false">LMPreScn!R139</f>
        <v>7</v>
      </c>
      <c r="W138" s="0" t="n">
        <f aca="false">LMPreScn!S139</f>
        <v>11</v>
      </c>
      <c r="X138" s="0" t="str">
        <f aca="false">LMPreScn!M139</f>
        <v>My nephew enjoyed the berry patch.</v>
      </c>
      <c r="Y138" s="0" t="str">
        <f aca="false">LMPreScn!N139</f>
        <v>He found it very satisfying to</v>
      </c>
    </row>
    <row r="139" customFormat="false" ht="13.8" hidden="false" customHeight="false" outlineLevel="0" collapsed="false">
      <c r="A139" s="0" t="str">
        <f aca="false">CONCATENATE("id_",ASC(C139))</f>
        <v>id_11035</v>
      </c>
      <c r="B139" s="3" t="str">
        <f aca="false">CONCATENATE("(#", ASC( LMPreScn!I140), ")")</f>
        <v>(#11035)</v>
      </c>
      <c r="C139" s="0" t="n">
        <f aca="false">LMPreScn!I140</f>
        <v>11035</v>
      </c>
      <c r="D139" s="0" t="str">
        <f aca="false">CONCATENATE(P139,"_", R139, "_", T139)</f>
        <v>farmer_enjoyed_pick</v>
      </c>
      <c r="E139" s="0" t="str">
        <f aca="false">CONCATENATE( "list_", G139, "/", "half_", K139, "/", "agent_", O139, "/", "metverb_", Q139, "/", "target_", S139, "/", "avtcon_", I139)</f>
        <v>list_4/half_1/agent_70/metverb_7/target_70/avtcon_1</v>
      </c>
      <c r="F139" s="0" t="str">
        <f aca="false">CONCATENATE( H139, "_", L139, "_", P139, "_", R139, "_", T139, "_", J139)</f>
        <v>DH1N_first_farmer_enjoyed_pick_con</v>
      </c>
      <c r="G139" s="0" t="n">
        <f aca="false">IF(LEFT(H139,1)="A",1,IF(LEFT(H139,1)="B",2,IF(LEFT(H139,1)="C",3,IF(LEFT(H139,1)="D",4,#na))))</f>
        <v>4</v>
      </c>
      <c r="H139" s="0" t="str">
        <f aca="false">LMPreScn!A140</f>
        <v>DH1N</v>
      </c>
      <c r="I139" s="0" t="n">
        <v>1</v>
      </c>
      <c r="J139" s="0" t="s">
        <v>25</v>
      </c>
      <c r="K139" s="0" t="n">
        <v>1</v>
      </c>
      <c r="L139" s="0" t="s">
        <v>26</v>
      </c>
      <c r="M139" s="0" t="n">
        <f aca="false">1 + (2*(INT((ROW()-2)/4))) + MOD(ROW()-2,2)</f>
        <v>70</v>
      </c>
      <c r="N139" s="0" t="str">
        <f aca="false">CONCATENATE("context_",ASC(M139))</f>
        <v>context_70</v>
      </c>
      <c r="O139" s="0" t="n">
        <f aca="false">M139</f>
        <v>70</v>
      </c>
      <c r="P139" s="0" t="str">
        <f aca="false">MID(LMPreScn!M140, SEARCH(" ", LMPreScn!M140, SEARCH(" ", LMPreScn!M140))+1, SEARCH(" ", LMPreScn!M140, SEARCH(" ", LMPreScn!M140)+1) -  (SEARCH(" ", LMPreScn!M140, SEARCH(" ", LMPreScn!M140)) + 1))</f>
        <v>farmer</v>
      </c>
      <c r="Q139" s="0" t="n">
        <f aca="false">IF(R139="attempted", 1, IF(R139="avoided", 2, IF(R139="began",3,IF(R139="completed",4, IF(R139="continued",5,IF(R139="endured", 6, IF(R139="enjoyed", 7, IF(R139="finished", 8, IF(R139="preferred", 9, IF(R139="resisted", 10, IF(R139="started", 11, IF(R139="tried",12,"ERROR"))))))))))))</f>
        <v>7</v>
      </c>
      <c r="R139" s="0" t="str">
        <f aca="false">LMPreScn!T140</f>
        <v>enjoyed</v>
      </c>
      <c r="S139" s="0" t="n">
        <f aca="false">1 + (2*(INT((ROW()-2)/4))) + MOD(ROW()-2,2)</f>
        <v>70</v>
      </c>
      <c r="T139" s="0" t="str">
        <f aca="false">LMPreScn!CK140</f>
        <v>pick</v>
      </c>
      <c r="U139" s="2" t="n">
        <f aca="false">LMPreScn!CI140</f>
        <v>0.346938775510204</v>
      </c>
      <c r="V139" s="0" t="n">
        <f aca="false">LMPreScn!R140</f>
        <v>7</v>
      </c>
      <c r="W139" s="0" t="n">
        <f aca="false">LMPreScn!S140</f>
        <v>11</v>
      </c>
      <c r="X139" s="0" t="str">
        <f aca="false">LMPreScn!M140</f>
        <v>The farmer enjoyed the berry patch.</v>
      </c>
      <c r="Y139" s="0" t="str">
        <f aca="false">LMPreScn!N140</f>
        <v>He found it very satisfying to</v>
      </c>
    </row>
    <row r="140" customFormat="false" ht="13.8" hidden="false" customHeight="false" outlineLevel="0" collapsed="false">
      <c r="A140" s="0" t="str">
        <f aca="false">CONCATENATE("id_",ASC(C140))</f>
        <v>id_12035</v>
      </c>
      <c r="B140" s="3" t="str">
        <f aca="false">CONCATENATE("(#", ASC( LMPreScn!I141), ")")</f>
        <v>(#12035)</v>
      </c>
      <c r="C140" s="0" t="n">
        <f aca="false">LMPreScn!I141</f>
        <v>12035</v>
      </c>
      <c r="D140" s="0" t="str">
        <f aca="false">CONCATENATE(P140,"_", R140, "_", T140)</f>
        <v>nephew_enjoyed_pick</v>
      </c>
      <c r="E140" s="0" t="str">
        <f aca="false">CONCATENATE( "list_", G140, "/", "half_", K140, "/", "agent_", O140, "/", "metverb_", Q140, "/", "target_", S140, "/", "avtcon_", I140)</f>
        <v>list_1/half_1/agent_69/metverb_7/target_70/avtcon_2</v>
      </c>
      <c r="F140" s="0" t="str">
        <f aca="false">CONCATENATE( H140, "_", L140, "_", P140, "_", R140, "_", T140, "_", J140)</f>
        <v>AH1N_first_nephew_enjoyed_pick_incon</v>
      </c>
      <c r="G140" s="0" t="n">
        <f aca="false">IF(LEFT(H140,1)="A",1,IF(LEFT(H140,1)="B",2,IF(LEFT(H140,1)="C",3,IF(LEFT(H140,1)="D",4,#na))))</f>
        <v>1</v>
      </c>
      <c r="H140" s="0" t="str">
        <f aca="false">LMPreScn!A141</f>
        <v>AH1N</v>
      </c>
      <c r="I140" s="0" t="n">
        <v>2</v>
      </c>
      <c r="J140" s="0" t="s">
        <v>27</v>
      </c>
      <c r="K140" s="0" t="n">
        <v>1</v>
      </c>
      <c r="L140" s="0" t="s">
        <v>26</v>
      </c>
      <c r="M140" s="0" t="n">
        <f aca="false">1 + (2*(INT((ROW()-2)/4))) + MOD(ROW()-2,2)</f>
        <v>69</v>
      </c>
      <c r="N140" s="0" t="str">
        <f aca="false">CONCATENATE("context_",ASC(M140))</f>
        <v>context_69</v>
      </c>
      <c r="O140" s="0" t="n">
        <f aca="false">M140</f>
        <v>69</v>
      </c>
      <c r="P140" s="0" t="str">
        <f aca="false">MID(LMPreScn!M141, SEARCH(" ", LMPreScn!M141, SEARCH(" ", LMPreScn!M141))+1, SEARCH(" ", LMPreScn!M141, SEARCH(" ", LMPreScn!M141)+1) -  (SEARCH(" ", LMPreScn!M141, SEARCH(" ", LMPreScn!M141)) + 1))</f>
        <v>nephew</v>
      </c>
      <c r="Q140" s="0" t="n">
        <f aca="false">IF(R140="attempted", 1, IF(R140="avoided", 2, IF(R140="began",3,IF(R140="completed",4, IF(R140="continued",5,IF(R140="endured", 6, IF(R140="enjoyed", 7, IF(R140="finished", 8, IF(R140="preferred", 9, IF(R140="resisted", 10, IF(R140="started", 11, IF(R140="tried",12,"ERROR"))))))))))))</f>
        <v>7</v>
      </c>
      <c r="R140" s="0" t="str">
        <f aca="false">LMPreScn!T141</f>
        <v>enjoyed</v>
      </c>
      <c r="S140" s="0" t="n">
        <f aca="false">1 + (2*(INT((ROW()-2)/4))) + MOD(ROW()-1,2)</f>
        <v>70</v>
      </c>
      <c r="T140" s="0" t="str">
        <f aca="false">LMPreScn!CK141</f>
        <v>pick</v>
      </c>
      <c r="U140" s="2" t="n">
        <f aca="false">LMPreScn!CI141</f>
        <v>0.306122448979592</v>
      </c>
      <c r="V140" s="0" t="n">
        <f aca="false">LMPreScn!R141</f>
        <v>7</v>
      </c>
      <c r="W140" s="0" t="n">
        <f aca="false">LMPreScn!S141</f>
        <v>11</v>
      </c>
      <c r="X140" s="0" t="str">
        <f aca="false">LMPreScn!M141</f>
        <v>My nephew enjoyed the berry patch.</v>
      </c>
      <c r="Y140" s="0" t="str">
        <f aca="false">LMPreScn!N141</f>
        <v>He found it very satisfying to</v>
      </c>
    </row>
    <row r="141" customFormat="false" ht="13.8" hidden="false" customHeight="false" outlineLevel="0" collapsed="false">
      <c r="A141" s="0" t="str">
        <f aca="false">CONCATENATE("id_",ASC(C141))</f>
        <v>id_13035</v>
      </c>
      <c r="B141" s="3" t="str">
        <f aca="false">CONCATENATE("(#", ASC( LMPreScn!I142), ")")</f>
        <v>(#13035)</v>
      </c>
      <c r="C141" s="0" t="n">
        <f aca="false">LMPreScn!I142</f>
        <v>13035</v>
      </c>
      <c r="D141" s="0" t="str">
        <f aca="false">CONCATENATE(P141,"_", R141, "_", T141)</f>
        <v>farmer_enjoyed_eat</v>
      </c>
      <c r="E141" s="0" t="str">
        <f aca="false">CONCATENATE( "list_", G141, "/", "half_", K141, "/", "agent_", O141, "/", "metverb_", Q141, "/", "target_", S141, "/", "avtcon_", I141)</f>
        <v>list_2/half_1/agent_70/metverb_7/target_69/avtcon_2</v>
      </c>
      <c r="F141" s="0" t="str">
        <f aca="false">CONCATENATE( H141, "_", L141, "_", P141, "_", R141, "_", T141, "_", J141)</f>
        <v>BH1N_first_farmer_enjoyed_eat_incon</v>
      </c>
      <c r="G141" s="0" t="n">
        <f aca="false">IF(LEFT(H141,1)="A",1,IF(LEFT(H141,1)="B",2,IF(LEFT(H141,1)="C",3,IF(LEFT(H141,1)="D",4,#na))))</f>
        <v>2</v>
      </c>
      <c r="H141" s="0" t="str">
        <f aca="false">LMPreScn!A142</f>
        <v>BH1N</v>
      </c>
      <c r="I141" s="0" t="n">
        <v>2</v>
      </c>
      <c r="J141" s="0" t="s">
        <v>27</v>
      </c>
      <c r="K141" s="0" t="n">
        <v>1</v>
      </c>
      <c r="L141" s="0" t="s">
        <v>26</v>
      </c>
      <c r="M141" s="0" t="n">
        <f aca="false">1 + (2*(INT((ROW()-2)/4))) + MOD(ROW()-2,2)</f>
        <v>70</v>
      </c>
      <c r="N141" s="0" t="str">
        <f aca="false">CONCATENATE("context_",ASC(M141))</f>
        <v>context_70</v>
      </c>
      <c r="O141" s="0" t="n">
        <f aca="false">M141</f>
        <v>70</v>
      </c>
      <c r="P141" s="0" t="str">
        <f aca="false">MID(LMPreScn!M142, SEARCH(" ", LMPreScn!M142, SEARCH(" ", LMPreScn!M142))+1, SEARCH(" ", LMPreScn!M142, SEARCH(" ", LMPreScn!M142)+1) -  (SEARCH(" ", LMPreScn!M142, SEARCH(" ", LMPreScn!M142)) + 1))</f>
        <v>farmer</v>
      </c>
      <c r="Q141" s="0" t="n">
        <f aca="false">IF(R141="attempted", 1, IF(R141="avoided", 2, IF(R141="began",3,IF(R141="completed",4, IF(R141="continued",5,IF(R141="endured", 6, IF(R141="enjoyed", 7, IF(R141="finished", 8, IF(R141="preferred", 9, IF(R141="resisted", 10, IF(R141="started", 11, IF(R141="tried",12,"ERROR"))))))))))))</f>
        <v>7</v>
      </c>
      <c r="R141" s="0" t="str">
        <f aca="false">LMPreScn!T142</f>
        <v>enjoyed</v>
      </c>
      <c r="S141" s="0" t="n">
        <f aca="false">1 + (2*(INT((ROW()-2)/4))) + MOD(ROW()-1,2)</f>
        <v>69</v>
      </c>
      <c r="T141" s="0" t="str">
        <f aca="false">LMPreScn!CK142</f>
        <v>eat</v>
      </c>
      <c r="U141" s="2" t="n">
        <f aca="false">LMPreScn!CI142</f>
        <v>0.306122448979592</v>
      </c>
      <c r="V141" s="0" t="n">
        <f aca="false">LMPreScn!R142</f>
        <v>7</v>
      </c>
      <c r="W141" s="0" t="n">
        <f aca="false">LMPreScn!S142</f>
        <v>11</v>
      </c>
      <c r="X141" s="0" t="str">
        <f aca="false">LMPreScn!M142</f>
        <v>The farmer enjoyed the berry patch.</v>
      </c>
      <c r="Y141" s="0" t="str">
        <f aca="false">LMPreScn!N142</f>
        <v>He found it very satisfying to</v>
      </c>
    </row>
    <row r="142" customFormat="false" ht="13.8" hidden="false" customHeight="false" outlineLevel="0" collapsed="false">
      <c r="A142" s="0" t="str">
        <f aca="false">CONCATENATE("id_",ASC(C142))</f>
        <v>id_10036</v>
      </c>
      <c r="B142" s="3" t="str">
        <f aca="false">CONCATENATE("(#", ASC( LMPreScn!I143), ")")</f>
        <v>(#10036)</v>
      </c>
      <c r="C142" s="0" t="n">
        <f aca="false">LMPreScn!I143</f>
        <v>10036</v>
      </c>
      <c r="D142" s="0" t="str">
        <f aca="false">CONCATENATE(P142,"_", R142, "_", T142)</f>
        <v>police_enjoyed_interrogating</v>
      </c>
      <c r="E142" s="0" t="str">
        <f aca="false">CONCATENATE( "list_", G142, "/", "half_", K142, "/", "agent_", O142, "/", "metverb_", Q142, "/", "target_", S142, "/", "avtcon_", I142)</f>
        <v>list_3/half_1/agent_71/metverb_7/target_71/avtcon_1</v>
      </c>
      <c r="F142" s="0" t="str">
        <f aca="false">CONCATENATE( H142, "_", L142, "_", P142, "_", R142, "_", T142, "_", J142)</f>
        <v>CH1N_first_police_enjoyed_interrogating_con</v>
      </c>
      <c r="G142" s="0" t="n">
        <f aca="false">IF(LEFT(H142,1)="A",1,IF(LEFT(H142,1)="B",2,IF(LEFT(H142,1)="C",3,IF(LEFT(H142,1)="D",4,#na))))</f>
        <v>3</v>
      </c>
      <c r="H142" s="0" t="str">
        <f aca="false">LMPreScn!A143</f>
        <v>CH1N</v>
      </c>
      <c r="I142" s="0" t="n">
        <v>1</v>
      </c>
      <c r="J142" s="0" t="s">
        <v>25</v>
      </c>
      <c r="K142" s="0" t="n">
        <v>1</v>
      </c>
      <c r="L142" s="0" t="s">
        <v>26</v>
      </c>
      <c r="M142" s="0" t="n">
        <f aca="false">1 + (2*(INT((ROW()-2)/4))) + MOD(ROW()-2,2)</f>
        <v>71</v>
      </c>
      <c r="N142" s="0" t="str">
        <f aca="false">CONCATENATE("context_",ASC(M142))</f>
        <v>context_71</v>
      </c>
      <c r="O142" s="0" t="n">
        <f aca="false">M142</f>
        <v>71</v>
      </c>
      <c r="P142" s="0" t="str">
        <f aca="false">MID(LMPreScn!M143, SEARCH(" ", LMPreScn!M143, SEARCH(" ", LMPreScn!M143))+1, SEARCH(" ", LMPreScn!M143, SEARCH(" ", LMPreScn!M143)+1) -  (SEARCH(" ", LMPreScn!M143, SEARCH(" ", LMPreScn!M143)) + 1))</f>
        <v>police</v>
      </c>
      <c r="Q142" s="0" t="n">
        <f aca="false">IF(R142="attempted", 1, IF(R142="avoided", 2, IF(R142="began",3,IF(R142="completed",4, IF(R142="continued",5,IF(R142="endured", 6, IF(R142="enjoyed", 7, IF(R142="finished", 8, IF(R142="preferred", 9, IF(R142="resisted", 10, IF(R142="started", 11, IF(R142="tried",12,"ERROR"))))))))))))</f>
        <v>7</v>
      </c>
      <c r="R142" s="0" t="str">
        <f aca="false">LMPreScn!T143</f>
        <v>enjoyed</v>
      </c>
      <c r="S142" s="0" t="n">
        <f aca="false">1 + (2*(INT((ROW()-2)/4))) + MOD(ROW()-2,2)</f>
        <v>71</v>
      </c>
      <c r="T142" s="0" t="str">
        <f aca="false">LMPreScn!CK143</f>
        <v>interrogating</v>
      </c>
      <c r="U142" s="2" t="n">
        <f aca="false">LMPreScn!CI143</f>
        <v>0.142857142857143</v>
      </c>
      <c r="V142" s="0" t="n">
        <f aca="false">LMPreScn!R143</f>
        <v>5</v>
      </c>
      <c r="W142" s="0" t="n">
        <f aca="false">LMPreScn!S143</f>
        <v>8</v>
      </c>
      <c r="X142" s="0" t="str">
        <f aca="false">LMPreScn!M143</f>
        <v>The police detective enjoyed the interview.</v>
      </c>
      <c r="Y142" s="0" t="str">
        <f aca="false">LMPreScn!N143</f>
        <v>He was skilled at</v>
      </c>
    </row>
    <row r="143" customFormat="false" ht="13.8" hidden="false" customHeight="false" outlineLevel="0" collapsed="false">
      <c r="A143" s="0" t="str">
        <f aca="false">CONCATENATE("id_",ASC(C143))</f>
        <v>id_11036</v>
      </c>
      <c r="B143" s="3" t="str">
        <f aca="false">CONCATENATE("(#", ASC( LMPreScn!I144), ")")</f>
        <v>(#11036)</v>
      </c>
      <c r="C143" s="0" t="n">
        <f aca="false">LMPreScn!I144</f>
        <v>11036</v>
      </c>
      <c r="D143" s="0" t="str">
        <f aca="false">CONCATENATE(P143,"_", R143, "_", T143)</f>
        <v>celebrity_enjoyed_talking</v>
      </c>
      <c r="E143" s="0" t="str">
        <f aca="false">CONCATENATE( "list_", G143, "/", "half_", K143, "/", "agent_", O143, "/", "metverb_", Q143, "/", "target_", S143, "/", "avtcon_", I143)</f>
        <v>list_4/half_1/agent_72/metverb_7/target_72/avtcon_1</v>
      </c>
      <c r="F143" s="0" t="str">
        <f aca="false">CONCATENATE( H143, "_", L143, "_", P143, "_", R143, "_", T143, "_", J143)</f>
        <v>DH1N_first_celebrity_enjoyed_talking_con</v>
      </c>
      <c r="G143" s="0" t="n">
        <f aca="false">IF(LEFT(H143,1)="A",1,IF(LEFT(H143,1)="B",2,IF(LEFT(H143,1)="C",3,IF(LEFT(H143,1)="D",4,#na))))</f>
        <v>4</v>
      </c>
      <c r="H143" s="0" t="str">
        <f aca="false">LMPreScn!A144</f>
        <v>DH1N</v>
      </c>
      <c r="I143" s="0" t="n">
        <v>1</v>
      </c>
      <c r="J143" s="0" t="s">
        <v>25</v>
      </c>
      <c r="K143" s="0" t="n">
        <v>1</v>
      </c>
      <c r="L143" s="0" t="s">
        <v>26</v>
      </c>
      <c r="M143" s="0" t="n">
        <f aca="false">1 + (2*(INT((ROW()-2)/4))) + MOD(ROW()-2,2)</f>
        <v>72</v>
      </c>
      <c r="N143" s="0" t="str">
        <f aca="false">CONCATENATE("context_",ASC(M143))</f>
        <v>context_72</v>
      </c>
      <c r="O143" s="0" t="n">
        <f aca="false">M143</f>
        <v>72</v>
      </c>
      <c r="P143" s="0" t="str">
        <f aca="false">MID(LMPreScn!M144, SEARCH(" ", LMPreScn!M144, SEARCH(" ", LMPreScn!M144))+1, SEARCH(" ", LMPreScn!M144, SEARCH(" ", LMPreScn!M144)+1) -  (SEARCH(" ", LMPreScn!M144, SEARCH(" ", LMPreScn!M144)) + 1))</f>
        <v>celebrity</v>
      </c>
      <c r="Q143" s="0" t="n">
        <f aca="false">IF(R143="attempted", 1, IF(R143="avoided", 2, IF(R143="began",3,IF(R143="completed",4, IF(R143="continued",5,IF(R143="endured", 6, IF(R143="enjoyed", 7, IF(R143="finished", 8, IF(R143="preferred", 9, IF(R143="resisted", 10, IF(R143="started", 11, IF(R143="tried",12,"ERROR"))))))))))))</f>
        <v>7</v>
      </c>
      <c r="R143" s="0" t="str">
        <f aca="false">LMPreScn!T144</f>
        <v>enjoyed</v>
      </c>
      <c r="S143" s="0" t="n">
        <f aca="false">1 + (2*(INT((ROW()-2)/4))) + MOD(ROW()-2,2)</f>
        <v>72</v>
      </c>
      <c r="T143" s="0" t="str">
        <f aca="false">LMPreScn!CK144</f>
        <v>talking</v>
      </c>
      <c r="U143" s="2" t="n">
        <f aca="false">LMPreScn!CI144</f>
        <v>0.204081632653061</v>
      </c>
      <c r="V143" s="0" t="n">
        <f aca="false">LMPreScn!R144</f>
        <v>5</v>
      </c>
      <c r="W143" s="0" t="n">
        <f aca="false">LMPreScn!S144</f>
        <v>8</v>
      </c>
      <c r="X143" s="0" t="str">
        <f aca="false">LMPreScn!M144</f>
        <v>The celebrity enjoyed the interview.</v>
      </c>
      <c r="Y143" s="0" t="str">
        <f aca="false">LMPreScn!N144</f>
        <v>He was skilled at</v>
      </c>
    </row>
    <row r="144" customFormat="false" ht="13.8" hidden="false" customHeight="false" outlineLevel="0" collapsed="false">
      <c r="A144" s="0" t="str">
        <f aca="false">CONCATENATE("id_",ASC(C144))</f>
        <v>id_12036</v>
      </c>
      <c r="B144" s="3" t="str">
        <f aca="false">CONCATENATE("(#", ASC( LMPreScn!I145), ")")</f>
        <v>(#12036)</v>
      </c>
      <c r="C144" s="0" t="n">
        <f aca="false">LMPreScn!I145</f>
        <v>12036</v>
      </c>
      <c r="D144" s="0" t="str">
        <f aca="false">CONCATENATE(P144,"_", R144, "_", T144)</f>
        <v>police_enjoyed_talking</v>
      </c>
      <c r="E144" s="0" t="str">
        <f aca="false">CONCATENATE( "list_", G144, "/", "half_", K144, "/", "agent_", O144, "/", "metverb_", Q144, "/", "target_", S144, "/", "avtcon_", I144)</f>
        <v>list_1/half_1/agent_71/metverb_7/target_72/avtcon_2</v>
      </c>
      <c r="F144" s="0" t="str">
        <f aca="false">CONCATENATE( H144, "_", L144, "_", P144, "_", R144, "_", T144, "_", J144)</f>
        <v>AH1N_first_police_enjoyed_talking_incon</v>
      </c>
      <c r="G144" s="0" t="n">
        <f aca="false">IF(LEFT(H144,1)="A",1,IF(LEFT(H144,1)="B",2,IF(LEFT(H144,1)="C",3,IF(LEFT(H144,1)="D",4,#na))))</f>
        <v>1</v>
      </c>
      <c r="H144" s="0" t="str">
        <f aca="false">LMPreScn!A145</f>
        <v>AH1N</v>
      </c>
      <c r="I144" s="0" t="n">
        <v>2</v>
      </c>
      <c r="J144" s="0" t="s">
        <v>27</v>
      </c>
      <c r="K144" s="0" t="n">
        <v>1</v>
      </c>
      <c r="L144" s="0" t="s">
        <v>26</v>
      </c>
      <c r="M144" s="0" t="n">
        <f aca="false">1 + (2*(INT((ROW()-2)/4))) + MOD(ROW()-2,2)</f>
        <v>71</v>
      </c>
      <c r="N144" s="0" t="str">
        <f aca="false">CONCATENATE("context_",ASC(M144))</f>
        <v>context_71</v>
      </c>
      <c r="O144" s="0" t="n">
        <f aca="false">M144</f>
        <v>71</v>
      </c>
      <c r="P144" s="0" t="str">
        <f aca="false">MID(LMPreScn!M145, SEARCH(" ", LMPreScn!M145, SEARCH(" ", LMPreScn!M145))+1, SEARCH(" ", LMPreScn!M145, SEARCH(" ", LMPreScn!M145)+1) -  (SEARCH(" ", LMPreScn!M145, SEARCH(" ", LMPreScn!M145)) + 1))</f>
        <v>police</v>
      </c>
      <c r="Q144" s="0" t="n">
        <f aca="false">IF(R144="attempted", 1, IF(R144="avoided", 2, IF(R144="began",3,IF(R144="completed",4, IF(R144="continued",5,IF(R144="endured", 6, IF(R144="enjoyed", 7, IF(R144="finished", 8, IF(R144="preferred", 9, IF(R144="resisted", 10, IF(R144="started", 11, IF(R144="tried",12,"ERROR"))))))))))))</f>
        <v>7</v>
      </c>
      <c r="R144" s="0" t="str">
        <f aca="false">LMPreScn!T145</f>
        <v>enjoyed</v>
      </c>
      <c r="S144" s="0" t="n">
        <f aca="false">1 + (2*(INT((ROW()-2)/4))) + MOD(ROW()-1,2)</f>
        <v>72</v>
      </c>
      <c r="T144" s="0" t="str">
        <f aca="false">LMPreScn!CK145</f>
        <v>talking</v>
      </c>
      <c r="U144" s="2" t="n">
        <f aca="false">LMPreScn!CI145</f>
        <v>0</v>
      </c>
      <c r="V144" s="0" t="n">
        <f aca="false">LMPreScn!R145</f>
        <v>5</v>
      </c>
      <c r="W144" s="0" t="n">
        <f aca="false">LMPreScn!S145</f>
        <v>8</v>
      </c>
      <c r="X144" s="0" t="str">
        <f aca="false">LMPreScn!M145</f>
        <v>The police detective enjoyed the interview.</v>
      </c>
      <c r="Y144" s="0" t="str">
        <f aca="false">LMPreScn!N145</f>
        <v>He was skilled at</v>
      </c>
    </row>
    <row r="145" customFormat="false" ht="13.8" hidden="false" customHeight="false" outlineLevel="0" collapsed="false">
      <c r="A145" s="0" t="str">
        <f aca="false">CONCATENATE("id_",ASC(C145))</f>
        <v>id_13036</v>
      </c>
      <c r="B145" s="3" t="str">
        <f aca="false">CONCATENATE("(#", ASC( LMPreScn!I146), ")")</f>
        <v>(#13036)</v>
      </c>
      <c r="C145" s="0" t="n">
        <f aca="false">LMPreScn!I146</f>
        <v>13036</v>
      </c>
      <c r="D145" s="0" t="str">
        <f aca="false">CONCATENATE(P145,"_", R145, "_", T145)</f>
        <v>celebrity_enjoyed_interrogating</v>
      </c>
      <c r="E145" s="0" t="str">
        <f aca="false">CONCATENATE( "list_", G145, "/", "half_", K145, "/", "agent_", O145, "/", "metverb_", Q145, "/", "target_", S145, "/", "avtcon_", I145)</f>
        <v>list_2/half_1/agent_72/metverb_7/target_71/avtcon_2</v>
      </c>
      <c r="F145" s="0" t="str">
        <f aca="false">CONCATENATE( H145, "_", L145, "_", P145, "_", R145, "_", T145, "_", J145)</f>
        <v>BH1N_first_celebrity_enjoyed_interrogating_incon</v>
      </c>
      <c r="G145" s="0" t="n">
        <f aca="false">IF(LEFT(H145,1)="A",1,IF(LEFT(H145,1)="B",2,IF(LEFT(H145,1)="C",3,IF(LEFT(H145,1)="D",4,#na))))</f>
        <v>2</v>
      </c>
      <c r="H145" s="0" t="str">
        <f aca="false">LMPreScn!A146</f>
        <v>BH1N</v>
      </c>
      <c r="I145" s="0" t="n">
        <v>2</v>
      </c>
      <c r="J145" s="0" t="s">
        <v>27</v>
      </c>
      <c r="K145" s="0" t="n">
        <v>1</v>
      </c>
      <c r="L145" s="0" t="s">
        <v>26</v>
      </c>
      <c r="M145" s="0" t="n">
        <f aca="false">1 + (2*(INT((ROW()-2)/4))) + MOD(ROW()-2,2)</f>
        <v>72</v>
      </c>
      <c r="N145" s="0" t="str">
        <f aca="false">CONCATENATE("context_",ASC(M145))</f>
        <v>context_72</v>
      </c>
      <c r="O145" s="0" t="n">
        <f aca="false">M145</f>
        <v>72</v>
      </c>
      <c r="P145" s="0" t="str">
        <f aca="false">MID(LMPreScn!M146, SEARCH(" ", LMPreScn!M146, SEARCH(" ", LMPreScn!M146))+1, SEARCH(" ", LMPreScn!M146, SEARCH(" ", LMPreScn!M146)+1) -  (SEARCH(" ", LMPreScn!M146, SEARCH(" ", LMPreScn!M146)) + 1))</f>
        <v>celebrity</v>
      </c>
      <c r="Q145" s="0" t="n">
        <f aca="false">IF(R145="attempted", 1, IF(R145="avoided", 2, IF(R145="began",3,IF(R145="completed",4, IF(R145="continued",5,IF(R145="endured", 6, IF(R145="enjoyed", 7, IF(R145="finished", 8, IF(R145="preferred", 9, IF(R145="resisted", 10, IF(R145="started", 11, IF(R145="tried",12,"ERROR"))))))))))))</f>
        <v>7</v>
      </c>
      <c r="R145" s="0" t="str">
        <f aca="false">LMPreScn!T146</f>
        <v>enjoyed</v>
      </c>
      <c r="S145" s="0" t="n">
        <f aca="false">1 + (2*(INT((ROW()-2)/4))) + MOD(ROW()-1,2)</f>
        <v>71</v>
      </c>
      <c r="T145" s="0" t="str">
        <f aca="false">LMPreScn!CK146</f>
        <v>interrogating</v>
      </c>
      <c r="U145" s="2" t="n">
        <f aca="false">LMPreScn!CI146</f>
        <v>0</v>
      </c>
      <c r="V145" s="0" t="n">
        <f aca="false">LMPreScn!R146</f>
        <v>5</v>
      </c>
      <c r="W145" s="0" t="n">
        <f aca="false">LMPreScn!S146</f>
        <v>8</v>
      </c>
      <c r="X145" s="0" t="str">
        <f aca="false">LMPreScn!M146</f>
        <v>The celebrity enjoyed the interview.</v>
      </c>
      <c r="Y145" s="0" t="str">
        <f aca="false">LMPreScn!N146</f>
        <v>He was skilled at</v>
      </c>
    </row>
    <row r="146" customFormat="false" ht="13.8" hidden="false" customHeight="false" outlineLevel="0" collapsed="false">
      <c r="A146" s="0" t="str">
        <f aca="false">CONCATENATE("id_",ASC(C146))</f>
        <v>id_10037</v>
      </c>
      <c r="B146" s="3" t="str">
        <f aca="false">CONCATENATE("(#", ASC( LMPreScn!I147), ")")</f>
        <v>(#10037)</v>
      </c>
      <c r="C146" s="0" t="n">
        <f aca="false">LMPreScn!I147</f>
        <v>10037</v>
      </c>
      <c r="D146" s="0" t="str">
        <f aca="false">CONCATENATE(P146,"_", R146, "_", T146)</f>
        <v>songwriter_finished_write</v>
      </c>
      <c r="E146" s="0" t="str">
        <f aca="false">CONCATENATE( "list_", G146, "/", "half_", K146, "/", "agent_", O146, "/", "metverb_", Q146, "/", "target_", S146, "/", "avtcon_", I146)</f>
        <v>list_3/half_1/agent_73/metverb_8/target_73/avtcon_1</v>
      </c>
      <c r="F146" s="0" t="str">
        <f aca="false">CONCATENATE( H146, "_", L146, "_", P146, "_", R146, "_", T146, "_", J146)</f>
        <v>CH1N_first_songwriter_finished_write_con</v>
      </c>
      <c r="G146" s="0" t="n">
        <f aca="false">IF(LEFT(H146,1)="A",1,IF(LEFT(H146,1)="B",2,IF(LEFT(H146,1)="C",3,IF(LEFT(H146,1)="D",4,#na))))</f>
        <v>3</v>
      </c>
      <c r="H146" s="0" t="str">
        <f aca="false">LMPreScn!A147</f>
        <v>CH1N</v>
      </c>
      <c r="I146" s="0" t="n">
        <v>1</v>
      </c>
      <c r="J146" s="0" t="s">
        <v>25</v>
      </c>
      <c r="K146" s="0" t="n">
        <v>1</v>
      </c>
      <c r="L146" s="0" t="s">
        <v>26</v>
      </c>
      <c r="M146" s="0" t="n">
        <f aca="false">1 + (2*(INT((ROW()-2)/4))) + MOD(ROW()-2,2)</f>
        <v>73</v>
      </c>
      <c r="N146" s="0" t="str">
        <f aca="false">CONCATENATE("context_",ASC(M146))</f>
        <v>context_73</v>
      </c>
      <c r="O146" s="0" t="n">
        <f aca="false">M146</f>
        <v>73</v>
      </c>
      <c r="P146" s="0" t="str">
        <f aca="false">MID(LMPreScn!M147, SEARCH(" ", LMPreScn!M147, SEARCH(" ", LMPreScn!M147))+1, SEARCH(" ", LMPreScn!M147, SEARCH(" ", LMPreScn!M147)+1) -  (SEARCH(" ", LMPreScn!M147, SEARCH(" ", LMPreScn!M147)) + 1))</f>
        <v>songwriter</v>
      </c>
      <c r="Q146" s="0" t="n">
        <f aca="false">IF(R146="attempted", 1, IF(R146="avoided", 2, IF(R146="began",3,IF(R146="completed",4, IF(R146="continued",5,IF(R146="endured", 6, IF(R146="enjoyed", 7, IF(R146="finished", 8, IF(R146="preferred", 9, IF(R146="resisted", 10, IF(R146="started", 11, IF(R146="tried",12,"ERROR"))))))))))))</f>
        <v>8</v>
      </c>
      <c r="R146" s="0" t="str">
        <f aca="false">LMPreScn!T147</f>
        <v>finished</v>
      </c>
      <c r="S146" s="0" t="n">
        <f aca="false">1 + (2*(INT((ROW()-2)/4))) + MOD(ROW()-2,2)</f>
        <v>73</v>
      </c>
      <c r="T146" s="0" t="str">
        <f aca="false">LMPreScn!CK147</f>
        <v>write</v>
      </c>
      <c r="U146" s="2" t="n">
        <f aca="false">LMPreScn!CI147</f>
        <v>0.408163265306122</v>
      </c>
      <c r="V146" s="0" t="n">
        <f aca="false">LMPreScn!R147</f>
        <v>6</v>
      </c>
      <c r="W146" s="0" t="n">
        <f aca="false">LMPreScn!S147</f>
        <v>11</v>
      </c>
      <c r="X146" s="0" t="str">
        <f aca="false">LMPreScn!M147</f>
        <v>The songwriter finished the tricky musical passage.</v>
      </c>
      <c r="Y146" s="0" t="str">
        <f aca="false">LMPreScn!N147</f>
        <v>She had been asked to</v>
      </c>
    </row>
    <row r="147" customFormat="false" ht="13.8" hidden="false" customHeight="false" outlineLevel="0" collapsed="false">
      <c r="A147" s="0" t="str">
        <f aca="false">CONCATENATE("id_",ASC(C147))</f>
        <v>id_11037</v>
      </c>
      <c r="B147" s="3" t="str">
        <f aca="false">CONCATENATE("(#", ASC( LMPreScn!I148), ")")</f>
        <v>(#11037)</v>
      </c>
      <c r="C147" s="0" t="n">
        <f aca="false">LMPreScn!I148</f>
        <v>11037</v>
      </c>
      <c r="D147" s="0" t="str">
        <f aca="false">CONCATENATE(P147,"_", R147, "_", T147)</f>
        <v>soprano_finished_sing</v>
      </c>
      <c r="E147" s="0" t="str">
        <f aca="false">CONCATENATE( "list_", G147, "/", "half_", K147, "/", "agent_", O147, "/", "metverb_", Q147, "/", "target_", S147, "/", "avtcon_", I147)</f>
        <v>list_4/half_1/agent_74/metverb_8/target_74/avtcon_1</v>
      </c>
      <c r="F147" s="0" t="str">
        <f aca="false">CONCATENATE( H147, "_", L147, "_", P147, "_", R147, "_", T147, "_", J147)</f>
        <v>DH1N_first_soprano_finished_sing_con</v>
      </c>
      <c r="G147" s="0" t="n">
        <f aca="false">IF(LEFT(H147,1)="A",1,IF(LEFT(H147,1)="B",2,IF(LEFT(H147,1)="C",3,IF(LEFT(H147,1)="D",4,#na))))</f>
        <v>4</v>
      </c>
      <c r="H147" s="0" t="str">
        <f aca="false">LMPreScn!A148</f>
        <v>DH1N</v>
      </c>
      <c r="I147" s="0" t="n">
        <v>1</v>
      </c>
      <c r="J147" s="0" t="s">
        <v>25</v>
      </c>
      <c r="K147" s="0" t="n">
        <v>1</v>
      </c>
      <c r="L147" s="0" t="s">
        <v>26</v>
      </c>
      <c r="M147" s="0" t="n">
        <f aca="false">1 + (2*(INT((ROW()-2)/4))) + MOD(ROW()-2,2)</f>
        <v>74</v>
      </c>
      <c r="N147" s="0" t="str">
        <f aca="false">CONCATENATE("context_",ASC(M147))</f>
        <v>context_74</v>
      </c>
      <c r="O147" s="0" t="n">
        <f aca="false">M147</f>
        <v>74</v>
      </c>
      <c r="P147" s="0" t="str">
        <f aca="false">MID(LMPreScn!M148, SEARCH(" ", LMPreScn!M148, SEARCH(" ", LMPreScn!M148))+1, SEARCH(" ", LMPreScn!M148, SEARCH(" ", LMPreScn!M148)+1) -  (SEARCH(" ", LMPreScn!M148, SEARCH(" ", LMPreScn!M148)) + 1))</f>
        <v>soprano</v>
      </c>
      <c r="Q147" s="0" t="n">
        <f aca="false">IF(R147="attempted", 1, IF(R147="avoided", 2, IF(R147="began",3,IF(R147="completed",4, IF(R147="continued",5,IF(R147="endured", 6, IF(R147="enjoyed", 7, IF(R147="finished", 8, IF(R147="preferred", 9, IF(R147="resisted", 10, IF(R147="started", 11, IF(R147="tried",12,"ERROR"))))))))))))</f>
        <v>8</v>
      </c>
      <c r="R147" s="0" t="str">
        <f aca="false">LMPreScn!T148</f>
        <v>finished</v>
      </c>
      <c r="S147" s="0" t="n">
        <f aca="false">1 + (2*(INT((ROW()-2)/4))) + MOD(ROW()-2,2)</f>
        <v>74</v>
      </c>
      <c r="T147" s="0" t="str">
        <f aca="false">LMPreScn!CK148</f>
        <v>sing</v>
      </c>
      <c r="U147" s="2" t="n">
        <f aca="false">LMPreScn!CI148</f>
        <v>0.479166666666667</v>
      </c>
      <c r="V147" s="0" t="n">
        <f aca="false">LMPreScn!R148</f>
        <v>6</v>
      </c>
      <c r="W147" s="0" t="n">
        <f aca="false">LMPreScn!S148</f>
        <v>11</v>
      </c>
      <c r="X147" s="0" t="str">
        <f aca="false">LMPreScn!M148</f>
        <v>The soprano finished the tricky musical passage.</v>
      </c>
      <c r="Y147" s="0" t="str">
        <f aca="false">LMPreScn!N148</f>
        <v>She had been asked to</v>
      </c>
    </row>
    <row r="148" customFormat="false" ht="13.8" hidden="false" customHeight="false" outlineLevel="0" collapsed="false">
      <c r="A148" s="0" t="str">
        <f aca="false">CONCATENATE("id_",ASC(C148))</f>
        <v>id_12037</v>
      </c>
      <c r="B148" s="3" t="str">
        <f aca="false">CONCATENATE("(#", ASC( LMPreScn!I149), ")")</f>
        <v>(#12037)</v>
      </c>
      <c r="C148" s="0" t="n">
        <f aca="false">LMPreScn!I149</f>
        <v>12037</v>
      </c>
      <c r="D148" s="0" t="str">
        <f aca="false">CONCATENATE(P148,"_", R148, "_", T148)</f>
        <v>songwriter_finished_sing</v>
      </c>
      <c r="E148" s="0" t="str">
        <f aca="false">CONCATENATE( "list_", G148, "/", "half_", K148, "/", "agent_", O148, "/", "metverb_", Q148, "/", "target_", S148, "/", "avtcon_", I148)</f>
        <v>list_1/half_1/agent_73/metverb_8/target_74/avtcon_2</v>
      </c>
      <c r="F148" s="0" t="str">
        <f aca="false">CONCATENATE( H148, "_", L148, "_", P148, "_", R148, "_", T148, "_", J148)</f>
        <v>AH1N_first_songwriter_finished_sing_incon</v>
      </c>
      <c r="G148" s="0" t="n">
        <f aca="false">IF(LEFT(H148,1)="A",1,IF(LEFT(H148,1)="B",2,IF(LEFT(H148,1)="C",3,IF(LEFT(H148,1)="D",4,#na))))</f>
        <v>1</v>
      </c>
      <c r="H148" s="0" t="str">
        <f aca="false">LMPreScn!A149</f>
        <v>AH1N</v>
      </c>
      <c r="I148" s="0" t="n">
        <v>2</v>
      </c>
      <c r="J148" s="0" t="s">
        <v>27</v>
      </c>
      <c r="K148" s="0" t="n">
        <v>1</v>
      </c>
      <c r="L148" s="0" t="s">
        <v>26</v>
      </c>
      <c r="M148" s="0" t="n">
        <f aca="false">1 + (2*(INT((ROW()-2)/4))) + MOD(ROW()-2,2)</f>
        <v>73</v>
      </c>
      <c r="N148" s="0" t="str">
        <f aca="false">CONCATENATE("context_",ASC(M148))</f>
        <v>context_73</v>
      </c>
      <c r="O148" s="0" t="n">
        <f aca="false">M148</f>
        <v>73</v>
      </c>
      <c r="P148" s="0" t="str">
        <f aca="false">MID(LMPreScn!M149, SEARCH(" ", LMPreScn!M149, SEARCH(" ", LMPreScn!M149))+1, SEARCH(" ", LMPreScn!M149, SEARCH(" ", LMPreScn!M149)+1) -  (SEARCH(" ", LMPreScn!M149, SEARCH(" ", LMPreScn!M149)) + 1))</f>
        <v>songwriter</v>
      </c>
      <c r="Q148" s="0" t="n">
        <f aca="false">IF(R148="attempted", 1, IF(R148="avoided", 2, IF(R148="began",3,IF(R148="completed",4, IF(R148="continued",5,IF(R148="endured", 6, IF(R148="enjoyed", 7, IF(R148="finished", 8, IF(R148="preferred", 9, IF(R148="resisted", 10, IF(R148="started", 11, IF(R148="tried",12,"ERROR"))))))))))))</f>
        <v>8</v>
      </c>
      <c r="R148" s="0" t="str">
        <f aca="false">LMPreScn!T149</f>
        <v>finished</v>
      </c>
      <c r="S148" s="0" t="n">
        <f aca="false">1 + (2*(INT((ROW()-2)/4))) + MOD(ROW()-1,2)</f>
        <v>74</v>
      </c>
      <c r="T148" s="0" t="str">
        <f aca="false">LMPreScn!CK149</f>
        <v>sing</v>
      </c>
      <c r="U148" s="2" t="n">
        <f aca="false">LMPreScn!CI149</f>
        <v>0.0204081632653061</v>
      </c>
      <c r="V148" s="0" t="n">
        <f aca="false">LMPreScn!R149</f>
        <v>6</v>
      </c>
      <c r="W148" s="0" t="n">
        <f aca="false">LMPreScn!S149</f>
        <v>11</v>
      </c>
      <c r="X148" s="0" t="str">
        <f aca="false">LMPreScn!M149</f>
        <v>The songwriter finished the tricky musical passage.</v>
      </c>
      <c r="Y148" s="0" t="str">
        <f aca="false">LMPreScn!N149</f>
        <v>She had been asked to</v>
      </c>
    </row>
    <row r="149" customFormat="false" ht="13.8" hidden="false" customHeight="false" outlineLevel="0" collapsed="false">
      <c r="A149" s="0" t="str">
        <f aca="false">CONCATENATE("id_",ASC(C149))</f>
        <v>id_13037</v>
      </c>
      <c r="B149" s="3" t="str">
        <f aca="false">CONCATENATE("(#", ASC( LMPreScn!I150), ")")</f>
        <v>(#13037)</v>
      </c>
      <c r="C149" s="0" t="n">
        <f aca="false">LMPreScn!I150</f>
        <v>13037</v>
      </c>
      <c r="D149" s="0" t="str">
        <f aca="false">CONCATENATE(P149,"_", R149, "_", T149)</f>
        <v>soprano_finished_write</v>
      </c>
      <c r="E149" s="0" t="str">
        <f aca="false">CONCATENATE( "list_", G149, "/", "half_", K149, "/", "agent_", O149, "/", "metverb_", Q149, "/", "target_", S149, "/", "avtcon_", I149)</f>
        <v>list_2/half_1/agent_74/metverb_8/target_73/avtcon_2</v>
      </c>
      <c r="F149" s="0" t="str">
        <f aca="false">CONCATENATE( H149, "_", L149, "_", P149, "_", R149, "_", T149, "_", J149)</f>
        <v>BH1N_first_soprano_finished_write_incon</v>
      </c>
      <c r="G149" s="0" t="n">
        <f aca="false">IF(LEFT(H149,1)="A",1,IF(LEFT(H149,1)="B",2,IF(LEFT(H149,1)="C",3,IF(LEFT(H149,1)="D",4,#na))))</f>
        <v>2</v>
      </c>
      <c r="H149" s="0" t="str">
        <f aca="false">LMPreScn!A150</f>
        <v>BH1N</v>
      </c>
      <c r="I149" s="0" t="n">
        <v>2</v>
      </c>
      <c r="J149" s="0" t="s">
        <v>27</v>
      </c>
      <c r="K149" s="0" t="n">
        <v>1</v>
      </c>
      <c r="L149" s="0" t="s">
        <v>26</v>
      </c>
      <c r="M149" s="0" t="n">
        <f aca="false">1 + (2*(INT((ROW()-2)/4))) + MOD(ROW()-2,2)</f>
        <v>74</v>
      </c>
      <c r="N149" s="0" t="str">
        <f aca="false">CONCATENATE("context_",ASC(M149))</f>
        <v>context_74</v>
      </c>
      <c r="O149" s="0" t="n">
        <f aca="false">M149</f>
        <v>74</v>
      </c>
      <c r="P149" s="0" t="str">
        <f aca="false">MID(LMPreScn!M150, SEARCH(" ", LMPreScn!M150, SEARCH(" ", LMPreScn!M150))+1, SEARCH(" ", LMPreScn!M150, SEARCH(" ", LMPreScn!M150)+1) -  (SEARCH(" ", LMPreScn!M150, SEARCH(" ", LMPreScn!M150)) + 1))</f>
        <v>soprano</v>
      </c>
      <c r="Q149" s="0" t="n">
        <f aca="false">IF(R149="attempted", 1, IF(R149="avoided", 2, IF(R149="began",3,IF(R149="completed",4, IF(R149="continued",5,IF(R149="endured", 6, IF(R149="enjoyed", 7, IF(R149="finished", 8, IF(R149="preferred", 9, IF(R149="resisted", 10, IF(R149="started", 11, IF(R149="tried",12,"ERROR"))))))))))))</f>
        <v>8</v>
      </c>
      <c r="R149" s="0" t="str">
        <f aca="false">LMPreScn!T150</f>
        <v>finished</v>
      </c>
      <c r="S149" s="0" t="n">
        <f aca="false">1 + (2*(INT((ROW()-2)/4))) + MOD(ROW()-1,2)</f>
        <v>73</v>
      </c>
      <c r="T149" s="0" t="str">
        <f aca="false">LMPreScn!CK150</f>
        <v>write</v>
      </c>
      <c r="U149" s="2" t="n">
        <f aca="false">LMPreScn!CI150</f>
        <v>0</v>
      </c>
      <c r="V149" s="0" t="n">
        <f aca="false">LMPreScn!R150</f>
        <v>6</v>
      </c>
      <c r="W149" s="0" t="n">
        <f aca="false">LMPreScn!S150</f>
        <v>11</v>
      </c>
      <c r="X149" s="0" t="str">
        <f aca="false">LMPreScn!M150</f>
        <v>The soprano finished the tricky musical passage.</v>
      </c>
      <c r="Y149" s="0" t="str">
        <f aca="false">LMPreScn!N150</f>
        <v>She had been asked to</v>
      </c>
    </row>
    <row r="150" customFormat="false" ht="13.8" hidden="false" customHeight="false" outlineLevel="0" collapsed="false">
      <c r="A150" s="0" t="str">
        <f aca="false">CONCATENATE("id_",ASC(C150))</f>
        <v>id_10038</v>
      </c>
      <c r="B150" s="3" t="str">
        <f aca="false">CONCATENATE("(#", ASC( LMPreScn!I151), ")")</f>
        <v>(#10038)</v>
      </c>
      <c r="C150" s="0" t="n">
        <f aca="false">LMPreScn!I151</f>
        <v>10038</v>
      </c>
      <c r="D150" s="0" t="str">
        <f aca="false">CONCATENATE(P150,"_", R150, "_", T150)</f>
        <v>contractor_finished_tile</v>
      </c>
      <c r="E150" s="0" t="str">
        <f aca="false">CONCATENATE( "list_", G150, "/", "half_", K150, "/", "agent_", O150, "/", "metverb_", Q150, "/", "target_", S150, "/", "avtcon_", I150)</f>
        <v>list_3/half_1/agent_75/metverb_8/target_75/avtcon_1</v>
      </c>
      <c r="F150" s="0" t="str">
        <f aca="false">CONCATENATE( H150, "_", L150, "_", P150, "_", R150, "_", T150, "_", J150)</f>
        <v>CH1N_first_contractor_finished_tile_con</v>
      </c>
      <c r="G150" s="0" t="n">
        <f aca="false">IF(LEFT(H150,1)="A",1,IF(LEFT(H150,1)="B",2,IF(LEFT(H150,1)="C",3,IF(LEFT(H150,1)="D",4,#na))))</f>
        <v>3</v>
      </c>
      <c r="H150" s="0" t="str">
        <f aca="false">LMPreScn!A151</f>
        <v>CH1N</v>
      </c>
      <c r="I150" s="0" t="n">
        <v>1</v>
      </c>
      <c r="J150" s="0" t="s">
        <v>25</v>
      </c>
      <c r="K150" s="0" t="n">
        <v>1</v>
      </c>
      <c r="L150" s="0" t="s">
        <v>26</v>
      </c>
      <c r="M150" s="0" t="n">
        <f aca="false">1 + (2*(INT((ROW()-2)/4))) + MOD(ROW()-2,2)</f>
        <v>75</v>
      </c>
      <c r="N150" s="0" t="str">
        <f aca="false">CONCATENATE("context_",ASC(M150))</f>
        <v>context_75</v>
      </c>
      <c r="O150" s="0" t="n">
        <f aca="false">M150</f>
        <v>75</v>
      </c>
      <c r="P150" s="0" t="str">
        <f aca="false">MID(LMPreScn!M151, SEARCH(" ", LMPreScn!M151, SEARCH(" ", LMPreScn!M151))+1, SEARCH(" ", LMPreScn!M151, SEARCH(" ", LMPreScn!M151)+1) -  (SEARCH(" ", LMPreScn!M151, SEARCH(" ", LMPreScn!M151)) + 1))</f>
        <v>contractor</v>
      </c>
      <c r="Q150" s="0" t="n">
        <f aca="false">IF(R150="attempted", 1, IF(R150="avoided", 2, IF(R150="began",3,IF(R150="completed",4, IF(R150="continued",5,IF(R150="endured", 6, IF(R150="enjoyed", 7, IF(R150="finished", 8, IF(R150="preferred", 9, IF(R150="resisted", 10, IF(R150="started", 11, IF(R150="tried",12,"ERROR"))))))))))))</f>
        <v>8</v>
      </c>
      <c r="R150" s="0" t="str">
        <f aca="false">LMPreScn!T151</f>
        <v>finished</v>
      </c>
      <c r="S150" s="0" t="n">
        <f aca="false">1 + (2*(INT((ROW()-2)/4))) + MOD(ROW()-2,2)</f>
        <v>75</v>
      </c>
      <c r="T150" s="0" t="str">
        <f aca="false">LMPreScn!CK151</f>
        <v>tile</v>
      </c>
      <c r="U150" s="2" t="n">
        <f aca="false">LMPreScn!CI151</f>
        <v>0.102040816326531</v>
      </c>
      <c r="V150" s="0" t="n">
        <f aca="false">LMPreScn!R151</f>
        <v>6</v>
      </c>
      <c r="W150" s="0" t="n">
        <f aca="false">LMPreScn!S151</f>
        <v>10</v>
      </c>
      <c r="X150" s="0" t="str">
        <f aca="false">LMPreScn!M151</f>
        <v>The contractor finished the downstairs bathroom.</v>
      </c>
      <c r="Y150" s="0" t="str">
        <f aca="false">LMPreScn!N151</f>
        <v>It hadn't taken long to</v>
      </c>
    </row>
    <row r="151" customFormat="false" ht="13.8" hidden="false" customHeight="false" outlineLevel="0" collapsed="false">
      <c r="A151" s="0" t="str">
        <f aca="false">CONCATENATE("id_",ASC(C151))</f>
        <v>id_11038</v>
      </c>
      <c r="B151" s="3" t="str">
        <f aca="false">CONCATENATE("(#", ASC( LMPreScn!I152), ")")</f>
        <v>(#11038)</v>
      </c>
      <c r="C151" s="0" t="n">
        <f aca="false">LMPreScn!I152</f>
        <v>11038</v>
      </c>
      <c r="D151" s="0" t="str">
        <f aca="false">CONCATENATE(P151,"_", R151, "_", T151)</f>
        <v>housewife_finished_clean</v>
      </c>
      <c r="E151" s="0" t="str">
        <f aca="false">CONCATENATE( "list_", G151, "/", "half_", K151, "/", "agent_", O151, "/", "metverb_", Q151, "/", "target_", S151, "/", "avtcon_", I151)</f>
        <v>list_4/half_1/agent_76/metverb_8/target_76/avtcon_1</v>
      </c>
      <c r="F151" s="0" t="str">
        <f aca="false">CONCATENATE( H151, "_", L151, "_", P151, "_", R151, "_", T151, "_", J151)</f>
        <v>DH1N_first_housewife_finished_clean_con</v>
      </c>
      <c r="G151" s="0" t="n">
        <f aca="false">IF(LEFT(H151,1)="A",1,IF(LEFT(H151,1)="B",2,IF(LEFT(H151,1)="C",3,IF(LEFT(H151,1)="D",4,#na))))</f>
        <v>4</v>
      </c>
      <c r="H151" s="0" t="str">
        <f aca="false">LMPreScn!A152</f>
        <v>DH1N</v>
      </c>
      <c r="I151" s="0" t="n">
        <v>1</v>
      </c>
      <c r="J151" s="0" t="s">
        <v>25</v>
      </c>
      <c r="K151" s="0" t="n">
        <v>1</v>
      </c>
      <c r="L151" s="0" t="s">
        <v>26</v>
      </c>
      <c r="M151" s="0" t="n">
        <f aca="false">1 + (2*(INT((ROW()-2)/4))) + MOD(ROW()-2,2)</f>
        <v>76</v>
      </c>
      <c r="N151" s="0" t="str">
        <f aca="false">CONCATENATE("context_",ASC(M151))</f>
        <v>context_76</v>
      </c>
      <c r="O151" s="0" t="n">
        <f aca="false">M151</f>
        <v>76</v>
      </c>
      <c r="P151" s="0" t="str">
        <f aca="false">MID(LMPreScn!M152, SEARCH(" ", LMPreScn!M152, SEARCH(" ", LMPreScn!M152))+1, SEARCH(" ", LMPreScn!M152, SEARCH(" ", LMPreScn!M152)+1) -  (SEARCH(" ", LMPreScn!M152, SEARCH(" ", LMPreScn!M152)) + 1))</f>
        <v>housewife</v>
      </c>
      <c r="Q151" s="0" t="n">
        <f aca="false">IF(R151="attempted", 1, IF(R151="avoided", 2, IF(R151="began",3,IF(R151="completed",4, IF(R151="continued",5,IF(R151="endured", 6, IF(R151="enjoyed", 7, IF(R151="finished", 8, IF(R151="preferred", 9, IF(R151="resisted", 10, IF(R151="started", 11, IF(R151="tried",12,"ERROR"))))))))))))</f>
        <v>8</v>
      </c>
      <c r="R151" s="0" t="str">
        <f aca="false">LMPreScn!T152</f>
        <v>finished</v>
      </c>
      <c r="S151" s="0" t="n">
        <f aca="false">1 + (2*(INT((ROW()-2)/4))) + MOD(ROW()-2,2)</f>
        <v>76</v>
      </c>
      <c r="T151" s="0" t="str">
        <f aca="false">LMPreScn!CK152</f>
        <v>clean</v>
      </c>
      <c r="U151" s="2" t="n">
        <f aca="false">LMPreScn!CI152</f>
        <v>0.653061224489796</v>
      </c>
      <c r="V151" s="0" t="n">
        <f aca="false">LMPreScn!R152</f>
        <v>6</v>
      </c>
      <c r="W151" s="0" t="n">
        <f aca="false">LMPreScn!S152</f>
        <v>10</v>
      </c>
      <c r="X151" s="0" t="str">
        <f aca="false">LMPreScn!M152</f>
        <v>The housewife finished the downstairs bathroom.</v>
      </c>
      <c r="Y151" s="0" t="str">
        <f aca="false">LMPreScn!N152</f>
        <v>It hadn't taken long to</v>
      </c>
    </row>
    <row r="152" customFormat="false" ht="13.8" hidden="false" customHeight="false" outlineLevel="0" collapsed="false">
      <c r="A152" s="0" t="str">
        <f aca="false">CONCATENATE("id_",ASC(C152))</f>
        <v>id_12038</v>
      </c>
      <c r="B152" s="3" t="str">
        <f aca="false">CONCATENATE("(#", ASC( LMPreScn!I153), ")")</f>
        <v>(#12038)</v>
      </c>
      <c r="C152" s="0" t="n">
        <f aca="false">LMPreScn!I153</f>
        <v>12038</v>
      </c>
      <c r="D152" s="0" t="str">
        <f aca="false">CONCATENATE(P152,"_", R152, "_", T152)</f>
        <v>contractor_finished_clean</v>
      </c>
      <c r="E152" s="0" t="str">
        <f aca="false">CONCATENATE( "list_", G152, "/", "half_", K152, "/", "agent_", O152, "/", "metverb_", Q152, "/", "target_", S152, "/", "avtcon_", I152)</f>
        <v>list_1/half_1/agent_75/metverb_8/target_76/avtcon_2</v>
      </c>
      <c r="F152" s="0" t="str">
        <f aca="false">CONCATENATE( H152, "_", L152, "_", P152, "_", R152, "_", T152, "_", J152)</f>
        <v>AH1N_first_contractor_finished_clean_incon</v>
      </c>
      <c r="G152" s="0" t="n">
        <f aca="false">IF(LEFT(H152,1)="A",1,IF(LEFT(H152,1)="B",2,IF(LEFT(H152,1)="C",3,IF(LEFT(H152,1)="D",4,#na))))</f>
        <v>1</v>
      </c>
      <c r="H152" s="0" t="str">
        <f aca="false">LMPreScn!A153</f>
        <v>AH1N</v>
      </c>
      <c r="I152" s="0" t="n">
        <v>2</v>
      </c>
      <c r="J152" s="0" t="s">
        <v>27</v>
      </c>
      <c r="K152" s="0" t="n">
        <v>1</v>
      </c>
      <c r="L152" s="0" t="s">
        <v>26</v>
      </c>
      <c r="M152" s="0" t="n">
        <f aca="false">1 + (2*(INT((ROW()-2)/4))) + MOD(ROW()-2,2)</f>
        <v>75</v>
      </c>
      <c r="N152" s="0" t="str">
        <f aca="false">CONCATENATE("context_",ASC(M152))</f>
        <v>context_75</v>
      </c>
      <c r="O152" s="0" t="n">
        <f aca="false">M152</f>
        <v>75</v>
      </c>
      <c r="P152" s="0" t="str">
        <f aca="false">MID(LMPreScn!M153, SEARCH(" ", LMPreScn!M153, SEARCH(" ", LMPreScn!M153))+1, SEARCH(" ", LMPreScn!M153, SEARCH(" ", LMPreScn!M153)+1) -  (SEARCH(" ", LMPreScn!M153, SEARCH(" ", LMPreScn!M153)) + 1))</f>
        <v>contractor</v>
      </c>
      <c r="Q152" s="0" t="n">
        <f aca="false">IF(R152="attempted", 1, IF(R152="avoided", 2, IF(R152="began",3,IF(R152="completed",4, IF(R152="continued",5,IF(R152="endured", 6, IF(R152="enjoyed", 7, IF(R152="finished", 8, IF(R152="preferred", 9, IF(R152="resisted", 10, IF(R152="started", 11, IF(R152="tried",12,"ERROR"))))))))))))</f>
        <v>8</v>
      </c>
      <c r="R152" s="0" t="str">
        <f aca="false">LMPreScn!T153</f>
        <v>finished</v>
      </c>
      <c r="S152" s="0" t="n">
        <f aca="false">1 + (2*(INT((ROW()-2)/4))) + MOD(ROW()-1,2)</f>
        <v>76</v>
      </c>
      <c r="T152" s="0" t="str">
        <f aca="false">LMPreScn!CK153</f>
        <v>clean</v>
      </c>
      <c r="U152" s="2" t="n">
        <f aca="false">LMPreScn!CI153</f>
        <v>0</v>
      </c>
      <c r="V152" s="0" t="n">
        <f aca="false">LMPreScn!R153</f>
        <v>6</v>
      </c>
      <c r="W152" s="0" t="n">
        <f aca="false">LMPreScn!S153</f>
        <v>10</v>
      </c>
      <c r="X152" s="0" t="str">
        <f aca="false">LMPreScn!M153</f>
        <v>The contractor finished the downstairs bathroom.</v>
      </c>
      <c r="Y152" s="0" t="str">
        <f aca="false">LMPreScn!N153</f>
        <v>It hadn't taken long to</v>
      </c>
    </row>
    <row r="153" customFormat="false" ht="13.8" hidden="false" customHeight="false" outlineLevel="0" collapsed="false">
      <c r="A153" s="0" t="str">
        <f aca="false">CONCATENATE("id_",ASC(C153))</f>
        <v>id_13038</v>
      </c>
      <c r="B153" s="3" t="str">
        <f aca="false">CONCATENATE("(#", ASC( LMPreScn!I154), ")")</f>
        <v>(#13038)</v>
      </c>
      <c r="C153" s="0" t="n">
        <f aca="false">LMPreScn!I154</f>
        <v>13038</v>
      </c>
      <c r="D153" s="0" t="str">
        <f aca="false">CONCATENATE(P153,"_", R153, "_", T153)</f>
        <v>housewife_finished_tile</v>
      </c>
      <c r="E153" s="0" t="str">
        <f aca="false">CONCATENATE( "list_", G153, "/", "half_", K153, "/", "agent_", O153, "/", "metverb_", Q153, "/", "target_", S153, "/", "avtcon_", I153)</f>
        <v>list_2/half_1/agent_76/metverb_8/target_75/avtcon_2</v>
      </c>
      <c r="F153" s="0" t="str">
        <f aca="false">CONCATENATE( H153, "_", L153, "_", P153, "_", R153, "_", T153, "_", J153)</f>
        <v>BH1N_first_housewife_finished_tile_incon</v>
      </c>
      <c r="G153" s="0" t="n">
        <f aca="false">IF(LEFT(H153,1)="A",1,IF(LEFT(H153,1)="B",2,IF(LEFT(H153,1)="C",3,IF(LEFT(H153,1)="D",4,#na))))</f>
        <v>2</v>
      </c>
      <c r="H153" s="0" t="str">
        <f aca="false">LMPreScn!A154</f>
        <v>BH1N</v>
      </c>
      <c r="I153" s="0" t="n">
        <v>2</v>
      </c>
      <c r="J153" s="0" t="s">
        <v>27</v>
      </c>
      <c r="K153" s="0" t="n">
        <v>1</v>
      </c>
      <c r="L153" s="0" t="s">
        <v>26</v>
      </c>
      <c r="M153" s="0" t="n">
        <f aca="false">1 + (2*(INT((ROW()-2)/4))) + MOD(ROW()-2,2)</f>
        <v>76</v>
      </c>
      <c r="N153" s="0" t="str">
        <f aca="false">CONCATENATE("context_",ASC(M153))</f>
        <v>context_76</v>
      </c>
      <c r="O153" s="0" t="n">
        <f aca="false">M153</f>
        <v>76</v>
      </c>
      <c r="P153" s="0" t="str">
        <f aca="false">MID(LMPreScn!M154, SEARCH(" ", LMPreScn!M154, SEARCH(" ", LMPreScn!M154))+1, SEARCH(" ", LMPreScn!M154, SEARCH(" ", LMPreScn!M154)+1) -  (SEARCH(" ", LMPreScn!M154, SEARCH(" ", LMPreScn!M154)) + 1))</f>
        <v>housewife</v>
      </c>
      <c r="Q153" s="0" t="n">
        <f aca="false">IF(R153="attempted", 1, IF(R153="avoided", 2, IF(R153="began",3,IF(R153="completed",4, IF(R153="continued",5,IF(R153="endured", 6, IF(R153="enjoyed", 7, IF(R153="finished", 8, IF(R153="preferred", 9, IF(R153="resisted", 10, IF(R153="started", 11, IF(R153="tried",12,"ERROR"))))))))))))</f>
        <v>8</v>
      </c>
      <c r="R153" s="0" t="str">
        <f aca="false">LMPreScn!T154</f>
        <v>finished</v>
      </c>
      <c r="S153" s="0" t="n">
        <f aca="false">1 + (2*(INT((ROW()-2)/4))) + MOD(ROW()-1,2)</f>
        <v>75</v>
      </c>
      <c r="T153" s="0" t="str">
        <f aca="false">LMPreScn!CK154</f>
        <v>tile</v>
      </c>
      <c r="U153" s="2" t="n">
        <f aca="false">LMPreScn!CI154</f>
        <v>0</v>
      </c>
      <c r="V153" s="0" t="n">
        <f aca="false">LMPreScn!R154</f>
        <v>6</v>
      </c>
      <c r="W153" s="0" t="n">
        <f aca="false">LMPreScn!S154</f>
        <v>10</v>
      </c>
      <c r="X153" s="0" t="str">
        <f aca="false">LMPreScn!M154</f>
        <v>The housewife finished the downstairs bathroom.</v>
      </c>
      <c r="Y153" s="0" t="str">
        <f aca="false">LMPreScn!N154</f>
        <v>It hadn't taken long to</v>
      </c>
    </row>
    <row r="154" customFormat="false" ht="13.8" hidden="false" customHeight="false" outlineLevel="0" collapsed="false">
      <c r="A154" s="0" t="str">
        <f aca="false">CONCATENATE("id_",ASC(C154))</f>
        <v>id_10039</v>
      </c>
      <c r="B154" s="3" t="str">
        <f aca="false">CONCATENATE("(#", ASC( LMPreScn!I155), ")")</f>
        <v>(#10039)</v>
      </c>
      <c r="C154" s="0" t="n">
        <f aca="false">LMPreScn!I155</f>
        <v>10039</v>
      </c>
      <c r="D154" s="0" t="str">
        <f aca="false">CONCATENATE(P154,"_", R154, "_", T154)</f>
        <v>author_finished_write</v>
      </c>
      <c r="E154" s="0" t="str">
        <f aca="false">CONCATENATE( "list_", G154, "/", "half_", K154, "/", "agent_", O154, "/", "metverb_", Q154, "/", "target_", S154, "/", "avtcon_", I154)</f>
        <v>list_3/half_1/agent_77/metverb_8/target_77/avtcon_1</v>
      </c>
      <c r="F154" s="0" t="str">
        <f aca="false">CONCATENATE( H154, "_", L154, "_", P154, "_", R154, "_", T154, "_", J154)</f>
        <v>CH1N_first_author_finished_write_con</v>
      </c>
      <c r="G154" s="0" t="n">
        <f aca="false">IF(LEFT(H154,1)="A",1,IF(LEFT(H154,1)="B",2,IF(LEFT(H154,1)="C",3,IF(LEFT(H154,1)="D",4,#na))))</f>
        <v>3</v>
      </c>
      <c r="H154" s="0" t="str">
        <f aca="false">LMPreScn!A155</f>
        <v>CH1N</v>
      </c>
      <c r="I154" s="0" t="n">
        <v>1</v>
      </c>
      <c r="J154" s="0" t="s">
        <v>25</v>
      </c>
      <c r="K154" s="0" t="n">
        <v>1</v>
      </c>
      <c r="L154" s="0" t="s">
        <v>26</v>
      </c>
      <c r="M154" s="0" t="n">
        <f aca="false">1 + (2*(INT((ROW()-2)/4))) + MOD(ROW()-2,2)</f>
        <v>77</v>
      </c>
      <c r="N154" s="0" t="str">
        <f aca="false">CONCATENATE("context_",ASC(M154))</f>
        <v>context_77</v>
      </c>
      <c r="O154" s="0" t="n">
        <f aca="false">M154</f>
        <v>77</v>
      </c>
      <c r="P154" s="0" t="str">
        <f aca="false">MID(LMPreScn!M155, SEARCH(" ", LMPreScn!M155, SEARCH(" ", LMPreScn!M155))+1, SEARCH(" ", LMPreScn!M155, SEARCH(" ", LMPreScn!M155)+1) -  (SEARCH(" ", LMPreScn!M155, SEARCH(" ", LMPreScn!M155)) + 1))</f>
        <v>author</v>
      </c>
      <c r="Q154" s="0" t="n">
        <f aca="false">IF(R154="attempted", 1, IF(R154="avoided", 2, IF(R154="began",3,IF(R154="completed",4, IF(R154="continued",5,IF(R154="endured", 6, IF(R154="enjoyed", 7, IF(R154="finished", 8, IF(R154="preferred", 9, IF(R154="resisted", 10, IF(R154="started", 11, IF(R154="tried",12,"ERROR"))))))))))))</f>
        <v>8</v>
      </c>
      <c r="R154" s="0" t="str">
        <f aca="false">LMPreScn!T155</f>
        <v>finished</v>
      </c>
      <c r="S154" s="0" t="n">
        <f aca="false">1 + (2*(INT((ROW()-2)/4))) + MOD(ROW()-2,2)</f>
        <v>77</v>
      </c>
      <c r="T154" s="0" t="str">
        <f aca="false">LMPreScn!CK155</f>
        <v>write</v>
      </c>
      <c r="U154" s="2" t="n">
        <f aca="false">LMPreScn!CI155</f>
        <v>0.387755102040816</v>
      </c>
      <c r="V154" s="0" t="n">
        <f aca="false">LMPreScn!R155</f>
        <v>6</v>
      </c>
      <c r="W154" s="0" t="n">
        <f aca="false">LMPreScn!S155</f>
        <v>9</v>
      </c>
      <c r="X154" s="0" t="str">
        <f aca="false">LMPreScn!M155</f>
        <v>The author finished her first Broadway play.</v>
      </c>
      <c r="Y154" s="0" t="str">
        <f aca="false">LMPreScn!N155</f>
        <v>It had taken guts to</v>
      </c>
    </row>
    <row r="155" customFormat="false" ht="13.8" hidden="false" customHeight="false" outlineLevel="0" collapsed="false">
      <c r="A155" s="0" t="str">
        <f aca="false">CONCATENATE("id_",ASC(C155))</f>
        <v>id_11039</v>
      </c>
      <c r="B155" s="3" t="str">
        <f aca="false">CONCATENATE("(#", ASC( LMPreScn!I156), ")")</f>
        <v>(#11039)</v>
      </c>
      <c r="C155" s="0" t="n">
        <f aca="false">LMPreScn!I156</f>
        <v>11039</v>
      </c>
      <c r="D155" s="0" t="str">
        <f aca="false">CONCATENATE(P155,"_", R155, "_", T155)</f>
        <v>starlet_finished_perform</v>
      </c>
      <c r="E155" s="0" t="str">
        <f aca="false">CONCATENATE( "list_", G155, "/", "half_", K155, "/", "agent_", O155, "/", "metverb_", Q155, "/", "target_", S155, "/", "avtcon_", I155)</f>
        <v>list_4/half_1/agent_78/metverb_8/target_78/avtcon_1</v>
      </c>
      <c r="F155" s="0" t="str">
        <f aca="false">CONCATENATE( H155, "_", L155, "_", P155, "_", R155, "_", T155, "_", J155)</f>
        <v>DH1N_first_starlet_finished_perform_con</v>
      </c>
      <c r="G155" s="0" t="n">
        <f aca="false">IF(LEFT(H155,1)="A",1,IF(LEFT(H155,1)="B",2,IF(LEFT(H155,1)="C",3,IF(LEFT(H155,1)="D",4,#na))))</f>
        <v>4</v>
      </c>
      <c r="H155" s="0" t="str">
        <f aca="false">LMPreScn!A156</f>
        <v>DH1N</v>
      </c>
      <c r="I155" s="0" t="n">
        <v>1</v>
      </c>
      <c r="J155" s="0" t="s">
        <v>25</v>
      </c>
      <c r="K155" s="0" t="n">
        <v>1</v>
      </c>
      <c r="L155" s="0" t="s">
        <v>26</v>
      </c>
      <c r="M155" s="0" t="n">
        <f aca="false">1 + (2*(INT((ROW()-2)/4))) + MOD(ROW()-2,2)</f>
        <v>78</v>
      </c>
      <c r="N155" s="0" t="str">
        <f aca="false">CONCATENATE("context_",ASC(M155))</f>
        <v>context_78</v>
      </c>
      <c r="O155" s="0" t="n">
        <f aca="false">M155</f>
        <v>78</v>
      </c>
      <c r="P155" s="0" t="str">
        <f aca="false">MID(LMPreScn!M156, SEARCH(" ", LMPreScn!M156, SEARCH(" ", LMPreScn!M156))+1, SEARCH(" ", LMPreScn!M156, SEARCH(" ", LMPreScn!M156)+1) -  (SEARCH(" ", LMPreScn!M156, SEARCH(" ", LMPreScn!M156)) + 1))</f>
        <v>starlet</v>
      </c>
      <c r="Q155" s="0" t="n">
        <f aca="false">IF(R155="attempted", 1, IF(R155="avoided", 2, IF(R155="began",3,IF(R155="completed",4, IF(R155="continued",5,IF(R155="endured", 6, IF(R155="enjoyed", 7, IF(R155="finished", 8, IF(R155="preferred", 9, IF(R155="resisted", 10, IF(R155="started", 11, IF(R155="tried",12,"ERROR"))))))))))))</f>
        <v>8</v>
      </c>
      <c r="R155" s="0" t="str">
        <f aca="false">LMPreScn!T156</f>
        <v>finished</v>
      </c>
      <c r="S155" s="0" t="n">
        <f aca="false">1 + (2*(INT((ROW()-2)/4))) + MOD(ROW()-2,2)</f>
        <v>78</v>
      </c>
      <c r="T155" s="0" t="str">
        <f aca="false">LMPreScn!CK156</f>
        <v>perform</v>
      </c>
      <c r="U155" s="2" t="n">
        <f aca="false">LMPreScn!CI156</f>
        <v>0.428571428571429</v>
      </c>
      <c r="V155" s="0" t="n">
        <f aca="false">LMPreScn!R156</f>
        <v>6</v>
      </c>
      <c r="W155" s="0" t="n">
        <f aca="false">LMPreScn!S156</f>
        <v>9</v>
      </c>
      <c r="X155" s="0" t="str">
        <f aca="false">LMPreScn!M156</f>
        <v>The starlet finished her first Broadway play.</v>
      </c>
      <c r="Y155" s="0" t="str">
        <f aca="false">LMPreScn!N156</f>
        <v>It had taken guts to</v>
      </c>
    </row>
    <row r="156" customFormat="false" ht="13.8" hidden="false" customHeight="false" outlineLevel="0" collapsed="false">
      <c r="A156" s="0" t="str">
        <f aca="false">CONCATENATE("id_",ASC(C156))</f>
        <v>id_12039</v>
      </c>
      <c r="B156" s="3" t="str">
        <f aca="false">CONCATENATE("(#", ASC( LMPreScn!I157), ")")</f>
        <v>(#12039)</v>
      </c>
      <c r="C156" s="0" t="n">
        <f aca="false">LMPreScn!I157</f>
        <v>12039</v>
      </c>
      <c r="D156" s="0" t="str">
        <f aca="false">CONCATENATE(P156,"_", R156, "_", T156)</f>
        <v>author_finished_perform</v>
      </c>
      <c r="E156" s="0" t="str">
        <f aca="false">CONCATENATE( "list_", G156, "/", "half_", K156, "/", "agent_", O156, "/", "metverb_", Q156, "/", "target_", S156, "/", "avtcon_", I156)</f>
        <v>list_1/half_1/agent_77/metverb_8/target_78/avtcon_2</v>
      </c>
      <c r="F156" s="0" t="str">
        <f aca="false">CONCATENATE( H156, "_", L156, "_", P156, "_", R156, "_", T156, "_", J156)</f>
        <v>AH1N_first_author_finished_perform_incon</v>
      </c>
      <c r="G156" s="0" t="n">
        <f aca="false">IF(LEFT(H156,1)="A",1,IF(LEFT(H156,1)="B",2,IF(LEFT(H156,1)="C",3,IF(LEFT(H156,1)="D",4,#na))))</f>
        <v>1</v>
      </c>
      <c r="H156" s="0" t="str">
        <f aca="false">LMPreScn!A157</f>
        <v>AH1N</v>
      </c>
      <c r="I156" s="0" t="n">
        <v>2</v>
      </c>
      <c r="J156" s="0" t="s">
        <v>27</v>
      </c>
      <c r="K156" s="0" t="n">
        <v>1</v>
      </c>
      <c r="L156" s="0" t="s">
        <v>26</v>
      </c>
      <c r="M156" s="0" t="n">
        <f aca="false">1 + (2*(INT((ROW()-2)/4))) + MOD(ROW()-2,2)</f>
        <v>77</v>
      </c>
      <c r="N156" s="0" t="str">
        <f aca="false">CONCATENATE("context_",ASC(M156))</f>
        <v>context_77</v>
      </c>
      <c r="O156" s="0" t="n">
        <f aca="false">M156</f>
        <v>77</v>
      </c>
      <c r="P156" s="0" t="str">
        <f aca="false">MID(LMPreScn!M157, SEARCH(" ", LMPreScn!M157, SEARCH(" ", LMPreScn!M157))+1, SEARCH(" ", LMPreScn!M157, SEARCH(" ", LMPreScn!M157)+1) -  (SEARCH(" ", LMPreScn!M157, SEARCH(" ", LMPreScn!M157)) + 1))</f>
        <v>author</v>
      </c>
      <c r="Q156" s="0" t="n">
        <f aca="false">IF(R156="attempted", 1, IF(R156="avoided", 2, IF(R156="began",3,IF(R156="completed",4, IF(R156="continued",5,IF(R156="endured", 6, IF(R156="enjoyed", 7, IF(R156="finished", 8, IF(R156="preferred", 9, IF(R156="resisted", 10, IF(R156="started", 11, IF(R156="tried",12,"ERROR"))))))))))))</f>
        <v>8</v>
      </c>
      <c r="R156" s="0" t="str">
        <f aca="false">LMPreScn!T157</f>
        <v>finished</v>
      </c>
      <c r="S156" s="0" t="n">
        <f aca="false">1 + (2*(INT((ROW()-2)/4))) + MOD(ROW()-1,2)</f>
        <v>78</v>
      </c>
      <c r="T156" s="0" t="str">
        <f aca="false">LMPreScn!CK157</f>
        <v>perform</v>
      </c>
      <c r="U156" s="2" t="n">
        <f aca="false">LMPreScn!CI157</f>
        <v>0.163265306122449</v>
      </c>
      <c r="V156" s="0" t="n">
        <f aca="false">LMPreScn!R157</f>
        <v>6</v>
      </c>
      <c r="W156" s="0" t="n">
        <f aca="false">LMPreScn!S157</f>
        <v>9</v>
      </c>
      <c r="X156" s="0" t="str">
        <f aca="false">LMPreScn!M157</f>
        <v>The author finished her first Broadway play.</v>
      </c>
      <c r="Y156" s="0" t="str">
        <f aca="false">LMPreScn!N157</f>
        <v>It had taken guts to</v>
      </c>
    </row>
    <row r="157" customFormat="false" ht="13.8" hidden="false" customHeight="false" outlineLevel="0" collapsed="false">
      <c r="A157" s="0" t="str">
        <f aca="false">CONCATENATE("id_",ASC(C157))</f>
        <v>id_13039</v>
      </c>
      <c r="B157" s="3" t="str">
        <f aca="false">CONCATENATE("(#", ASC( LMPreScn!I158), ")")</f>
        <v>(#13039)</v>
      </c>
      <c r="C157" s="0" t="n">
        <f aca="false">LMPreScn!I158</f>
        <v>13039</v>
      </c>
      <c r="D157" s="0" t="str">
        <f aca="false">CONCATENATE(P157,"_", R157, "_", T157)</f>
        <v>starlet_finished_write</v>
      </c>
      <c r="E157" s="0" t="str">
        <f aca="false">CONCATENATE( "list_", G157, "/", "half_", K157, "/", "agent_", O157, "/", "metverb_", Q157, "/", "target_", S157, "/", "avtcon_", I157)</f>
        <v>list_2/half_1/agent_78/metverb_8/target_77/avtcon_2</v>
      </c>
      <c r="F157" s="0" t="str">
        <f aca="false">CONCATENATE( H157, "_", L157, "_", P157, "_", R157, "_", T157, "_", J157)</f>
        <v>BH1N_first_starlet_finished_write_incon</v>
      </c>
      <c r="G157" s="0" t="n">
        <f aca="false">IF(LEFT(H157,1)="A",1,IF(LEFT(H157,1)="B",2,IF(LEFT(H157,1)="C",3,IF(LEFT(H157,1)="D",4,#na))))</f>
        <v>2</v>
      </c>
      <c r="H157" s="0" t="str">
        <f aca="false">LMPreScn!A158</f>
        <v>BH1N</v>
      </c>
      <c r="I157" s="0" t="n">
        <v>2</v>
      </c>
      <c r="J157" s="0" t="s">
        <v>27</v>
      </c>
      <c r="K157" s="0" t="n">
        <v>1</v>
      </c>
      <c r="L157" s="0" t="s">
        <v>26</v>
      </c>
      <c r="M157" s="0" t="n">
        <f aca="false">1 + (2*(INT((ROW()-2)/4))) + MOD(ROW()-2,2)</f>
        <v>78</v>
      </c>
      <c r="N157" s="0" t="str">
        <f aca="false">CONCATENATE("context_",ASC(M157))</f>
        <v>context_78</v>
      </c>
      <c r="O157" s="0" t="n">
        <f aca="false">M157</f>
        <v>78</v>
      </c>
      <c r="P157" s="0" t="str">
        <f aca="false">MID(LMPreScn!M158, SEARCH(" ", LMPreScn!M158, SEARCH(" ", LMPreScn!M158))+1, SEARCH(" ", LMPreScn!M158, SEARCH(" ", LMPreScn!M158)+1) -  (SEARCH(" ", LMPreScn!M158, SEARCH(" ", LMPreScn!M158)) + 1))</f>
        <v>starlet</v>
      </c>
      <c r="Q157" s="0" t="n">
        <f aca="false">IF(R157="attempted", 1, IF(R157="avoided", 2, IF(R157="began",3,IF(R157="completed",4, IF(R157="continued",5,IF(R157="endured", 6, IF(R157="enjoyed", 7, IF(R157="finished", 8, IF(R157="preferred", 9, IF(R157="resisted", 10, IF(R157="started", 11, IF(R157="tried",12,"ERROR"))))))))))))</f>
        <v>8</v>
      </c>
      <c r="R157" s="0" t="str">
        <f aca="false">LMPreScn!T158</f>
        <v>finished</v>
      </c>
      <c r="S157" s="0" t="n">
        <f aca="false">1 + (2*(INT((ROW()-2)/4))) + MOD(ROW()-1,2)</f>
        <v>77</v>
      </c>
      <c r="T157" s="0" t="str">
        <f aca="false">LMPreScn!CK158</f>
        <v>write</v>
      </c>
      <c r="U157" s="2" t="n">
        <f aca="false">LMPreScn!CI158</f>
        <v>0</v>
      </c>
      <c r="V157" s="0" t="n">
        <f aca="false">LMPreScn!R158</f>
        <v>6</v>
      </c>
      <c r="W157" s="0" t="n">
        <f aca="false">LMPreScn!S158</f>
        <v>9</v>
      </c>
      <c r="X157" s="0" t="str">
        <f aca="false">LMPreScn!M158</f>
        <v>The starlet finished her first Broadway play.</v>
      </c>
      <c r="Y157" s="0" t="str">
        <f aca="false">LMPreScn!N158</f>
        <v>It had taken guts to</v>
      </c>
    </row>
    <row r="158" customFormat="false" ht="13.8" hidden="false" customHeight="false" outlineLevel="0" collapsed="false">
      <c r="A158" s="0" t="str">
        <f aca="false">CONCATENATE("id_",ASC(C158))</f>
        <v>id_10040</v>
      </c>
      <c r="B158" s="3" t="str">
        <f aca="false">CONCATENATE("(#", ASC( LMPreScn!I159), ")")</f>
        <v>(#10040)</v>
      </c>
      <c r="C158" s="0" t="n">
        <f aca="false">LMPreScn!I159</f>
        <v>10040</v>
      </c>
      <c r="D158" s="0" t="str">
        <f aca="false">CONCATENATE(P158,"_", R158, "_", T158)</f>
        <v>lumberjacks_finished_cut</v>
      </c>
      <c r="E158" s="0" t="str">
        <f aca="false">CONCATENATE( "list_", G158, "/", "half_", K158, "/", "agent_", O158, "/", "metverb_", Q158, "/", "target_", S158, "/", "avtcon_", I158)</f>
        <v>list_3/half_1/agent_79/metverb_8/target_79/avtcon_1</v>
      </c>
      <c r="F158" s="0" t="str">
        <f aca="false">CONCATENATE( H158, "_", L158, "_", P158, "_", R158, "_", T158, "_", J158)</f>
        <v>CH1N_first_lumberjacks_finished_cut_con</v>
      </c>
      <c r="G158" s="0" t="n">
        <f aca="false">IF(LEFT(H158,1)="A",1,IF(LEFT(H158,1)="B",2,IF(LEFT(H158,1)="C",3,IF(LEFT(H158,1)="D",4,#na))))</f>
        <v>3</v>
      </c>
      <c r="H158" s="0" t="str">
        <f aca="false">LMPreScn!A159</f>
        <v>CH1N</v>
      </c>
      <c r="I158" s="0" t="n">
        <v>1</v>
      </c>
      <c r="J158" s="0" t="s">
        <v>25</v>
      </c>
      <c r="K158" s="0" t="n">
        <v>1</v>
      </c>
      <c r="L158" s="0" t="s">
        <v>26</v>
      </c>
      <c r="M158" s="0" t="n">
        <f aca="false">1 + (2*(INT((ROW()-2)/4))) + MOD(ROW()-2,2)</f>
        <v>79</v>
      </c>
      <c r="N158" s="0" t="str">
        <f aca="false">CONCATENATE("context_",ASC(M158))</f>
        <v>context_79</v>
      </c>
      <c r="O158" s="0" t="n">
        <f aca="false">M158</f>
        <v>79</v>
      </c>
      <c r="P158" s="0" t="str">
        <f aca="false">MID(LMPreScn!M159, SEARCH(" ", LMPreScn!M159, SEARCH(" ", LMPreScn!M159))+1, SEARCH(" ", LMPreScn!M159, SEARCH(" ", LMPreScn!M159)+1) -  (SEARCH(" ", LMPreScn!M159, SEARCH(" ", LMPreScn!M159)) + 1))</f>
        <v>lumberjacks</v>
      </c>
      <c r="Q158" s="0" t="n">
        <f aca="false">IF(R158="attempted", 1, IF(R158="avoided", 2, IF(R158="began",3,IF(R158="completed",4, IF(R158="continued",5,IF(R158="endured", 6, IF(R158="enjoyed", 7, IF(R158="finished", 8, IF(R158="preferred", 9, IF(R158="resisted", 10, IF(R158="started", 11, IF(R158="tried",12,"ERROR"))))))))))))</f>
        <v>8</v>
      </c>
      <c r="R158" s="0" t="str">
        <f aca="false">LMPreScn!T159</f>
        <v>finished</v>
      </c>
      <c r="S158" s="0" t="n">
        <f aca="false">1 + (2*(INT((ROW()-2)/4))) + MOD(ROW()-2,2)</f>
        <v>79</v>
      </c>
      <c r="T158" s="0" t="str">
        <f aca="false">LMPreScn!CK159</f>
        <v>cut</v>
      </c>
      <c r="U158" s="2" t="n">
        <f aca="false">LMPreScn!CI159</f>
        <v>0.551020408163265</v>
      </c>
      <c r="V158" s="0" t="n">
        <f aca="false">LMPreScn!R159</f>
        <v>7</v>
      </c>
      <c r="W158" s="0" t="n">
        <f aca="false">LMPreScn!S159</f>
        <v>12</v>
      </c>
      <c r="X158" s="0" t="str">
        <f aca="false">LMPreScn!M159</f>
        <v>The lumberjacks finished the tree.</v>
      </c>
      <c r="Y158" s="0" t="str">
        <f aca="false">LMPreScn!N159</f>
        <v>It had not taken long to</v>
      </c>
    </row>
    <row r="159" customFormat="false" ht="13.8" hidden="false" customHeight="false" outlineLevel="0" collapsed="false">
      <c r="A159" s="0" t="str">
        <f aca="false">CONCATENATE("id_",ASC(C159))</f>
        <v>id_11040</v>
      </c>
      <c r="B159" s="3" t="str">
        <f aca="false">CONCATENATE("(#", ASC( LMPreScn!I160), ")")</f>
        <v>(#11040)</v>
      </c>
      <c r="C159" s="0" t="n">
        <f aca="false">LMPreScn!I160</f>
        <v>11040</v>
      </c>
      <c r="D159" s="0" t="str">
        <f aca="false">CONCATENATE(P159,"_", R159, "_", T159)</f>
        <v>Christmas_finished_decorate</v>
      </c>
      <c r="E159" s="0" t="str">
        <f aca="false">CONCATENATE( "list_", G159, "/", "half_", K159, "/", "agent_", O159, "/", "metverb_", Q159, "/", "target_", S159, "/", "avtcon_", I159)</f>
        <v>list_4/half_1/agent_80/metverb_8/target_80/avtcon_1</v>
      </c>
      <c r="F159" s="0" t="str">
        <f aca="false">CONCATENATE( H159, "_", L159, "_", P159, "_", R159, "_", T159, "_", J159)</f>
        <v>DH1N_first_Christmas_finished_decorate_con</v>
      </c>
      <c r="G159" s="0" t="n">
        <f aca="false">IF(LEFT(H159,1)="A",1,IF(LEFT(H159,1)="B",2,IF(LEFT(H159,1)="C",3,IF(LEFT(H159,1)="D",4,#na))))</f>
        <v>4</v>
      </c>
      <c r="H159" s="0" t="str">
        <f aca="false">LMPreScn!A160</f>
        <v>DH1N</v>
      </c>
      <c r="I159" s="0" t="n">
        <v>1</v>
      </c>
      <c r="J159" s="0" t="s">
        <v>25</v>
      </c>
      <c r="K159" s="0" t="n">
        <v>1</v>
      </c>
      <c r="L159" s="0" t="s">
        <v>26</v>
      </c>
      <c r="M159" s="0" t="n">
        <f aca="false">1 + (2*(INT((ROW()-2)/4))) + MOD(ROW()-2,2)</f>
        <v>80</v>
      </c>
      <c r="N159" s="0" t="str">
        <f aca="false">CONCATENATE("context_",ASC(M159))</f>
        <v>context_80</v>
      </c>
      <c r="O159" s="0" t="n">
        <f aca="false">M159</f>
        <v>80</v>
      </c>
      <c r="P159" s="0" t="str">
        <f aca="false">MID(LMPreScn!M160, SEARCH(" ", LMPreScn!M160, SEARCH(" ", LMPreScn!M160))+1, SEARCH(" ", LMPreScn!M160, SEARCH(" ", LMPreScn!M160)+1) -  (SEARCH(" ", LMPreScn!M160, SEARCH(" ", LMPreScn!M160)) + 1))</f>
        <v>Christmas</v>
      </c>
      <c r="Q159" s="0" t="n">
        <f aca="false">IF(R159="attempted", 1, IF(R159="avoided", 2, IF(R159="began",3,IF(R159="completed",4, IF(R159="continued",5,IF(R159="endured", 6, IF(R159="enjoyed", 7, IF(R159="finished", 8, IF(R159="preferred", 9, IF(R159="resisted", 10, IF(R159="started", 11, IF(R159="tried",12,"ERROR"))))))))))))</f>
        <v>8</v>
      </c>
      <c r="R159" s="0" t="str">
        <f aca="false">LMPreScn!T160</f>
        <v>finished</v>
      </c>
      <c r="S159" s="0" t="n">
        <f aca="false">1 + (2*(INT((ROW()-2)/4))) + MOD(ROW()-2,2)</f>
        <v>80</v>
      </c>
      <c r="T159" s="0" t="str">
        <f aca="false">LMPreScn!CK160</f>
        <v>decorate</v>
      </c>
      <c r="U159" s="2" t="n">
        <f aca="false">LMPreScn!CI160</f>
        <v>0.63265306122449</v>
      </c>
      <c r="V159" s="0" t="n">
        <f aca="false">LMPreScn!R160</f>
        <v>7</v>
      </c>
      <c r="W159" s="0" t="n">
        <f aca="false">LMPreScn!S160</f>
        <v>12</v>
      </c>
      <c r="X159" s="0" t="str">
        <f aca="false">LMPreScn!M160</f>
        <v>The Christmas revelers finished the tree.</v>
      </c>
      <c r="Y159" s="0" t="str">
        <f aca="false">LMPreScn!N160</f>
        <v>It had not taken long to</v>
      </c>
    </row>
    <row r="160" customFormat="false" ht="13.8" hidden="false" customHeight="false" outlineLevel="0" collapsed="false">
      <c r="A160" s="0" t="str">
        <f aca="false">CONCATENATE("id_",ASC(C160))</f>
        <v>id_12040</v>
      </c>
      <c r="B160" s="3" t="str">
        <f aca="false">CONCATENATE("(#", ASC( LMPreScn!I161), ")")</f>
        <v>(#12040)</v>
      </c>
      <c r="C160" s="0" t="n">
        <f aca="false">LMPreScn!I161</f>
        <v>12040</v>
      </c>
      <c r="D160" s="0" t="str">
        <f aca="false">CONCATENATE(P160,"_", R160, "_", T160)</f>
        <v>lumberjacks_finished_decorate</v>
      </c>
      <c r="E160" s="0" t="str">
        <f aca="false">CONCATENATE( "list_", G160, "/", "half_", K160, "/", "agent_", O160, "/", "metverb_", Q160, "/", "target_", S160, "/", "avtcon_", I160)</f>
        <v>list_1/half_1/agent_79/metverb_8/target_80/avtcon_2</v>
      </c>
      <c r="F160" s="0" t="str">
        <f aca="false">CONCATENATE( H160, "_", L160, "_", P160, "_", R160, "_", T160, "_", J160)</f>
        <v>AH1N_first_lumberjacks_finished_decorate_incon</v>
      </c>
      <c r="G160" s="0" t="n">
        <f aca="false">IF(LEFT(H160,1)="A",1,IF(LEFT(H160,1)="B",2,IF(LEFT(H160,1)="C",3,IF(LEFT(H160,1)="D",4,#na))))</f>
        <v>1</v>
      </c>
      <c r="H160" s="0" t="str">
        <f aca="false">LMPreScn!A161</f>
        <v>AH1N</v>
      </c>
      <c r="I160" s="0" t="n">
        <v>2</v>
      </c>
      <c r="J160" s="0" t="s">
        <v>27</v>
      </c>
      <c r="K160" s="0" t="n">
        <v>1</v>
      </c>
      <c r="L160" s="0" t="s">
        <v>26</v>
      </c>
      <c r="M160" s="0" t="n">
        <f aca="false">1 + (2*(INT((ROW()-2)/4))) + MOD(ROW()-2,2)</f>
        <v>79</v>
      </c>
      <c r="N160" s="0" t="str">
        <f aca="false">CONCATENATE("context_",ASC(M160))</f>
        <v>context_79</v>
      </c>
      <c r="O160" s="0" t="n">
        <f aca="false">M160</f>
        <v>79</v>
      </c>
      <c r="P160" s="0" t="str">
        <f aca="false">MID(LMPreScn!M161, SEARCH(" ", LMPreScn!M161, SEARCH(" ", LMPreScn!M161))+1, SEARCH(" ", LMPreScn!M161, SEARCH(" ", LMPreScn!M161)+1) -  (SEARCH(" ", LMPreScn!M161, SEARCH(" ", LMPreScn!M161)) + 1))</f>
        <v>lumberjacks</v>
      </c>
      <c r="Q160" s="0" t="n">
        <f aca="false">IF(R160="attempted", 1, IF(R160="avoided", 2, IF(R160="began",3,IF(R160="completed",4, IF(R160="continued",5,IF(R160="endured", 6, IF(R160="enjoyed", 7, IF(R160="finished", 8, IF(R160="preferred", 9, IF(R160="resisted", 10, IF(R160="started", 11, IF(R160="tried",12,"ERROR"))))))))))))</f>
        <v>8</v>
      </c>
      <c r="R160" s="0" t="str">
        <f aca="false">LMPreScn!T161</f>
        <v>finished</v>
      </c>
      <c r="S160" s="0" t="n">
        <f aca="false">1 + (2*(INT((ROW()-2)/4))) + MOD(ROW()-1,2)</f>
        <v>80</v>
      </c>
      <c r="T160" s="0" t="str">
        <f aca="false">LMPreScn!CK161</f>
        <v>decorate</v>
      </c>
      <c r="U160" s="2" t="n">
        <f aca="false">LMPreScn!CI161</f>
        <v>0</v>
      </c>
      <c r="V160" s="0" t="n">
        <f aca="false">LMPreScn!R161</f>
        <v>7</v>
      </c>
      <c r="W160" s="0" t="n">
        <f aca="false">LMPreScn!S161</f>
        <v>12</v>
      </c>
      <c r="X160" s="0" t="str">
        <f aca="false">LMPreScn!M161</f>
        <v>The lumberjacks finished the tree.</v>
      </c>
      <c r="Y160" s="0" t="str">
        <f aca="false">LMPreScn!N161</f>
        <v>It had not taken long to</v>
      </c>
    </row>
    <row r="161" customFormat="false" ht="13.8" hidden="false" customHeight="false" outlineLevel="0" collapsed="false">
      <c r="A161" s="0" t="str">
        <f aca="false">CONCATENATE("id_",ASC(C161))</f>
        <v>id_13040</v>
      </c>
      <c r="B161" s="3" t="str">
        <f aca="false">CONCATENATE("(#", ASC( LMPreScn!I162), ")")</f>
        <v>(#13040)</v>
      </c>
      <c r="C161" s="0" t="n">
        <f aca="false">LMPreScn!I162</f>
        <v>13040</v>
      </c>
      <c r="D161" s="0" t="str">
        <f aca="false">CONCATENATE(P161,"_", R161, "_", T161)</f>
        <v>Christmas_finished_cut</v>
      </c>
      <c r="E161" s="0" t="str">
        <f aca="false">CONCATENATE( "list_", G161, "/", "half_", K161, "/", "agent_", O161, "/", "metverb_", Q161, "/", "target_", S161, "/", "avtcon_", I161)</f>
        <v>list_2/half_1/agent_80/metverb_8/target_79/avtcon_2</v>
      </c>
      <c r="F161" s="0" t="str">
        <f aca="false">CONCATENATE( H161, "_", L161, "_", P161, "_", R161, "_", T161, "_", J161)</f>
        <v>BH1N_first_Christmas_finished_cut_incon</v>
      </c>
      <c r="G161" s="0" t="n">
        <f aca="false">IF(LEFT(H161,1)="A",1,IF(LEFT(H161,1)="B",2,IF(LEFT(H161,1)="C",3,IF(LEFT(H161,1)="D",4,#na))))</f>
        <v>2</v>
      </c>
      <c r="H161" s="0" t="str">
        <f aca="false">LMPreScn!A162</f>
        <v>BH1N</v>
      </c>
      <c r="I161" s="0" t="n">
        <v>2</v>
      </c>
      <c r="J161" s="0" t="s">
        <v>27</v>
      </c>
      <c r="K161" s="0" t="n">
        <v>1</v>
      </c>
      <c r="L161" s="0" t="s">
        <v>26</v>
      </c>
      <c r="M161" s="0" t="n">
        <f aca="false">1 + (2*(INT((ROW()-2)/4))) + MOD(ROW()-2,2)</f>
        <v>80</v>
      </c>
      <c r="N161" s="0" t="str">
        <f aca="false">CONCATENATE("context_",ASC(M161))</f>
        <v>context_80</v>
      </c>
      <c r="O161" s="0" t="n">
        <f aca="false">M161</f>
        <v>80</v>
      </c>
      <c r="P161" s="0" t="str">
        <f aca="false">MID(LMPreScn!M162, SEARCH(" ", LMPreScn!M162, SEARCH(" ", LMPreScn!M162))+1, SEARCH(" ", LMPreScn!M162, SEARCH(" ", LMPreScn!M162)+1) -  (SEARCH(" ", LMPreScn!M162, SEARCH(" ", LMPreScn!M162)) + 1))</f>
        <v>Christmas</v>
      </c>
      <c r="Q161" s="0" t="n">
        <f aca="false">IF(R161="attempted", 1, IF(R161="avoided", 2, IF(R161="began",3,IF(R161="completed",4, IF(R161="continued",5,IF(R161="endured", 6, IF(R161="enjoyed", 7, IF(R161="finished", 8, IF(R161="preferred", 9, IF(R161="resisted", 10, IF(R161="started", 11, IF(R161="tried",12,"ERROR"))))))))))))</f>
        <v>8</v>
      </c>
      <c r="R161" s="0" t="str">
        <f aca="false">LMPreScn!T162</f>
        <v>finished</v>
      </c>
      <c r="S161" s="0" t="n">
        <f aca="false">1 + (2*(INT((ROW()-2)/4))) + MOD(ROW()-1,2)</f>
        <v>79</v>
      </c>
      <c r="T161" s="0" t="str">
        <f aca="false">LMPreScn!CK162</f>
        <v>cut</v>
      </c>
      <c r="U161" s="2" t="n">
        <f aca="false">LMPreScn!CI162</f>
        <v>0.0408163265306122</v>
      </c>
      <c r="V161" s="0" t="n">
        <f aca="false">LMPreScn!R162</f>
        <v>7</v>
      </c>
      <c r="W161" s="0" t="n">
        <f aca="false">LMPreScn!S162</f>
        <v>12</v>
      </c>
      <c r="X161" s="0" t="str">
        <f aca="false">LMPreScn!M162</f>
        <v>The Christmas revelers finished the tree.</v>
      </c>
      <c r="Y161" s="0" t="str">
        <f aca="false">LMPreScn!N162</f>
        <v>It had not taken long to</v>
      </c>
    </row>
    <row r="162" customFormat="false" ht="13.8" hidden="false" customHeight="false" outlineLevel="0" collapsed="false">
      <c r="A162" s="0" t="str">
        <f aca="false">CONCATENATE("id_",ASC(C162))</f>
        <v>id_10041</v>
      </c>
      <c r="B162" s="3" t="str">
        <f aca="false">CONCATENATE("(#", ASC( LMPreScn!I163), ")")</f>
        <v>(#10041)</v>
      </c>
      <c r="C162" s="0" t="n">
        <f aca="false">LMPreScn!I163</f>
        <v>10041</v>
      </c>
      <c r="D162" s="0" t="str">
        <f aca="false">CONCATENATE(P162,"_", R162, "_", T162)</f>
        <v>farmer_finished_grow</v>
      </c>
      <c r="E162" s="0" t="str">
        <f aca="false">CONCATENATE( "list_", G162, "/", "half_", K162, "/", "agent_", O162, "/", "metverb_", Q162, "/", "target_", S162, "/", "avtcon_", I162)</f>
        <v>list_3/half_1/agent_81/metverb_8/target_81/avtcon_1</v>
      </c>
      <c r="F162" s="0" t="str">
        <f aca="false">CONCATENATE( H162, "_", L162, "_", P162, "_", R162, "_", T162, "_", J162)</f>
        <v>CH1N_first_farmer_finished_grow_con</v>
      </c>
      <c r="G162" s="0" t="n">
        <f aca="false">IF(LEFT(H162,1)="A",1,IF(LEFT(H162,1)="B",2,IF(LEFT(H162,1)="C",3,IF(LEFT(H162,1)="D",4,#na))))</f>
        <v>3</v>
      </c>
      <c r="H162" s="0" t="str">
        <f aca="false">LMPreScn!A163</f>
        <v>CH1N</v>
      </c>
      <c r="I162" s="0" t="n">
        <v>1</v>
      </c>
      <c r="J162" s="0" t="s">
        <v>25</v>
      </c>
      <c r="K162" s="0" t="n">
        <v>1</v>
      </c>
      <c r="L162" s="0" t="s">
        <v>26</v>
      </c>
      <c r="M162" s="0" t="n">
        <f aca="false">1 + (2*(INT((ROW()-2)/4))) + MOD(ROW()-2,2)</f>
        <v>81</v>
      </c>
      <c r="N162" s="0" t="str">
        <f aca="false">CONCATENATE("context_",ASC(M162))</f>
        <v>context_81</v>
      </c>
      <c r="O162" s="0" t="n">
        <f aca="false">M162</f>
        <v>81</v>
      </c>
      <c r="P162" s="0" t="str">
        <f aca="false">MID(LMPreScn!M163, SEARCH(" ", LMPreScn!M163, SEARCH(" ", LMPreScn!M163))+1, SEARCH(" ", LMPreScn!M163, SEARCH(" ", LMPreScn!M163)+1) -  (SEARCH(" ", LMPreScn!M163, SEARCH(" ", LMPreScn!M163)) + 1))</f>
        <v>farmer</v>
      </c>
      <c r="Q162" s="0" t="n">
        <f aca="false">IF(R162="attempted", 1, IF(R162="avoided", 2, IF(R162="began",3,IF(R162="completed",4, IF(R162="continued",5,IF(R162="endured", 6, IF(R162="enjoyed", 7, IF(R162="finished", 8, IF(R162="preferred", 9, IF(R162="resisted", 10, IF(R162="started", 11, IF(R162="tried",12,"ERROR"))))))))))))</f>
        <v>8</v>
      </c>
      <c r="R162" s="0" t="str">
        <f aca="false">LMPreScn!T163</f>
        <v>finished</v>
      </c>
      <c r="S162" s="0" t="n">
        <f aca="false">1 + (2*(INT((ROW()-2)/4))) + MOD(ROW()-2,2)</f>
        <v>81</v>
      </c>
      <c r="T162" s="0" t="str">
        <f aca="false">LMPreScn!CK163</f>
        <v>grow</v>
      </c>
      <c r="U162" s="2" t="n">
        <f aca="false">LMPreScn!CI163</f>
        <v>0.36734693877551</v>
      </c>
      <c r="V162" s="0" t="n">
        <f aca="false">LMPreScn!R163</f>
        <v>7</v>
      </c>
      <c r="W162" s="0" t="n">
        <f aca="false">LMPreScn!S163</f>
        <v>10</v>
      </c>
      <c r="X162" s="0" t="str">
        <f aca="false">LMPreScn!M163</f>
        <v>The farmer finished the tobacco.</v>
      </c>
      <c r="Y162" s="0" t="str">
        <f aca="false">LMPreScn!N163</f>
        <v>It had taken a week to</v>
      </c>
    </row>
    <row r="163" customFormat="false" ht="13.8" hidden="false" customHeight="false" outlineLevel="0" collapsed="false">
      <c r="A163" s="0" t="str">
        <f aca="false">CONCATENATE("id_",ASC(C163))</f>
        <v>id_11041</v>
      </c>
      <c r="B163" s="3" t="str">
        <f aca="false">CONCATENATE("(#", ASC( LMPreScn!I164), ")")</f>
        <v>(#11041)</v>
      </c>
      <c r="C163" s="0" t="n">
        <f aca="false">LMPreScn!I164</f>
        <v>11041</v>
      </c>
      <c r="D163" s="0" t="str">
        <f aca="false">CONCATENATE(P163,"_", R163, "_", T163)</f>
        <v>uncle_finished_smoke</v>
      </c>
      <c r="E163" s="0" t="str">
        <f aca="false">CONCATENATE( "list_", G163, "/", "half_", K163, "/", "agent_", O163, "/", "metverb_", Q163, "/", "target_", S163, "/", "avtcon_", I163)</f>
        <v>list_4/half_1/agent_82/metverb_8/target_82/avtcon_1</v>
      </c>
      <c r="F163" s="0" t="str">
        <f aca="false">CONCATENATE( H163, "_", L163, "_", P163, "_", R163, "_", T163, "_", J163)</f>
        <v>DH1N_first_uncle_finished_smoke_con</v>
      </c>
      <c r="G163" s="0" t="n">
        <f aca="false">IF(LEFT(H163,1)="A",1,IF(LEFT(H163,1)="B",2,IF(LEFT(H163,1)="C",3,IF(LEFT(H163,1)="D",4,#na))))</f>
        <v>4</v>
      </c>
      <c r="H163" s="0" t="str">
        <f aca="false">LMPreScn!A164</f>
        <v>DH1N</v>
      </c>
      <c r="I163" s="0" t="n">
        <v>1</v>
      </c>
      <c r="J163" s="0" t="s">
        <v>25</v>
      </c>
      <c r="K163" s="0" t="n">
        <v>1</v>
      </c>
      <c r="L163" s="0" t="s">
        <v>26</v>
      </c>
      <c r="M163" s="0" t="n">
        <f aca="false">1 + (2*(INT((ROW()-2)/4))) + MOD(ROW()-2,2)</f>
        <v>82</v>
      </c>
      <c r="N163" s="0" t="str">
        <f aca="false">CONCATENATE("context_",ASC(M163))</f>
        <v>context_82</v>
      </c>
      <c r="O163" s="0" t="n">
        <f aca="false">M163</f>
        <v>82</v>
      </c>
      <c r="P163" s="0" t="str">
        <f aca="false">MID(LMPreScn!M164, SEARCH(" ", LMPreScn!M164, SEARCH(" ", LMPreScn!M164))+1, SEARCH(" ", LMPreScn!M164, SEARCH(" ", LMPreScn!M164)+1) -  (SEARCH(" ", LMPreScn!M164, SEARCH(" ", LMPreScn!M164)) + 1))</f>
        <v>uncle</v>
      </c>
      <c r="Q163" s="0" t="n">
        <f aca="false">IF(R163="attempted", 1, IF(R163="avoided", 2, IF(R163="began",3,IF(R163="completed",4, IF(R163="continued",5,IF(R163="endured", 6, IF(R163="enjoyed", 7, IF(R163="finished", 8, IF(R163="preferred", 9, IF(R163="resisted", 10, IF(R163="started", 11, IF(R163="tried",12,"ERROR"))))))))))))</f>
        <v>8</v>
      </c>
      <c r="R163" s="0" t="str">
        <f aca="false">LMPreScn!T164</f>
        <v>finished</v>
      </c>
      <c r="S163" s="0" t="n">
        <f aca="false">1 + (2*(INT((ROW()-2)/4))) + MOD(ROW()-2,2)</f>
        <v>82</v>
      </c>
      <c r="T163" s="0" t="str">
        <f aca="false">LMPreScn!CK164</f>
        <v>smoke</v>
      </c>
      <c r="U163" s="2" t="n">
        <f aca="false">LMPreScn!CI164</f>
        <v>0.326530612244898</v>
      </c>
      <c r="V163" s="0" t="n">
        <f aca="false">LMPreScn!R164</f>
        <v>7</v>
      </c>
      <c r="W163" s="0" t="n">
        <f aca="false">LMPreScn!S164</f>
        <v>10</v>
      </c>
      <c r="X163" s="0" t="str">
        <f aca="false">LMPreScn!M164</f>
        <v>My uncle finished the tobacco.</v>
      </c>
      <c r="Y163" s="0" t="str">
        <f aca="false">LMPreScn!N164</f>
        <v>It had taken a week to</v>
      </c>
    </row>
    <row r="164" customFormat="false" ht="13.8" hidden="false" customHeight="false" outlineLevel="0" collapsed="false">
      <c r="A164" s="0" t="str">
        <f aca="false">CONCATENATE("id_",ASC(C164))</f>
        <v>id_12041</v>
      </c>
      <c r="B164" s="3" t="str">
        <f aca="false">CONCATENATE("(#", ASC( LMPreScn!I165), ")")</f>
        <v>(#12041)</v>
      </c>
      <c r="C164" s="0" t="n">
        <f aca="false">LMPreScn!I165</f>
        <v>12041</v>
      </c>
      <c r="D164" s="0" t="str">
        <f aca="false">CONCATENATE(P164,"_", R164, "_", T164)</f>
        <v>farmer_finished_smoke</v>
      </c>
      <c r="E164" s="0" t="str">
        <f aca="false">CONCATENATE( "list_", G164, "/", "half_", K164, "/", "agent_", O164, "/", "metverb_", Q164, "/", "target_", S164, "/", "avtcon_", I164)</f>
        <v>list_1/half_1/agent_81/metverb_8/target_82/avtcon_2</v>
      </c>
      <c r="F164" s="0" t="str">
        <f aca="false">CONCATENATE( H164, "_", L164, "_", P164, "_", R164, "_", T164, "_", J164)</f>
        <v>AH1N_first_farmer_finished_smoke_incon</v>
      </c>
      <c r="G164" s="0" t="n">
        <f aca="false">IF(LEFT(H164,1)="A",1,IF(LEFT(H164,1)="B",2,IF(LEFT(H164,1)="C",3,IF(LEFT(H164,1)="D",4,#na))))</f>
        <v>1</v>
      </c>
      <c r="H164" s="0" t="str">
        <f aca="false">LMPreScn!A165</f>
        <v>AH1N</v>
      </c>
      <c r="I164" s="0" t="n">
        <v>2</v>
      </c>
      <c r="J164" s="0" t="s">
        <v>27</v>
      </c>
      <c r="K164" s="0" t="n">
        <v>1</v>
      </c>
      <c r="L164" s="0" t="s">
        <v>26</v>
      </c>
      <c r="M164" s="0" t="n">
        <f aca="false">1 + (2*(INT((ROW()-2)/4))) + MOD(ROW()-2,2)</f>
        <v>81</v>
      </c>
      <c r="N164" s="0" t="str">
        <f aca="false">CONCATENATE("context_",ASC(M164))</f>
        <v>context_81</v>
      </c>
      <c r="O164" s="0" t="n">
        <f aca="false">M164</f>
        <v>81</v>
      </c>
      <c r="P164" s="0" t="str">
        <f aca="false">MID(LMPreScn!M165, SEARCH(" ", LMPreScn!M165, SEARCH(" ", LMPreScn!M165))+1, SEARCH(" ", LMPreScn!M165, SEARCH(" ", LMPreScn!M165)+1) -  (SEARCH(" ", LMPreScn!M165, SEARCH(" ", LMPreScn!M165)) + 1))</f>
        <v>farmer</v>
      </c>
      <c r="Q164" s="0" t="n">
        <f aca="false">IF(R164="attempted", 1, IF(R164="avoided", 2, IF(R164="began",3,IF(R164="completed",4, IF(R164="continued",5,IF(R164="endured", 6, IF(R164="enjoyed", 7, IF(R164="finished", 8, IF(R164="preferred", 9, IF(R164="resisted", 10, IF(R164="started", 11, IF(R164="tried",12,"ERROR"))))))))))))</f>
        <v>8</v>
      </c>
      <c r="R164" s="0" t="str">
        <f aca="false">LMPreScn!T165</f>
        <v>finished</v>
      </c>
      <c r="S164" s="0" t="n">
        <f aca="false">1 + (2*(INT((ROW()-2)/4))) + MOD(ROW()-1,2)</f>
        <v>82</v>
      </c>
      <c r="T164" s="0" t="str">
        <f aca="false">LMPreScn!CK165</f>
        <v>smoke</v>
      </c>
      <c r="U164" s="2" t="n">
        <f aca="false">LMPreScn!CI165</f>
        <v>0.0204081632653061</v>
      </c>
      <c r="V164" s="0" t="n">
        <f aca="false">LMPreScn!R165</f>
        <v>7</v>
      </c>
      <c r="W164" s="0" t="n">
        <f aca="false">LMPreScn!S165</f>
        <v>10</v>
      </c>
      <c r="X164" s="0" t="str">
        <f aca="false">LMPreScn!M165</f>
        <v>The farmer finished the tobacco.</v>
      </c>
      <c r="Y164" s="0" t="str">
        <f aca="false">LMPreScn!N165</f>
        <v>It had taken a week to</v>
      </c>
    </row>
    <row r="165" customFormat="false" ht="13.8" hidden="false" customHeight="false" outlineLevel="0" collapsed="false">
      <c r="A165" s="0" t="str">
        <f aca="false">CONCATENATE("id_",ASC(C165))</f>
        <v>id_13041</v>
      </c>
      <c r="B165" s="3" t="str">
        <f aca="false">CONCATENATE("(#", ASC( LMPreScn!I166), ")")</f>
        <v>(#13041)</v>
      </c>
      <c r="C165" s="0" t="n">
        <f aca="false">LMPreScn!I166</f>
        <v>13041</v>
      </c>
      <c r="D165" s="0" t="str">
        <f aca="false">CONCATENATE(P165,"_", R165, "_", T165)</f>
        <v>uncle_finished_grow</v>
      </c>
      <c r="E165" s="0" t="str">
        <f aca="false">CONCATENATE( "list_", G165, "/", "half_", K165, "/", "agent_", O165, "/", "metverb_", Q165, "/", "target_", S165, "/", "avtcon_", I165)</f>
        <v>list_2/half_1/agent_82/metverb_8/target_81/avtcon_2</v>
      </c>
      <c r="F165" s="0" t="str">
        <f aca="false">CONCATENATE( H165, "_", L165, "_", P165, "_", R165, "_", T165, "_", J165)</f>
        <v>BH1N_first_uncle_finished_grow_incon</v>
      </c>
      <c r="G165" s="0" t="n">
        <f aca="false">IF(LEFT(H165,1)="A",1,IF(LEFT(H165,1)="B",2,IF(LEFT(H165,1)="C",3,IF(LEFT(H165,1)="D",4,#na))))</f>
        <v>2</v>
      </c>
      <c r="H165" s="0" t="str">
        <f aca="false">LMPreScn!A166</f>
        <v>BH1N</v>
      </c>
      <c r="I165" s="0" t="n">
        <v>2</v>
      </c>
      <c r="J165" s="0" t="s">
        <v>27</v>
      </c>
      <c r="K165" s="0" t="n">
        <v>1</v>
      </c>
      <c r="L165" s="0" t="s">
        <v>26</v>
      </c>
      <c r="M165" s="0" t="n">
        <f aca="false">1 + (2*(INT((ROW()-2)/4))) + MOD(ROW()-2,2)</f>
        <v>82</v>
      </c>
      <c r="N165" s="0" t="str">
        <f aca="false">CONCATENATE("context_",ASC(M165))</f>
        <v>context_82</v>
      </c>
      <c r="O165" s="0" t="n">
        <f aca="false">M165</f>
        <v>82</v>
      </c>
      <c r="P165" s="0" t="str">
        <f aca="false">MID(LMPreScn!M166, SEARCH(" ", LMPreScn!M166, SEARCH(" ", LMPreScn!M166))+1, SEARCH(" ", LMPreScn!M166, SEARCH(" ", LMPreScn!M166)+1) -  (SEARCH(" ", LMPreScn!M166, SEARCH(" ", LMPreScn!M166)) + 1))</f>
        <v>uncle</v>
      </c>
      <c r="Q165" s="0" t="n">
        <f aca="false">IF(R165="attempted", 1, IF(R165="avoided", 2, IF(R165="began",3,IF(R165="completed",4, IF(R165="continued",5,IF(R165="endured", 6, IF(R165="enjoyed", 7, IF(R165="finished", 8, IF(R165="preferred", 9, IF(R165="resisted", 10, IF(R165="started", 11, IF(R165="tried",12,"ERROR"))))))))))))</f>
        <v>8</v>
      </c>
      <c r="R165" s="0" t="str">
        <f aca="false">LMPreScn!T166</f>
        <v>finished</v>
      </c>
      <c r="S165" s="0" t="n">
        <f aca="false">1 + (2*(INT((ROW()-2)/4))) + MOD(ROW()-1,2)</f>
        <v>81</v>
      </c>
      <c r="T165" s="0" t="str">
        <f aca="false">LMPreScn!CK166</f>
        <v>grow</v>
      </c>
      <c r="U165" s="2" t="n">
        <f aca="false">LMPreScn!CI166</f>
        <v>0.0408163265306122</v>
      </c>
      <c r="V165" s="0" t="n">
        <f aca="false">LMPreScn!R166</f>
        <v>7</v>
      </c>
      <c r="W165" s="0" t="n">
        <f aca="false">LMPreScn!S166</f>
        <v>10</v>
      </c>
      <c r="X165" s="0" t="str">
        <f aca="false">LMPreScn!M166</f>
        <v>My uncle finished the tobacco.</v>
      </c>
      <c r="Y165" s="0" t="str">
        <f aca="false">LMPreScn!N166</f>
        <v>It had taken a week to</v>
      </c>
    </row>
    <row r="166" customFormat="false" ht="13.8" hidden="false" customHeight="false" outlineLevel="0" collapsed="false">
      <c r="A166" s="0" t="str">
        <f aca="false">CONCATENATE("id_",ASC(C166))</f>
        <v>id_10042</v>
      </c>
      <c r="B166" s="3" t="str">
        <f aca="false">CONCATENATE("(#", ASC( LMPreScn!I167), ")")</f>
        <v>(#10042)</v>
      </c>
      <c r="C166" s="0" t="n">
        <f aca="false">LMPreScn!I167</f>
        <v>10042</v>
      </c>
      <c r="D166" s="0" t="str">
        <f aca="false">CONCATENATE(P166,"_", R166, "_", T166)</f>
        <v>drywaller_finished_patch</v>
      </c>
      <c r="E166" s="0" t="str">
        <f aca="false">CONCATENATE( "list_", G166, "/", "half_", K166, "/", "agent_", O166, "/", "metverb_", Q166, "/", "target_", S166, "/", "avtcon_", I166)</f>
        <v>list_3/half_1/agent_83/metverb_8/target_83/avtcon_1</v>
      </c>
      <c r="F166" s="0" t="str">
        <f aca="false">CONCATENATE( H166, "_", L166, "_", P166, "_", R166, "_", T166, "_", J166)</f>
        <v>CH1N_first_drywaller_finished_patch_con</v>
      </c>
      <c r="G166" s="0" t="n">
        <f aca="false">IF(LEFT(H166,1)="A",1,IF(LEFT(H166,1)="B",2,IF(LEFT(H166,1)="C",3,IF(LEFT(H166,1)="D",4,#na))))</f>
        <v>3</v>
      </c>
      <c r="H166" s="0" t="str">
        <f aca="false">LMPreScn!A167</f>
        <v>CH1N</v>
      </c>
      <c r="I166" s="0" t="n">
        <v>1</v>
      </c>
      <c r="J166" s="0" t="s">
        <v>25</v>
      </c>
      <c r="K166" s="0" t="n">
        <v>1</v>
      </c>
      <c r="L166" s="0" t="s">
        <v>26</v>
      </c>
      <c r="M166" s="0" t="n">
        <f aca="false">1 + (2*(INT((ROW()-2)/4))) + MOD(ROW()-2,2)</f>
        <v>83</v>
      </c>
      <c r="N166" s="0" t="str">
        <f aca="false">CONCATENATE("context_",ASC(M166))</f>
        <v>context_83</v>
      </c>
      <c r="O166" s="0" t="n">
        <f aca="false">M166</f>
        <v>83</v>
      </c>
      <c r="P166" s="0" t="str">
        <f aca="false">MID(LMPreScn!M167, SEARCH(" ", LMPreScn!M167, SEARCH(" ", LMPreScn!M167))+1, SEARCH(" ", LMPreScn!M167, SEARCH(" ", LMPreScn!M167)+1) -  (SEARCH(" ", LMPreScn!M167, SEARCH(" ", LMPreScn!M167)) + 1))</f>
        <v>drywaller</v>
      </c>
      <c r="Q166" s="0" t="n">
        <f aca="false">IF(R166="attempted", 1, IF(R166="avoided", 2, IF(R166="began",3,IF(R166="completed",4, IF(R166="continued",5,IF(R166="endured", 6, IF(R166="enjoyed", 7, IF(R166="finished", 8, IF(R166="preferred", 9, IF(R166="resisted", 10, IF(R166="started", 11, IF(R166="tried",12,"ERROR"))))))))))))</f>
        <v>8</v>
      </c>
      <c r="R166" s="0" t="str">
        <f aca="false">LMPreScn!T167</f>
        <v>finished</v>
      </c>
      <c r="S166" s="0" t="n">
        <f aca="false">1 + (2*(INT((ROW()-2)/4))) + MOD(ROW()-2,2)</f>
        <v>83</v>
      </c>
      <c r="T166" s="0" t="str">
        <f aca="false">LMPreScn!CK167</f>
        <v>patch</v>
      </c>
      <c r="U166" s="2" t="n">
        <f aca="false">LMPreScn!CI167</f>
        <v>0.306122448979592</v>
      </c>
      <c r="V166" s="0" t="n">
        <f aca="false">LMPreScn!R167</f>
        <v>6</v>
      </c>
      <c r="W166" s="0" t="n">
        <f aca="false">LMPreScn!S167</f>
        <v>10</v>
      </c>
      <c r="X166" s="0" t="str">
        <f aca="false">LMPreScn!M167</f>
        <v>The drywaller finished the hole.</v>
      </c>
      <c r="Y166" s="0" t="str">
        <f aca="false">LMPreScn!N167</f>
        <v>It hadn't taken long to</v>
      </c>
    </row>
    <row r="167" customFormat="false" ht="13.8" hidden="false" customHeight="false" outlineLevel="0" collapsed="false">
      <c r="A167" s="0" t="str">
        <f aca="false">CONCATENATE("id_",ASC(C167))</f>
        <v>id_11042</v>
      </c>
      <c r="B167" s="3" t="str">
        <f aca="false">CONCATENATE("(#", ASC( LMPreScn!I168), ")")</f>
        <v>(#11042)</v>
      </c>
      <c r="C167" s="0" t="n">
        <f aca="false">LMPreScn!I168</f>
        <v>11042</v>
      </c>
      <c r="D167" s="0" t="str">
        <f aca="false">CONCATENATE(P167,"_", R167, "_", T167)</f>
        <v>boy_finished_dig</v>
      </c>
      <c r="E167" s="0" t="str">
        <f aca="false">CONCATENATE( "list_", G167, "/", "half_", K167, "/", "agent_", O167, "/", "metverb_", Q167, "/", "target_", S167, "/", "avtcon_", I167)</f>
        <v>list_4/half_1/agent_84/metverb_8/target_84/avtcon_1</v>
      </c>
      <c r="F167" s="0" t="str">
        <f aca="false">CONCATENATE( H167, "_", L167, "_", P167, "_", R167, "_", T167, "_", J167)</f>
        <v>DH1N_first_boy_finished_dig_con</v>
      </c>
      <c r="G167" s="0" t="n">
        <f aca="false">IF(LEFT(H167,1)="A",1,IF(LEFT(H167,1)="B",2,IF(LEFT(H167,1)="C",3,IF(LEFT(H167,1)="D",4,#na))))</f>
        <v>4</v>
      </c>
      <c r="H167" s="0" t="str">
        <f aca="false">LMPreScn!A168</f>
        <v>DH1N</v>
      </c>
      <c r="I167" s="0" t="n">
        <v>1</v>
      </c>
      <c r="J167" s="0" t="s">
        <v>25</v>
      </c>
      <c r="K167" s="0" t="n">
        <v>1</v>
      </c>
      <c r="L167" s="0" t="s">
        <v>26</v>
      </c>
      <c r="M167" s="0" t="n">
        <f aca="false">1 + (2*(INT((ROW()-2)/4))) + MOD(ROW()-2,2)</f>
        <v>84</v>
      </c>
      <c r="N167" s="0" t="str">
        <f aca="false">CONCATENATE("context_",ASC(M167))</f>
        <v>context_84</v>
      </c>
      <c r="O167" s="0" t="n">
        <f aca="false">M167</f>
        <v>84</v>
      </c>
      <c r="P167" s="0" t="str">
        <f aca="false">MID(LMPreScn!M168, SEARCH(" ", LMPreScn!M168, SEARCH(" ", LMPreScn!M168))+1, SEARCH(" ", LMPreScn!M168, SEARCH(" ", LMPreScn!M168)+1) -  (SEARCH(" ", LMPreScn!M168, SEARCH(" ", LMPreScn!M168)) + 1))</f>
        <v>boy</v>
      </c>
      <c r="Q167" s="0" t="n">
        <f aca="false">IF(R167="attempted", 1, IF(R167="avoided", 2, IF(R167="began",3,IF(R167="completed",4, IF(R167="continued",5,IF(R167="endured", 6, IF(R167="enjoyed", 7, IF(R167="finished", 8, IF(R167="preferred", 9, IF(R167="resisted", 10, IF(R167="started", 11, IF(R167="tried",12,"ERROR"))))))))))))</f>
        <v>8</v>
      </c>
      <c r="R167" s="0" t="str">
        <f aca="false">LMPreScn!T168</f>
        <v>finished</v>
      </c>
      <c r="S167" s="0" t="n">
        <f aca="false">1 + (2*(INT((ROW()-2)/4))) + MOD(ROW()-2,2)</f>
        <v>84</v>
      </c>
      <c r="T167" s="0" t="str">
        <f aca="false">LMPreScn!CK168</f>
        <v>dig</v>
      </c>
      <c r="U167" s="2" t="n">
        <f aca="false">LMPreScn!CI168</f>
        <v>0.816326530612245</v>
      </c>
      <c r="V167" s="0" t="n">
        <f aca="false">LMPreScn!R168</f>
        <v>6</v>
      </c>
      <c r="W167" s="0" t="n">
        <f aca="false">LMPreScn!S168</f>
        <v>10</v>
      </c>
      <c r="X167" s="0" t="str">
        <f aca="false">LMPreScn!M168</f>
        <v>The boy at the beach finished the hole.</v>
      </c>
      <c r="Y167" s="0" t="str">
        <f aca="false">LMPreScn!N168</f>
        <v>It hadn't taken long to</v>
      </c>
    </row>
    <row r="168" customFormat="false" ht="13.8" hidden="false" customHeight="false" outlineLevel="0" collapsed="false">
      <c r="A168" s="0" t="str">
        <f aca="false">CONCATENATE("id_",ASC(C168))</f>
        <v>id_12042</v>
      </c>
      <c r="B168" s="3" t="str">
        <f aca="false">CONCATENATE("(#", ASC( LMPreScn!I169), ")")</f>
        <v>(#12042)</v>
      </c>
      <c r="C168" s="0" t="n">
        <f aca="false">LMPreScn!I169</f>
        <v>12042</v>
      </c>
      <c r="D168" s="0" t="str">
        <f aca="false">CONCATENATE(P168,"_", R168, "_", T168)</f>
        <v>drywaller_finished_dig</v>
      </c>
      <c r="E168" s="0" t="str">
        <f aca="false">CONCATENATE( "list_", G168, "/", "half_", K168, "/", "agent_", O168, "/", "metverb_", Q168, "/", "target_", S168, "/", "avtcon_", I168)</f>
        <v>list_1/half_1/agent_83/metverb_8/target_84/avtcon_2</v>
      </c>
      <c r="F168" s="0" t="str">
        <f aca="false">CONCATENATE( H168, "_", L168, "_", P168, "_", R168, "_", T168, "_", J168)</f>
        <v>AH1N_first_drywaller_finished_dig_incon</v>
      </c>
      <c r="G168" s="0" t="n">
        <f aca="false">IF(LEFT(H168,1)="A",1,IF(LEFT(H168,1)="B",2,IF(LEFT(H168,1)="C",3,IF(LEFT(H168,1)="D",4,#na))))</f>
        <v>1</v>
      </c>
      <c r="H168" s="0" t="str">
        <f aca="false">LMPreScn!A169</f>
        <v>AH1N</v>
      </c>
      <c r="I168" s="0" t="n">
        <v>2</v>
      </c>
      <c r="J168" s="0" t="s">
        <v>27</v>
      </c>
      <c r="K168" s="0" t="n">
        <v>1</v>
      </c>
      <c r="L168" s="0" t="s">
        <v>26</v>
      </c>
      <c r="M168" s="0" t="n">
        <f aca="false">1 + (2*(INT((ROW()-2)/4))) + MOD(ROW()-2,2)</f>
        <v>83</v>
      </c>
      <c r="N168" s="0" t="str">
        <f aca="false">CONCATENATE("context_",ASC(M168))</f>
        <v>context_83</v>
      </c>
      <c r="O168" s="0" t="n">
        <f aca="false">M168</f>
        <v>83</v>
      </c>
      <c r="P168" s="0" t="str">
        <f aca="false">MID(LMPreScn!M169, SEARCH(" ", LMPreScn!M169, SEARCH(" ", LMPreScn!M169))+1, SEARCH(" ", LMPreScn!M169, SEARCH(" ", LMPreScn!M169)+1) -  (SEARCH(" ", LMPreScn!M169, SEARCH(" ", LMPreScn!M169)) + 1))</f>
        <v>drywaller</v>
      </c>
      <c r="Q168" s="0" t="n">
        <f aca="false">IF(R168="attempted", 1, IF(R168="avoided", 2, IF(R168="began",3,IF(R168="completed",4, IF(R168="continued",5,IF(R168="endured", 6, IF(R168="enjoyed", 7, IF(R168="finished", 8, IF(R168="preferred", 9, IF(R168="resisted", 10, IF(R168="started", 11, IF(R168="tried",12,"ERROR"))))))))))))</f>
        <v>8</v>
      </c>
      <c r="R168" s="0" t="str">
        <f aca="false">LMPreScn!T169</f>
        <v>finished</v>
      </c>
      <c r="S168" s="0" t="n">
        <f aca="false">1 + (2*(INT((ROW()-2)/4))) + MOD(ROW()-1,2)</f>
        <v>84</v>
      </c>
      <c r="T168" s="0" t="str">
        <f aca="false">LMPreScn!CK169</f>
        <v>dig</v>
      </c>
      <c r="U168" s="2" t="n">
        <f aca="false">LMPreScn!CI169</f>
        <v>0.0204081632653061</v>
      </c>
      <c r="V168" s="0" t="n">
        <f aca="false">LMPreScn!R169</f>
        <v>6</v>
      </c>
      <c r="W168" s="0" t="n">
        <f aca="false">LMPreScn!S169</f>
        <v>10</v>
      </c>
      <c r="X168" s="0" t="str">
        <f aca="false">LMPreScn!M169</f>
        <v>The drywaller finished the hole.</v>
      </c>
      <c r="Y168" s="0" t="str">
        <f aca="false">LMPreScn!N169</f>
        <v>It hadn't taken long to</v>
      </c>
    </row>
    <row r="169" customFormat="false" ht="13.8" hidden="false" customHeight="false" outlineLevel="0" collapsed="false">
      <c r="A169" s="0" t="str">
        <f aca="false">CONCATENATE("id_",ASC(C169))</f>
        <v>id_13042</v>
      </c>
      <c r="B169" s="3" t="str">
        <f aca="false">CONCATENATE("(#", ASC( LMPreScn!I170), ")")</f>
        <v>(#13042)</v>
      </c>
      <c r="C169" s="0" t="n">
        <f aca="false">LMPreScn!I170</f>
        <v>13042</v>
      </c>
      <c r="D169" s="0" t="str">
        <f aca="false">CONCATENATE(P169,"_", R169, "_", T169)</f>
        <v>boy_finished_patch</v>
      </c>
      <c r="E169" s="0" t="str">
        <f aca="false">CONCATENATE( "list_", G169, "/", "half_", K169, "/", "agent_", O169, "/", "metverb_", Q169, "/", "target_", S169, "/", "avtcon_", I169)</f>
        <v>list_2/half_1/agent_84/metverb_8/target_83/avtcon_2</v>
      </c>
      <c r="F169" s="0" t="str">
        <f aca="false">CONCATENATE( H169, "_", L169, "_", P169, "_", R169, "_", T169, "_", J169)</f>
        <v>BH1N_first_boy_finished_patch_incon</v>
      </c>
      <c r="G169" s="0" t="n">
        <f aca="false">IF(LEFT(H169,1)="A",1,IF(LEFT(H169,1)="B",2,IF(LEFT(H169,1)="C",3,IF(LEFT(H169,1)="D",4,#na))))</f>
        <v>2</v>
      </c>
      <c r="H169" s="0" t="str">
        <f aca="false">LMPreScn!A170</f>
        <v>BH1N</v>
      </c>
      <c r="I169" s="0" t="n">
        <v>2</v>
      </c>
      <c r="J169" s="0" t="s">
        <v>27</v>
      </c>
      <c r="K169" s="0" t="n">
        <v>1</v>
      </c>
      <c r="L169" s="0" t="s">
        <v>26</v>
      </c>
      <c r="M169" s="0" t="n">
        <f aca="false">1 + (2*(INT((ROW()-2)/4))) + MOD(ROW()-2,2)</f>
        <v>84</v>
      </c>
      <c r="N169" s="0" t="str">
        <f aca="false">CONCATENATE("context_",ASC(M169))</f>
        <v>context_84</v>
      </c>
      <c r="O169" s="0" t="n">
        <f aca="false">M169</f>
        <v>84</v>
      </c>
      <c r="P169" s="0" t="str">
        <f aca="false">MID(LMPreScn!M170, SEARCH(" ", LMPreScn!M170, SEARCH(" ", LMPreScn!M170))+1, SEARCH(" ", LMPreScn!M170, SEARCH(" ", LMPreScn!M170)+1) -  (SEARCH(" ", LMPreScn!M170, SEARCH(" ", LMPreScn!M170)) + 1))</f>
        <v>boy</v>
      </c>
      <c r="Q169" s="0" t="n">
        <f aca="false">IF(R169="attempted", 1, IF(R169="avoided", 2, IF(R169="began",3,IF(R169="completed",4, IF(R169="continued",5,IF(R169="endured", 6, IF(R169="enjoyed", 7, IF(R169="finished", 8, IF(R169="preferred", 9, IF(R169="resisted", 10, IF(R169="started", 11, IF(R169="tried",12,"ERROR"))))))))))))</f>
        <v>8</v>
      </c>
      <c r="R169" s="0" t="str">
        <f aca="false">LMPreScn!T170</f>
        <v>finished</v>
      </c>
      <c r="S169" s="0" t="n">
        <f aca="false">1 + (2*(INT((ROW()-2)/4))) + MOD(ROW()-1,2)</f>
        <v>83</v>
      </c>
      <c r="T169" s="0" t="str">
        <f aca="false">LMPreScn!CK170</f>
        <v>patch</v>
      </c>
      <c r="U169" s="2" t="n">
        <f aca="false">LMPreScn!CI170</f>
        <v>0</v>
      </c>
      <c r="V169" s="0" t="n">
        <f aca="false">LMPreScn!R170</f>
        <v>6</v>
      </c>
      <c r="W169" s="0" t="n">
        <f aca="false">LMPreScn!S170</f>
        <v>10</v>
      </c>
      <c r="X169" s="0" t="str">
        <f aca="false">LMPreScn!M170</f>
        <v>The boy at the beach finished the hole.</v>
      </c>
      <c r="Y169" s="0" t="str">
        <f aca="false">LMPreScn!N170</f>
        <v>It hadn't taken long to</v>
      </c>
    </row>
    <row r="170" customFormat="false" ht="13.8" hidden="false" customHeight="false" outlineLevel="0" collapsed="false">
      <c r="A170" s="0" t="str">
        <f aca="false">CONCATENATE("id_",ASC(C170))</f>
        <v>id_10043</v>
      </c>
      <c r="B170" s="3" t="str">
        <f aca="false">CONCATENATE("(#", ASC( LMPreScn!I171), ")")</f>
        <v>(#10043)</v>
      </c>
      <c r="C170" s="0" t="n">
        <f aca="false">LMPreScn!I171</f>
        <v>10043</v>
      </c>
      <c r="D170" s="0" t="str">
        <f aca="false">CONCATENATE(P170,"_", R170, "_", T170)</f>
        <v>still_preferred_paint</v>
      </c>
      <c r="E170" s="0" t="str">
        <f aca="false">CONCATENATE( "list_", G170, "/", "half_", K170, "/", "agent_", O170, "/", "metverb_", Q170, "/", "target_", S170, "/", "avtcon_", I170)</f>
        <v>list_3/half_1/agent_85/metverb_9/target_85/avtcon_1</v>
      </c>
      <c r="F170" s="0" t="str">
        <f aca="false">CONCATENATE( H170, "_", L170, "_", P170, "_", R170, "_", T170, "_", J170)</f>
        <v>CH1N_first_still_preferred_paint_con</v>
      </c>
      <c r="G170" s="0" t="n">
        <f aca="false">IF(LEFT(H170,1)="A",1,IF(LEFT(H170,1)="B",2,IF(LEFT(H170,1)="C",3,IF(LEFT(H170,1)="D",4,#na))))</f>
        <v>3</v>
      </c>
      <c r="H170" s="0" t="str">
        <f aca="false">LMPreScn!A171</f>
        <v>CH1N</v>
      </c>
      <c r="I170" s="0" t="n">
        <v>1</v>
      </c>
      <c r="J170" s="0" t="s">
        <v>25</v>
      </c>
      <c r="K170" s="0" t="n">
        <v>1</v>
      </c>
      <c r="L170" s="0" t="s">
        <v>26</v>
      </c>
      <c r="M170" s="0" t="n">
        <f aca="false">1 + (2*(INT((ROW()-2)/4))) + MOD(ROW()-2,2)</f>
        <v>85</v>
      </c>
      <c r="N170" s="0" t="str">
        <f aca="false">CONCATENATE("context_",ASC(M170))</f>
        <v>context_85</v>
      </c>
      <c r="O170" s="0" t="n">
        <f aca="false">M170</f>
        <v>85</v>
      </c>
      <c r="P170" s="0" t="str">
        <f aca="false">MID(LMPreScn!M171, SEARCH(" ", LMPreScn!M171, SEARCH(" ", LMPreScn!M171))+1, SEARCH(" ", LMPreScn!M171, SEARCH(" ", LMPreScn!M171)+1) -  (SEARCH(" ", LMPreScn!M171, SEARCH(" ", LMPreScn!M171)) + 1))</f>
        <v>still</v>
      </c>
      <c r="Q170" s="0" t="n">
        <f aca="false">IF(R170="attempted", 1, IF(R170="avoided", 2, IF(R170="began",3,IF(R170="completed",4, IF(R170="continued",5,IF(R170="endured", 6, IF(R170="enjoyed", 7, IF(R170="finished", 8, IF(R170="preferred", 9, IF(R170="resisted", 10, IF(R170="started", 11, IF(R170="tried",12,"ERROR"))))))))))))</f>
        <v>9</v>
      </c>
      <c r="R170" s="0" t="str">
        <f aca="false">LMPreScn!T171</f>
        <v>preferred</v>
      </c>
      <c r="S170" s="0" t="n">
        <f aca="false">1 + (2*(INT((ROW()-2)/4))) + MOD(ROW()-2,2)</f>
        <v>85</v>
      </c>
      <c r="T170" s="0" t="str">
        <f aca="false">LMPreScn!CK171</f>
        <v>paint</v>
      </c>
      <c r="U170" s="2" t="n">
        <f aca="false">LMPreScn!CI171</f>
        <v>0.489795918367347</v>
      </c>
      <c r="V170" s="0" t="n">
        <f aca="false">LMPreScn!R171</f>
        <v>7</v>
      </c>
      <c r="W170" s="0" t="n">
        <f aca="false">LMPreScn!S171</f>
        <v>10</v>
      </c>
      <c r="X170" s="0" t="str">
        <f aca="false">LMPreScn!M171</f>
        <v>The still life artist preferred bowls of fruit.</v>
      </c>
      <c r="Y170" s="0" t="str">
        <f aca="false">LMPreScn!N171</f>
        <v>Each morning she sat down to</v>
      </c>
    </row>
    <row r="171" customFormat="false" ht="13.8" hidden="false" customHeight="false" outlineLevel="0" collapsed="false">
      <c r="A171" s="0" t="str">
        <f aca="false">CONCATENATE("id_",ASC(C171))</f>
        <v>id_11043</v>
      </c>
      <c r="B171" s="3" t="str">
        <f aca="false">CONCATENATE("(#", ASC( LMPreScn!I172), ")")</f>
        <v>(#11043)</v>
      </c>
      <c r="C171" s="0" t="n">
        <f aca="false">LMPreScn!I172</f>
        <v>11043</v>
      </c>
      <c r="D171" s="0" t="str">
        <f aca="false">CONCATENATE(P171,"_", R171, "_", T171)</f>
        <v>dieter_preferred_eat</v>
      </c>
      <c r="E171" s="0" t="str">
        <f aca="false">CONCATENATE( "list_", G171, "/", "half_", K171, "/", "agent_", O171, "/", "metverb_", Q171, "/", "target_", S171, "/", "avtcon_", I171)</f>
        <v>list_4/half_1/agent_86/metverb_9/target_86/avtcon_1</v>
      </c>
      <c r="F171" s="0" t="str">
        <f aca="false">CONCATENATE( H171, "_", L171, "_", P171, "_", R171, "_", T171, "_", J171)</f>
        <v>DH1N_first_dieter_preferred_eat_con</v>
      </c>
      <c r="G171" s="0" t="n">
        <f aca="false">IF(LEFT(H171,1)="A",1,IF(LEFT(H171,1)="B",2,IF(LEFT(H171,1)="C",3,IF(LEFT(H171,1)="D",4,#na))))</f>
        <v>4</v>
      </c>
      <c r="H171" s="0" t="str">
        <f aca="false">LMPreScn!A172</f>
        <v>DH1N</v>
      </c>
      <c r="I171" s="0" t="n">
        <v>1</v>
      </c>
      <c r="J171" s="0" t="s">
        <v>25</v>
      </c>
      <c r="K171" s="0" t="n">
        <v>1</v>
      </c>
      <c r="L171" s="0" t="s">
        <v>26</v>
      </c>
      <c r="M171" s="0" t="n">
        <f aca="false">1 + (2*(INT((ROW()-2)/4))) + MOD(ROW()-2,2)</f>
        <v>86</v>
      </c>
      <c r="N171" s="0" t="str">
        <f aca="false">CONCATENATE("context_",ASC(M171))</f>
        <v>context_86</v>
      </c>
      <c r="O171" s="0" t="n">
        <f aca="false">M171</f>
        <v>86</v>
      </c>
      <c r="P171" s="0" t="str">
        <f aca="false">MID(LMPreScn!M172, SEARCH(" ", LMPreScn!M172, SEARCH(" ", LMPreScn!M172))+1, SEARCH(" ", LMPreScn!M172, SEARCH(" ", LMPreScn!M172)+1) -  (SEARCH(" ", LMPreScn!M172, SEARCH(" ", LMPreScn!M172)) + 1))</f>
        <v>dieter</v>
      </c>
      <c r="Q171" s="0" t="n">
        <f aca="false">IF(R171="attempted", 1, IF(R171="avoided", 2, IF(R171="began",3,IF(R171="completed",4, IF(R171="continued",5,IF(R171="endured", 6, IF(R171="enjoyed", 7, IF(R171="finished", 8, IF(R171="preferred", 9, IF(R171="resisted", 10, IF(R171="started", 11, IF(R171="tried",12,"ERROR"))))))))))))</f>
        <v>9</v>
      </c>
      <c r="R171" s="0" t="str">
        <f aca="false">LMPreScn!T172</f>
        <v>preferred</v>
      </c>
      <c r="S171" s="0" t="n">
        <f aca="false">1 + (2*(INT((ROW()-2)/4))) + MOD(ROW()-2,2)</f>
        <v>86</v>
      </c>
      <c r="T171" s="0" t="str">
        <f aca="false">LMPreScn!CK172</f>
        <v>eat</v>
      </c>
      <c r="U171" s="2" t="n">
        <f aca="false">LMPreScn!CI172</f>
        <v>0.469387755102041</v>
      </c>
      <c r="V171" s="0" t="n">
        <f aca="false">LMPreScn!R172</f>
        <v>7</v>
      </c>
      <c r="W171" s="0" t="n">
        <f aca="false">LMPreScn!S172</f>
        <v>10</v>
      </c>
      <c r="X171" s="0" t="str">
        <f aca="false">LMPreScn!M172</f>
        <v>The dieter preferred bowls of fruit.</v>
      </c>
      <c r="Y171" s="0" t="str">
        <f aca="false">LMPreScn!N172</f>
        <v>Each morning she sat down to</v>
      </c>
    </row>
    <row r="172" customFormat="false" ht="13.8" hidden="false" customHeight="false" outlineLevel="0" collapsed="false">
      <c r="A172" s="0" t="str">
        <f aca="false">CONCATENATE("id_",ASC(C172))</f>
        <v>id_12043</v>
      </c>
      <c r="B172" s="3" t="str">
        <f aca="false">CONCATENATE("(#", ASC( LMPreScn!I173), ")")</f>
        <v>(#12043)</v>
      </c>
      <c r="C172" s="0" t="n">
        <f aca="false">LMPreScn!I173</f>
        <v>12043</v>
      </c>
      <c r="D172" s="0" t="str">
        <f aca="false">CONCATENATE(P172,"_", R172, "_", T172)</f>
        <v>still_preferred_eat</v>
      </c>
      <c r="E172" s="0" t="str">
        <f aca="false">CONCATENATE( "list_", G172, "/", "half_", K172, "/", "agent_", O172, "/", "metverb_", Q172, "/", "target_", S172, "/", "avtcon_", I172)</f>
        <v>list_1/half_1/agent_85/metverb_9/target_86/avtcon_2</v>
      </c>
      <c r="F172" s="0" t="str">
        <f aca="false">CONCATENATE( H172, "_", L172, "_", P172, "_", R172, "_", T172, "_", J172)</f>
        <v>AH1N_first_still_preferred_eat_incon</v>
      </c>
      <c r="G172" s="0" t="n">
        <f aca="false">IF(LEFT(H172,1)="A",1,IF(LEFT(H172,1)="B",2,IF(LEFT(H172,1)="C",3,IF(LEFT(H172,1)="D",4,#na))))</f>
        <v>1</v>
      </c>
      <c r="H172" s="0" t="str">
        <f aca="false">LMPreScn!A173</f>
        <v>AH1N</v>
      </c>
      <c r="I172" s="0" t="n">
        <v>2</v>
      </c>
      <c r="J172" s="0" t="s">
        <v>27</v>
      </c>
      <c r="K172" s="0" t="n">
        <v>1</v>
      </c>
      <c r="L172" s="0" t="s">
        <v>26</v>
      </c>
      <c r="M172" s="0" t="n">
        <f aca="false">1 + (2*(INT((ROW()-2)/4))) + MOD(ROW()-2,2)</f>
        <v>85</v>
      </c>
      <c r="N172" s="0" t="str">
        <f aca="false">CONCATENATE("context_",ASC(M172))</f>
        <v>context_85</v>
      </c>
      <c r="O172" s="0" t="n">
        <f aca="false">M172</f>
        <v>85</v>
      </c>
      <c r="P172" s="0" t="str">
        <f aca="false">MID(LMPreScn!M173, SEARCH(" ", LMPreScn!M173, SEARCH(" ", LMPreScn!M173))+1, SEARCH(" ", LMPreScn!M173, SEARCH(" ", LMPreScn!M173)+1) -  (SEARCH(" ", LMPreScn!M173, SEARCH(" ", LMPreScn!M173)) + 1))</f>
        <v>still</v>
      </c>
      <c r="Q172" s="0" t="n">
        <f aca="false">IF(R172="attempted", 1, IF(R172="avoided", 2, IF(R172="began",3,IF(R172="completed",4, IF(R172="continued",5,IF(R172="endured", 6, IF(R172="enjoyed", 7, IF(R172="finished", 8, IF(R172="preferred", 9, IF(R172="resisted", 10, IF(R172="started", 11, IF(R172="tried",12,"ERROR"))))))))))))</f>
        <v>9</v>
      </c>
      <c r="R172" s="0" t="str">
        <f aca="false">LMPreScn!T173</f>
        <v>preferred</v>
      </c>
      <c r="S172" s="0" t="n">
        <f aca="false">1 + (2*(INT((ROW()-2)/4))) + MOD(ROW()-1,2)</f>
        <v>86</v>
      </c>
      <c r="T172" s="0" t="str">
        <f aca="false">LMPreScn!CK173</f>
        <v>eat</v>
      </c>
      <c r="U172" s="2" t="n">
        <f aca="false">LMPreScn!CI173</f>
        <v>0.183673469387755</v>
      </c>
      <c r="V172" s="0" t="n">
        <f aca="false">LMPreScn!R173</f>
        <v>7</v>
      </c>
      <c r="W172" s="0" t="n">
        <f aca="false">LMPreScn!S173</f>
        <v>10</v>
      </c>
      <c r="X172" s="0" t="str">
        <f aca="false">LMPreScn!M173</f>
        <v>The still life artist preferred bowls of fruit.</v>
      </c>
      <c r="Y172" s="0" t="str">
        <f aca="false">LMPreScn!N173</f>
        <v>Each morning she sat down to</v>
      </c>
    </row>
    <row r="173" customFormat="false" ht="13.8" hidden="false" customHeight="false" outlineLevel="0" collapsed="false">
      <c r="A173" s="0" t="str">
        <f aca="false">CONCATENATE("id_",ASC(C173))</f>
        <v>id_13043</v>
      </c>
      <c r="B173" s="3" t="str">
        <f aca="false">CONCATENATE("(#", ASC( LMPreScn!I174), ")")</f>
        <v>(#13043)</v>
      </c>
      <c r="C173" s="0" t="n">
        <f aca="false">LMPreScn!I174</f>
        <v>13043</v>
      </c>
      <c r="D173" s="0" t="str">
        <f aca="false">CONCATENATE(P173,"_", R173, "_", T173)</f>
        <v>dieter_preferred_paint</v>
      </c>
      <c r="E173" s="0" t="str">
        <f aca="false">CONCATENATE( "list_", G173, "/", "half_", K173, "/", "agent_", O173, "/", "metverb_", Q173, "/", "target_", S173, "/", "avtcon_", I173)</f>
        <v>list_2/half_1/agent_86/metverb_9/target_85/avtcon_2</v>
      </c>
      <c r="F173" s="0" t="str">
        <f aca="false">CONCATENATE( H173, "_", L173, "_", P173, "_", R173, "_", T173, "_", J173)</f>
        <v>BH1N_first_dieter_preferred_paint_incon</v>
      </c>
      <c r="G173" s="0" t="n">
        <f aca="false">IF(LEFT(H173,1)="A",1,IF(LEFT(H173,1)="B",2,IF(LEFT(H173,1)="C",3,IF(LEFT(H173,1)="D",4,#na))))</f>
        <v>2</v>
      </c>
      <c r="H173" s="0" t="str">
        <f aca="false">LMPreScn!A174</f>
        <v>BH1N</v>
      </c>
      <c r="I173" s="0" t="n">
        <v>2</v>
      </c>
      <c r="J173" s="0" t="s">
        <v>27</v>
      </c>
      <c r="K173" s="0" t="n">
        <v>1</v>
      </c>
      <c r="L173" s="0" t="s">
        <v>26</v>
      </c>
      <c r="M173" s="0" t="n">
        <f aca="false">1 + (2*(INT((ROW()-2)/4))) + MOD(ROW()-2,2)</f>
        <v>86</v>
      </c>
      <c r="N173" s="0" t="str">
        <f aca="false">CONCATENATE("context_",ASC(M173))</f>
        <v>context_86</v>
      </c>
      <c r="O173" s="0" t="n">
        <f aca="false">M173</f>
        <v>86</v>
      </c>
      <c r="P173" s="0" t="str">
        <f aca="false">MID(LMPreScn!M174, SEARCH(" ", LMPreScn!M174, SEARCH(" ", LMPreScn!M174))+1, SEARCH(" ", LMPreScn!M174, SEARCH(" ", LMPreScn!M174)+1) -  (SEARCH(" ", LMPreScn!M174, SEARCH(" ", LMPreScn!M174)) + 1))</f>
        <v>dieter</v>
      </c>
      <c r="Q173" s="0" t="n">
        <f aca="false">IF(R173="attempted", 1, IF(R173="avoided", 2, IF(R173="began",3,IF(R173="completed",4, IF(R173="continued",5,IF(R173="endured", 6, IF(R173="enjoyed", 7, IF(R173="finished", 8, IF(R173="preferred", 9, IF(R173="resisted", 10, IF(R173="started", 11, IF(R173="tried",12,"ERROR"))))))))))))</f>
        <v>9</v>
      </c>
      <c r="R173" s="0" t="str">
        <f aca="false">LMPreScn!T174</f>
        <v>preferred</v>
      </c>
      <c r="S173" s="0" t="n">
        <f aca="false">1 + (2*(INT((ROW()-2)/4))) + MOD(ROW()-1,2)</f>
        <v>85</v>
      </c>
      <c r="T173" s="0" t="str">
        <f aca="false">LMPreScn!CK174</f>
        <v>paint</v>
      </c>
      <c r="U173" s="2" t="n">
        <f aca="false">LMPreScn!CI174</f>
        <v>0</v>
      </c>
      <c r="V173" s="0" t="n">
        <f aca="false">LMPreScn!R174</f>
        <v>7</v>
      </c>
      <c r="W173" s="0" t="n">
        <f aca="false">LMPreScn!S174</f>
        <v>10</v>
      </c>
      <c r="X173" s="0" t="str">
        <f aca="false">LMPreScn!M174</f>
        <v>The dieter preferred bowls of fruit.</v>
      </c>
      <c r="Y173" s="0" t="str">
        <f aca="false">LMPreScn!N174</f>
        <v>Each morning she sat down to</v>
      </c>
    </row>
    <row r="174" customFormat="false" ht="13.8" hidden="false" customHeight="false" outlineLevel="0" collapsed="false">
      <c r="A174" s="0" t="str">
        <f aca="false">CONCATENATE("id_",ASC(C174))</f>
        <v>id_10044</v>
      </c>
      <c r="B174" s="3" t="str">
        <f aca="false">CONCATENATE("(#", ASC( LMPreScn!I175), ")")</f>
        <v>(#10044)</v>
      </c>
      <c r="C174" s="0" t="n">
        <f aca="false">LMPreScn!I175</f>
        <v>10044</v>
      </c>
      <c r="D174" s="0" t="str">
        <f aca="false">CONCATENATE(P174,"_", R174, "_", T174)</f>
        <v>perfumer_preferred_smell</v>
      </c>
      <c r="E174" s="0" t="str">
        <f aca="false">CONCATENATE( "list_", G174, "/", "half_", K174, "/", "agent_", O174, "/", "metverb_", Q174, "/", "target_", S174, "/", "avtcon_", I174)</f>
        <v>list_3/half_1/agent_87/metverb_9/target_87/avtcon_1</v>
      </c>
      <c r="F174" s="0" t="str">
        <f aca="false">CONCATENATE( H174, "_", L174, "_", P174, "_", R174, "_", T174, "_", J174)</f>
        <v>CH1N_first_perfumer_preferred_smell_con</v>
      </c>
      <c r="G174" s="0" t="n">
        <f aca="false">IF(LEFT(H174,1)="A",1,IF(LEFT(H174,1)="B",2,IF(LEFT(H174,1)="C",3,IF(LEFT(H174,1)="D",4,#na))))</f>
        <v>3</v>
      </c>
      <c r="H174" s="0" t="str">
        <f aca="false">LMPreScn!A175</f>
        <v>CH1N</v>
      </c>
      <c r="I174" s="0" t="n">
        <v>1</v>
      </c>
      <c r="J174" s="0" t="s">
        <v>25</v>
      </c>
      <c r="K174" s="0" t="n">
        <v>1</v>
      </c>
      <c r="L174" s="0" t="s">
        <v>26</v>
      </c>
      <c r="M174" s="0" t="n">
        <f aca="false">1 + (2*(INT((ROW()-2)/4))) + MOD(ROW()-2,2)</f>
        <v>87</v>
      </c>
      <c r="N174" s="0" t="str">
        <f aca="false">CONCATENATE("context_",ASC(M174))</f>
        <v>context_87</v>
      </c>
      <c r="O174" s="0" t="n">
        <f aca="false">M174</f>
        <v>87</v>
      </c>
      <c r="P174" s="0" t="str">
        <f aca="false">MID(LMPreScn!M175, SEARCH(" ", LMPreScn!M175, SEARCH(" ", LMPreScn!M175))+1, SEARCH(" ", LMPreScn!M175, SEARCH(" ", LMPreScn!M175)+1) -  (SEARCH(" ", LMPreScn!M175, SEARCH(" ", LMPreScn!M175)) + 1))</f>
        <v>perfumer</v>
      </c>
      <c r="Q174" s="0" t="n">
        <f aca="false">IF(R174="attempted", 1, IF(R174="avoided", 2, IF(R174="began",3,IF(R174="completed",4, IF(R174="continued",5,IF(R174="endured", 6, IF(R174="enjoyed", 7, IF(R174="finished", 8, IF(R174="preferred", 9, IF(R174="resisted", 10, IF(R174="started", 11, IF(R174="tried",12,"ERROR"))))))))))))</f>
        <v>9</v>
      </c>
      <c r="R174" s="0" t="str">
        <f aca="false">LMPreScn!T175</f>
        <v>preferred</v>
      </c>
      <c r="S174" s="0" t="n">
        <f aca="false">1 + (2*(INT((ROW()-2)/4))) + MOD(ROW()-2,2)</f>
        <v>87</v>
      </c>
      <c r="T174" s="0" t="str">
        <f aca="false">LMPreScn!CK175</f>
        <v>smell</v>
      </c>
      <c r="U174" s="2" t="n">
        <f aca="false">LMPreScn!CI175</f>
        <v>0.408163265306122</v>
      </c>
      <c r="V174" s="0" t="n">
        <f aca="false">LMPreScn!R175</f>
        <v>5</v>
      </c>
      <c r="W174" s="0" t="n">
        <f aca="false">LMPreScn!S175</f>
        <v>8</v>
      </c>
      <c r="X174" s="0" t="str">
        <f aca="false">LMPreScn!M175</f>
        <v>The perfumer preferred citrus over berry.</v>
      </c>
      <c r="Y174" s="0" t="str">
        <f aca="false">LMPreScn!N175</f>
        <v>She thought it would</v>
      </c>
    </row>
    <row r="175" customFormat="false" ht="13.8" hidden="false" customHeight="false" outlineLevel="0" collapsed="false">
      <c r="A175" s="0" t="str">
        <f aca="false">CONCATENATE("id_",ASC(C175))</f>
        <v>id_11044</v>
      </c>
      <c r="B175" s="3" t="str">
        <f aca="false">CONCATENATE("(#", ASC( LMPreScn!I176), ")")</f>
        <v>(#11044)</v>
      </c>
      <c r="C175" s="0" t="n">
        <f aca="false">LMPreScn!I176</f>
        <v>11044</v>
      </c>
      <c r="D175" s="0" t="str">
        <f aca="false">CONCATENATE(P175,"_", R175, "_", T175)</f>
        <v>baker_preferred_taste</v>
      </c>
      <c r="E175" s="0" t="str">
        <f aca="false">CONCATENATE( "list_", G175, "/", "half_", K175, "/", "agent_", O175, "/", "metverb_", Q175, "/", "target_", S175, "/", "avtcon_", I175)</f>
        <v>list_4/half_1/agent_88/metverb_9/target_88/avtcon_1</v>
      </c>
      <c r="F175" s="0" t="str">
        <f aca="false">CONCATENATE( H175, "_", L175, "_", P175, "_", R175, "_", T175, "_", J175)</f>
        <v>DH1N_first_baker_preferred_taste_con</v>
      </c>
      <c r="G175" s="0" t="n">
        <f aca="false">IF(LEFT(H175,1)="A",1,IF(LEFT(H175,1)="B",2,IF(LEFT(H175,1)="C",3,IF(LEFT(H175,1)="D",4,#na))))</f>
        <v>4</v>
      </c>
      <c r="H175" s="0" t="str">
        <f aca="false">LMPreScn!A176</f>
        <v>DH1N</v>
      </c>
      <c r="I175" s="0" t="n">
        <v>1</v>
      </c>
      <c r="J175" s="0" t="s">
        <v>25</v>
      </c>
      <c r="K175" s="0" t="n">
        <v>1</v>
      </c>
      <c r="L175" s="0" t="s">
        <v>26</v>
      </c>
      <c r="M175" s="0" t="n">
        <f aca="false">1 + (2*(INT((ROW()-2)/4))) + MOD(ROW()-2,2)</f>
        <v>88</v>
      </c>
      <c r="N175" s="0" t="str">
        <f aca="false">CONCATENATE("context_",ASC(M175))</f>
        <v>context_88</v>
      </c>
      <c r="O175" s="0" t="n">
        <f aca="false">M175</f>
        <v>88</v>
      </c>
      <c r="P175" s="0" t="str">
        <f aca="false">MID(LMPreScn!M176, SEARCH(" ", LMPreScn!M176, SEARCH(" ", LMPreScn!M176))+1, SEARCH(" ", LMPreScn!M176, SEARCH(" ", LMPreScn!M176)+1) -  (SEARCH(" ", LMPreScn!M176, SEARCH(" ", LMPreScn!M176)) + 1))</f>
        <v>baker</v>
      </c>
      <c r="Q175" s="0" t="n">
        <f aca="false">IF(R175="attempted", 1, IF(R175="avoided", 2, IF(R175="began",3,IF(R175="completed",4, IF(R175="continued",5,IF(R175="endured", 6, IF(R175="enjoyed", 7, IF(R175="finished", 8, IF(R175="preferred", 9, IF(R175="resisted", 10, IF(R175="started", 11, IF(R175="tried",12,"ERROR"))))))))))))</f>
        <v>9</v>
      </c>
      <c r="R175" s="0" t="str">
        <f aca="false">LMPreScn!T176</f>
        <v>preferred</v>
      </c>
      <c r="S175" s="0" t="n">
        <f aca="false">1 + (2*(INT((ROW()-2)/4))) + MOD(ROW()-2,2)</f>
        <v>88</v>
      </c>
      <c r="T175" s="0" t="str">
        <f aca="false">LMPreScn!CK176</f>
        <v>taste</v>
      </c>
      <c r="U175" s="2" t="n">
        <f aca="false">LMPreScn!CI176</f>
        <v>0.489795918367347</v>
      </c>
      <c r="V175" s="0" t="n">
        <f aca="false">LMPreScn!R176</f>
        <v>5</v>
      </c>
      <c r="W175" s="0" t="n">
        <f aca="false">LMPreScn!S176</f>
        <v>8</v>
      </c>
      <c r="X175" s="0" t="str">
        <f aca="false">LMPreScn!M176</f>
        <v>The baker preferred citrus over berry.</v>
      </c>
      <c r="Y175" s="0" t="str">
        <f aca="false">LMPreScn!N176</f>
        <v>She thought it would</v>
      </c>
    </row>
    <row r="176" customFormat="false" ht="13.8" hidden="false" customHeight="false" outlineLevel="0" collapsed="false">
      <c r="A176" s="0" t="str">
        <f aca="false">CONCATENATE("id_",ASC(C176))</f>
        <v>id_12044</v>
      </c>
      <c r="B176" s="3" t="str">
        <f aca="false">CONCATENATE("(#", ASC( LMPreScn!I177), ")")</f>
        <v>(#12044)</v>
      </c>
      <c r="C176" s="0" t="n">
        <f aca="false">LMPreScn!I177</f>
        <v>12044</v>
      </c>
      <c r="D176" s="0" t="str">
        <f aca="false">CONCATENATE(P176,"_", R176, "_", T176)</f>
        <v>perfumer_preferred_taste</v>
      </c>
      <c r="E176" s="0" t="str">
        <f aca="false">CONCATENATE( "list_", G176, "/", "half_", K176, "/", "agent_", O176, "/", "metverb_", Q176, "/", "target_", S176, "/", "avtcon_", I176)</f>
        <v>list_1/half_1/agent_87/metverb_9/target_88/avtcon_2</v>
      </c>
      <c r="F176" s="0" t="str">
        <f aca="false">CONCATENATE( H176, "_", L176, "_", P176, "_", R176, "_", T176, "_", J176)</f>
        <v>AH1N_first_perfumer_preferred_taste_incon</v>
      </c>
      <c r="G176" s="0" t="n">
        <f aca="false">IF(LEFT(H176,1)="A",1,IF(LEFT(H176,1)="B",2,IF(LEFT(H176,1)="C",3,IF(LEFT(H176,1)="D",4,#na))))</f>
        <v>1</v>
      </c>
      <c r="H176" s="0" t="str">
        <f aca="false">LMPreScn!A177</f>
        <v>AH1N</v>
      </c>
      <c r="I176" s="0" t="n">
        <v>2</v>
      </c>
      <c r="J176" s="0" t="s">
        <v>27</v>
      </c>
      <c r="K176" s="0" t="n">
        <v>1</v>
      </c>
      <c r="L176" s="0" t="s">
        <v>26</v>
      </c>
      <c r="M176" s="0" t="n">
        <f aca="false">1 + (2*(INT((ROW()-2)/4))) + MOD(ROW()-2,2)</f>
        <v>87</v>
      </c>
      <c r="N176" s="0" t="str">
        <f aca="false">CONCATENATE("context_",ASC(M176))</f>
        <v>context_87</v>
      </c>
      <c r="O176" s="0" t="n">
        <f aca="false">M176</f>
        <v>87</v>
      </c>
      <c r="P176" s="0" t="str">
        <f aca="false">MID(LMPreScn!M177, SEARCH(" ", LMPreScn!M177, SEARCH(" ", LMPreScn!M177))+1, SEARCH(" ", LMPreScn!M177, SEARCH(" ", LMPreScn!M177)+1) -  (SEARCH(" ", LMPreScn!M177, SEARCH(" ", LMPreScn!M177)) + 1))</f>
        <v>perfumer</v>
      </c>
      <c r="Q176" s="0" t="n">
        <f aca="false">IF(R176="attempted", 1, IF(R176="avoided", 2, IF(R176="began",3,IF(R176="completed",4, IF(R176="continued",5,IF(R176="endured", 6, IF(R176="enjoyed", 7, IF(R176="finished", 8, IF(R176="preferred", 9, IF(R176="resisted", 10, IF(R176="started", 11, IF(R176="tried",12,"ERROR"))))))))))))</f>
        <v>9</v>
      </c>
      <c r="R176" s="0" t="str">
        <f aca="false">LMPreScn!T177</f>
        <v>preferred</v>
      </c>
      <c r="S176" s="0" t="n">
        <f aca="false">1 + (2*(INT((ROW()-2)/4))) + MOD(ROW()-1,2)</f>
        <v>88</v>
      </c>
      <c r="T176" s="0" t="str">
        <f aca="false">LMPreScn!CK177</f>
        <v>taste</v>
      </c>
      <c r="U176" s="2" t="n">
        <f aca="false">LMPreScn!CI177</f>
        <v>0.0204081632653061</v>
      </c>
      <c r="V176" s="0" t="n">
        <f aca="false">LMPreScn!R177</f>
        <v>5</v>
      </c>
      <c r="W176" s="0" t="n">
        <f aca="false">LMPreScn!S177</f>
        <v>8</v>
      </c>
      <c r="X176" s="0" t="str">
        <f aca="false">LMPreScn!M177</f>
        <v>The perfumer preferred citrus over berry.</v>
      </c>
      <c r="Y176" s="0" t="str">
        <f aca="false">LMPreScn!N177</f>
        <v>She thought it would</v>
      </c>
    </row>
    <row r="177" customFormat="false" ht="13.8" hidden="false" customHeight="false" outlineLevel="0" collapsed="false">
      <c r="A177" s="0" t="str">
        <f aca="false">CONCATENATE("id_",ASC(C177))</f>
        <v>id_13044</v>
      </c>
      <c r="B177" s="3" t="str">
        <f aca="false">CONCATENATE("(#", ASC( LMPreScn!I178), ")")</f>
        <v>(#13044)</v>
      </c>
      <c r="C177" s="0" t="n">
        <f aca="false">LMPreScn!I178</f>
        <v>13044</v>
      </c>
      <c r="D177" s="0" t="str">
        <f aca="false">CONCATENATE(P177,"_", R177, "_", T177)</f>
        <v>baker_preferred_smell</v>
      </c>
      <c r="E177" s="0" t="str">
        <f aca="false">CONCATENATE( "list_", G177, "/", "half_", K177, "/", "agent_", O177, "/", "metverb_", Q177, "/", "target_", S177, "/", "avtcon_", I177)</f>
        <v>list_2/half_1/agent_88/metverb_9/target_87/avtcon_2</v>
      </c>
      <c r="F177" s="0" t="str">
        <f aca="false">CONCATENATE( H177, "_", L177, "_", P177, "_", R177, "_", T177, "_", J177)</f>
        <v>BH1N_first_baker_preferred_smell_incon</v>
      </c>
      <c r="G177" s="0" t="n">
        <f aca="false">IF(LEFT(H177,1)="A",1,IF(LEFT(H177,1)="B",2,IF(LEFT(H177,1)="C",3,IF(LEFT(H177,1)="D",4,#na))))</f>
        <v>2</v>
      </c>
      <c r="H177" s="0" t="str">
        <f aca="false">LMPreScn!A178</f>
        <v>BH1N</v>
      </c>
      <c r="I177" s="0" t="n">
        <v>2</v>
      </c>
      <c r="J177" s="0" t="s">
        <v>27</v>
      </c>
      <c r="K177" s="0" t="n">
        <v>1</v>
      </c>
      <c r="L177" s="0" t="s">
        <v>26</v>
      </c>
      <c r="M177" s="0" t="n">
        <f aca="false">1 + (2*(INT((ROW()-2)/4))) + MOD(ROW()-2,2)</f>
        <v>88</v>
      </c>
      <c r="N177" s="0" t="str">
        <f aca="false">CONCATENATE("context_",ASC(M177))</f>
        <v>context_88</v>
      </c>
      <c r="O177" s="0" t="n">
        <f aca="false">M177</f>
        <v>88</v>
      </c>
      <c r="P177" s="0" t="str">
        <f aca="false">MID(LMPreScn!M178, SEARCH(" ", LMPreScn!M178, SEARCH(" ", LMPreScn!M178))+1, SEARCH(" ", LMPreScn!M178, SEARCH(" ", LMPreScn!M178)+1) -  (SEARCH(" ", LMPreScn!M178, SEARCH(" ", LMPreScn!M178)) + 1))</f>
        <v>baker</v>
      </c>
      <c r="Q177" s="0" t="n">
        <f aca="false">IF(R177="attempted", 1, IF(R177="avoided", 2, IF(R177="began",3,IF(R177="completed",4, IF(R177="continued",5,IF(R177="endured", 6, IF(R177="enjoyed", 7, IF(R177="finished", 8, IF(R177="preferred", 9, IF(R177="resisted", 10, IF(R177="started", 11, IF(R177="tried",12,"ERROR"))))))))))))</f>
        <v>9</v>
      </c>
      <c r="R177" s="0" t="str">
        <f aca="false">LMPreScn!T178</f>
        <v>preferred</v>
      </c>
      <c r="S177" s="0" t="n">
        <f aca="false">1 + (2*(INT((ROW()-2)/4))) + MOD(ROW()-1,2)</f>
        <v>87</v>
      </c>
      <c r="T177" s="0" t="str">
        <f aca="false">LMPreScn!CK178</f>
        <v>smell</v>
      </c>
      <c r="U177" s="2" t="n">
        <f aca="false">LMPreScn!CI178</f>
        <v>0.0204081632653061</v>
      </c>
      <c r="V177" s="0" t="n">
        <f aca="false">LMPreScn!R178</f>
        <v>5</v>
      </c>
      <c r="W177" s="0" t="n">
        <f aca="false">LMPreScn!S178</f>
        <v>8</v>
      </c>
      <c r="X177" s="0" t="str">
        <f aca="false">LMPreScn!M178</f>
        <v>The baker preferred citrus over berry.</v>
      </c>
      <c r="Y177" s="0" t="str">
        <f aca="false">LMPreScn!N178</f>
        <v>She thought it would</v>
      </c>
    </row>
    <row r="178" customFormat="false" ht="13.8" hidden="false" customHeight="false" outlineLevel="0" collapsed="false">
      <c r="A178" s="0" t="str">
        <f aca="false">CONCATENATE("id_",ASC(C178))</f>
        <v>id_10045</v>
      </c>
      <c r="B178" s="3" t="str">
        <f aca="false">CONCATENATE("(#", ASC( LMPreScn!I179), ")")</f>
        <v>(#10045)</v>
      </c>
      <c r="C178" s="0" t="n">
        <f aca="false">LMPreScn!I179</f>
        <v>10045</v>
      </c>
      <c r="D178" s="0" t="str">
        <f aca="false">CONCATENATE(P178,"_", R178, "_", T178)</f>
        <v>bilingual_preferred_speak</v>
      </c>
      <c r="E178" s="0" t="str">
        <f aca="false">CONCATENATE( "list_", G178, "/", "half_", K178, "/", "agent_", O178, "/", "metverb_", Q178, "/", "target_", S178, "/", "avtcon_", I178)</f>
        <v>list_3/half_1/agent_89/metverb_9/target_89/avtcon_1</v>
      </c>
      <c r="F178" s="0" t="str">
        <f aca="false">CONCATENATE( H178, "_", L178, "_", P178, "_", R178, "_", T178, "_", J178)</f>
        <v>CH1N_first_bilingual_preferred_speak_con</v>
      </c>
      <c r="G178" s="0" t="n">
        <f aca="false">IF(LEFT(H178,1)="A",1,IF(LEFT(H178,1)="B",2,IF(LEFT(H178,1)="C",3,IF(LEFT(H178,1)="D",4,#na))))</f>
        <v>3</v>
      </c>
      <c r="H178" s="0" t="str">
        <f aca="false">LMPreScn!A179</f>
        <v>CH1N</v>
      </c>
      <c r="I178" s="0" t="n">
        <v>1</v>
      </c>
      <c r="J178" s="0" t="s">
        <v>25</v>
      </c>
      <c r="K178" s="0" t="n">
        <v>1</v>
      </c>
      <c r="L178" s="0" t="s">
        <v>26</v>
      </c>
      <c r="M178" s="0" t="n">
        <f aca="false">1 + (2*(INT((ROW()-2)/4))) + MOD(ROW()-2,2)</f>
        <v>89</v>
      </c>
      <c r="N178" s="0" t="str">
        <f aca="false">CONCATENATE("context_",ASC(M178))</f>
        <v>context_89</v>
      </c>
      <c r="O178" s="0" t="n">
        <f aca="false">M178</f>
        <v>89</v>
      </c>
      <c r="P178" s="0" t="str">
        <f aca="false">MID(LMPreScn!M179, SEARCH(" ", LMPreScn!M179, SEARCH(" ", LMPreScn!M179))+1, SEARCH(" ", LMPreScn!M179, SEARCH(" ", LMPreScn!M179)+1) -  (SEARCH(" ", LMPreScn!M179, SEARCH(" ", LMPreScn!M179)) + 1))</f>
        <v>bilingual</v>
      </c>
      <c r="Q178" s="0" t="n">
        <f aca="false">IF(R178="attempted", 1, IF(R178="avoided", 2, IF(R178="began",3,IF(R178="completed",4, IF(R178="continued",5,IF(R178="endured", 6, IF(R178="enjoyed", 7, IF(R178="finished", 8, IF(R178="preferred", 9, IF(R178="resisted", 10, IF(R178="started", 11, IF(R178="tried",12,"ERROR"))))))))))))</f>
        <v>9</v>
      </c>
      <c r="R178" s="0" t="str">
        <f aca="false">LMPreScn!T179</f>
        <v>preferred</v>
      </c>
      <c r="S178" s="0" t="n">
        <f aca="false">1 + (2*(INT((ROW()-2)/4))) + MOD(ROW()-2,2)</f>
        <v>89</v>
      </c>
      <c r="T178" s="0" t="str">
        <f aca="false">LMPreScn!CK179</f>
        <v>speak</v>
      </c>
      <c r="U178" s="2" t="n">
        <f aca="false">LMPreScn!CI179</f>
        <v>0.63265306122449</v>
      </c>
      <c r="V178" s="0" t="n">
        <f aca="false">LMPreScn!R179</f>
        <v>5</v>
      </c>
      <c r="W178" s="0" t="n">
        <f aca="false">LMPreScn!S179</f>
        <v>9</v>
      </c>
      <c r="X178" s="0" t="str">
        <f aca="false">LMPreScn!M179</f>
        <v>The bilingual woman preferred Japanese to Korean.</v>
      </c>
      <c r="Y178" s="0" t="str">
        <f aca="false">LMPreScn!N179</f>
        <v>She really liked to</v>
      </c>
    </row>
    <row r="179" customFormat="false" ht="13.8" hidden="false" customHeight="false" outlineLevel="0" collapsed="false">
      <c r="A179" s="0" t="str">
        <f aca="false">CONCATENATE("id_",ASC(C179))</f>
        <v>id_11045</v>
      </c>
      <c r="B179" s="3" t="str">
        <f aca="false">CONCATENATE("(#", ASC( LMPreScn!I180), ")")</f>
        <v>(#11045)</v>
      </c>
      <c r="C179" s="0" t="n">
        <f aca="false">LMPreScn!I180</f>
        <v>11045</v>
      </c>
      <c r="D179" s="0" t="str">
        <f aca="false">CONCATENATE(P179,"_", R179, "_", T179)</f>
        <v>restaurant-goer_preferred_eat</v>
      </c>
      <c r="E179" s="0" t="str">
        <f aca="false">CONCATENATE( "list_", G179, "/", "half_", K179, "/", "agent_", O179, "/", "metverb_", Q179, "/", "target_", S179, "/", "avtcon_", I179)</f>
        <v>list_4/half_1/agent_90/metverb_9/target_90/avtcon_1</v>
      </c>
      <c r="F179" s="0" t="str">
        <f aca="false">CONCATENATE( H179, "_", L179, "_", P179, "_", R179, "_", T179, "_", J179)</f>
        <v>DH1N_first_restaurant-goer_preferred_eat_con</v>
      </c>
      <c r="G179" s="0" t="n">
        <f aca="false">IF(LEFT(H179,1)="A",1,IF(LEFT(H179,1)="B",2,IF(LEFT(H179,1)="C",3,IF(LEFT(H179,1)="D",4,#na))))</f>
        <v>4</v>
      </c>
      <c r="H179" s="0" t="str">
        <f aca="false">LMPreScn!A180</f>
        <v>DH1N</v>
      </c>
      <c r="I179" s="0" t="n">
        <v>1</v>
      </c>
      <c r="J179" s="0" t="s">
        <v>25</v>
      </c>
      <c r="K179" s="0" t="n">
        <v>1</v>
      </c>
      <c r="L179" s="0" t="s">
        <v>26</v>
      </c>
      <c r="M179" s="0" t="n">
        <f aca="false">1 + (2*(INT((ROW()-2)/4))) + MOD(ROW()-2,2)</f>
        <v>90</v>
      </c>
      <c r="N179" s="0" t="str">
        <f aca="false">CONCATENATE("context_",ASC(M179))</f>
        <v>context_90</v>
      </c>
      <c r="O179" s="0" t="n">
        <f aca="false">M179</f>
        <v>90</v>
      </c>
      <c r="P179" s="0" t="str">
        <f aca="false">MID(LMPreScn!M180, SEARCH(" ", LMPreScn!M180, SEARCH(" ", LMPreScn!M180))+1, SEARCH(" ", LMPreScn!M180, SEARCH(" ", LMPreScn!M180)+1) -  (SEARCH(" ", LMPreScn!M180, SEARCH(" ", LMPreScn!M180)) + 1))</f>
        <v>restaurant-goer</v>
      </c>
      <c r="Q179" s="0" t="n">
        <f aca="false">IF(R179="attempted", 1, IF(R179="avoided", 2, IF(R179="began",3,IF(R179="completed",4, IF(R179="continued",5,IF(R179="endured", 6, IF(R179="enjoyed", 7, IF(R179="finished", 8, IF(R179="preferred", 9, IF(R179="resisted", 10, IF(R179="started", 11, IF(R179="tried",12,"ERROR"))))))))))))</f>
        <v>9</v>
      </c>
      <c r="R179" s="0" t="str">
        <f aca="false">LMPreScn!T180</f>
        <v>preferred</v>
      </c>
      <c r="S179" s="0" t="n">
        <f aca="false">1 + (2*(INT((ROW()-2)/4))) + MOD(ROW()-2,2)</f>
        <v>90</v>
      </c>
      <c r="T179" s="0" t="str">
        <f aca="false">LMPreScn!CK180</f>
        <v>eat</v>
      </c>
      <c r="U179" s="2" t="n">
        <f aca="false">LMPreScn!CI180</f>
        <v>0.6875</v>
      </c>
      <c r="V179" s="0" t="n">
        <f aca="false">LMPreScn!R180</f>
        <v>5</v>
      </c>
      <c r="W179" s="0" t="n">
        <f aca="false">LMPreScn!S180</f>
        <v>9</v>
      </c>
      <c r="X179" s="0" t="str">
        <f aca="false">LMPreScn!M180</f>
        <v>The restaurant-goer preferred Japanese to Korean.</v>
      </c>
      <c r="Y179" s="0" t="str">
        <f aca="false">LMPreScn!N180</f>
        <v>She really liked to</v>
      </c>
    </row>
    <row r="180" customFormat="false" ht="13.8" hidden="false" customHeight="false" outlineLevel="0" collapsed="false">
      <c r="A180" s="0" t="str">
        <f aca="false">CONCATENATE("id_",ASC(C180))</f>
        <v>id_12045</v>
      </c>
      <c r="B180" s="3" t="str">
        <f aca="false">CONCATENATE("(#", ASC( LMPreScn!I181), ")")</f>
        <v>(#12045)</v>
      </c>
      <c r="C180" s="0" t="n">
        <f aca="false">LMPreScn!I181</f>
        <v>12045</v>
      </c>
      <c r="D180" s="0" t="str">
        <f aca="false">CONCATENATE(P180,"_", R180, "_", T180)</f>
        <v>bilingual_preferred_eat</v>
      </c>
      <c r="E180" s="0" t="str">
        <f aca="false">CONCATENATE( "list_", G180, "/", "half_", K180, "/", "agent_", O180, "/", "metverb_", Q180, "/", "target_", S180, "/", "avtcon_", I180)</f>
        <v>list_1/half_1/agent_89/metverb_9/target_90/avtcon_2</v>
      </c>
      <c r="F180" s="0" t="str">
        <f aca="false">CONCATENATE( H180, "_", L180, "_", P180, "_", R180, "_", T180, "_", J180)</f>
        <v>AH1N_first_bilingual_preferred_eat_incon</v>
      </c>
      <c r="G180" s="0" t="n">
        <f aca="false">IF(LEFT(H180,1)="A",1,IF(LEFT(H180,1)="B",2,IF(LEFT(H180,1)="C",3,IF(LEFT(H180,1)="D",4,#na))))</f>
        <v>1</v>
      </c>
      <c r="H180" s="0" t="str">
        <f aca="false">LMPreScn!A181</f>
        <v>AH1N</v>
      </c>
      <c r="I180" s="0" t="n">
        <v>2</v>
      </c>
      <c r="J180" s="0" t="s">
        <v>27</v>
      </c>
      <c r="K180" s="0" t="n">
        <v>1</v>
      </c>
      <c r="L180" s="0" t="s">
        <v>26</v>
      </c>
      <c r="M180" s="0" t="n">
        <f aca="false">1 + (2*(INT((ROW()-2)/4))) + MOD(ROW()-2,2)</f>
        <v>89</v>
      </c>
      <c r="N180" s="0" t="str">
        <f aca="false">CONCATENATE("context_",ASC(M180))</f>
        <v>context_89</v>
      </c>
      <c r="O180" s="0" t="n">
        <f aca="false">M180</f>
        <v>89</v>
      </c>
      <c r="P180" s="0" t="str">
        <f aca="false">MID(LMPreScn!M181, SEARCH(" ", LMPreScn!M181, SEARCH(" ", LMPreScn!M181))+1, SEARCH(" ", LMPreScn!M181, SEARCH(" ", LMPreScn!M181)+1) -  (SEARCH(" ", LMPreScn!M181, SEARCH(" ", LMPreScn!M181)) + 1))</f>
        <v>bilingual</v>
      </c>
      <c r="Q180" s="0" t="n">
        <f aca="false">IF(R180="attempted", 1, IF(R180="avoided", 2, IF(R180="began",3,IF(R180="completed",4, IF(R180="continued",5,IF(R180="endured", 6, IF(R180="enjoyed", 7, IF(R180="finished", 8, IF(R180="preferred", 9, IF(R180="resisted", 10, IF(R180="started", 11, IF(R180="tried",12,"ERROR"))))))))))))</f>
        <v>9</v>
      </c>
      <c r="R180" s="0" t="str">
        <f aca="false">LMPreScn!T181</f>
        <v>preferred</v>
      </c>
      <c r="S180" s="0" t="n">
        <f aca="false">1 + (2*(INT((ROW()-2)/4))) + MOD(ROW()-1,2)</f>
        <v>90</v>
      </c>
      <c r="T180" s="0" t="str">
        <f aca="false">LMPreScn!CK181</f>
        <v>eat</v>
      </c>
      <c r="U180" s="2" t="n">
        <f aca="false">LMPreScn!CI181</f>
        <v>0.102040816326531</v>
      </c>
      <c r="V180" s="0" t="n">
        <f aca="false">LMPreScn!R181</f>
        <v>5</v>
      </c>
      <c r="W180" s="0" t="n">
        <f aca="false">LMPreScn!S181</f>
        <v>9</v>
      </c>
      <c r="X180" s="0" t="str">
        <f aca="false">LMPreScn!M181</f>
        <v>The bilingual woman preferred Japanese to Korean.</v>
      </c>
      <c r="Y180" s="0" t="str">
        <f aca="false">LMPreScn!N181</f>
        <v>She really liked to</v>
      </c>
    </row>
    <row r="181" customFormat="false" ht="13.8" hidden="false" customHeight="false" outlineLevel="0" collapsed="false">
      <c r="A181" s="0" t="str">
        <f aca="false">CONCATENATE("id_",ASC(C181))</f>
        <v>id_13045</v>
      </c>
      <c r="B181" s="3" t="str">
        <f aca="false">CONCATENATE("(#", ASC( LMPreScn!I182), ")")</f>
        <v>(#13045)</v>
      </c>
      <c r="C181" s="0" t="n">
        <f aca="false">LMPreScn!I182</f>
        <v>13045</v>
      </c>
      <c r="D181" s="0" t="str">
        <f aca="false">CONCATENATE(P181,"_", R181, "_", T181)</f>
        <v>restaurant-goer_preferred_speak</v>
      </c>
      <c r="E181" s="0" t="str">
        <f aca="false">CONCATENATE( "list_", G181, "/", "half_", K181, "/", "agent_", O181, "/", "metverb_", Q181, "/", "target_", S181, "/", "avtcon_", I181)</f>
        <v>list_2/half_1/agent_90/metverb_9/target_89/avtcon_2</v>
      </c>
      <c r="F181" s="0" t="str">
        <f aca="false">CONCATENATE( H181, "_", L181, "_", P181, "_", R181, "_", T181, "_", J181)</f>
        <v>BH1N_first_restaurant-goer_preferred_speak_incon</v>
      </c>
      <c r="G181" s="0" t="n">
        <f aca="false">IF(LEFT(H181,1)="A",1,IF(LEFT(H181,1)="B",2,IF(LEFT(H181,1)="C",3,IF(LEFT(H181,1)="D",4,#na))))</f>
        <v>2</v>
      </c>
      <c r="H181" s="0" t="str">
        <f aca="false">LMPreScn!A182</f>
        <v>BH1N</v>
      </c>
      <c r="I181" s="0" t="n">
        <v>2</v>
      </c>
      <c r="J181" s="0" t="s">
        <v>27</v>
      </c>
      <c r="K181" s="0" t="n">
        <v>1</v>
      </c>
      <c r="L181" s="0" t="s">
        <v>26</v>
      </c>
      <c r="M181" s="0" t="n">
        <f aca="false">1 + (2*(INT((ROW()-2)/4))) + MOD(ROW()-2,2)</f>
        <v>90</v>
      </c>
      <c r="N181" s="0" t="str">
        <f aca="false">CONCATENATE("context_",ASC(M181))</f>
        <v>context_90</v>
      </c>
      <c r="O181" s="0" t="n">
        <f aca="false">M181</f>
        <v>90</v>
      </c>
      <c r="P181" s="0" t="str">
        <f aca="false">MID(LMPreScn!M182, SEARCH(" ", LMPreScn!M182, SEARCH(" ", LMPreScn!M182))+1, SEARCH(" ", LMPreScn!M182, SEARCH(" ", LMPreScn!M182)+1) -  (SEARCH(" ", LMPreScn!M182, SEARCH(" ", LMPreScn!M182)) + 1))</f>
        <v>restaurant-goer</v>
      </c>
      <c r="Q181" s="0" t="n">
        <f aca="false">IF(R181="attempted", 1, IF(R181="avoided", 2, IF(R181="began",3,IF(R181="completed",4, IF(R181="continued",5,IF(R181="endured", 6, IF(R181="enjoyed", 7, IF(R181="finished", 8, IF(R181="preferred", 9, IF(R181="resisted", 10, IF(R181="started", 11, IF(R181="tried",12,"ERROR"))))))))))))</f>
        <v>9</v>
      </c>
      <c r="R181" s="0" t="str">
        <f aca="false">LMPreScn!T182</f>
        <v>preferred</v>
      </c>
      <c r="S181" s="0" t="n">
        <f aca="false">1 + (2*(INT((ROW()-2)/4))) + MOD(ROW()-1,2)</f>
        <v>89</v>
      </c>
      <c r="T181" s="0" t="str">
        <f aca="false">LMPreScn!CK182</f>
        <v>speak</v>
      </c>
      <c r="U181" s="2" t="n">
        <f aca="false">LMPreScn!CI182</f>
        <v>0.0416666666666667</v>
      </c>
      <c r="V181" s="0" t="n">
        <f aca="false">LMPreScn!R182</f>
        <v>5</v>
      </c>
      <c r="W181" s="0" t="n">
        <f aca="false">LMPreScn!S182</f>
        <v>9</v>
      </c>
      <c r="X181" s="0" t="str">
        <f aca="false">LMPreScn!M182</f>
        <v>The restaurant-goer preferred Japanese to Korean.</v>
      </c>
      <c r="Y181" s="0" t="str">
        <f aca="false">LMPreScn!N182</f>
        <v>She really liked to</v>
      </c>
    </row>
    <row r="182" customFormat="false" ht="13.8" hidden="false" customHeight="false" outlineLevel="0" collapsed="false">
      <c r="A182" s="0" t="str">
        <f aca="false">CONCATENATE("id_",ASC(C182))</f>
        <v>id_10046</v>
      </c>
      <c r="B182" s="3" t="str">
        <f aca="false">CONCATENATE("(#", ASC( LMPreScn!I183), ")")</f>
        <v>(#10046)</v>
      </c>
      <c r="C182" s="0" t="n">
        <f aca="false">LMPreScn!I183</f>
        <v>10046</v>
      </c>
      <c r="D182" s="0" t="str">
        <f aca="false">CONCATENATE(P182,"_", R182, "_", T182)</f>
        <v>couch_preferred_sit</v>
      </c>
      <c r="E182" s="0" t="str">
        <f aca="false">CONCATENATE( "list_", G182, "/", "half_", K182, "/", "agent_", O182, "/", "metverb_", Q182, "/", "target_", S182, "/", "avtcon_", I182)</f>
        <v>list_2/half_1/agent_91/metverb_9/target_91/avtcon_1</v>
      </c>
      <c r="F182" s="0" t="str">
        <f aca="false">CONCATENATE( H182, "_", L182, "_", P182, "_", R182, "_", T182, "_", J182)</f>
        <v>BH1N_first_couch_preferred_sit_con</v>
      </c>
      <c r="G182" s="0" t="n">
        <f aca="false">IF(LEFT(H182,1)="A",1,IF(LEFT(H182,1)="B",2,IF(LEFT(H182,1)="C",3,IF(LEFT(H182,1)="D",4,#na))))</f>
        <v>2</v>
      </c>
      <c r="H182" s="0" t="str">
        <f aca="false">LMPreScn!A183</f>
        <v>BH1N</v>
      </c>
      <c r="I182" s="0" t="n">
        <v>1</v>
      </c>
      <c r="J182" s="0" t="s">
        <v>25</v>
      </c>
      <c r="K182" s="0" t="n">
        <v>1</v>
      </c>
      <c r="L182" s="0" t="s">
        <v>26</v>
      </c>
      <c r="M182" s="0" t="n">
        <f aca="false">1 + (2*(INT((ROW()-2)/4))) + MOD(ROW()-2,2)</f>
        <v>91</v>
      </c>
      <c r="N182" s="0" t="str">
        <f aca="false">CONCATENATE("context_",ASC(M182))</f>
        <v>context_91</v>
      </c>
      <c r="O182" s="0" t="n">
        <f aca="false">M182</f>
        <v>91</v>
      </c>
      <c r="P182" s="0" t="str">
        <f aca="false">MID(LMPreScn!M183, SEARCH(" ", LMPreScn!M183, SEARCH(" ", LMPreScn!M183))+1, SEARCH(" ", LMPreScn!M183, SEARCH(" ", LMPreScn!M183)+1) -  (SEARCH(" ", LMPreScn!M183, SEARCH(" ", LMPreScn!M183)) + 1))</f>
        <v>couch</v>
      </c>
      <c r="Q182" s="0" t="n">
        <f aca="false">IF(R182="attempted", 1, IF(R182="avoided", 2, IF(R182="began",3,IF(R182="completed",4, IF(R182="continued",5,IF(R182="endured", 6, IF(R182="enjoyed", 7, IF(R182="finished", 8, IF(R182="preferred", 9, IF(R182="resisted", 10, IF(R182="started", 11, IF(R182="tried",12,"ERROR"))))))))))))</f>
        <v>9</v>
      </c>
      <c r="R182" s="0" t="str">
        <f aca="false">LMPreScn!T183</f>
        <v>preferred</v>
      </c>
      <c r="S182" s="0" t="n">
        <f aca="false">1 + (2*(INT((ROW()-2)/4))) + MOD(ROW()-2,2)</f>
        <v>91</v>
      </c>
      <c r="T182" s="0" t="str">
        <f aca="false">LMPreScn!CK183</f>
        <v>sit</v>
      </c>
      <c r="U182" s="2" t="n">
        <f aca="false">LMPreScn!CI183</f>
        <v>0.26530612244898</v>
      </c>
      <c r="V182" s="0" t="n">
        <f aca="false">LMPreScn!R183</f>
        <v>4</v>
      </c>
      <c r="W182" s="0" t="n">
        <f aca="false">LMPreScn!S183</f>
        <v>8</v>
      </c>
      <c r="X182" s="0" t="str">
        <f aca="false">LMPreScn!M183</f>
        <v>The couch potatoes preferred the basement.</v>
      </c>
      <c r="Y182" s="0" t="str">
        <f aca="false">LMPreScn!N183</f>
        <v>They liked to</v>
      </c>
    </row>
    <row r="183" customFormat="false" ht="13.8" hidden="false" customHeight="false" outlineLevel="0" collapsed="false">
      <c r="A183" s="0" t="str">
        <f aca="false">CONCATENATE("id_",ASC(C183))</f>
        <v>id_11046</v>
      </c>
      <c r="B183" s="3" t="str">
        <f aca="false">CONCATENATE("(#", ASC( LMPreScn!I184), ")")</f>
        <v>(#11046)</v>
      </c>
      <c r="C183" s="0" t="n">
        <f aca="false">LMPreScn!I184</f>
        <v>11046</v>
      </c>
      <c r="D183" s="0" t="str">
        <f aca="false">CONCATENATE(P183,"_", R183, "_", T183)</f>
        <v>brother's_preferred_play</v>
      </c>
      <c r="E183" s="0" t="str">
        <f aca="false">CONCATENATE( "list_", G183, "/", "half_", K183, "/", "agent_", O183, "/", "metverb_", Q183, "/", "target_", S183, "/", "avtcon_", I183)</f>
        <v>list_3/half_1/agent_92/metverb_9/target_92/avtcon_1</v>
      </c>
      <c r="F183" s="0" t="str">
        <f aca="false">CONCATENATE( H183, "_", L183, "_", P183, "_", R183, "_", T183, "_", J183)</f>
        <v>CH1N_first_brother's_preferred_play_con</v>
      </c>
      <c r="G183" s="0" t="n">
        <f aca="false">IF(LEFT(H183,1)="A",1,IF(LEFT(H183,1)="B",2,IF(LEFT(H183,1)="C",3,IF(LEFT(H183,1)="D",4,#na))))</f>
        <v>3</v>
      </c>
      <c r="H183" s="0" t="str">
        <f aca="false">LMPreScn!A184</f>
        <v>CH1N</v>
      </c>
      <c r="I183" s="0" t="n">
        <v>1</v>
      </c>
      <c r="J183" s="0" t="s">
        <v>25</v>
      </c>
      <c r="K183" s="0" t="n">
        <v>1</v>
      </c>
      <c r="L183" s="0" t="s">
        <v>26</v>
      </c>
      <c r="M183" s="0" t="n">
        <f aca="false">1 + (2*(INT((ROW()-2)/4))) + MOD(ROW()-2,2)</f>
        <v>92</v>
      </c>
      <c r="N183" s="0" t="str">
        <f aca="false">CONCATENATE("context_",ASC(M183))</f>
        <v>context_92</v>
      </c>
      <c r="O183" s="0" t="n">
        <f aca="false">M183</f>
        <v>92</v>
      </c>
      <c r="P183" s="0" t="str">
        <f aca="false">MID(LMPreScn!M184, SEARCH(" ", LMPreScn!M184, SEARCH(" ", LMPreScn!M184))+1, SEARCH(" ", LMPreScn!M184, SEARCH(" ", LMPreScn!M184)+1) -  (SEARCH(" ", LMPreScn!M184, SEARCH(" ", LMPreScn!M184)) + 1))</f>
        <v>brother's</v>
      </c>
      <c r="Q183" s="0" t="n">
        <f aca="false">IF(R183="attempted", 1, IF(R183="avoided", 2, IF(R183="began",3,IF(R183="completed",4, IF(R183="continued",5,IF(R183="endured", 6, IF(R183="enjoyed", 7, IF(R183="finished", 8, IF(R183="preferred", 9, IF(R183="resisted", 10, IF(R183="started", 11, IF(R183="tried",12,"ERROR"))))))))))))</f>
        <v>9</v>
      </c>
      <c r="R183" s="0" t="str">
        <f aca="false">LMPreScn!T184</f>
        <v>preferred</v>
      </c>
      <c r="S183" s="0" t="n">
        <f aca="false">1 + (2*(INT((ROW()-2)/4))) + MOD(ROW()-2,2)</f>
        <v>92</v>
      </c>
      <c r="T183" s="0" t="str">
        <f aca="false">LMPreScn!CK184</f>
        <v>play</v>
      </c>
      <c r="U183" s="2" t="n">
        <f aca="false">LMPreScn!CI184</f>
        <v>0.354166666666667</v>
      </c>
      <c r="V183" s="0" t="n">
        <f aca="false">LMPreScn!R184</f>
        <v>4</v>
      </c>
      <c r="W183" s="0" t="n">
        <f aca="false">LMPreScn!S184</f>
        <v>8</v>
      </c>
      <c r="X183" s="0" t="str">
        <f aca="false">LMPreScn!M184</f>
        <v>My brother's band preferred the basement.</v>
      </c>
      <c r="Y183" s="0" t="str">
        <f aca="false">LMPreScn!N184</f>
        <v>They liked to</v>
      </c>
    </row>
    <row r="184" customFormat="false" ht="13.8" hidden="false" customHeight="false" outlineLevel="0" collapsed="false">
      <c r="A184" s="0" t="str">
        <f aca="false">CONCATENATE("id_",ASC(C184))</f>
        <v>id_12046</v>
      </c>
      <c r="B184" s="3" t="str">
        <f aca="false">CONCATENATE("(#", ASC( LMPreScn!I185), ")")</f>
        <v>(#12046)</v>
      </c>
      <c r="C184" s="0" t="n">
        <f aca="false">LMPreScn!I185</f>
        <v>12046</v>
      </c>
      <c r="D184" s="0" t="str">
        <f aca="false">CONCATENATE(P184,"_", R184, "_", T184)</f>
        <v>couch_preferred_play</v>
      </c>
      <c r="E184" s="0" t="str">
        <f aca="false">CONCATENATE( "list_", G184, "/", "half_", K184, "/", "agent_", O184, "/", "metverb_", Q184, "/", "target_", S184, "/", "avtcon_", I184)</f>
        <v>list_4/half_1/agent_91/metverb_9/target_92/avtcon_2</v>
      </c>
      <c r="F184" s="0" t="str">
        <f aca="false">CONCATENATE( H184, "_", L184, "_", P184, "_", R184, "_", T184, "_", J184)</f>
        <v>DH1N_first_couch_preferred_play_incon</v>
      </c>
      <c r="G184" s="0" t="n">
        <f aca="false">IF(LEFT(H184,1)="A",1,IF(LEFT(H184,1)="B",2,IF(LEFT(H184,1)="C",3,IF(LEFT(H184,1)="D",4,#na))))</f>
        <v>4</v>
      </c>
      <c r="H184" s="0" t="str">
        <f aca="false">LMPreScn!A185</f>
        <v>DH1N</v>
      </c>
      <c r="I184" s="0" t="n">
        <v>2</v>
      </c>
      <c r="J184" s="0" t="s">
        <v>27</v>
      </c>
      <c r="K184" s="0" t="n">
        <v>1</v>
      </c>
      <c r="L184" s="0" t="s">
        <v>26</v>
      </c>
      <c r="M184" s="0" t="n">
        <f aca="false">1 + (2*(INT((ROW()-2)/4))) + MOD(ROW()-2,2)</f>
        <v>91</v>
      </c>
      <c r="N184" s="0" t="str">
        <f aca="false">CONCATENATE("context_",ASC(M184))</f>
        <v>context_91</v>
      </c>
      <c r="O184" s="0" t="n">
        <f aca="false">M184</f>
        <v>91</v>
      </c>
      <c r="P184" s="0" t="str">
        <f aca="false">MID(LMPreScn!M185, SEARCH(" ", LMPreScn!M185, SEARCH(" ", LMPreScn!M185))+1, SEARCH(" ", LMPreScn!M185, SEARCH(" ", LMPreScn!M185)+1) -  (SEARCH(" ", LMPreScn!M185, SEARCH(" ", LMPreScn!M185)) + 1))</f>
        <v>couch</v>
      </c>
      <c r="Q184" s="0" t="n">
        <f aca="false">IF(R184="attempted", 1, IF(R184="avoided", 2, IF(R184="began",3,IF(R184="completed",4, IF(R184="continued",5,IF(R184="endured", 6, IF(R184="enjoyed", 7, IF(R184="finished", 8, IF(R184="preferred", 9, IF(R184="resisted", 10, IF(R184="started", 11, IF(R184="tried",12,"ERROR"))))))))))))</f>
        <v>9</v>
      </c>
      <c r="R184" s="0" t="str">
        <f aca="false">LMPreScn!T185</f>
        <v>preferred</v>
      </c>
      <c r="S184" s="0" t="n">
        <f aca="false">1 + (2*(INT((ROW()-2)/4))) + MOD(ROW()-1,2)</f>
        <v>92</v>
      </c>
      <c r="T184" s="0" t="str">
        <f aca="false">LMPreScn!CK185</f>
        <v>play</v>
      </c>
      <c r="U184" s="2" t="n">
        <f aca="false">LMPreScn!CI185</f>
        <v>0.0408163265306122</v>
      </c>
      <c r="V184" s="0" t="n">
        <f aca="false">LMPreScn!R185</f>
        <v>4</v>
      </c>
      <c r="W184" s="0" t="n">
        <f aca="false">LMPreScn!S185</f>
        <v>8</v>
      </c>
      <c r="X184" s="0" t="str">
        <f aca="false">LMPreScn!M185</f>
        <v>The couch potatoes preferred the basement.</v>
      </c>
      <c r="Y184" s="0" t="str">
        <f aca="false">LMPreScn!N185</f>
        <v>They liked to</v>
      </c>
    </row>
    <row r="185" customFormat="false" ht="13.8" hidden="false" customHeight="false" outlineLevel="0" collapsed="false">
      <c r="A185" s="0" t="str">
        <f aca="false">CONCATENATE("id_",ASC(C185))</f>
        <v>id_13046</v>
      </c>
      <c r="B185" s="3" t="str">
        <f aca="false">CONCATENATE("(#", ASC( LMPreScn!I186), ")")</f>
        <v>(#13046)</v>
      </c>
      <c r="C185" s="0" t="n">
        <f aca="false">LMPreScn!I186</f>
        <v>13046</v>
      </c>
      <c r="D185" s="0" t="str">
        <f aca="false">CONCATENATE(P185,"_", R185, "_", T185)</f>
        <v>brother's_preferred_sit</v>
      </c>
      <c r="E185" s="0" t="str">
        <f aca="false">CONCATENATE( "list_", G185, "/", "half_", K185, "/", "agent_", O185, "/", "metverb_", Q185, "/", "target_", S185, "/", "avtcon_", I185)</f>
        <v>list_1/half_1/agent_92/metverb_9/target_91/avtcon_2</v>
      </c>
      <c r="F185" s="0" t="str">
        <f aca="false">CONCATENATE( H185, "_", L185, "_", P185, "_", R185, "_", T185, "_", J185)</f>
        <v>AH1N_first_brother's_preferred_sit_incon</v>
      </c>
      <c r="G185" s="0" t="n">
        <f aca="false">IF(LEFT(H185,1)="A",1,IF(LEFT(H185,1)="B",2,IF(LEFT(H185,1)="C",3,IF(LEFT(H185,1)="D",4,#na))))</f>
        <v>1</v>
      </c>
      <c r="H185" s="0" t="str">
        <f aca="false">LMPreScn!A186</f>
        <v>AH1N</v>
      </c>
      <c r="I185" s="0" t="n">
        <v>2</v>
      </c>
      <c r="J185" s="0" t="s">
        <v>27</v>
      </c>
      <c r="K185" s="0" t="n">
        <v>1</v>
      </c>
      <c r="L185" s="0" t="s">
        <v>26</v>
      </c>
      <c r="M185" s="0" t="n">
        <f aca="false">1 + (2*(INT((ROW()-2)/4))) + MOD(ROW()-2,2)</f>
        <v>92</v>
      </c>
      <c r="N185" s="0" t="str">
        <f aca="false">CONCATENATE("context_",ASC(M185))</f>
        <v>context_92</v>
      </c>
      <c r="O185" s="0" t="n">
        <f aca="false">M185</f>
        <v>92</v>
      </c>
      <c r="P185" s="0" t="str">
        <f aca="false">MID(LMPreScn!M186, SEARCH(" ", LMPreScn!M186, SEARCH(" ", LMPreScn!M186))+1, SEARCH(" ", LMPreScn!M186, SEARCH(" ", LMPreScn!M186)+1) -  (SEARCH(" ", LMPreScn!M186, SEARCH(" ", LMPreScn!M186)) + 1))</f>
        <v>brother's</v>
      </c>
      <c r="Q185" s="0" t="n">
        <f aca="false">IF(R185="attempted", 1, IF(R185="avoided", 2, IF(R185="began",3,IF(R185="completed",4, IF(R185="continued",5,IF(R185="endured", 6, IF(R185="enjoyed", 7, IF(R185="finished", 8, IF(R185="preferred", 9, IF(R185="resisted", 10, IF(R185="started", 11, IF(R185="tried",12,"ERROR"))))))))))))</f>
        <v>9</v>
      </c>
      <c r="R185" s="0" t="str">
        <f aca="false">LMPreScn!T186</f>
        <v>preferred</v>
      </c>
      <c r="S185" s="0" t="n">
        <f aca="false">1 + (2*(INT((ROW()-2)/4))) + MOD(ROW()-1,2)</f>
        <v>91</v>
      </c>
      <c r="T185" s="0" t="str">
        <f aca="false">LMPreScn!CK186</f>
        <v>sit</v>
      </c>
      <c r="U185" s="2" t="n">
        <f aca="false">LMPreScn!CI186</f>
        <v>0</v>
      </c>
      <c r="V185" s="0" t="n">
        <f aca="false">LMPreScn!R186</f>
        <v>4</v>
      </c>
      <c r="W185" s="0" t="n">
        <f aca="false">LMPreScn!S186</f>
        <v>8</v>
      </c>
      <c r="X185" s="0" t="str">
        <f aca="false">LMPreScn!M186</f>
        <v>My brother's band preferred the basement.</v>
      </c>
      <c r="Y185" s="0" t="str">
        <f aca="false">LMPreScn!N186</f>
        <v>They liked to</v>
      </c>
    </row>
    <row r="186" customFormat="false" ht="13.8" hidden="false" customHeight="false" outlineLevel="0" collapsed="false">
      <c r="A186" s="0" t="str">
        <f aca="false">CONCATENATE("id_",ASC(C186))</f>
        <v>id_10047</v>
      </c>
      <c r="B186" s="3" t="str">
        <f aca="false">CONCATENATE("(#", ASC( LMPreScn!I187), ")")</f>
        <v>(#10047)</v>
      </c>
      <c r="C186" s="0" t="n">
        <f aca="false">LMPreScn!I187</f>
        <v>10047</v>
      </c>
      <c r="D186" s="0" t="str">
        <f aca="false">CONCATENATE(P186,"_", R186, "_", T186)</f>
        <v>artist_preferred_drawing</v>
      </c>
      <c r="E186" s="0" t="str">
        <f aca="false">CONCATENATE( "list_", G186, "/", "half_", K186, "/", "agent_", O186, "/", "metverb_", Q186, "/", "target_", S186, "/", "avtcon_", I186)</f>
        <v>list_2/half_1/agent_93/metverb_9/target_93/avtcon_1</v>
      </c>
      <c r="F186" s="0" t="str">
        <f aca="false">CONCATENATE( H186, "_", L186, "_", P186, "_", R186, "_", T186, "_", J186)</f>
        <v>BH1N_first_artist_preferred_drawing_con</v>
      </c>
      <c r="G186" s="0" t="n">
        <f aca="false">IF(LEFT(H186,1)="A",1,IF(LEFT(H186,1)="B",2,IF(LEFT(H186,1)="C",3,IF(LEFT(H186,1)="D",4,#na))))</f>
        <v>2</v>
      </c>
      <c r="H186" s="0" t="str">
        <f aca="false">LMPreScn!A187</f>
        <v>BH1N</v>
      </c>
      <c r="I186" s="0" t="n">
        <v>1</v>
      </c>
      <c r="J186" s="0" t="s">
        <v>25</v>
      </c>
      <c r="K186" s="0" t="n">
        <v>1</v>
      </c>
      <c r="L186" s="0" t="s">
        <v>26</v>
      </c>
      <c r="M186" s="0" t="n">
        <f aca="false">1 + (2*(INT((ROW()-2)/4))) + MOD(ROW()-2,2)</f>
        <v>93</v>
      </c>
      <c r="N186" s="0" t="str">
        <f aca="false">CONCATENATE("context_",ASC(M186))</f>
        <v>context_93</v>
      </c>
      <c r="O186" s="0" t="n">
        <f aca="false">M186</f>
        <v>93</v>
      </c>
      <c r="P186" s="0" t="str">
        <f aca="false">MID(LMPreScn!M187, SEARCH(" ", LMPreScn!M187, SEARCH(" ", LMPreScn!M187))+1, SEARCH(" ", LMPreScn!M187, SEARCH(" ", LMPreScn!M187)+1) -  (SEARCH(" ", LMPreScn!M187, SEARCH(" ", LMPreScn!M187)) + 1))</f>
        <v>artist</v>
      </c>
      <c r="Q186" s="0" t="n">
        <f aca="false">IF(R186="attempted", 1, IF(R186="avoided", 2, IF(R186="began",3,IF(R186="completed",4, IF(R186="continued",5,IF(R186="endured", 6, IF(R186="enjoyed", 7, IF(R186="finished", 8, IF(R186="preferred", 9, IF(R186="resisted", 10, IF(R186="started", 11, IF(R186="tried",12,"ERROR"))))))))))))</f>
        <v>9</v>
      </c>
      <c r="R186" s="0" t="str">
        <f aca="false">LMPreScn!T187</f>
        <v>preferred</v>
      </c>
      <c r="S186" s="0" t="n">
        <f aca="false">1 + (2*(INT((ROW()-2)/4))) + MOD(ROW()-2,2)</f>
        <v>93</v>
      </c>
      <c r="T186" s="0" t="str">
        <f aca="false">LMPreScn!CK187</f>
        <v>drawing</v>
      </c>
      <c r="U186" s="2" t="n">
        <f aca="false">LMPreScn!CI187</f>
        <v>0.163265306122449</v>
      </c>
      <c r="V186" s="0" t="n">
        <f aca="false">LMPreScn!R187</f>
        <v>5</v>
      </c>
      <c r="W186" s="0" t="n">
        <f aca="false">LMPreScn!S187</f>
        <v>8</v>
      </c>
      <c r="X186" s="0" t="str">
        <f aca="false">LMPreScn!M187</f>
        <v>The artist preferred charcoal.</v>
      </c>
      <c r="Y186" s="0" t="str">
        <f aca="false">LMPreScn!N187</f>
        <v>It worked best for</v>
      </c>
    </row>
    <row r="187" customFormat="false" ht="13.8" hidden="false" customHeight="false" outlineLevel="0" collapsed="false">
      <c r="A187" s="0" t="str">
        <f aca="false">CONCATENATE("id_",ASC(C187))</f>
        <v>id_11047</v>
      </c>
      <c r="B187" s="3" t="str">
        <f aca="false">CONCATENATE("(#", ASC( LMPreScn!I188), ")")</f>
        <v>(#11047)</v>
      </c>
      <c r="C187" s="0" t="n">
        <f aca="false">LMPreScn!I188</f>
        <v>11047</v>
      </c>
      <c r="D187" s="0" t="str">
        <f aca="false">CONCATENATE(P187,"_", R187, "_", T187)</f>
        <v>backyard_preferred_grilling</v>
      </c>
      <c r="E187" s="0" t="str">
        <f aca="false">CONCATENATE( "list_", G187, "/", "half_", K187, "/", "agent_", O187, "/", "metverb_", Q187, "/", "target_", S187, "/", "avtcon_", I187)</f>
        <v>list_3/half_1/agent_94/metverb_9/target_94/avtcon_1</v>
      </c>
      <c r="F187" s="0" t="str">
        <f aca="false">CONCATENATE( H187, "_", L187, "_", P187, "_", R187, "_", T187, "_", J187)</f>
        <v>CH1N_first_backyard_preferred_grilling_con</v>
      </c>
      <c r="G187" s="0" t="n">
        <f aca="false">IF(LEFT(H187,1)="A",1,IF(LEFT(H187,1)="B",2,IF(LEFT(H187,1)="C",3,IF(LEFT(H187,1)="D",4,#na))))</f>
        <v>3</v>
      </c>
      <c r="H187" s="0" t="str">
        <f aca="false">LMPreScn!A188</f>
        <v>CH1N</v>
      </c>
      <c r="I187" s="0" t="n">
        <v>1</v>
      </c>
      <c r="J187" s="0" t="s">
        <v>25</v>
      </c>
      <c r="K187" s="0" t="n">
        <v>1</v>
      </c>
      <c r="L187" s="0" t="s">
        <v>26</v>
      </c>
      <c r="M187" s="0" t="n">
        <f aca="false">1 + (2*(INT((ROW()-2)/4))) + MOD(ROW()-2,2)</f>
        <v>94</v>
      </c>
      <c r="N187" s="0" t="str">
        <f aca="false">CONCATENATE("context_",ASC(M187))</f>
        <v>context_94</v>
      </c>
      <c r="O187" s="0" t="n">
        <f aca="false">M187</f>
        <v>94</v>
      </c>
      <c r="P187" s="0" t="str">
        <f aca="false">MID(LMPreScn!M188, SEARCH(" ", LMPreScn!M188, SEARCH(" ", LMPreScn!M188))+1, SEARCH(" ", LMPreScn!M188, SEARCH(" ", LMPreScn!M188)+1) -  (SEARCH(" ", LMPreScn!M188, SEARCH(" ", LMPreScn!M188)) + 1))</f>
        <v>backyard</v>
      </c>
      <c r="Q187" s="0" t="n">
        <f aca="false">IF(R187="attempted", 1, IF(R187="avoided", 2, IF(R187="began",3,IF(R187="completed",4, IF(R187="continued",5,IF(R187="endured", 6, IF(R187="enjoyed", 7, IF(R187="finished", 8, IF(R187="preferred", 9, IF(R187="resisted", 10, IF(R187="started", 11, IF(R187="tried",12,"ERROR"))))))))))))</f>
        <v>9</v>
      </c>
      <c r="R187" s="0" t="str">
        <f aca="false">LMPreScn!T188</f>
        <v>preferred</v>
      </c>
      <c r="S187" s="0" t="n">
        <f aca="false">1 + (2*(INT((ROW()-2)/4))) + MOD(ROW()-2,2)</f>
        <v>94</v>
      </c>
      <c r="T187" s="0" t="str">
        <f aca="false">LMPreScn!CK188</f>
        <v>grilling</v>
      </c>
      <c r="U187" s="2" t="n">
        <f aca="false">LMPreScn!CI188</f>
        <v>0.346938775510204</v>
      </c>
      <c r="V187" s="0" t="n">
        <f aca="false">LMPreScn!R188</f>
        <v>5</v>
      </c>
      <c r="W187" s="0" t="n">
        <f aca="false">LMPreScn!S188</f>
        <v>8</v>
      </c>
      <c r="X187" s="0" t="str">
        <f aca="false">LMPreScn!M188</f>
        <v>The backyard barbecuer preferred charcoal.</v>
      </c>
      <c r="Y187" s="0" t="str">
        <f aca="false">LMPreScn!N188</f>
        <v>It worked best for</v>
      </c>
    </row>
    <row r="188" customFormat="false" ht="13.8" hidden="false" customHeight="false" outlineLevel="0" collapsed="false">
      <c r="A188" s="0" t="str">
        <f aca="false">CONCATENATE("id_",ASC(C188))</f>
        <v>id_12047</v>
      </c>
      <c r="B188" s="3" t="str">
        <f aca="false">CONCATENATE("(#", ASC( LMPreScn!I189), ")")</f>
        <v>(#12047)</v>
      </c>
      <c r="C188" s="0" t="n">
        <f aca="false">LMPreScn!I189</f>
        <v>12047</v>
      </c>
      <c r="D188" s="0" t="str">
        <f aca="false">CONCATENATE(P188,"_", R188, "_", T188)</f>
        <v>artist_preferred_grilling</v>
      </c>
      <c r="E188" s="0" t="str">
        <f aca="false">CONCATENATE( "list_", G188, "/", "half_", K188, "/", "agent_", O188, "/", "metverb_", Q188, "/", "target_", S188, "/", "avtcon_", I188)</f>
        <v>list_4/half_1/agent_93/metverb_9/target_94/avtcon_2</v>
      </c>
      <c r="F188" s="0" t="str">
        <f aca="false">CONCATENATE( H188, "_", L188, "_", P188, "_", R188, "_", T188, "_", J188)</f>
        <v>DH1N_first_artist_preferred_grilling_incon</v>
      </c>
      <c r="G188" s="0" t="n">
        <f aca="false">IF(LEFT(H188,1)="A",1,IF(LEFT(H188,1)="B",2,IF(LEFT(H188,1)="C",3,IF(LEFT(H188,1)="D",4,#na))))</f>
        <v>4</v>
      </c>
      <c r="H188" s="0" t="str">
        <f aca="false">LMPreScn!A189</f>
        <v>DH1N</v>
      </c>
      <c r="I188" s="0" t="n">
        <v>2</v>
      </c>
      <c r="J188" s="0" t="s">
        <v>27</v>
      </c>
      <c r="K188" s="0" t="n">
        <v>1</v>
      </c>
      <c r="L188" s="0" t="s">
        <v>26</v>
      </c>
      <c r="M188" s="0" t="n">
        <f aca="false">1 + (2*(INT((ROW()-2)/4))) + MOD(ROW()-2,2)</f>
        <v>93</v>
      </c>
      <c r="N188" s="0" t="str">
        <f aca="false">CONCATENATE("context_",ASC(M188))</f>
        <v>context_93</v>
      </c>
      <c r="O188" s="0" t="n">
        <f aca="false">M188</f>
        <v>93</v>
      </c>
      <c r="P188" s="0" t="str">
        <f aca="false">MID(LMPreScn!M189, SEARCH(" ", LMPreScn!M189, SEARCH(" ", LMPreScn!M189))+1, SEARCH(" ", LMPreScn!M189, SEARCH(" ", LMPreScn!M189)+1) -  (SEARCH(" ", LMPreScn!M189, SEARCH(" ", LMPreScn!M189)) + 1))</f>
        <v>artist</v>
      </c>
      <c r="Q188" s="0" t="n">
        <f aca="false">IF(R188="attempted", 1, IF(R188="avoided", 2, IF(R188="began",3,IF(R188="completed",4, IF(R188="continued",5,IF(R188="endured", 6, IF(R188="enjoyed", 7, IF(R188="finished", 8, IF(R188="preferred", 9, IF(R188="resisted", 10, IF(R188="started", 11, IF(R188="tried",12,"ERROR"))))))))))))</f>
        <v>9</v>
      </c>
      <c r="R188" s="0" t="str">
        <f aca="false">LMPreScn!T189</f>
        <v>preferred</v>
      </c>
      <c r="S188" s="0" t="n">
        <f aca="false">1 + (2*(INT((ROW()-2)/4))) + MOD(ROW()-1,2)</f>
        <v>94</v>
      </c>
      <c r="T188" s="0" t="str">
        <f aca="false">LMPreScn!CK189</f>
        <v>grilling</v>
      </c>
      <c r="U188" s="2" t="n">
        <f aca="false">LMPreScn!CI189</f>
        <v>0</v>
      </c>
      <c r="V188" s="0" t="n">
        <f aca="false">LMPreScn!R189</f>
        <v>5</v>
      </c>
      <c r="W188" s="0" t="n">
        <f aca="false">LMPreScn!S189</f>
        <v>8</v>
      </c>
      <c r="X188" s="0" t="str">
        <f aca="false">LMPreScn!M189</f>
        <v>The artist preferred charcoal.</v>
      </c>
      <c r="Y188" s="0" t="str">
        <f aca="false">LMPreScn!N189</f>
        <v>It worked best for</v>
      </c>
    </row>
    <row r="189" customFormat="false" ht="13.8" hidden="false" customHeight="false" outlineLevel="0" collapsed="false">
      <c r="A189" s="0" t="str">
        <f aca="false">CONCATENATE("id_",ASC(C189))</f>
        <v>id_13047</v>
      </c>
      <c r="B189" s="3" t="str">
        <f aca="false">CONCATENATE("(#", ASC( LMPreScn!I190), ")")</f>
        <v>(#13047)</v>
      </c>
      <c r="C189" s="0" t="n">
        <f aca="false">LMPreScn!I190</f>
        <v>13047</v>
      </c>
      <c r="D189" s="0" t="str">
        <f aca="false">CONCATENATE(P189,"_", R189, "_", T189)</f>
        <v>backyard_preferred_drawing</v>
      </c>
      <c r="E189" s="0" t="str">
        <f aca="false">CONCATENATE( "list_", G189, "/", "half_", K189, "/", "agent_", O189, "/", "metverb_", Q189, "/", "target_", S189, "/", "avtcon_", I189)</f>
        <v>list_1/half_1/agent_94/metverb_9/target_93/avtcon_2</v>
      </c>
      <c r="F189" s="0" t="str">
        <f aca="false">CONCATENATE( H189, "_", L189, "_", P189, "_", R189, "_", T189, "_", J189)</f>
        <v>AH1N_first_backyard_preferred_drawing_incon</v>
      </c>
      <c r="G189" s="0" t="n">
        <f aca="false">IF(LEFT(H189,1)="A",1,IF(LEFT(H189,1)="B",2,IF(LEFT(H189,1)="C",3,IF(LEFT(H189,1)="D",4,#na))))</f>
        <v>1</v>
      </c>
      <c r="H189" s="0" t="str">
        <f aca="false">LMPreScn!A190</f>
        <v>AH1N</v>
      </c>
      <c r="I189" s="0" t="n">
        <v>2</v>
      </c>
      <c r="J189" s="0" t="s">
        <v>27</v>
      </c>
      <c r="K189" s="0" t="n">
        <v>1</v>
      </c>
      <c r="L189" s="0" t="s">
        <v>26</v>
      </c>
      <c r="M189" s="0" t="n">
        <f aca="false">1 + (2*(INT((ROW()-2)/4))) + MOD(ROW()-2,2)</f>
        <v>94</v>
      </c>
      <c r="N189" s="0" t="str">
        <f aca="false">CONCATENATE("context_",ASC(M189))</f>
        <v>context_94</v>
      </c>
      <c r="O189" s="0" t="n">
        <f aca="false">M189</f>
        <v>94</v>
      </c>
      <c r="P189" s="0" t="str">
        <f aca="false">MID(LMPreScn!M190, SEARCH(" ", LMPreScn!M190, SEARCH(" ", LMPreScn!M190))+1, SEARCH(" ", LMPreScn!M190, SEARCH(" ", LMPreScn!M190)+1) -  (SEARCH(" ", LMPreScn!M190, SEARCH(" ", LMPreScn!M190)) + 1))</f>
        <v>backyard</v>
      </c>
      <c r="Q189" s="0" t="n">
        <f aca="false">IF(R189="attempted", 1, IF(R189="avoided", 2, IF(R189="began",3,IF(R189="completed",4, IF(R189="continued",5,IF(R189="endured", 6, IF(R189="enjoyed", 7, IF(R189="finished", 8, IF(R189="preferred", 9, IF(R189="resisted", 10, IF(R189="started", 11, IF(R189="tried",12,"ERROR"))))))))))))</f>
        <v>9</v>
      </c>
      <c r="R189" s="0" t="str">
        <f aca="false">LMPreScn!T190</f>
        <v>preferred</v>
      </c>
      <c r="S189" s="0" t="n">
        <f aca="false">1 + (2*(INT((ROW()-2)/4))) + MOD(ROW()-1,2)</f>
        <v>93</v>
      </c>
      <c r="T189" s="0" t="str">
        <f aca="false">LMPreScn!CK190</f>
        <v>drawing</v>
      </c>
      <c r="U189" s="2" t="n">
        <f aca="false">LMPreScn!CI190</f>
        <v>0</v>
      </c>
      <c r="V189" s="0" t="n">
        <f aca="false">LMPreScn!R190</f>
        <v>5</v>
      </c>
      <c r="W189" s="0" t="n">
        <f aca="false">LMPreScn!S190</f>
        <v>8</v>
      </c>
      <c r="X189" s="0" t="str">
        <f aca="false">LMPreScn!M190</f>
        <v>The backyard barbecuer preferred charcoal.</v>
      </c>
      <c r="Y189" s="0" t="str">
        <f aca="false">LMPreScn!N190</f>
        <v>It worked best for</v>
      </c>
    </row>
    <row r="190" customFormat="false" ht="13.8" hidden="false" customHeight="false" outlineLevel="0" collapsed="false">
      <c r="A190" s="0" t="str">
        <f aca="false">CONCATENATE("id_",ASC(C190))</f>
        <v>id_10048</v>
      </c>
      <c r="B190" s="3" t="str">
        <f aca="false">CONCATENATE("(#", ASC( LMPreScn!I191), ")")</f>
        <v>(#10048)</v>
      </c>
      <c r="C190" s="0" t="n">
        <f aca="false">LMPreScn!I191</f>
        <v>10048</v>
      </c>
      <c r="D190" s="0" t="str">
        <f aca="false">CONCATENATE(P190,"_", R190, "_", T190)</f>
        <v>tablecloths_resisted_stain</v>
      </c>
      <c r="E190" s="0" t="str">
        <f aca="false">CONCATENATE( "list_", G190, "/", "half_", K190, "/", "agent_", O190, "/", "metverb_", Q190, "/", "target_", S190, "/", "avtcon_", I190)</f>
        <v>list_2/half_1/agent_95/metverb_10/target_95/avtcon_1</v>
      </c>
      <c r="F190" s="0" t="str">
        <f aca="false">CONCATENATE( H190, "_", L190, "_", P190, "_", R190, "_", T190, "_", J190)</f>
        <v>BH1N_first_tablecloths_resisted_stain_con</v>
      </c>
      <c r="G190" s="0" t="n">
        <f aca="false">IF(LEFT(H190,1)="A",1,IF(LEFT(H190,1)="B",2,IF(LEFT(H190,1)="C",3,IF(LEFT(H190,1)="D",4,#na))))</f>
        <v>2</v>
      </c>
      <c r="H190" s="0" t="str">
        <f aca="false">LMPreScn!A191</f>
        <v>BH1N</v>
      </c>
      <c r="I190" s="0" t="n">
        <v>1</v>
      </c>
      <c r="J190" s="0" t="s">
        <v>25</v>
      </c>
      <c r="K190" s="0" t="n">
        <v>1</v>
      </c>
      <c r="L190" s="0" t="s">
        <v>26</v>
      </c>
      <c r="M190" s="0" t="n">
        <f aca="false">1 + (2*(INT((ROW()-2)/4))) + MOD(ROW()-2,2)</f>
        <v>95</v>
      </c>
      <c r="N190" s="0" t="str">
        <f aca="false">CONCATENATE("context_",ASC(M190))</f>
        <v>context_95</v>
      </c>
      <c r="O190" s="0" t="n">
        <f aca="false">M190</f>
        <v>95</v>
      </c>
      <c r="P190" s="0" t="str">
        <f aca="false">MID(LMPreScn!M191, SEARCH(" ", LMPreScn!M191, SEARCH(" ", LMPreScn!M191))+1, SEARCH(" ", LMPreScn!M191, SEARCH(" ", LMPreScn!M191)+1) -  (SEARCH(" ", LMPreScn!M191, SEARCH(" ", LMPreScn!M191)) + 1))</f>
        <v>tablecloths</v>
      </c>
      <c r="Q190" s="0" t="n">
        <f aca="false">IF(R190="attempted", 1, IF(R190="avoided", 2, IF(R190="began",3,IF(R190="completed",4, IF(R190="continued",5,IF(R190="endured", 6, IF(R190="enjoyed", 7, IF(R190="finished", 8, IF(R190="preferred", 9, IF(R190="resisted", 10, IF(R190="started", 11, IF(R190="tried",12,"ERROR"))))))))))))</f>
        <v>10</v>
      </c>
      <c r="R190" s="0" t="str">
        <f aca="false">LMPreScn!T191</f>
        <v>resisted</v>
      </c>
      <c r="S190" s="0" t="n">
        <f aca="false">1 + (2*(INT((ROW()-2)/4))) + MOD(ROW()-2,2)</f>
        <v>95</v>
      </c>
      <c r="T190" s="0" t="str">
        <f aca="false">LMPreScn!CK191</f>
        <v>stain</v>
      </c>
      <c r="U190" s="2" t="n">
        <f aca="false">LMPreScn!CI191</f>
        <v>0.63265306122449</v>
      </c>
      <c r="V190" s="0" t="n">
        <f aca="false">LMPreScn!R191</f>
        <v>6</v>
      </c>
      <c r="W190" s="0" t="n">
        <f aca="false">LMPreScn!S191</f>
        <v>9</v>
      </c>
      <c r="X190" s="0" t="str">
        <f aca="false">LMPreScn!M191</f>
        <v>The tablecloths resisted the wine.</v>
      </c>
      <c r="Y190" s="0" t="str">
        <f aca="false">LMPreScn!N191</f>
        <v>We had expected them to</v>
      </c>
    </row>
    <row r="191" customFormat="false" ht="13.8" hidden="false" customHeight="false" outlineLevel="0" collapsed="false">
      <c r="A191" s="0" t="str">
        <f aca="false">CONCATENATE("id_",ASC(C191))</f>
        <v>id_11048</v>
      </c>
      <c r="B191" s="3" t="str">
        <f aca="false">CONCATENATE("(#", ASC( LMPreScn!I192), ")")</f>
        <v>(#11048)</v>
      </c>
      <c r="C191" s="0" t="n">
        <f aca="false">LMPreScn!I192</f>
        <v>11048</v>
      </c>
      <c r="D191" s="0" t="str">
        <f aca="false">CONCATENATE(P191,"_", R191, "_", T191)</f>
        <v>alcoholics_resisted_drink</v>
      </c>
      <c r="E191" s="0" t="str">
        <f aca="false">CONCATENATE( "list_", G191, "/", "half_", K191, "/", "agent_", O191, "/", "metverb_", Q191, "/", "target_", S191, "/", "avtcon_", I191)</f>
        <v>list_3/half_1/agent_96/metverb_10/target_96/avtcon_1</v>
      </c>
      <c r="F191" s="0" t="str">
        <f aca="false">CONCATENATE( H191, "_", L191, "_", P191, "_", R191, "_", T191, "_", J191)</f>
        <v>CH1N_first_alcoholics_resisted_drink_con</v>
      </c>
      <c r="G191" s="0" t="n">
        <f aca="false">IF(LEFT(H191,1)="A",1,IF(LEFT(H191,1)="B",2,IF(LEFT(H191,1)="C",3,IF(LEFT(H191,1)="D",4,#na))))</f>
        <v>3</v>
      </c>
      <c r="H191" s="0" t="str">
        <f aca="false">LMPreScn!A192</f>
        <v>CH1N</v>
      </c>
      <c r="I191" s="0" t="n">
        <v>1</v>
      </c>
      <c r="J191" s="0" t="s">
        <v>25</v>
      </c>
      <c r="K191" s="0" t="n">
        <v>1</v>
      </c>
      <c r="L191" s="0" t="s">
        <v>26</v>
      </c>
      <c r="M191" s="0" t="n">
        <f aca="false">1 + (2*(INT((ROW()-2)/4))) + MOD(ROW()-2,2)</f>
        <v>96</v>
      </c>
      <c r="N191" s="0" t="str">
        <f aca="false">CONCATENATE("context_",ASC(M191))</f>
        <v>context_96</v>
      </c>
      <c r="O191" s="0" t="n">
        <f aca="false">M191</f>
        <v>96</v>
      </c>
      <c r="P191" s="0" t="str">
        <f aca="false">MID(LMPreScn!M192, SEARCH(" ", LMPreScn!M192, SEARCH(" ", LMPreScn!M192))+1, SEARCH(" ", LMPreScn!M192, SEARCH(" ", LMPreScn!M192)+1) -  (SEARCH(" ", LMPreScn!M192, SEARCH(" ", LMPreScn!M192)) + 1))</f>
        <v>alcoholics</v>
      </c>
      <c r="Q191" s="0" t="n">
        <f aca="false">IF(R191="attempted", 1, IF(R191="avoided", 2, IF(R191="began",3,IF(R191="completed",4, IF(R191="continued",5,IF(R191="endured", 6, IF(R191="enjoyed", 7, IF(R191="finished", 8, IF(R191="preferred", 9, IF(R191="resisted", 10, IF(R191="started", 11, IF(R191="tried",12,"ERROR"))))))))))))</f>
        <v>10</v>
      </c>
      <c r="R191" s="0" t="str">
        <f aca="false">LMPreScn!T192</f>
        <v>resisted</v>
      </c>
      <c r="S191" s="0" t="n">
        <f aca="false">1 + (2*(INT((ROW()-2)/4))) + MOD(ROW()-2,2)</f>
        <v>96</v>
      </c>
      <c r="T191" s="0" t="str">
        <f aca="false">LMPreScn!CK192</f>
        <v>drink</v>
      </c>
      <c r="U191" s="2" t="n">
        <f aca="false">LMPreScn!CI192</f>
        <v>0.510204081632653</v>
      </c>
      <c r="V191" s="0" t="n">
        <f aca="false">LMPreScn!R192</f>
        <v>6</v>
      </c>
      <c r="W191" s="0" t="n">
        <f aca="false">LMPreScn!S192</f>
        <v>9</v>
      </c>
      <c r="X191" s="0" t="str">
        <f aca="false">LMPreScn!M192</f>
        <v>The alcoholics resisted the wine.</v>
      </c>
      <c r="Y191" s="0" t="str">
        <f aca="false">LMPreScn!N192</f>
        <v>We had expected them to</v>
      </c>
    </row>
    <row r="192" customFormat="false" ht="13.8" hidden="false" customHeight="false" outlineLevel="0" collapsed="false">
      <c r="A192" s="0" t="str">
        <f aca="false">CONCATENATE("id_",ASC(C192))</f>
        <v>id_12048</v>
      </c>
      <c r="B192" s="3" t="str">
        <f aca="false">CONCATENATE("(#", ASC( LMPreScn!I193), ")")</f>
        <v>(#12048)</v>
      </c>
      <c r="C192" s="0" t="n">
        <f aca="false">LMPreScn!I193</f>
        <v>12048</v>
      </c>
      <c r="D192" s="0" t="str">
        <f aca="false">CONCATENATE(P192,"_", R192, "_", T192)</f>
        <v>tablecloths_resisted_drink</v>
      </c>
      <c r="E192" s="0" t="str">
        <f aca="false">CONCATENATE( "list_", G192, "/", "half_", K192, "/", "agent_", O192, "/", "metverb_", Q192, "/", "target_", S192, "/", "avtcon_", I192)</f>
        <v>list_4/half_1/agent_95/metverb_10/target_96/avtcon_2</v>
      </c>
      <c r="F192" s="0" t="str">
        <f aca="false">CONCATENATE( H192, "_", L192, "_", P192, "_", R192, "_", T192, "_", J192)</f>
        <v>DH1N_first_tablecloths_resisted_drink_incon</v>
      </c>
      <c r="G192" s="0" t="n">
        <f aca="false">IF(LEFT(H192,1)="A",1,IF(LEFT(H192,1)="B",2,IF(LEFT(H192,1)="C",3,IF(LEFT(H192,1)="D",4,#na))))</f>
        <v>4</v>
      </c>
      <c r="H192" s="0" t="str">
        <f aca="false">LMPreScn!A193</f>
        <v>DH1N</v>
      </c>
      <c r="I192" s="0" t="n">
        <v>2</v>
      </c>
      <c r="J192" s="0" t="s">
        <v>27</v>
      </c>
      <c r="K192" s="0" t="n">
        <v>1</v>
      </c>
      <c r="L192" s="0" t="s">
        <v>26</v>
      </c>
      <c r="M192" s="0" t="n">
        <f aca="false">1 + (2*(INT((ROW()-2)/4))) + MOD(ROW()-2,2)</f>
        <v>95</v>
      </c>
      <c r="N192" s="0" t="str">
        <f aca="false">CONCATENATE("context_",ASC(M192))</f>
        <v>context_95</v>
      </c>
      <c r="O192" s="0" t="n">
        <f aca="false">M192</f>
        <v>95</v>
      </c>
      <c r="P192" s="0" t="str">
        <f aca="false">MID(LMPreScn!M193, SEARCH(" ", LMPreScn!M193, SEARCH(" ", LMPreScn!M193))+1, SEARCH(" ", LMPreScn!M193, SEARCH(" ", LMPreScn!M193)+1) -  (SEARCH(" ", LMPreScn!M193, SEARCH(" ", LMPreScn!M193)) + 1))</f>
        <v>tablecloths</v>
      </c>
      <c r="Q192" s="0" t="n">
        <f aca="false">IF(R192="attempted", 1, IF(R192="avoided", 2, IF(R192="began",3,IF(R192="completed",4, IF(R192="continued",5,IF(R192="endured", 6, IF(R192="enjoyed", 7, IF(R192="finished", 8, IF(R192="preferred", 9, IF(R192="resisted", 10, IF(R192="started", 11, IF(R192="tried",12,"ERROR"))))))))))))</f>
        <v>10</v>
      </c>
      <c r="R192" s="0" t="str">
        <f aca="false">LMPreScn!T193</f>
        <v>resisted</v>
      </c>
      <c r="S192" s="0" t="n">
        <f aca="false">1 + (2*(INT((ROW()-2)/4))) + MOD(ROW()-1,2)</f>
        <v>96</v>
      </c>
      <c r="T192" s="0" t="str">
        <f aca="false">LMPreScn!CK193</f>
        <v>drink</v>
      </c>
      <c r="U192" s="2" t="n">
        <f aca="false">LMPreScn!CI193</f>
        <v>0.0204081632653061</v>
      </c>
      <c r="V192" s="0" t="n">
        <f aca="false">LMPreScn!R193</f>
        <v>6</v>
      </c>
      <c r="W192" s="0" t="n">
        <f aca="false">LMPreScn!S193</f>
        <v>9</v>
      </c>
      <c r="X192" s="0" t="str">
        <f aca="false">LMPreScn!M193</f>
        <v>The tablecloths resisted the wine.</v>
      </c>
      <c r="Y192" s="0" t="str">
        <f aca="false">LMPreScn!N193</f>
        <v>We had expected them to</v>
      </c>
    </row>
    <row r="193" customFormat="false" ht="13.8" hidden="false" customHeight="false" outlineLevel="0" collapsed="false">
      <c r="A193" s="0" t="str">
        <f aca="false">CONCATENATE("id_",ASC(C193))</f>
        <v>id_13048</v>
      </c>
      <c r="B193" s="3" t="str">
        <f aca="false">CONCATENATE("(#", ASC( LMPreScn!I194), ")")</f>
        <v>(#13048)</v>
      </c>
      <c r="C193" s="0" t="n">
        <f aca="false">LMPreScn!I194</f>
        <v>13048</v>
      </c>
      <c r="D193" s="0" t="str">
        <f aca="false">CONCATENATE(P193,"_", R193, "_", T193)</f>
        <v>alcoholics_resisted_stain</v>
      </c>
      <c r="E193" s="0" t="str">
        <f aca="false">CONCATENATE( "list_", G193, "/", "half_", K193, "/", "agent_", O193, "/", "metverb_", Q193, "/", "target_", S193, "/", "avtcon_", I193)</f>
        <v>list_1/half_1/agent_96/metverb_10/target_95/avtcon_2</v>
      </c>
      <c r="F193" s="0" t="str">
        <f aca="false">CONCATENATE( H193, "_", L193, "_", P193, "_", R193, "_", T193, "_", J193)</f>
        <v>AH1N_first_alcoholics_resisted_stain_incon</v>
      </c>
      <c r="G193" s="0" t="n">
        <f aca="false">IF(LEFT(H193,1)="A",1,IF(LEFT(H193,1)="B",2,IF(LEFT(H193,1)="C",3,IF(LEFT(H193,1)="D",4,#na))))</f>
        <v>1</v>
      </c>
      <c r="H193" s="0" t="str">
        <f aca="false">LMPreScn!A194</f>
        <v>AH1N</v>
      </c>
      <c r="I193" s="0" t="n">
        <v>2</v>
      </c>
      <c r="J193" s="0" t="s">
        <v>27</v>
      </c>
      <c r="K193" s="0" t="n">
        <v>1</v>
      </c>
      <c r="L193" s="0" t="s">
        <v>26</v>
      </c>
      <c r="M193" s="0" t="n">
        <f aca="false">1 + (2*(INT((ROW()-2)/4))) + MOD(ROW()-2,2)</f>
        <v>96</v>
      </c>
      <c r="N193" s="0" t="str">
        <f aca="false">CONCATENATE("context_",ASC(M193))</f>
        <v>context_96</v>
      </c>
      <c r="O193" s="0" t="n">
        <f aca="false">M193</f>
        <v>96</v>
      </c>
      <c r="P193" s="0" t="str">
        <f aca="false">MID(LMPreScn!M194, SEARCH(" ", LMPreScn!M194, SEARCH(" ", LMPreScn!M194))+1, SEARCH(" ", LMPreScn!M194, SEARCH(" ", LMPreScn!M194)+1) -  (SEARCH(" ", LMPreScn!M194, SEARCH(" ", LMPreScn!M194)) + 1))</f>
        <v>alcoholics</v>
      </c>
      <c r="Q193" s="0" t="n">
        <f aca="false">IF(R193="attempted", 1, IF(R193="avoided", 2, IF(R193="began",3,IF(R193="completed",4, IF(R193="continued",5,IF(R193="endured", 6, IF(R193="enjoyed", 7, IF(R193="finished", 8, IF(R193="preferred", 9, IF(R193="resisted", 10, IF(R193="started", 11, IF(R193="tried",12,"ERROR"))))))))))))</f>
        <v>10</v>
      </c>
      <c r="R193" s="0" t="str">
        <f aca="false">LMPreScn!T194</f>
        <v>resisted</v>
      </c>
      <c r="S193" s="0" t="n">
        <f aca="false">1 + (2*(INT((ROW()-2)/4))) + MOD(ROW()-1,2)</f>
        <v>95</v>
      </c>
      <c r="T193" s="0" t="str">
        <f aca="false">LMPreScn!CK194</f>
        <v>stain</v>
      </c>
      <c r="U193" s="2" t="n">
        <f aca="false">LMPreScn!CI194</f>
        <v>0</v>
      </c>
      <c r="V193" s="0" t="n">
        <f aca="false">LMPreScn!R194</f>
        <v>6</v>
      </c>
      <c r="W193" s="0" t="n">
        <f aca="false">LMPreScn!S194</f>
        <v>9</v>
      </c>
      <c r="X193" s="0" t="str">
        <f aca="false">LMPreScn!M194</f>
        <v>The alcoholics resisted the wine.</v>
      </c>
      <c r="Y193" s="0" t="str">
        <f aca="false">LMPreScn!N194</f>
        <v>We had expected them to</v>
      </c>
    </row>
    <row r="194" customFormat="false" ht="13.8" hidden="false" customHeight="false" outlineLevel="0" collapsed="false">
      <c r="A194" s="0" t="str">
        <f aca="false">CONCATENATE("id_",ASC(C194))</f>
        <v>id_10049</v>
      </c>
      <c r="B194" s="3" t="str">
        <f aca="false">CONCATENATE("(#", ASC( LMPreScn!I195), ")")</f>
        <v>(#10049)</v>
      </c>
      <c r="C194" s="0" t="n">
        <f aca="false">LMPreScn!I195</f>
        <v>10049</v>
      </c>
      <c r="D194" s="0" t="str">
        <f aca="false">CONCATENATE(P194,"_", R194, "_", T194)</f>
        <v>dieter_resisted_eat</v>
      </c>
      <c r="E194" s="0" t="str">
        <f aca="false">CONCATENATE( "list_", G194, "/", "half_", K194, "/", "agent_", O194, "/", "metverb_", Q194, "/", "target_", S194, "/", "avtcon_", I194)</f>
        <v>list_2/half_1/agent_97/metverb_10/target_97/avtcon_1</v>
      </c>
      <c r="F194" s="0" t="str">
        <f aca="false">CONCATENATE( H194, "_", L194, "_", P194, "_", R194, "_", T194, "_", J194)</f>
        <v>BH1N_first_dieter_resisted_eat_con</v>
      </c>
      <c r="G194" s="0" t="n">
        <f aca="false">IF(LEFT(H194,1)="A",1,IF(LEFT(H194,1)="B",2,IF(LEFT(H194,1)="C",3,IF(LEFT(H194,1)="D",4,#na))))</f>
        <v>2</v>
      </c>
      <c r="H194" s="0" t="str">
        <f aca="false">LMPreScn!A195</f>
        <v>BH1N</v>
      </c>
      <c r="I194" s="0" t="n">
        <v>1</v>
      </c>
      <c r="J194" s="0" t="s">
        <v>25</v>
      </c>
      <c r="K194" s="0" t="n">
        <v>1</v>
      </c>
      <c r="L194" s="0" t="s">
        <v>26</v>
      </c>
      <c r="M194" s="0" t="n">
        <f aca="false">1 + (2*(INT((ROW()-2)/4))) + MOD(ROW()-2,2)</f>
        <v>97</v>
      </c>
      <c r="N194" s="0" t="str">
        <f aca="false">CONCATENATE("context_",ASC(M194))</f>
        <v>context_97</v>
      </c>
      <c r="O194" s="0" t="n">
        <f aca="false">M194</f>
        <v>97</v>
      </c>
      <c r="P194" s="0" t="str">
        <f aca="false">MID(LMPreScn!M195, SEARCH(" ", LMPreScn!M195, SEARCH(" ", LMPreScn!M195))+1, SEARCH(" ", LMPreScn!M195, SEARCH(" ", LMPreScn!M195)+1) -  (SEARCH(" ", LMPreScn!M195, SEARCH(" ", LMPreScn!M195)) + 1))</f>
        <v>dieter</v>
      </c>
      <c r="Q194" s="0" t="n">
        <f aca="false">IF(R194="attempted", 1, IF(R194="avoided", 2, IF(R194="began",3,IF(R194="completed",4, IF(R194="continued",5,IF(R194="endured", 6, IF(R194="enjoyed", 7, IF(R194="finished", 8, IF(R194="preferred", 9, IF(R194="resisted", 10, IF(R194="started", 11, IF(R194="tried",12,"ERROR"))))))))))))</f>
        <v>10</v>
      </c>
      <c r="R194" s="0" t="str">
        <f aca="false">LMPreScn!T195</f>
        <v>resisted</v>
      </c>
      <c r="S194" s="0" t="n">
        <f aca="false">1 + (2*(INT((ROW()-2)/4))) + MOD(ROW()-2,2)</f>
        <v>97</v>
      </c>
      <c r="T194" s="0" t="str">
        <f aca="false">LMPreScn!CK195</f>
        <v>eat</v>
      </c>
      <c r="U194" s="2" t="n">
        <f aca="false">LMPreScn!CI195</f>
        <v>0.8125</v>
      </c>
      <c r="V194" s="0" t="n">
        <f aca="false">LMPreScn!R195</f>
        <v>5</v>
      </c>
      <c r="W194" s="0" t="n">
        <f aca="false">LMPreScn!S195</f>
        <v>8</v>
      </c>
      <c r="X194" s="0" t="str">
        <f aca="false">LMPreScn!M195</f>
        <v>The dieter resisted the temptation.</v>
      </c>
      <c r="Y194" s="0" t="str">
        <f aca="false">LMPreScn!N195</f>
        <v>She really wanted to</v>
      </c>
    </row>
    <row r="195" customFormat="false" ht="13.8" hidden="false" customHeight="false" outlineLevel="0" collapsed="false">
      <c r="A195" s="0" t="str">
        <f aca="false">CONCATENATE("id_",ASC(C195))</f>
        <v>id_11049</v>
      </c>
      <c r="B195" s="3" t="str">
        <f aca="false">CONCATENATE("(#", ASC( LMPreScn!I196), ")")</f>
        <v>(#11049)</v>
      </c>
      <c r="C195" s="0" t="n">
        <f aca="false">LMPreScn!I196</f>
        <v>11049</v>
      </c>
      <c r="D195" s="0" t="str">
        <f aca="false">CONCATENATE(P195,"_", R195, "_", T195)</f>
        <v>shoplifter_resisted_steal</v>
      </c>
      <c r="E195" s="0" t="str">
        <f aca="false">CONCATENATE( "list_", G195, "/", "half_", K195, "/", "agent_", O195, "/", "metverb_", Q195, "/", "target_", S195, "/", "avtcon_", I195)</f>
        <v>list_3/half_1/agent_98/metverb_10/target_98/avtcon_1</v>
      </c>
      <c r="F195" s="0" t="str">
        <f aca="false">CONCATENATE( H195, "_", L195, "_", P195, "_", R195, "_", T195, "_", J195)</f>
        <v>CH1N_first_shoplifter_resisted_steal_con</v>
      </c>
      <c r="G195" s="0" t="n">
        <f aca="false">IF(LEFT(H195,1)="A",1,IF(LEFT(H195,1)="B",2,IF(LEFT(H195,1)="C",3,IF(LEFT(H195,1)="D",4,#na))))</f>
        <v>3</v>
      </c>
      <c r="H195" s="0" t="str">
        <f aca="false">LMPreScn!A196</f>
        <v>CH1N</v>
      </c>
      <c r="I195" s="0" t="n">
        <v>1</v>
      </c>
      <c r="J195" s="0" t="s">
        <v>25</v>
      </c>
      <c r="K195" s="0" t="n">
        <v>1</v>
      </c>
      <c r="L195" s="0" t="s">
        <v>26</v>
      </c>
      <c r="M195" s="0" t="n">
        <f aca="false">1 + (2*(INT((ROW()-2)/4))) + MOD(ROW()-2,2)</f>
        <v>98</v>
      </c>
      <c r="N195" s="0" t="str">
        <f aca="false">CONCATENATE("context_",ASC(M195))</f>
        <v>context_98</v>
      </c>
      <c r="O195" s="0" t="n">
        <f aca="false">M195</f>
        <v>98</v>
      </c>
      <c r="P195" s="0" t="str">
        <f aca="false">MID(LMPreScn!M196, SEARCH(" ", LMPreScn!M196, SEARCH(" ", LMPreScn!M196))+1, SEARCH(" ", LMPreScn!M196, SEARCH(" ", LMPreScn!M196)+1) -  (SEARCH(" ", LMPreScn!M196, SEARCH(" ", LMPreScn!M196)) + 1))</f>
        <v>shoplifter</v>
      </c>
      <c r="Q195" s="0" t="n">
        <f aca="false">IF(R195="attempted", 1, IF(R195="avoided", 2, IF(R195="began",3,IF(R195="completed",4, IF(R195="continued",5,IF(R195="endured", 6, IF(R195="enjoyed", 7, IF(R195="finished", 8, IF(R195="preferred", 9, IF(R195="resisted", 10, IF(R195="started", 11, IF(R195="tried",12,"ERROR"))))))))))))</f>
        <v>10</v>
      </c>
      <c r="R195" s="0" t="str">
        <f aca="false">LMPreScn!T196</f>
        <v>resisted</v>
      </c>
      <c r="S195" s="0" t="n">
        <f aca="false">1 + (2*(INT((ROW()-2)/4))) + MOD(ROW()-2,2)</f>
        <v>98</v>
      </c>
      <c r="T195" s="0" t="str">
        <f aca="false">LMPreScn!CK196</f>
        <v>steal</v>
      </c>
      <c r="U195" s="2" t="n">
        <f aca="false">LMPreScn!CI196</f>
        <v>0.673469387755102</v>
      </c>
      <c r="V195" s="0" t="n">
        <f aca="false">LMPreScn!R196</f>
        <v>5</v>
      </c>
      <c r="W195" s="0" t="n">
        <f aca="false">LMPreScn!S196</f>
        <v>8</v>
      </c>
      <c r="X195" s="0" t="str">
        <f aca="false">LMPreScn!M196</f>
        <v>The shoplifter resisted the temptation.</v>
      </c>
      <c r="Y195" s="0" t="str">
        <f aca="false">LMPreScn!N196</f>
        <v>She really wanted to</v>
      </c>
    </row>
    <row r="196" customFormat="false" ht="13.8" hidden="false" customHeight="false" outlineLevel="0" collapsed="false">
      <c r="A196" s="0" t="str">
        <f aca="false">CONCATENATE("id_",ASC(C196))</f>
        <v>id_12049</v>
      </c>
      <c r="B196" s="3" t="str">
        <f aca="false">CONCATENATE("(#", ASC( LMPreScn!I197), ")")</f>
        <v>(#12049)</v>
      </c>
      <c r="C196" s="0" t="n">
        <f aca="false">LMPreScn!I197</f>
        <v>12049</v>
      </c>
      <c r="D196" s="0" t="str">
        <f aca="false">CONCATENATE(P196,"_", R196, "_", T196)</f>
        <v>dieter_resisted_steal</v>
      </c>
      <c r="E196" s="0" t="str">
        <f aca="false">CONCATENATE( "list_", G196, "/", "half_", K196, "/", "agent_", O196, "/", "metverb_", Q196, "/", "target_", S196, "/", "avtcon_", I196)</f>
        <v>list_4/half_1/agent_97/metverb_10/target_98/avtcon_2</v>
      </c>
      <c r="F196" s="0" t="str">
        <f aca="false">CONCATENATE( H196, "_", L196, "_", P196, "_", R196, "_", T196, "_", J196)</f>
        <v>DH1N_first_dieter_resisted_steal_incon</v>
      </c>
      <c r="G196" s="0" t="n">
        <f aca="false">IF(LEFT(H196,1)="A",1,IF(LEFT(H196,1)="B",2,IF(LEFT(H196,1)="C",3,IF(LEFT(H196,1)="D",4,#na))))</f>
        <v>4</v>
      </c>
      <c r="H196" s="0" t="str">
        <f aca="false">LMPreScn!A197</f>
        <v>DH1N</v>
      </c>
      <c r="I196" s="0" t="n">
        <v>2</v>
      </c>
      <c r="J196" s="0" t="s">
        <v>27</v>
      </c>
      <c r="K196" s="0" t="n">
        <v>1</v>
      </c>
      <c r="L196" s="0" t="s">
        <v>26</v>
      </c>
      <c r="M196" s="0" t="n">
        <f aca="false">1 + (2*(INT((ROW()-2)/4))) + MOD(ROW()-2,2)</f>
        <v>97</v>
      </c>
      <c r="N196" s="0" t="str">
        <f aca="false">CONCATENATE("context_",ASC(M196))</f>
        <v>context_97</v>
      </c>
      <c r="O196" s="0" t="n">
        <f aca="false">M196</f>
        <v>97</v>
      </c>
      <c r="P196" s="0" t="str">
        <f aca="false">MID(LMPreScn!M197, SEARCH(" ", LMPreScn!M197, SEARCH(" ", LMPreScn!M197))+1, SEARCH(" ", LMPreScn!M197, SEARCH(" ", LMPreScn!M197)+1) -  (SEARCH(" ", LMPreScn!M197, SEARCH(" ", LMPreScn!M197)) + 1))</f>
        <v>dieter</v>
      </c>
      <c r="Q196" s="0" t="n">
        <f aca="false">IF(R196="attempted", 1, IF(R196="avoided", 2, IF(R196="began",3,IF(R196="completed",4, IF(R196="continued",5,IF(R196="endured", 6, IF(R196="enjoyed", 7, IF(R196="finished", 8, IF(R196="preferred", 9, IF(R196="resisted", 10, IF(R196="started", 11, IF(R196="tried",12,"ERROR"))))))))))))</f>
        <v>10</v>
      </c>
      <c r="R196" s="0" t="str">
        <f aca="false">LMPreScn!T197</f>
        <v>resisted</v>
      </c>
      <c r="S196" s="0" t="n">
        <f aca="false">1 + (2*(INT((ROW()-2)/4))) + MOD(ROW()-1,2)</f>
        <v>98</v>
      </c>
      <c r="T196" s="0" t="str">
        <f aca="false">LMPreScn!CK197</f>
        <v>steal</v>
      </c>
      <c r="U196" s="2" t="n">
        <f aca="false">LMPreScn!CI197</f>
        <v>0</v>
      </c>
      <c r="V196" s="0" t="n">
        <f aca="false">LMPreScn!R197</f>
        <v>5</v>
      </c>
      <c r="W196" s="0" t="n">
        <f aca="false">LMPreScn!S197</f>
        <v>8</v>
      </c>
      <c r="X196" s="0" t="str">
        <f aca="false">LMPreScn!M197</f>
        <v>The dieter resisted the temptation.</v>
      </c>
      <c r="Y196" s="0" t="str">
        <f aca="false">LMPreScn!N197</f>
        <v>She really wanted to</v>
      </c>
    </row>
    <row r="197" customFormat="false" ht="13.8" hidden="false" customHeight="false" outlineLevel="0" collapsed="false">
      <c r="A197" s="0" t="str">
        <f aca="false">CONCATENATE("id_",ASC(C197))</f>
        <v>id_13049</v>
      </c>
      <c r="B197" s="3" t="str">
        <f aca="false">CONCATENATE("(#", ASC( LMPreScn!I198), ")")</f>
        <v>(#13049)</v>
      </c>
      <c r="C197" s="0" t="n">
        <f aca="false">LMPreScn!I198</f>
        <v>13049</v>
      </c>
      <c r="D197" s="0" t="str">
        <f aca="false">CONCATENATE(P197,"_", R197, "_", T197)</f>
        <v>shoplifter_resisted_eat</v>
      </c>
      <c r="E197" s="0" t="str">
        <f aca="false">CONCATENATE( "list_", G197, "/", "half_", K197, "/", "agent_", O197, "/", "metverb_", Q197, "/", "target_", S197, "/", "avtcon_", I197)</f>
        <v>list_1/half_1/agent_98/metverb_10/target_97/avtcon_2</v>
      </c>
      <c r="F197" s="0" t="str">
        <f aca="false">CONCATENATE( H197, "_", L197, "_", P197, "_", R197, "_", T197, "_", J197)</f>
        <v>AH1N_first_shoplifter_resisted_eat_incon</v>
      </c>
      <c r="G197" s="0" t="n">
        <f aca="false">IF(LEFT(H197,1)="A",1,IF(LEFT(H197,1)="B",2,IF(LEFT(H197,1)="C",3,IF(LEFT(H197,1)="D",4,#na))))</f>
        <v>1</v>
      </c>
      <c r="H197" s="0" t="str">
        <f aca="false">LMPreScn!A198</f>
        <v>AH1N</v>
      </c>
      <c r="I197" s="0" t="n">
        <v>2</v>
      </c>
      <c r="J197" s="0" t="s">
        <v>27</v>
      </c>
      <c r="K197" s="0" t="n">
        <v>1</v>
      </c>
      <c r="L197" s="0" t="s">
        <v>26</v>
      </c>
      <c r="M197" s="0" t="n">
        <f aca="false">1 + (2*(INT((ROW()-2)/4))) + MOD(ROW()-2,2)</f>
        <v>98</v>
      </c>
      <c r="N197" s="0" t="str">
        <f aca="false">CONCATENATE("context_",ASC(M197))</f>
        <v>context_98</v>
      </c>
      <c r="O197" s="0" t="n">
        <f aca="false">M197</f>
        <v>98</v>
      </c>
      <c r="P197" s="0" t="str">
        <f aca="false">MID(LMPreScn!M198, SEARCH(" ", LMPreScn!M198, SEARCH(" ", LMPreScn!M198))+1, SEARCH(" ", LMPreScn!M198, SEARCH(" ", LMPreScn!M198)+1) -  (SEARCH(" ", LMPreScn!M198, SEARCH(" ", LMPreScn!M198)) + 1))</f>
        <v>shoplifter</v>
      </c>
      <c r="Q197" s="0" t="n">
        <f aca="false">IF(R197="attempted", 1, IF(R197="avoided", 2, IF(R197="began",3,IF(R197="completed",4, IF(R197="continued",5,IF(R197="endured", 6, IF(R197="enjoyed", 7, IF(R197="finished", 8, IF(R197="preferred", 9, IF(R197="resisted", 10, IF(R197="started", 11, IF(R197="tried",12,"ERROR"))))))))))))</f>
        <v>10</v>
      </c>
      <c r="R197" s="0" t="str">
        <f aca="false">LMPreScn!T198</f>
        <v>resisted</v>
      </c>
      <c r="S197" s="0" t="n">
        <f aca="false">1 + (2*(INT((ROW()-2)/4))) + MOD(ROW()-1,2)</f>
        <v>97</v>
      </c>
      <c r="T197" s="0" t="str">
        <f aca="false">LMPreScn!CK198</f>
        <v>eat</v>
      </c>
      <c r="U197" s="2" t="n">
        <f aca="false">LMPreScn!CI198</f>
        <v>0</v>
      </c>
      <c r="V197" s="0" t="n">
        <f aca="false">LMPreScn!R198</f>
        <v>5</v>
      </c>
      <c r="W197" s="0" t="n">
        <f aca="false">LMPreScn!S198</f>
        <v>8</v>
      </c>
      <c r="X197" s="0" t="str">
        <f aca="false">LMPreScn!M198</f>
        <v>The shoplifter resisted the temptation.</v>
      </c>
      <c r="Y197" s="0" t="str">
        <f aca="false">LMPreScn!N198</f>
        <v>She really wanted to</v>
      </c>
    </row>
    <row r="198" customFormat="false" ht="13.8" hidden="false" customHeight="false" outlineLevel="0" collapsed="false">
      <c r="A198" s="0" t="str">
        <f aca="false">CONCATENATE("id_",ASC(C198))</f>
        <v>id_10050</v>
      </c>
      <c r="B198" s="3" t="str">
        <f aca="false">CONCATENATE("(#", ASC( LMPreScn!I199), ")")</f>
        <v>(#10050)</v>
      </c>
      <c r="C198" s="0" t="n">
        <f aca="false">LMPreScn!I199</f>
        <v>10050</v>
      </c>
      <c r="D198" s="0" t="str">
        <f aca="false">CONCATENATE(P198,"_", R198, "_", T198)</f>
        <v>compulsive_resisted_buy</v>
      </c>
      <c r="E198" s="0" t="str">
        <f aca="false">CONCATENATE( "list_", G198, "/", "half_", K198, "/", "agent_", O198, "/", "metverb_", Q198, "/", "target_", S198, "/", "avtcon_", I198)</f>
        <v>list_2/half_1/agent_99/metverb_10/target_99/avtcon_1</v>
      </c>
      <c r="F198" s="0" t="str">
        <f aca="false">CONCATENATE( H198, "_", L198, "_", P198, "_", R198, "_", T198, "_", J198)</f>
        <v>BH1N_first_compulsive_resisted_buy_con</v>
      </c>
      <c r="G198" s="0" t="n">
        <f aca="false">IF(LEFT(H198,1)="A",1,IF(LEFT(H198,1)="B",2,IF(LEFT(H198,1)="C",3,IF(LEFT(H198,1)="D",4,#na))))</f>
        <v>2</v>
      </c>
      <c r="H198" s="0" t="str">
        <f aca="false">LMPreScn!A199</f>
        <v>BH1N</v>
      </c>
      <c r="I198" s="0" t="n">
        <v>1</v>
      </c>
      <c r="J198" s="0" t="s">
        <v>25</v>
      </c>
      <c r="K198" s="0" t="n">
        <v>1</v>
      </c>
      <c r="L198" s="0" t="s">
        <v>26</v>
      </c>
      <c r="M198" s="0" t="n">
        <f aca="false">1 + (2*(INT((ROW()-2)/4))) + MOD(ROW()-2,2)</f>
        <v>99</v>
      </c>
      <c r="N198" s="0" t="str">
        <f aca="false">CONCATENATE("context_",ASC(M198))</f>
        <v>context_99</v>
      </c>
      <c r="O198" s="0" t="n">
        <f aca="false">M198</f>
        <v>99</v>
      </c>
      <c r="P198" s="0" t="str">
        <f aca="false">MID(LMPreScn!M199, SEARCH(" ", LMPreScn!M199, SEARCH(" ", LMPreScn!M199))+1, SEARCH(" ", LMPreScn!M199, SEARCH(" ", LMPreScn!M199)+1) -  (SEARCH(" ", LMPreScn!M199, SEARCH(" ", LMPreScn!M199)) + 1))</f>
        <v>compulsive</v>
      </c>
      <c r="Q198" s="0" t="n">
        <f aca="false">IF(R198="attempted", 1, IF(R198="avoided", 2, IF(R198="began",3,IF(R198="completed",4, IF(R198="continued",5,IF(R198="endured", 6, IF(R198="enjoyed", 7, IF(R198="finished", 8, IF(R198="preferred", 9, IF(R198="resisted", 10, IF(R198="started", 11, IF(R198="tried",12,"ERROR"))))))))))))</f>
        <v>10</v>
      </c>
      <c r="R198" s="0" t="str">
        <f aca="false">LMPreScn!T199</f>
        <v>resisted</v>
      </c>
      <c r="S198" s="0" t="n">
        <f aca="false">1 + (2*(INT((ROW()-2)/4))) + MOD(ROW()-2,2)</f>
        <v>99</v>
      </c>
      <c r="T198" s="0" t="str">
        <f aca="false">LMPreScn!CK199</f>
        <v>buy</v>
      </c>
      <c r="U198" s="2" t="n">
        <f aca="false">LMPreScn!CI199</f>
        <v>0.448979591836735</v>
      </c>
      <c r="V198" s="0" t="n">
        <f aca="false">LMPreScn!R199</f>
        <v>6</v>
      </c>
      <c r="W198" s="0" t="n">
        <f aca="false">LMPreScn!S199</f>
        <v>11</v>
      </c>
      <c r="X198" s="0" t="str">
        <f aca="false">LMPreScn!M199</f>
        <v>The compulsive shopper resisted the impulse.</v>
      </c>
      <c r="Y198" s="0" t="str">
        <f aca="false">LMPreScn!N199</f>
        <v>She fought hard not to</v>
      </c>
    </row>
    <row r="199" customFormat="false" ht="13.8" hidden="false" customHeight="false" outlineLevel="0" collapsed="false">
      <c r="A199" s="0" t="str">
        <f aca="false">CONCATENATE("id_",ASC(C199))</f>
        <v>id_11050</v>
      </c>
      <c r="B199" s="3" t="str">
        <f aca="false">CONCATENATE("(#", ASC( LMPreScn!I200), ")")</f>
        <v>(#11050)</v>
      </c>
      <c r="C199" s="0" t="n">
        <f aca="false">LMPreScn!I200</f>
        <v>11050</v>
      </c>
      <c r="D199" s="0" t="str">
        <f aca="false">CONCATENATE(P199,"_", R199, "_", T199)</f>
        <v>exhausted_resisted_sleep</v>
      </c>
      <c r="E199" s="0" t="str">
        <f aca="false">CONCATENATE( "list_", G199, "/", "half_", K199, "/", "agent_", O199, "/", "metverb_", Q199, "/", "target_", S199, "/", "avtcon_", I199)</f>
        <v>list_3/half_1/agent_100/metverb_10/target_100/avtcon_1</v>
      </c>
      <c r="F199" s="0" t="str">
        <f aca="false">CONCATENATE( H199, "_", L199, "_", P199, "_", R199, "_", T199, "_", J199)</f>
        <v>CH1N_first_exhausted_resisted_sleep_con</v>
      </c>
      <c r="G199" s="0" t="n">
        <f aca="false">IF(LEFT(H199,1)="A",1,IF(LEFT(H199,1)="B",2,IF(LEFT(H199,1)="C",3,IF(LEFT(H199,1)="D",4,#na))))</f>
        <v>3</v>
      </c>
      <c r="H199" s="0" t="str">
        <f aca="false">LMPreScn!A200</f>
        <v>CH1N</v>
      </c>
      <c r="I199" s="0" t="n">
        <v>1</v>
      </c>
      <c r="J199" s="0" t="s">
        <v>25</v>
      </c>
      <c r="K199" s="0" t="n">
        <v>1</v>
      </c>
      <c r="L199" s="0" t="s">
        <v>26</v>
      </c>
      <c r="M199" s="0" t="n">
        <f aca="false">1 + (2*(INT((ROW()-2)/4))) + MOD(ROW()-2,2)</f>
        <v>100</v>
      </c>
      <c r="N199" s="0" t="str">
        <f aca="false">CONCATENATE("context_",ASC(M199))</f>
        <v>context_100</v>
      </c>
      <c r="O199" s="0" t="n">
        <f aca="false">M199</f>
        <v>100</v>
      </c>
      <c r="P199" s="0" t="str">
        <f aca="false">MID(LMPreScn!M200, SEARCH(" ", LMPreScn!M200, SEARCH(" ", LMPreScn!M200))+1, SEARCH(" ", LMPreScn!M200, SEARCH(" ", LMPreScn!M200)+1) -  (SEARCH(" ", LMPreScn!M200, SEARCH(" ", LMPreScn!M200)) + 1))</f>
        <v>exhausted</v>
      </c>
      <c r="Q199" s="0" t="n">
        <f aca="false">IF(R199="attempted", 1, IF(R199="avoided", 2, IF(R199="began",3,IF(R199="completed",4, IF(R199="continued",5,IF(R199="endured", 6, IF(R199="enjoyed", 7, IF(R199="finished", 8, IF(R199="preferred", 9, IF(R199="resisted", 10, IF(R199="started", 11, IF(R199="tried",12,"ERROR"))))))))))))</f>
        <v>10</v>
      </c>
      <c r="R199" s="0" t="str">
        <f aca="false">LMPreScn!T200</f>
        <v>resisted</v>
      </c>
      <c r="S199" s="0" t="n">
        <f aca="false">1 + (2*(INT((ROW()-2)/4))) + MOD(ROW()-2,2)</f>
        <v>100</v>
      </c>
      <c r="T199" s="0" t="str">
        <f aca="false">LMPreScn!CK200</f>
        <v>sleep</v>
      </c>
      <c r="U199" s="2" t="n">
        <f aca="false">LMPreScn!CI200</f>
        <v>0.765957446808511</v>
      </c>
      <c r="V199" s="0" t="n">
        <f aca="false">LMPreScn!R200</f>
        <v>6</v>
      </c>
      <c r="W199" s="0" t="n">
        <f aca="false">LMPreScn!S200</f>
        <v>11</v>
      </c>
      <c r="X199" s="0" t="str">
        <f aca="false">LMPreScn!M200</f>
        <v>The exhausted trucker resisted the impulse.</v>
      </c>
      <c r="Y199" s="0" t="str">
        <f aca="false">LMPreScn!N200</f>
        <v>She fought hard not to</v>
      </c>
    </row>
    <row r="200" customFormat="false" ht="13.8" hidden="false" customHeight="false" outlineLevel="0" collapsed="false">
      <c r="A200" s="0" t="str">
        <f aca="false">CONCATENATE("id_",ASC(C200))</f>
        <v>id_12050</v>
      </c>
      <c r="B200" s="3" t="str">
        <f aca="false">CONCATENATE("(#", ASC( LMPreScn!I201), ")")</f>
        <v>(#12050)</v>
      </c>
      <c r="C200" s="0" t="n">
        <f aca="false">LMPreScn!I201</f>
        <v>12050</v>
      </c>
      <c r="D200" s="0" t="str">
        <f aca="false">CONCATENATE(P200,"_", R200, "_", T200)</f>
        <v>compulsive_resisted_sleep</v>
      </c>
      <c r="E200" s="0" t="str">
        <f aca="false">CONCATENATE( "list_", G200, "/", "half_", K200, "/", "agent_", O200, "/", "metverb_", Q200, "/", "target_", S200, "/", "avtcon_", I200)</f>
        <v>list_4/half_1/agent_99/metverb_10/target_100/avtcon_2</v>
      </c>
      <c r="F200" s="0" t="str">
        <f aca="false">CONCATENATE( H200, "_", L200, "_", P200, "_", R200, "_", T200, "_", J200)</f>
        <v>DH1N_first_compulsive_resisted_sleep_incon</v>
      </c>
      <c r="G200" s="0" t="n">
        <f aca="false">IF(LEFT(H200,1)="A",1,IF(LEFT(H200,1)="B",2,IF(LEFT(H200,1)="C",3,IF(LEFT(H200,1)="D",4,#na))))</f>
        <v>4</v>
      </c>
      <c r="H200" s="0" t="str">
        <f aca="false">LMPreScn!A201</f>
        <v>DH1N</v>
      </c>
      <c r="I200" s="0" t="n">
        <v>2</v>
      </c>
      <c r="J200" s="0" t="s">
        <v>27</v>
      </c>
      <c r="K200" s="0" t="n">
        <v>1</v>
      </c>
      <c r="L200" s="0" t="s">
        <v>26</v>
      </c>
      <c r="M200" s="0" t="n">
        <f aca="false">1 + (2*(INT((ROW()-2)/4))) + MOD(ROW()-2,2)</f>
        <v>99</v>
      </c>
      <c r="N200" s="0" t="str">
        <f aca="false">CONCATENATE("context_",ASC(M200))</f>
        <v>context_99</v>
      </c>
      <c r="O200" s="0" t="n">
        <f aca="false">M200</f>
        <v>99</v>
      </c>
      <c r="P200" s="0" t="str">
        <f aca="false">MID(LMPreScn!M201, SEARCH(" ", LMPreScn!M201, SEARCH(" ", LMPreScn!M201))+1, SEARCH(" ", LMPreScn!M201, SEARCH(" ", LMPreScn!M201)+1) -  (SEARCH(" ", LMPreScn!M201, SEARCH(" ", LMPreScn!M201)) + 1))</f>
        <v>compulsive</v>
      </c>
      <c r="Q200" s="0" t="n">
        <f aca="false">IF(R200="attempted", 1, IF(R200="avoided", 2, IF(R200="began",3,IF(R200="completed",4, IF(R200="continued",5,IF(R200="endured", 6, IF(R200="enjoyed", 7, IF(R200="finished", 8, IF(R200="preferred", 9, IF(R200="resisted", 10, IF(R200="started", 11, IF(R200="tried",12,"ERROR"))))))))))))</f>
        <v>10</v>
      </c>
      <c r="R200" s="0" t="str">
        <f aca="false">LMPreScn!T201</f>
        <v>resisted</v>
      </c>
      <c r="S200" s="0" t="n">
        <f aca="false">1 + (2*(INT((ROW()-2)/4))) + MOD(ROW()-1,2)</f>
        <v>100</v>
      </c>
      <c r="T200" s="0" t="str">
        <f aca="false">LMPreScn!CK201</f>
        <v>sleep</v>
      </c>
      <c r="U200" s="2" t="n">
        <f aca="false">LMPreScn!CI201</f>
        <v>0</v>
      </c>
      <c r="V200" s="0" t="n">
        <f aca="false">LMPreScn!R201</f>
        <v>6</v>
      </c>
      <c r="W200" s="0" t="n">
        <f aca="false">LMPreScn!S201</f>
        <v>11</v>
      </c>
      <c r="X200" s="0" t="str">
        <f aca="false">LMPreScn!M201</f>
        <v>The compulsive shopper resisted the impulse.</v>
      </c>
      <c r="Y200" s="0" t="str">
        <f aca="false">LMPreScn!N201</f>
        <v>She fought hard not to</v>
      </c>
    </row>
    <row r="201" customFormat="false" ht="13.8" hidden="false" customHeight="false" outlineLevel="0" collapsed="false">
      <c r="A201" s="0" t="str">
        <f aca="false">CONCATENATE("id_",ASC(C201))</f>
        <v>id_13050</v>
      </c>
      <c r="B201" s="3" t="str">
        <f aca="false">CONCATENATE("(#", ASC( LMPreScn!I202), ")")</f>
        <v>(#13050)</v>
      </c>
      <c r="C201" s="0" t="n">
        <f aca="false">LMPreScn!I202</f>
        <v>13050</v>
      </c>
      <c r="D201" s="0" t="str">
        <f aca="false">CONCATENATE(P201,"_", R201, "_", T201)</f>
        <v>exhausted_resisted_buy</v>
      </c>
      <c r="E201" s="0" t="str">
        <f aca="false">CONCATENATE( "list_", G201, "/", "half_", K201, "/", "agent_", O201, "/", "metverb_", Q201, "/", "target_", S201, "/", "avtcon_", I201)</f>
        <v>list_1/half_1/agent_100/metverb_10/target_99/avtcon_2</v>
      </c>
      <c r="F201" s="0" t="str">
        <f aca="false">CONCATENATE( H201, "_", L201, "_", P201, "_", R201, "_", T201, "_", J201)</f>
        <v>AH1N_first_exhausted_resisted_buy_incon</v>
      </c>
      <c r="G201" s="0" t="n">
        <f aca="false">IF(LEFT(H201,1)="A",1,IF(LEFT(H201,1)="B",2,IF(LEFT(H201,1)="C",3,IF(LEFT(H201,1)="D",4,#na))))</f>
        <v>1</v>
      </c>
      <c r="H201" s="0" t="str">
        <f aca="false">LMPreScn!A202</f>
        <v>AH1N</v>
      </c>
      <c r="I201" s="0" t="n">
        <v>2</v>
      </c>
      <c r="J201" s="0" t="s">
        <v>27</v>
      </c>
      <c r="K201" s="0" t="n">
        <v>1</v>
      </c>
      <c r="L201" s="0" t="s">
        <v>26</v>
      </c>
      <c r="M201" s="0" t="n">
        <f aca="false">1 + (2*(INT((ROW()-2)/4))) + MOD(ROW()-2,2)</f>
        <v>100</v>
      </c>
      <c r="N201" s="0" t="str">
        <f aca="false">CONCATENATE("context_",ASC(M201))</f>
        <v>context_100</v>
      </c>
      <c r="O201" s="0" t="n">
        <f aca="false">M201</f>
        <v>100</v>
      </c>
      <c r="P201" s="0" t="str">
        <f aca="false">MID(LMPreScn!M202, SEARCH(" ", LMPreScn!M202, SEARCH(" ", LMPreScn!M202))+1, SEARCH(" ", LMPreScn!M202, SEARCH(" ", LMPreScn!M202)+1) -  (SEARCH(" ", LMPreScn!M202, SEARCH(" ", LMPreScn!M202)) + 1))</f>
        <v>exhausted</v>
      </c>
      <c r="Q201" s="0" t="n">
        <f aca="false">IF(R201="attempted", 1, IF(R201="avoided", 2, IF(R201="began",3,IF(R201="completed",4, IF(R201="continued",5,IF(R201="endured", 6, IF(R201="enjoyed", 7, IF(R201="finished", 8, IF(R201="preferred", 9, IF(R201="resisted", 10, IF(R201="started", 11, IF(R201="tried",12,"ERROR"))))))))))))</f>
        <v>10</v>
      </c>
      <c r="R201" s="0" t="str">
        <f aca="false">LMPreScn!T202</f>
        <v>resisted</v>
      </c>
      <c r="S201" s="0" t="n">
        <f aca="false">1 + (2*(INT((ROW()-2)/4))) + MOD(ROW()-1,2)</f>
        <v>99</v>
      </c>
      <c r="T201" s="0" t="str">
        <f aca="false">LMPreScn!CK202</f>
        <v>buy</v>
      </c>
      <c r="U201" s="2" t="n">
        <f aca="false">LMPreScn!CI202</f>
        <v>0</v>
      </c>
      <c r="V201" s="0" t="n">
        <f aca="false">LMPreScn!R202</f>
        <v>6</v>
      </c>
      <c r="W201" s="0" t="n">
        <f aca="false">LMPreScn!S202</f>
        <v>11</v>
      </c>
      <c r="X201" s="0" t="str">
        <f aca="false">LMPreScn!M202</f>
        <v>The exhausted trucker resisted the impulse.</v>
      </c>
      <c r="Y201" s="0" t="str">
        <f aca="false">LMPreScn!N202</f>
        <v>She fought hard not to</v>
      </c>
    </row>
    <row r="202" customFormat="false" ht="13.8" hidden="false" customHeight="false" outlineLevel="0" collapsed="false">
      <c r="A202" s="0" t="str">
        <f aca="false">CONCATENATE("id_",ASC(C202))</f>
        <v>id_10051</v>
      </c>
      <c r="B202" s="3" t="str">
        <f aca="false">CONCATENATE("(#", ASC( LMPreScn!I203), ")")</f>
        <v>(#10051)</v>
      </c>
      <c r="C202" s="0" t="n">
        <f aca="false">LMPreScn!I203</f>
        <v>10051</v>
      </c>
      <c r="D202" s="0" t="str">
        <f aca="false">CONCATENATE(P202,"_", R202, "_", T202)</f>
        <v>questioning_resisted_ask</v>
      </c>
      <c r="E202" s="0" t="str">
        <f aca="false">CONCATENATE( "list_", G202, "/", "half_", K202, "/", "agent_", O202, "/", "metverb_", Q202, "/", "target_", S202, "/", "avtcon_", I202)</f>
        <v>list_2/half_1/agent_101/metverb_10/target_101/avtcon_1</v>
      </c>
      <c r="F202" s="0" t="str">
        <f aca="false">CONCATENATE( H202, "_", L202, "_", P202, "_", R202, "_", T202, "_", J202)</f>
        <v>BH1N_first_questioning_resisted_ask_con</v>
      </c>
      <c r="G202" s="0" t="n">
        <f aca="false">IF(LEFT(H202,1)="A",1,IF(LEFT(H202,1)="B",2,IF(LEFT(H202,1)="C",3,IF(LEFT(H202,1)="D",4,#na))))</f>
        <v>2</v>
      </c>
      <c r="H202" s="0" t="str">
        <f aca="false">LMPreScn!A203</f>
        <v>BH1N</v>
      </c>
      <c r="I202" s="0" t="n">
        <v>1</v>
      </c>
      <c r="J202" s="0" t="s">
        <v>25</v>
      </c>
      <c r="K202" s="0" t="n">
        <v>1</v>
      </c>
      <c r="L202" s="0" t="s">
        <v>26</v>
      </c>
      <c r="M202" s="0" t="n">
        <f aca="false">1 + (2*(INT((ROW()-2)/4))) + MOD(ROW()-2,2)</f>
        <v>101</v>
      </c>
      <c r="N202" s="0" t="str">
        <f aca="false">CONCATENATE("context_",ASC(M202))</f>
        <v>context_101</v>
      </c>
      <c r="O202" s="0" t="n">
        <f aca="false">M202</f>
        <v>101</v>
      </c>
      <c r="P202" s="0" t="str">
        <f aca="false">MID(LMPreScn!M203, SEARCH(" ", LMPreScn!M203, SEARCH(" ", LMPreScn!M203))+1, SEARCH(" ", LMPreScn!M203, SEARCH(" ", LMPreScn!M203)+1) -  (SEARCH(" ", LMPreScn!M203, SEARCH(" ", LMPreScn!M203)) + 1))</f>
        <v>questioning</v>
      </c>
      <c r="Q202" s="0" t="n">
        <f aca="false">IF(R202="attempted", 1, IF(R202="avoided", 2, IF(R202="began",3,IF(R202="completed",4, IF(R202="continued",5,IF(R202="endured", 6, IF(R202="enjoyed", 7, IF(R202="finished", 8, IF(R202="preferred", 9, IF(R202="resisted", 10, IF(R202="started", 11, IF(R202="tried",12,"ERROR"))))))))))))</f>
        <v>10</v>
      </c>
      <c r="R202" s="0" t="str">
        <f aca="false">LMPreScn!T203</f>
        <v>resisted</v>
      </c>
      <c r="S202" s="0" t="n">
        <f aca="false">1 + (2*(INT((ROW()-2)/4))) + MOD(ROW()-2,2)</f>
        <v>101</v>
      </c>
      <c r="T202" s="0" t="str">
        <f aca="false">LMPreScn!CK203</f>
        <v>ask</v>
      </c>
      <c r="U202" s="2" t="n">
        <f aca="false">LMPreScn!CI203</f>
        <v>0.326530612244898</v>
      </c>
      <c r="V202" s="0" t="n">
        <f aca="false">LMPreScn!R203</f>
        <v>5</v>
      </c>
      <c r="W202" s="0" t="n">
        <f aca="false">LMPreScn!S203</f>
        <v>10</v>
      </c>
      <c r="X202" s="0" t="str">
        <f aca="false">LMPreScn!M203</f>
        <v>The questioning but polite girl resisted her urge.</v>
      </c>
      <c r="Y202" s="0" t="str">
        <f aca="false">LMPreScn!N203</f>
        <v>She was dying to</v>
      </c>
    </row>
    <row r="203" customFormat="false" ht="13.8" hidden="false" customHeight="false" outlineLevel="0" collapsed="false">
      <c r="A203" s="0" t="str">
        <f aca="false">CONCATENATE("id_",ASC(C203))</f>
        <v>id_11051</v>
      </c>
      <c r="B203" s="3" t="str">
        <f aca="false">CONCATENATE("(#", ASC( LMPreScn!I204), ")")</f>
        <v>(#11051)</v>
      </c>
      <c r="C203" s="0" t="n">
        <f aca="false">LMPreScn!I204</f>
        <v>11051</v>
      </c>
      <c r="D203" s="0" t="str">
        <f aca="false">CONCATENATE(P203,"_", R203, "_", T203)</f>
        <v>girl_resisted_scratch</v>
      </c>
      <c r="E203" s="0" t="str">
        <f aca="false">CONCATENATE( "list_", G203, "/", "half_", K203, "/", "agent_", O203, "/", "metverb_", Q203, "/", "target_", S203, "/", "avtcon_", I203)</f>
        <v>list_3/half_1/agent_102/metverb_10/target_102/avtcon_1</v>
      </c>
      <c r="F203" s="0" t="str">
        <f aca="false">CONCATENATE( H203, "_", L203, "_", P203, "_", R203, "_", T203, "_", J203)</f>
        <v>CH1N_first_girl_resisted_scratch_con</v>
      </c>
      <c r="G203" s="0" t="n">
        <f aca="false">IF(LEFT(H203,1)="A",1,IF(LEFT(H203,1)="B",2,IF(LEFT(H203,1)="C",3,IF(LEFT(H203,1)="D",4,#na))))</f>
        <v>3</v>
      </c>
      <c r="H203" s="0" t="str">
        <f aca="false">LMPreScn!A204</f>
        <v>CH1N</v>
      </c>
      <c r="I203" s="0" t="n">
        <v>1</v>
      </c>
      <c r="J203" s="0" t="s">
        <v>25</v>
      </c>
      <c r="K203" s="0" t="n">
        <v>1</v>
      </c>
      <c r="L203" s="0" t="s">
        <v>26</v>
      </c>
      <c r="M203" s="0" t="n">
        <f aca="false">1 + (2*(INT((ROW()-2)/4))) + MOD(ROW()-2,2)</f>
        <v>102</v>
      </c>
      <c r="N203" s="0" t="str">
        <f aca="false">CONCATENATE("context_",ASC(M203))</f>
        <v>context_102</v>
      </c>
      <c r="O203" s="0" t="n">
        <f aca="false">M203</f>
        <v>102</v>
      </c>
      <c r="P203" s="0" t="str">
        <f aca="false">MID(LMPreScn!M204, SEARCH(" ", LMPreScn!M204, SEARCH(" ", LMPreScn!M204))+1, SEARCH(" ", LMPreScn!M204, SEARCH(" ", LMPreScn!M204)+1) -  (SEARCH(" ", LMPreScn!M204, SEARCH(" ", LMPreScn!M204)) + 1))</f>
        <v>girl</v>
      </c>
      <c r="Q203" s="0" t="n">
        <f aca="false">IF(R203="attempted", 1, IF(R203="avoided", 2, IF(R203="began",3,IF(R203="completed",4, IF(R203="continued",5,IF(R203="endured", 6, IF(R203="enjoyed", 7, IF(R203="finished", 8, IF(R203="preferred", 9, IF(R203="resisted", 10, IF(R203="started", 11, IF(R203="tried",12,"ERROR"))))))))))))</f>
        <v>10</v>
      </c>
      <c r="R203" s="0" t="str">
        <f aca="false">LMPreScn!T204</f>
        <v>resisted</v>
      </c>
      <c r="S203" s="0" t="n">
        <f aca="false">1 + (2*(INT((ROW()-2)/4))) + MOD(ROW()-2,2)</f>
        <v>102</v>
      </c>
      <c r="T203" s="0" t="str">
        <f aca="false">LMPreScn!CK204</f>
        <v>scratch</v>
      </c>
      <c r="U203" s="2" t="n">
        <f aca="false">LMPreScn!CI204</f>
        <v>0.816326530612245</v>
      </c>
      <c r="V203" s="0" t="n">
        <f aca="false">LMPreScn!R204</f>
        <v>5</v>
      </c>
      <c r="W203" s="0" t="n">
        <f aca="false">LMPreScn!S204</f>
        <v>10</v>
      </c>
      <c r="X203" s="0" t="str">
        <f aca="false">LMPreScn!M204</f>
        <v>The girl with the mosquito bites resisted her urge.</v>
      </c>
      <c r="Y203" s="0" t="str">
        <f aca="false">LMPreScn!N204</f>
        <v>She was dying to</v>
      </c>
    </row>
    <row r="204" customFormat="false" ht="13.8" hidden="false" customHeight="false" outlineLevel="0" collapsed="false">
      <c r="A204" s="0" t="str">
        <f aca="false">CONCATENATE("id_",ASC(C204))</f>
        <v>id_12051</v>
      </c>
      <c r="B204" s="3" t="str">
        <f aca="false">CONCATENATE("(#", ASC( LMPreScn!I205), ")")</f>
        <v>(#12051)</v>
      </c>
      <c r="C204" s="0" t="n">
        <f aca="false">LMPreScn!I205</f>
        <v>12051</v>
      </c>
      <c r="D204" s="0" t="str">
        <f aca="false">CONCATENATE(P204,"_", R204, "_", T204)</f>
        <v>questioning_resisted_scratch</v>
      </c>
      <c r="E204" s="0" t="str">
        <f aca="false">CONCATENATE( "list_", G204, "/", "half_", K204, "/", "agent_", O204, "/", "metverb_", Q204, "/", "target_", S204, "/", "avtcon_", I204)</f>
        <v>list_4/half_1/agent_101/metverb_10/target_102/avtcon_2</v>
      </c>
      <c r="F204" s="0" t="str">
        <f aca="false">CONCATENATE( H204, "_", L204, "_", P204, "_", R204, "_", T204, "_", J204)</f>
        <v>DH1N_first_questioning_resisted_scratch_incon</v>
      </c>
      <c r="G204" s="0" t="n">
        <f aca="false">IF(LEFT(H204,1)="A",1,IF(LEFT(H204,1)="B",2,IF(LEFT(H204,1)="C",3,IF(LEFT(H204,1)="D",4,#na))))</f>
        <v>4</v>
      </c>
      <c r="H204" s="0" t="str">
        <f aca="false">LMPreScn!A205</f>
        <v>DH1N</v>
      </c>
      <c r="I204" s="0" t="n">
        <v>2</v>
      </c>
      <c r="J204" s="0" t="s">
        <v>27</v>
      </c>
      <c r="K204" s="0" t="n">
        <v>1</v>
      </c>
      <c r="L204" s="0" t="s">
        <v>26</v>
      </c>
      <c r="M204" s="0" t="n">
        <f aca="false">1 + (2*(INT((ROW()-2)/4))) + MOD(ROW()-2,2)</f>
        <v>101</v>
      </c>
      <c r="N204" s="0" t="str">
        <f aca="false">CONCATENATE("context_",ASC(M204))</f>
        <v>context_101</v>
      </c>
      <c r="O204" s="0" t="n">
        <f aca="false">M204</f>
        <v>101</v>
      </c>
      <c r="P204" s="0" t="str">
        <f aca="false">MID(LMPreScn!M205, SEARCH(" ", LMPreScn!M205, SEARCH(" ", LMPreScn!M205))+1, SEARCH(" ", LMPreScn!M205, SEARCH(" ", LMPreScn!M205)+1) -  (SEARCH(" ", LMPreScn!M205, SEARCH(" ", LMPreScn!M205)) + 1))</f>
        <v>questioning</v>
      </c>
      <c r="Q204" s="0" t="n">
        <f aca="false">IF(R204="attempted", 1, IF(R204="avoided", 2, IF(R204="began",3,IF(R204="completed",4, IF(R204="continued",5,IF(R204="endured", 6, IF(R204="enjoyed", 7, IF(R204="finished", 8, IF(R204="preferred", 9, IF(R204="resisted", 10, IF(R204="started", 11, IF(R204="tried",12,"ERROR"))))))))))))</f>
        <v>10</v>
      </c>
      <c r="R204" s="0" t="str">
        <f aca="false">LMPreScn!T205</f>
        <v>resisted</v>
      </c>
      <c r="S204" s="0" t="n">
        <f aca="false">1 + (2*(INT((ROW()-2)/4))) + MOD(ROW()-1,2)</f>
        <v>102</v>
      </c>
      <c r="T204" s="0" t="str">
        <f aca="false">LMPreScn!CK205</f>
        <v>scratch</v>
      </c>
      <c r="U204" s="2" t="n">
        <f aca="false">LMPreScn!CI205</f>
        <v>0</v>
      </c>
      <c r="V204" s="0" t="n">
        <f aca="false">LMPreScn!R205</f>
        <v>5</v>
      </c>
      <c r="W204" s="0" t="n">
        <f aca="false">LMPreScn!S205</f>
        <v>10</v>
      </c>
      <c r="X204" s="0" t="str">
        <f aca="false">LMPreScn!M205</f>
        <v>The questioning but polite girl resisted her urge.</v>
      </c>
      <c r="Y204" s="0" t="str">
        <f aca="false">LMPreScn!N205</f>
        <v>She was dying to</v>
      </c>
    </row>
    <row r="205" customFormat="false" ht="13.8" hidden="false" customHeight="false" outlineLevel="0" collapsed="false">
      <c r="A205" s="0" t="str">
        <f aca="false">CONCATENATE("id_",ASC(C205))</f>
        <v>id_13051</v>
      </c>
      <c r="B205" s="3" t="str">
        <f aca="false">CONCATENATE("(#", ASC( LMPreScn!I206), ")")</f>
        <v>(#13051)</v>
      </c>
      <c r="C205" s="0" t="n">
        <f aca="false">LMPreScn!I206</f>
        <v>13051</v>
      </c>
      <c r="D205" s="0" t="str">
        <f aca="false">CONCATENATE(P205,"_", R205, "_", T205)</f>
        <v>girl_resisted_ask</v>
      </c>
      <c r="E205" s="0" t="str">
        <f aca="false">CONCATENATE( "list_", G205, "/", "half_", K205, "/", "agent_", O205, "/", "metverb_", Q205, "/", "target_", S205, "/", "avtcon_", I205)</f>
        <v>list_1/half_1/agent_102/metverb_10/target_101/avtcon_2</v>
      </c>
      <c r="F205" s="0" t="str">
        <f aca="false">CONCATENATE( H205, "_", L205, "_", P205, "_", R205, "_", T205, "_", J205)</f>
        <v>AH1N_first_girl_resisted_ask_incon</v>
      </c>
      <c r="G205" s="0" t="n">
        <f aca="false">IF(LEFT(H205,1)="A",1,IF(LEFT(H205,1)="B",2,IF(LEFT(H205,1)="C",3,IF(LEFT(H205,1)="D",4,#na))))</f>
        <v>1</v>
      </c>
      <c r="H205" s="0" t="str">
        <f aca="false">LMPreScn!A206</f>
        <v>AH1N</v>
      </c>
      <c r="I205" s="0" t="n">
        <v>2</v>
      </c>
      <c r="J205" s="0" t="s">
        <v>27</v>
      </c>
      <c r="K205" s="0" t="n">
        <v>1</v>
      </c>
      <c r="L205" s="0" t="s">
        <v>26</v>
      </c>
      <c r="M205" s="0" t="n">
        <f aca="false">1 + (2*(INT((ROW()-2)/4))) + MOD(ROW()-2,2)</f>
        <v>102</v>
      </c>
      <c r="N205" s="0" t="str">
        <f aca="false">CONCATENATE("context_",ASC(M205))</f>
        <v>context_102</v>
      </c>
      <c r="O205" s="0" t="n">
        <f aca="false">M205</f>
        <v>102</v>
      </c>
      <c r="P205" s="0" t="str">
        <f aca="false">MID(LMPreScn!M206, SEARCH(" ", LMPreScn!M206, SEARCH(" ", LMPreScn!M206))+1, SEARCH(" ", LMPreScn!M206, SEARCH(" ", LMPreScn!M206)+1) -  (SEARCH(" ", LMPreScn!M206, SEARCH(" ", LMPreScn!M206)) + 1))</f>
        <v>girl</v>
      </c>
      <c r="Q205" s="0" t="n">
        <f aca="false">IF(R205="attempted", 1, IF(R205="avoided", 2, IF(R205="began",3,IF(R205="completed",4, IF(R205="continued",5,IF(R205="endured", 6, IF(R205="enjoyed", 7, IF(R205="finished", 8, IF(R205="preferred", 9, IF(R205="resisted", 10, IF(R205="started", 11, IF(R205="tried",12,"ERROR"))))))))))))</f>
        <v>10</v>
      </c>
      <c r="R205" s="0" t="str">
        <f aca="false">LMPreScn!T206</f>
        <v>resisted</v>
      </c>
      <c r="S205" s="0" t="n">
        <f aca="false">1 + (2*(INT((ROW()-2)/4))) + MOD(ROW()-1,2)</f>
        <v>101</v>
      </c>
      <c r="T205" s="0" t="str">
        <f aca="false">LMPreScn!CK206</f>
        <v>ask</v>
      </c>
      <c r="U205" s="2" t="n">
        <f aca="false">LMPreScn!CI206</f>
        <v>0</v>
      </c>
      <c r="V205" s="0" t="n">
        <f aca="false">LMPreScn!R206</f>
        <v>5</v>
      </c>
      <c r="W205" s="0" t="n">
        <f aca="false">LMPreScn!S206</f>
        <v>10</v>
      </c>
      <c r="X205" s="0" t="str">
        <f aca="false">LMPreScn!M206</f>
        <v>The girl with the mosquito bites resisted her urge.</v>
      </c>
      <c r="Y205" s="0" t="str">
        <f aca="false">LMPreScn!N206</f>
        <v>She was dying to</v>
      </c>
    </row>
    <row r="206" customFormat="false" ht="13.8" hidden="false" customHeight="false" outlineLevel="0" collapsed="false">
      <c r="A206" s="0" t="str">
        <f aca="false">CONCATENATE("id_",ASC(C206))</f>
        <v>id_10052</v>
      </c>
      <c r="B206" s="3" t="str">
        <f aca="false">CONCATENATE("(#", ASC( LMPreScn!I207), ")")</f>
        <v>(#10052)</v>
      </c>
      <c r="C206" s="0" t="n">
        <f aca="false">LMPreScn!I207</f>
        <v>10052</v>
      </c>
      <c r="D206" s="0" t="str">
        <f aca="false">CONCATENATE(P206,"_", R206, "_", T206)</f>
        <v>guest_started_eat</v>
      </c>
      <c r="E206" s="0" t="str">
        <f aca="false">CONCATENATE( "list_", G206, "/", "half_", K206, "/", "agent_", O206, "/", "metverb_", Q206, "/", "target_", S206, "/", "avtcon_", I206)</f>
        <v>list_2/half_1/agent_103/metverb_11/target_103/avtcon_1</v>
      </c>
      <c r="F206" s="0" t="str">
        <f aca="false">CONCATENATE( H206, "_", L206, "_", P206, "_", R206, "_", T206, "_", J206)</f>
        <v>BH1N_first_guest_started_eat_con</v>
      </c>
      <c r="G206" s="0" t="n">
        <f aca="false">IF(LEFT(H206,1)="A",1,IF(LEFT(H206,1)="B",2,IF(LEFT(H206,1)="C",3,IF(LEFT(H206,1)="D",4,#na))))</f>
        <v>2</v>
      </c>
      <c r="H206" s="0" t="str">
        <f aca="false">LMPreScn!A207</f>
        <v>BH1N</v>
      </c>
      <c r="I206" s="0" t="n">
        <v>1</v>
      </c>
      <c r="J206" s="0" t="s">
        <v>25</v>
      </c>
      <c r="K206" s="0" t="n">
        <v>1</v>
      </c>
      <c r="L206" s="0" t="s">
        <v>26</v>
      </c>
      <c r="M206" s="0" t="n">
        <f aca="false">1 + (2*(INT((ROW()-2)/4))) + MOD(ROW()-2,2)</f>
        <v>103</v>
      </c>
      <c r="N206" s="0" t="str">
        <f aca="false">CONCATENATE("context_",ASC(M206))</f>
        <v>context_103</v>
      </c>
      <c r="O206" s="0" t="n">
        <f aca="false">M206</f>
        <v>103</v>
      </c>
      <c r="P206" s="0" t="str">
        <f aca="false">MID(LMPreScn!M207, SEARCH(" ", LMPreScn!M207, SEARCH(" ", LMPreScn!M207))+1, SEARCH(" ", LMPreScn!M207, SEARCH(" ", LMPreScn!M207)+1) -  (SEARCH(" ", LMPreScn!M207, SEARCH(" ", LMPreScn!M207)) + 1))</f>
        <v>guest</v>
      </c>
      <c r="Q206" s="0" t="n">
        <f aca="false">IF(R206="attempted", 1, IF(R206="avoided", 2, IF(R206="began",3,IF(R206="completed",4, IF(R206="continued",5,IF(R206="endured", 6, IF(R206="enjoyed", 7, IF(R206="finished", 8, IF(R206="preferred", 9, IF(R206="resisted", 10, IF(R206="started", 11, IF(R206="tried",12,"ERROR"))))))))))))</f>
        <v>11</v>
      </c>
      <c r="R206" s="0" t="str">
        <f aca="false">LMPreScn!T207</f>
        <v>started</v>
      </c>
      <c r="S206" s="0" t="n">
        <f aca="false">1 + (2*(INT((ROW()-2)/4))) + MOD(ROW()-2,2)</f>
        <v>103</v>
      </c>
      <c r="T206" s="0" t="str">
        <f aca="false">LMPreScn!CK207</f>
        <v>eat</v>
      </c>
      <c r="U206" s="2" t="n">
        <f aca="false">LMPreScn!CI207</f>
        <v>0.63265306122449</v>
      </c>
      <c r="V206" s="0" t="n">
        <f aca="false">LMPreScn!R207</f>
        <v>7</v>
      </c>
      <c r="W206" s="0" t="n">
        <f aca="false">LMPreScn!S207</f>
        <v>11</v>
      </c>
      <c r="X206" s="0" t="str">
        <f aca="false">LMPreScn!M207</f>
        <v>The guest started the second course of the meal.</v>
      </c>
      <c r="Y206" s="0" t="str">
        <f aca="false">LMPreScn!N207</f>
        <v>He didn't have much time to</v>
      </c>
    </row>
    <row r="207" customFormat="false" ht="13.8" hidden="false" customHeight="false" outlineLevel="0" collapsed="false">
      <c r="A207" s="0" t="str">
        <f aca="false">CONCATENATE("id_",ASC(C207))</f>
        <v>id_11052</v>
      </c>
      <c r="B207" s="3" t="str">
        <f aca="false">CONCATENATE("(#", ASC( LMPreScn!I208), ")")</f>
        <v>(#11052)</v>
      </c>
      <c r="C207" s="0" t="n">
        <f aca="false">LMPreScn!I208</f>
        <v>11052</v>
      </c>
      <c r="D207" s="0" t="str">
        <f aca="false">CONCATENATE(P207,"_", R207, "_", T207)</f>
        <v>chef_started_prepare</v>
      </c>
      <c r="E207" s="0" t="str">
        <f aca="false">CONCATENATE( "list_", G207, "/", "half_", K207, "/", "agent_", O207, "/", "metverb_", Q207, "/", "target_", S207, "/", "avtcon_", I207)</f>
        <v>list_3/half_1/agent_104/metverb_11/target_104/avtcon_1</v>
      </c>
      <c r="F207" s="0" t="str">
        <f aca="false">CONCATENATE( H207, "_", L207, "_", P207, "_", R207, "_", T207, "_", J207)</f>
        <v>CH1N_first_chef_started_prepare_con</v>
      </c>
      <c r="G207" s="0" t="n">
        <f aca="false">IF(LEFT(H207,1)="A",1,IF(LEFT(H207,1)="B",2,IF(LEFT(H207,1)="C",3,IF(LEFT(H207,1)="D",4,#na))))</f>
        <v>3</v>
      </c>
      <c r="H207" s="0" t="str">
        <f aca="false">LMPreScn!A208</f>
        <v>CH1N</v>
      </c>
      <c r="I207" s="0" t="n">
        <v>1</v>
      </c>
      <c r="J207" s="0" t="s">
        <v>25</v>
      </c>
      <c r="K207" s="0" t="n">
        <v>1</v>
      </c>
      <c r="L207" s="0" t="s">
        <v>26</v>
      </c>
      <c r="M207" s="0" t="n">
        <f aca="false">1 + (2*(INT((ROW()-2)/4))) + MOD(ROW()-2,2)</f>
        <v>104</v>
      </c>
      <c r="N207" s="0" t="str">
        <f aca="false">CONCATENATE("context_",ASC(M207))</f>
        <v>context_104</v>
      </c>
      <c r="O207" s="0" t="n">
        <f aca="false">M207</f>
        <v>104</v>
      </c>
      <c r="P207" s="0" t="str">
        <f aca="false">MID(LMPreScn!M208, SEARCH(" ", LMPreScn!M208, SEARCH(" ", LMPreScn!M208))+1, SEARCH(" ", LMPreScn!M208, SEARCH(" ", LMPreScn!M208)+1) -  (SEARCH(" ", LMPreScn!M208, SEARCH(" ", LMPreScn!M208)) + 1))</f>
        <v>chef</v>
      </c>
      <c r="Q207" s="0" t="n">
        <f aca="false">IF(R207="attempted", 1, IF(R207="avoided", 2, IF(R207="began",3,IF(R207="completed",4, IF(R207="continued",5,IF(R207="endured", 6, IF(R207="enjoyed", 7, IF(R207="finished", 8, IF(R207="preferred", 9, IF(R207="resisted", 10, IF(R207="started", 11, IF(R207="tried",12,"ERROR"))))))))))))</f>
        <v>11</v>
      </c>
      <c r="R207" s="0" t="str">
        <f aca="false">LMPreScn!T208</f>
        <v>started</v>
      </c>
      <c r="S207" s="0" t="n">
        <f aca="false">1 + (2*(INT((ROW()-2)/4))) + MOD(ROW()-2,2)</f>
        <v>104</v>
      </c>
      <c r="T207" s="0" t="str">
        <f aca="false">LMPreScn!CK208</f>
        <v>prepare</v>
      </c>
      <c r="U207" s="2" t="n">
        <f aca="false">LMPreScn!CI208</f>
        <v>0.448979591836735</v>
      </c>
      <c r="V207" s="0" t="n">
        <f aca="false">LMPreScn!R208</f>
        <v>7</v>
      </c>
      <c r="W207" s="0" t="n">
        <f aca="false">LMPreScn!S208</f>
        <v>11</v>
      </c>
      <c r="X207" s="0" t="str">
        <f aca="false">LMPreScn!M208</f>
        <v>The chef started the second course of the meal.</v>
      </c>
      <c r="Y207" s="0" t="str">
        <f aca="false">LMPreScn!N208</f>
        <v>He didn't have much time to</v>
      </c>
    </row>
    <row r="208" customFormat="false" ht="13.8" hidden="false" customHeight="false" outlineLevel="0" collapsed="false">
      <c r="A208" s="0" t="str">
        <f aca="false">CONCATENATE("id_",ASC(C208))</f>
        <v>id_12052</v>
      </c>
      <c r="B208" s="3" t="str">
        <f aca="false">CONCATENATE("(#", ASC( LMPreScn!I209), ")")</f>
        <v>(#12052)</v>
      </c>
      <c r="C208" s="0" t="n">
        <f aca="false">LMPreScn!I209</f>
        <v>12052</v>
      </c>
      <c r="D208" s="0" t="str">
        <f aca="false">CONCATENATE(P208,"_", R208, "_", T208)</f>
        <v>guest_started_prepare</v>
      </c>
      <c r="E208" s="0" t="str">
        <f aca="false">CONCATENATE( "list_", G208, "/", "half_", K208, "/", "agent_", O208, "/", "metverb_", Q208, "/", "target_", S208, "/", "avtcon_", I208)</f>
        <v>list_4/half_1/agent_103/metverb_11/target_104/avtcon_2</v>
      </c>
      <c r="F208" s="0" t="str">
        <f aca="false">CONCATENATE( H208, "_", L208, "_", P208, "_", R208, "_", T208, "_", J208)</f>
        <v>DH1N_first_guest_started_prepare_incon</v>
      </c>
      <c r="G208" s="0" t="n">
        <f aca="false">IF(LEFT(H208,1)="A",1,IF(LEFT(H208,1)="B",2,IF(LEFT(H208,1)="C",3,IF(LEFT(H208,1)="D",4,#na))))</f>
        <v>4</v>
      </c>
      <c r="H208" s="0" t="str">
        <f aca="false">LMPreScn!A209</f>
        <v>DH1N</v>
      </c>
      <c r="I208" s="0" t="n">
        <v>2</v>
      </c>
      <c r="J208" s="0" t="s">
        <v>27</v>
      </c>
      <c r="K208" s="0" t="n">
        <v>1</v>
      </c>
      <c r="L208" s="0" t="s">
        <v>26</v>
      </c>
      <c r="M208" s="0" t="n">
        <f aca="false">1 + (2*(INT((ROW()-2)/4))) + MOD(ROW()-2,2)</f>
        <v>103</v>
      </c>
      <c r="N208" s="0" t="str">
        <f aca="false">CONCATENATE("context_",ASC(M208))</f>
        <v>context_103</v>
      </c>
      <c r="O208" s="0" t="n">
        <f aca="false">M208</f>
        <v>103</v>
      </c>
      <c r="P208" s="0" t="str">
        <f aca="false">MID(LMPreScn!M209, SEARCH(" ", LMPreScn!M209, SEARCH(" ", LMPreScn!M209))+1, SEARCH(" ", LMPreScn!M209, SEARCH(" ", LMPreScn!M209)+1) -  (SEARCH(" ", LMPreScn!M209, SEARCH(" ", LMPreScn!M209)) + 1))</f>
        <v>guest</v>
      </c>
      <c r="Q208" s="0" t="n">
        <f aca="false">IF(R208="attempted", 1, IF(R208="avoided", 2, IF(R208="began",3,IF(R208="completed",4, IF(R208="continued",5,IF(R208="endured", 6, IF(R208="enjoyed", 7, IF(R208="finished", 8, IF(R208="preferred", 9, IF(R208="resisted", 10, IF(R208="started", 11, IF(R208="tried",12,"ERROR"))))))))))))</f>
        <v>11</v>
      </c>
      <c r="R208" s="0" t="str">
        <f aca="false">LMPreScn!T209</f>
        <v>started</v>
      </c>
      <c r="S208" s="0" t="n">
        <f aca="false">1 + (2*(INT((ROW()-2)/4))) + MOD(ROW()-1,2)</f>
        <v>104</v>
      </c>
      <c r="T208" s="0" t="str">
        <f aca="false">LMPreScn!CK209</f>
        <v>prepare</v>
      </c>
      <c r="U208" s="2" t="n">
        <f aca="false">LMPreScn!CI209</f>
        <v>0</v>
      </c>
      <c r="V208" s="0" t="n">
        <f aca="false">LMPreScn!R209</f>
        <v>7</v>
      </c>
      <c r="W208" s="0" t="n">
        <f aca="false">LMPreScn!S209</f>
        <v>11</v>
      </c>
      <c r="X208" s="0" t="str">
        <f aca="false">LMPreScn!M209</f>
        <v>The guest started the second course of the meal.</v>
      </c>
      <c r="Y208" s="0" t="str">
        <f aca="false">LMPreScn!N209</f>
        <v>He didn't have much time to</v>
      </c>
    </row>
    <row r="209" customFormat="false" ht="13.8" hidden="false" customHeight="false" outlineLevel="0" collapsed="false">
      <c r="A209" s="0" t="str">
        <f aca="false">CONCATENATE("id_",ASC(C209))</f>
        <v>id_13052</v>
      </c>
      <c r="B209" s="3" t="str">
        <f aca="false">CONCATENATE("(#", ASC( LMPreScn!I210), ")")</f>
        <v>(#13052)</v>
      </c>
      <c r="C209" s="0" t="n">
        <f aca="false">LMPreScn!I210</f>
        <v>13052</v>
      </c>
      <c r="D209" s="0" t="str">
        <f aca="false">CONCATENATE(P209,"_", R209, "_", T209)</f>
        <v>chef_started_eat</v>
      </c>
      <c r="E209" s="0" t="str">
        <f aca="false">CONCATENATE( "list_", G209, "/", "half_", K209, "/", "agent_", O209, "/", "metverb_", Q209, "/", "target_", S209, "/", "avtcon_", I209)</f>
        <v>list_1/half_1/agent_104/metverb_11/target_103/avtcon_2</v>
      </c>
      <c r="F209" s="0" t="str">
        <f aca="false">CONCATENATE( H209, "_", L209, "_", P209, "_", R209, "_", T209, "_", J209)</f>
        <v>AH1N_first_chef_started_eat_incon</v>
      </c>
      <c r="G209" s="0" t="n">
        <f aca="false">IF(LEFT(H209,1)="A",1,IF(LEFT(H209,1)="B",2,IF(LEFT(H209,1)="C",3,IF(LEFT(H209,1)="D",4,#na))))</f>
        <v>1</v>
      </c>
      <c r="H209" s="0" t="str">
        <f aca="false">LMPreScn!A210</f>
        <v>AH1N</v>
      </c>
      <c r="I209" s="0" t="n">
        <v>2</v>
      </c>
      <c r="J209" s="0" t="s">
        <v>27</v>
      </c>
      <c r="K209" s="0" t="n">
        <v>1</v>
      </c>
      <c r="L209" s="0" t="s">
        <v>26</v>
      </c>
      <c r="M209" s="0" t="n">
        <f aca="false">1 + (2*(INT((ROW()-2)/4))) + MOD(ROW()-2,2)</f>
        <v>104</v>
      </c>
      <c r="N209" s="0" t="str">
        <f aca="false">CONCATENATE("context_",ASC(M209))</f>
        <v>context_104</v>
      </c>
      <c r="O209" s="0" t="n">
        <f aca="false">M209</f>
        <v>104</v>
      </c>
      <c r="P209" s="0" t="str">
        <f aca="false">MID(LMPreScn!M210, SEARCH(" ", LMPreScn!M210, SEARCH(" ", LMPreScn!M210))+1, SEARCH(" ", LMPreScn!M210, SEARCH(" ", LMPreScn!M210)+1) -  (SEARCH(" ", LMPreScn!M210, SEARCH(" ", LMPreScn!M210)) + 1))</f>
        <v>chef</v>
      </c>
      <c r="Q209" s="0" t="n">
        <f aca="false">IF(R209="attempted", 1, IF(R209="avoided", 2, IF(R209="began",3,IF(R209="completed",4, IF(R209="continued",5,IF(R209="endured", 6, IF(R209="enjoyed", 7, IF(R209="finished", 8, IF(R209="preferred", 9, IF(R209="resisted", 10, IF(R209="started", 11, IF(R209="tried",12,"ERROR"))))))))))))</f>
        <v>11</v>
      </c>
      <c r="R209" s="0" t="str">
        <f aca="false">LMPreScn!T210</f>
        <v>started</v>
      </c>
      <c r="S209" s="0" t="n">
        <f aca="false">1 + (2*(INT((ROW()-2)/4))) + MOD(ROW()-1,2)</f>
        <v>103</v>
      </c>
      <c r="T209" s="0" t="str">
        <f aca="false">LMPreScn!CK210</f>
        <v>eat</v>
      </c>
      <c r="U209" s="2" t="n">
        <f aca="false">LMPreScn!CI210</f>
        <v>0.0612244897959184</v>
      </c>
      <c r="V209" s="0" t="n">
        <f aca="false">LMPreScn!R210</f>
        <v>7</v>
      </c>
      <c r="W209" s="0" t="n">
        <f aca="false">LMPreScn!S210</f>
        <v>11</v>
      </c>
      <c r="X209" s="0" t="str">
        <f aca="false">LMPreScn!M210</f>
        <v>The chef started the second course of the meal.</v>
      </c>
      <c r="Y209" s="0" t="str">
        <f aca="false">LMPreScn!N210</f>
        <v>He didn't have much time to</v>
      </c>
    </row>
    <row r="210" customFormat="false" ht="13.8" hidden="false" customHeight="false" outlineLevel="0" collapsed="false">
      <c r="A210" s="0" t="str">
        <f aca="false">CONCATENATE("id_",ASC(C210))</f>
        <v>id_10053</v>
      </c>
      <c r="B210" s="3" t="str">
        <f aca="false">CONCATENATE("(#", ASC( LMPreScn!I211), ")")</f>
        <v>(#10053)</v>
      </c>
      <c r="C210" s="0" t="n">
        <f aca="false">LMPreScn!I211</f>
        <v>10053</v>
      </c>
      <c r="D210" s="0" t="str">
        <f aca="false">CONCATENATE(P210,"_", R210, "_", T210)</f>
        <v>pharmacist_started_fill</v>
      </c>
      <c r="E210" s="0" t="str">
        <f aca="false">CONCATENATE( "list_", G210, "/", "half_", K210, "/", "agent_", O210, "/", "metverb_", Q210, "/", "target_", S210, "/", "avtcon_", I210)</f>
        <v>list_2/half_1/agent_105/metverb_11/target_105/avtcon_1</v>
      </c>
      <c r="F210" s="0" t="str">
        <f aca="false">CONCATENATE( H210, "_", L210, "_", P210, "_", R210, "_", T210, "_", J210)</f>
        <v>BH1N_first_pharmacist_started_fill_con</v>
      </c>
      <c r="G210" s="0" t="n">
        <f aca="false">IF(LEFT(H210,1)="A",1,IF(LEFT(H210,1)="B",2,IF(LEFT(H210,1)="C",3,IF(LEFT(H210,1)="D",4,#na))))</f>
        <v>2</v>
      </c>
      <c r="H210" s="0" t="str">
        <f aca="false">LMPreScn!A211</f>
        <v>BH1N</v>
      </c>
      <c r="I210" s="0" t="n">
        <v>1</v>
      </c>
      <c r="J210" s="0" t="s">
        <v>25</v>
      </c>
      <c r="K210" s="0" t="n">
        <v>1</v>
      </c>
      <c r="L210" s="0" t="s">
        <v>26</v>
      </c>
      <c r="M210" s="0" t="n">
        <f aca="false">1 + (2*(INT((ROW()-2)/4))) + MOD(ROW()-2,2)</f>
        <v>105</v>
      </c>
      <c r="N210" s="0" t="str">
        <f aca="false">CONCATENATE("context_",ASC(M210))</f>
        <v>context_105</v>
      </c>
      <c r="O210" s="0" t="n">
        <f aca="false">M210</f>
        <v>105</v>
      </c>
      <c r="P210" s="0" t="str">
        <f aca="false">MID(LMPreScn!M211, SEARCH(" ", LMPreScn!M211, SEARCH(" ", LMPreScn!M211))+1, SEARCH(" ", LMPreScn!M211, SEARCH(" ", LMPreScn!M211)+1) -  (SEARCH(" ", LMPreScn!M211, SEARCH(" ", LMPreScn!M211)) + 1))</f>
        <v>pharmacist</v>
      </c>
      <c r="Q210" s="0" t="n">
        <f aca="false">IF(R210="attempted", 1, IF(R210="avoided", 2, IF(R210="began",3,IF(R210="completed",4, IF(R210="continued",5,IF(R210="endured", 6, IF(R210="enjoyed", 7, IF(R210="finished", 8, IF(R210="preferred", 9, IF(R210="resisted", 10, IF(R210="started", 11, IF(R210="tried",12,"ERROR"))))))))))))</f>
        <v>11</v>
      </c>
      <c r="R210" s="0" t="str">
        <f aca="false">LMPreScn!T211</f>
        <v>started</v>
      </c>
      <c r="S210" s="0" t="n">
        <f aca="false">1 + (2*(INT((ROW()-2)/4))) + MOD(ROW()-2,2)</f>
        <v>105</v>
      </c>
      <c r="T210" s="0" t="str">
        <f aca="false">LMPreScn!CK211</f>
        <v>fill</v>
      </c>
      <c r="U210" s="2" t="n">
        <f aca="false">LMPreScn!CI211</f>
        <v>0.354166666666667</v>
      </c>
      <c r="V210" s="0" t="n">
        <f aca="false">LMPreScn!R211</f>
        <v>8</v>
      </c>
      <c r="W210" s="0" t="n">
        <f aca="false">LMPreScn!S211</f>
        <v>12</v>
      </c>
      <c r="X210" s="0" t="str">
        <f aca="false">LMPreScn!M211</f>
        <v>The pharmacist started the prescription.</v>
      </c>
      <c r="Y210" s="0" t="str">
        <f aca="false">LMPreScn!N211</f>
        <v>There were several others she had to</v>
      </c>
    </row>
    <row r="211" customFormat="false" ht="13.8" hidden="false" customHeight="false" outlineLevel="0" collapsed="false">
      <c r="A211" s="0" t="str">
        <f aca="false">CONCATENATE("id_",ASC(C211))</f>
        <v>id_11053</v>
      </c>
      <c r="B211" s="3" t="str">
        <f aca="false">CONCATENATE("(#", ASC( LMPreScn!I212), ")")</f>
        <v>(#11053)</v>
      </c>
      <c r="C211" s="0" t="n">
        <f aca="false">LMPreScn!I212</f>
        <v>11053</v>
      </c>
      <c r="D211" s="0" t="str">
        <f aca="false">CONCATENATE(P211,"_", R211, "_", T211)</f>
        <v>patient_started_take</v>
      </c>
      <c r="E211" s="0" t="str">
        <f aca="false">CONCATENATE( "list_", G211, "/", "half_", K211, "/", "agent_", O211, "/", "metverb_", Q211, "/", "target_", S211, "/", "avtcon_", I211)</f>
        <v>list_3/half_1/agent_106/metverb_11/target_106/avtcon_1</v>
      </c>
      <c r="F211" s="0" t="str">
        <f aca="false">CONCATENATE( H211, "_", L211, "_", P211, "_", R211, "_", T211, "_", J211)</f>
        <v>CH1N_first_patient_started_take_con</v>
      </c>
      <c r="G211" s="0" t="n">
        <f aca="false">IF(LEFT(H211,1)="A",1,IF(LEFT(H211,1)="B",2,IF(LEFT(H211,1)="C",3,IF(LEFT(H211,1)="D",4,#na))))</f>
        <v>3</v>
      </c>
      <c r="H211" s="0" t="str">
        <f aca="false">LMPreScn!A212</f>
        <v>CH1N</v>
      </c>
      <c r="I211" s="0" t="n">
        <v>1</v>
      </c>
      <c r="J211" s="0" t="s">
        <v>25</v>
      </c>
      <c r="K211" s="0" t="n">
        <v>1</v>
      </c>
      <c r="L211" s="0" t="s">
        <v>26</v>
      </c>
      <c r="M211" s="0" t="n">
        <f aca="false">1 + (2*(INT((ROW()-2)/4))) + MOD(ROW()-2,2)</f>
        <v>106</v>
      </c>
      <c r="N211" s="0" t="str">
        <f aca="false">CONCATENATE("context_",ASC(M211))</f>
        <v>context_106</v>
      </c>
      <c r="O211" s="0" t="n">
        <f aca="false">M211</f>
        <v>106</v>
      </c>
      <c r="P211" s="0" t="str">
        <f aca="false">MID(LMPreScn!M212, SEARCH(" ", LMPreScn!M212, SEARCH(" ", LMPreScn!M212))+1, SEARCH(" ", LMPreScn!M212, SEARCH(" ", LMPreScn!M212)+1) -  (SEARCH(" ", LMPreScn!M212, SEARCH(" ", LMPreScn!M212)) + 1))</f>
        <v>patient</v>
      </c>
      <c r="Q211" s="0" t="n">
        <f aca="false">IF(R211="attempted", 1, IF(R211="avoided", 2, IF(R211="began",3,IF(R211="completed",4, IF(R211="continued",5,IF(R211="endured", 6, IF(R211="enjoyed", 7, IF(R211="finished", 8, IF(R211="preferred", 9, IF(R211="resisted", 10, IF(R211="started", 11, IF(R211="tried",12,"ERROR"))))))))))))</f>
        <v>11</v>
      </c>
      <c r="R211" s="0" t="str">
        <f aca="false">LMPreScn!T212</f>
        <v>started</v>
      </c>
      <c r="S211" s="0" t="n">
        <f aca="false">1 + (2*(INT((ROW()-2)/4))) + MOD(ROW()-2,2)</f>
        <v>106</v>
      </c>
      <c r="T211" s="0" t="str">
        <f aca="false">LMPreScn!CK212</f>
        <v>take</v>
      </c>
      <c r="U211" s="2" t="n">
        <f aca="false">LMPreScn!CI212</f>
        <v>0.489795918367347</v>
      </c>
      <c r="V211" s="0" t="n">
        <f aca="false">LMPreScn!R212</f>
        <v>8</v>
      </c>
      <c r="W211" s="0" t="n">
        <f aca="false">LMPreScn!S212</f>
        <v>12</v>
      </c>
      <c r="X211" s="0" t="str">
        <f aca="false">LMPreScn!M212</f>
        <v>The patient started the prescription.</v>
      </c>
      <c r="Y211" s="0" t="str">
        <f aca="false">LMPreScn!N212</f>
        <v>There were several others she had to</v>
      </c>
    </row>
    <row r="212" customFormat="false" ht="13.8" hidden="false" customHeight="false" outlineLevel="0" collapsed="false">
      <c r="A212" s="0" t="str">
        <f aca="false">CONCATENATE("id_",ASC(C212))</f>
        <v>id_12053</v>
      </c>
      <c r="B212" s="3" t="str">
        <f aca="false">CONCATENATE("(#", ASC( LMPreScn!I213), ")")</f>
        <v>(#12053)</v>
      </c>
      <c r="C212" s="0" t="n">
        <f aca="false">LMPreScn!I213</f>
        <v>12053</v>
      </c>
      <c r="D212" s="0" t="str">
        <f aca="false">CONCATENATE(P212,"_", R212, "_", T212)</f>
        <v>pharmacist_started_take</v>
      </c>
      <c r="E212" s="0" t="str">
        <f aca="false">CONCATENATE( "list_", G212, "/", "half_", K212, "/", "agent_", O212, "/", "metverb_", Q212, "/", "target_", S212, "/", "avtcon_", I212)</f>
        <v>list_4/half_1/agent_105/metverb_11/target_106/avtcon_2</v>
      </c>
      <c r="F212" s="0" t="str">
        <f aca="false">CONCATENATE( H212, "_", L212, "_", P212, "_", R212, "_", T212, "_", J212)</f>
        <v>DH1N_first_pharmacist_started_take_incon</v>
      </c>
      <c r="G212" s="0" t="n">
        <f aca="false">IF(LEFT(H212,1)="A",1,IF(LEFT(H212,1)="B",2,IF(LEFT(H212,1)="C",3,IF(LEFT(H212,1)="D",4,#na))))</f>
        <v>4</v>
      </c>
      <c r="H212" s="0" t="str">
        <f aca="false">LMPreScn!A213</f>
        <v>DH1N</v>
      </c>
      <c r="I212" s="0" t="n">
        <v>2</v>
      </c>
      <c r="J212" s="0" t="s">
        <v>27</v>
      </c>
      <c r="K212" s="0" t="n">
        <v>1</v>
      </c>
      <c r="L212" s="0" t="s">
        <v>26</v>
      </c>
      <c r="M212" s="0" t="n">
        <f aca="false">1 + (2*(INT((ROW()-2)/4))) + MOD(ROW()-2,2)</f>
        <v>105</v>
      </c>
      <c r="N212" s="0" t="str">
        <f aca="false">CONCATENATE("context_",ASC(M212))</f>
        <v>context_105</v>
      </c>
      <c r="O212" s="0" t="n">
        <f aca="false">M212</f>
        <v>105</v>
      </c>
      <c r="P212" s="0" t="str">
        <f aca="false">MID(LMPreScn!M213, SEARCH(" ", LMPreScn!M213, SEARCH(" ", LMPreScn!M213))+1, SEARCH(" ", LMPreScn!M213, SEARCH(" ", LMPreScn!M213)+1) -  (SEARCH(" ", LMPreScn!M213, SEARCH(" ", LMPreScn!M213)) + 1))</f>
        <v>pharmacist</v>
      </c>
      <c r="Q212" s="0" t="n">
        <f aca="false">IF(R212="attempted", 1, IF(R212="avoided", 2, IF(R212="began",3,IF(R212="completed",4, IF(R212="continued",5,IF(R212="endured", 6, IF(R212="enjoyed", 7, IF(R212="finished", 8, IF(R212="preferred", 9, IF(R212="resisted", 10, IF(R212="started", 11, IF(R212="tried",12,"ERROR"))))))))))))</f>
        <v>11</v>
      </c>
      <c r="R212" s="0" t="str">
        <f aca="false">LMPreScn!T213</f>
        <v>started</v>
      </c>
      <c r="S212" s="0" t="n">
        <f aca="false">1 + (2*(INT((ROW()-2)/4))) + MOD(ROW()-1,2)</f>
        <v>106</v>
      </c>
      <c r="T212" s="0" t="str">
        <f aca="false">LMPreScn!CK213</f>
        <v>take</v>
      </c>
      <c r="U212" s="2" t="n">
        <f aca="false">LMPreScn!CI213</f>
        <v>0</v>
      </c>
      <c r="V212" s="0" t="n">
        <f aca="false">LMPreScn!R213</f>
        <v>8</v>
      </c>
      <c r="W212" s="0" t="n">
        <f aca="false">LMPreScn!S213</f>
        <v>12</v>
      </c>
      <c r="X212" s="0" t="str">
        <f aca="false">LMPreScn!M213</f>
        <v>The pharmacist started the prescription.</v>
      </c>
      <c r="Y212" s="0" t="str">
        <f aca="false">LMPreScn!N213</f>
        <v>There were several others she had to</v>
      </c>
    </row>
    <row r="213" customFormat="false" ht="13.8" hidden="false" customHeight="false" outlineLevel="0" collapsed="false">
      <c r="A213" s="0" t="str">
        <f aca="false">CONCATENATE("id_",ASC(C213))</f>
        <v>id_13053</v>
      </c>
      <c r="B213" s="3" t="str">
        <f aca="false">CONCATENATE("(#", ASC( LMPreScn!I214), ")")</f>
        <v>(#13053)</v>
      </c>
      <c r="C213" s="0" t="n">
        <f aca="false">LMPreScn!I214</f>
        <v>13053</v>
      </c>
      <c r="D213" s="0" t="str">
        <f aca="false">CONCATENATE(P213,"_", R213, "_", T213)</f>
        <v>patient_started_fill</v>
      </c>
      <c r="E213" s="0" t="str">
        <f aca="false">CONCATENATE( "list_", G213, "/", "half_", K213, "/", "agent_", O213, "/", "metverb_", Q213, "/", "target_", S213, "/", "avtcon_", I213)</f>
        <v>list_1/half_1/agent_106/metverb_11/target_105/avtcon_2</v>
      </c>
      <c r="F213" s="0" t="str">
        <f aca="false">CONCATENATE( H213, "_", L213, "_", P213, "_", R213, "_", T213, "_", J213)</f>
        <v>AH1N_first_patient_started_fill_incon</v>
      </c>
      <c r="G213" s="0" t="n">
        <f aca="false">IF(LEFT(H213,1)="A",1,IF(LEFT(H213,1)="B",2,IF(LEFT(H213,1)="C",3,IF(LEFT(H213,1)="D",4,#na))))</f>
        <v>1</v>
      </c>
      <c r="H213" s="0" t="str">
        <f aca="false">LMPreScn!A214</f>
        <v>AH1N</v>
      </c>
      <c r="I213" s="0" t="n">
        <v>2</v>
      </c>
      <c r="J213" s="0" t="s">
        <v>27</v>
      </c>
      <c r="K213" s="0" t="n">
        <v>1</v>
      </c>
      <c r="L213" s="0" t="s">
        <v>26</v>
      </c>
      <c r="M213" s="0" t="n">
        <f aca="false">1 + (2*(INT((ROW()-2)/4))) + MOD(ROW()-2,2)</f>
        <v>106</v>
      </c>
      <c r="N213" s="0" t="str">
        <f aca="false">CONCATENATE("context_",ASC(M213))</f>
        <v>context_106</v>
      </c>
      <c r="O213" s="0" t="n">
        <f aca="false">M213</f>
        <v>106</v>
      </c>
      <c r="P213" s="0" t="str">
        <f aca="false">MID(LMPreScn!M214, SEARCH(" ", LMPreScn!M214, SEARCH(" ", LMPreScn!M214))+1, SEARCH(" ", LMPreScn!M214, SEARCH(" ", LMPreScn!M214)+1) -  (SEARCH(" ", LMPreScn!M214, SEARCH(" ", LMPreScn!M214)) + 1))</f>
        <v>patient</v>
      </c>
      <c r="Q213" s="0" t="n">
        <f aca="false">IF(R213="attempted", 1, IF(R213="avoided", 2, IF(R213="began",3,IF(R213="completed",4, IF(R213="continued",5,IF(R213="endured", 6, IF(R213="enjoyed", 7, IF(R213="finished", 8, IF(R213="preferred", 9, IF(R213="resisted", 10, IF(R213="started", 11, IF(R213="tried",12,"ERROR"))))))))))))</f>
        <v>11</v>
      </c>
      <c r="R213" s="0" t="str">
        <f aca="false">LMPreScn!T214</f>
        <v>started</v>
      </c>
      <c r="S213" s="0" t="n">
        <f aca="false">1 + (2*(INT((ROW()-2)/4))) + MOD(ROW()-1,2)</f>
        <v>105</v>
      </c>
      <c r="T213" s="0" t="str">
        <f aca="false">LMPreScn!CK214</f>
        <v>fill</v>
      </c>
      <c r="U213" s="2" t="n">
        <f aca="false">LMPreScn!CI214</f>
        <v>0.102040816326531</v>
      </c>
      <c r="V213" s="0" t="n">
        <f aca="false">LMPreScn!R214</f>
        <v>8</v>
      </c>
      <c r="W213" s="0" t="n">
        <f aca="false">LMPreScn!S214</f>
        <v>12</v>
      </c>
      <c r="X213" s="0" t="str">
        <f aca="false">LMPreScn!M214</f>
        <v>The patient started the prescription.</v>
      </c>
      <c r="Y213" s="0" t="str">
        <f aca="false">LMPreScn!N214</f>
        <v>There were several others she had to</v>
      </c>
    </row>
    <row r="214" customFormat="false" ht="13.8" hidden="false" customHeight="false" outlineLevel="0" collapsed="false">
      <c r="A214" s="0" t="str">
        <f aca="false">CONCATENATE("id_",ASC(C214))</f>
        <v>id_10054</v>
      </c>
      <c r="B214" s="3" t="str">
        <f aca="false">CONCATENATE("(#", ASC( LMPreScn!I215), ")")</f>
        <v>(#10054)</v>
      </c>
      <c r="C214" s="0" t="n">
        <f aca="false">LMPreScn!I215</f>
        <v>10054</v>
      </c>
      <c r="D214" s="0" t="str">
        <f aca="false">CONCATENATE(P214,"_", R214, "_", T214)</f>
        <v>Franklin_started_educate</v>
      </c>
      <c r="E214" s="0" t="str">
        <f aca="false">CONCATENATE( "list_", G214, "/", "half_", K214, "/", "agent_", O214, "/", "metverb_", Q214, "/", "target_", S214, "/", "avtcon_", I214)</f>
        <v>list_2/half_1/agent_107/metverb_11/target_107/avtcon_1</v>
      </c>
      <c r="F214" s="0" t="str">
        <f aca="false">CONCATENATE( H214, "_", L214, "_", P214, "_", R214, "_", T214, "_", J214)</f>
        <v>BH1N_first_Franklin_started_educate_con</v>
      </c>
      <c r="G214" s="0" t="n">
        <f aca="false">IF(LEFT(H214,1)="A",1,IF(LEFT(H214,1)="B",2,IF(LEFT(H214,1)="C",3,IF(LEFT(H214,1)="D",4,#na))))</f>
        <v>2</v>
      </c>
      <c r="H214" s="0" t="str">
        <f aca="false">LMPreScn!A215</f>
        <v>BH1N</v>
      </c>
      <c r="I214" s="0" t="n">
        <v>1</v>
      </c>
      <c r="J214" s="0" t="s">
        <v>25</v>
      </c>
      <c r="K214" s="0" t="n">
        <v>1</v>
      </c>
      <c r="L214" s="0" t="s">
        <v>26</v>
      </c>
      <c r="M214" s="0" t="n">
        <f aca="false">1 + (2*(INT((ROW()-2)/4))) + MOD(ROW()-2,2)</f>
        <v>107</v>
      </c>
      <c r="N214" s="0" t="str">
        <f aca="false">CONCATENATE("context_",ASC(M214))</f>
        <v>context_107</v>
      </c>
      <c r="O214" s="0" t="n">
        <f aca="false">M214</f>
        <v>107</v>
      </c>
      <c r="P214" s="0" t="str">
        <f aca="false">MID(LMPreScn!M215, SEARCH(" ", LMPreScn!M215, SEARCH(" ", LMPreScn!M215))+1, SEARCH(" ", LMPreScn!M215, SEARCH(" ", LMPreScn!M215)+1) -  (SEARCH(" ", LMPreScn!M215, SEARCH(" ", LMPreScn!M215)) + 1))</f>
        <v>Franklin</v>
      </c>
      <c r="Q214" s="0" t="n">
        <f aca="false">IF(R214="attempted", 1, IF(R214="avoided", 2, IF(R214="began",3,IF(R214="completed",4, IF(R214="continued",5,IF(R214="endured", 6, IF(R214="enjoyed", 7, IF(R214="finished", 8, IF(R214="preferred", 9, IF(R214="resisted", 10, IF(R214="started", 11, IF(R214="tried",12,"ERROR"))))))))))))</f>
        <v>11</v>
      </c>
      <c r="R214" s="0" t="str">
        <f aca="false">LMPreScn!T215</f>
        <v>started</v>
      </c>
      <c r="S214" s="0" t="n">
        <f aca="false">1 + (2*(INT((ROW()-2)/4))) + MOD(ROW()-2,2)</f>
        <v>107</v>
      </c>
      <c r="T214" s="0" t="str">
        <f aca="false">LMPreScn!CK215</f>
        <v>educate</v>
      </c>
      <c r="U214" s="2" t="n">
        <f aca="false">LMPreScn!CI215</f>
        <v>0.326530612244898</v>
      </c>
      <c r="V214" s="0" t="n">
        <f aca="false">LMPreScn!R215</f>
        <v>5</v>
      </c>
      <c r="W214" s="0" t="n">
        <f aca="false">LMPreScn!S215</f>
        <v>11</v>
      </c>
      <c r="X214" s="0" t="str">
        <f aca="false">LMPreScn!M215</f>
        <v>Benjamin Franklin started the University of Pennsylvania.</v>
      </c>
      <c r="Y214" s="0" t="str">
        <f aca="false">LMPreScn!N215</f>
        <v>He had plans to</v>
      </c>
    </row>
    <row r="215" customFormat="false" ht="13.8" hidden="false" customHeight="false" outlineLevel="0" collapsed="false">
      <c r="A215" s="0" t="str">
        <f aca="false">CONCATENATE("id_",ASC(C215))</f>
        <v>id_11054</v>
      </c>
      <c r="B215" s="3" t="str">
        <f aca="false">CONCATENATE("(#", ASC( LMPreScn!I216), ")")</f>
        <v>(#11054)</v>
      </c>
      <c r="C215" s="0" t="n">
        <f aca="false">LMPreScn!I216</f>
        <v>11054</v>
      </c>
      <c r="D215" s="0" t="str">
        <f aca="false">CONCATENATE(P215,"_", R215, "_", T215)</f>
        <v>freshman_started_graduate</v>
      </c>
      <c r="E215" s="0" t="str">
        <f aca="false">CONCATENATE( "list_", G215, "/", "half_", K215, "/", "agent_", O215, "/", "metverb_", Q215, "/", "target_", S215, "/", "avtcon_", I215)</f>
        <v>list_3/half_1/agent_108/metverb_11/target_108/avtcon_1</v>
      </c>
      <c r="F215" s="0" t="str">
        <f aca="false">CONCATENATE( H215, "_", L215, "_", P215, "_", R215, "_", T215, "_", J215)</f>
        <v>CH1N_first_freshman_started_graduate_con</v>
      </c>
      <c r="G215" s="0" t="n">
        <f aca="false">IF(LEFT(H215,1)="A",1,IF(LEFT(H215,1)="B",2,IF(LEFT(H215,1)="C",3,IF(LEFT(H215,1)="D",4,#na))))</f>
        <v>3</v>
      </c>
      <c r="H215" s="0" t="str">
        <f aca="false">LMPreScn!A216</f>
        <v>CH1N</v>
      </c>
      <c r="I215" s="0" t="n">
        <v>1</v>
      </c>
      <c r="J215" s="0" t="s">
        <v>25</v>
      </c>
      <c r="K215" s="0" t="n">
        <v>1</v>
      </c>
      <c r="L215" s="0" t="s">
        <v>26</v>
      </c>
      <c r="M215" s="0" t="n">
        <f aca="false">1 + (2*(INT((ROW()-2)/4))) + MOD(ROW()-2,2)</f>
        <v>108</v>
      </c>
      <c r="N215" s="0" t="str">
        <f aca="false">CONCATENATE("context_",ASC(M215))</f>
        <v>context_108</v>
      </c>
      <c r="O215" s="0" t="n">
        <f aca="false">M215</f>
        <v>108</v>
      </c>
      <c r="P215" s="0" t="str">
        <f aca="false">MID(LMPreScn!M216, SEARCH(" ", LMPreScn!M216, SEARCH(" ", LMPreScn!M216))+1, SEARCH(" ", LMPreScn!M216, SEARCH(" ", LMPreScn!M216)+1) -  (SEARCH(" ", LMPreScn!M216, SEARCH(" ", LMPreScn!M216)) + 1))</f>
        <v>freshman</v>
      </c>
      <c r="Q215" s="0" t="n">
        <f aca="false">IF(R215="attempted", 1, IF(R215="avoided", 2, IF(R215="began",3,IF(R215="completed",4, IF(R215="continued",5,IF(R215="endured", 6, IF(R215="enjoyed", 7, IF(R215="finished", 8, IF(R215="preferred", 9, IF(R215="resisted", 10, IF(R215="started", 11, IF(R215="tried",12,"ERROR"))))))))))))</f>
        <v>11</v>
      </c>
      <c r="R215" s="0" t="str">
        <f aca="false">LMPreScn!T216</f>
        <v>started</v>
      </c>
      <c r="S215" s="0" t="n">
        <f aca="false">1 + (2*(INT((ROW()-2)/4))) + MOD(ROW()-2,2)</f>
        <v>108</v>
      </c>
      <c r="T215" s="0" t="str">
        <f aca="false">LMPreScn!CK216</f>
        <v>graduate</v>
      </c>
      <c r="U215" s="2" t="n">
        <f aca="false">LMPreScn!CI216</f>
        <v>0.4375</v>
      </c>
      <c r="V215" s="0" t="n">
        <f aca="false">LMPreScn!R216</f>
        <v>5</v>
      </c>
      <c r="W215" s="0" t="n">
        <f aca="false">LMPreScn!S216</f>
        <v>11</v>
      </c>
      <c r="X215" s="0" t="str">
        <f aca="false">LMPreScn!M216</f>
        <v>The freshman started the University of Pennsylvania.</v>
      </c>
      <c r="Y215" s="0" t="str">
        <f aca="false">LMPreScn!N216</f>
        <v>He had plans to</v>
      </c>
    </row>
    <row r="216" customFormat="false" ht="13.8" hidden="false" customHeight="false" outlineLevel="0" collapsed="false">
      <c r="A216" s="0" t="str">
        <f aca="false">CONCATENATE("id_",ASC(C216))</f>
        <v>id_12054</v>
      </c>
      <c r="B216" s="3" t="str">
        <f aca="false">CONCATENATE("(#", ASC( LMPreScn!I217), ")")</f>
        <v>(#12054)</v>
      </c>
      <c r="C216" s="0" t="n">
        <f aca="false">LMPreScn!I217</f>
        <v>12054</v>
      </c>
      <c r="D216" s="0" t="str">
        <f aca="false">CONCATENATE(P216,"_", R216, "_", T216)</f>
        <v>Franklin_started_graduate</v>
      </c>
      <c r="E216" s="0" t="str">
        <f aca="false">CONCATENATE( "list_", G216, "/", "half_", K216, "/", "agent_", O216, "/", "metverb_", Q216, "/", "target_", S216, "/", "avtcon_", I216)</f>
        <v>list_4/half_1/agent_107/metverb_11/target_108/avtcon_2</v>
      </c>
      <c r="F216" s="0" t="str">
        <f aca="false">CONCATENATE( H216, "_", L216, "_", P216, "_", R216, "_", T216, "_", J216)</f>
        <v>DH1N_first_Franklin_started_graduate_incon</v>
      </c>
      <c r="G216" s="0" t="n">
        <f aca="false">IF(LEFT(H216,1)="A",1,IF(LEFT(H216,1)="B",2,IF(LEFT(H216,1)="C",3,IF(LEFT(H216,1)="D",4,#na))))</f>
        <v>4</v>
      </c>
      <c r="H216" s="0" t="str">
        <f aca="false">LMPreScn!A217</f>
        <v>DH1N</v>
      </c>
      <c r="I216" s="0" t="n">
        <v>2</v>
      </c>
      <c r="J216" s="0" t="s">
        <v>27</v>
      </c>
      <c r="K216" s="0" t="n">
        <v>1</v>
      </c>
      <c r="L216" s="0" t="s">
        <v>26</v>
      </c>
      <c r="M216" s="0" t="n">
        <f aca="false">1 + (2*(INT((ROW()-2)/4))) + MOD(ROW()-2,2)</f>
        <v>107</v>
      </c>
      <c r="N216" s="0" t="str">
        <f aca="false">CONCATENATE("context_",ASC(M216))</f>
        <v>context_107</v>
      </c>
      <c r="O216" s="0" t="n">
        <f aca="false">M216</f>
        <v>107</v>
      </c>
      <c r="P216" s="0" t="str">
        <f aca="false">MID(LMPreScn!M217, SEARCH(" ", LMPreScn!M217, SEARCH(" ", LMPreScn!M217))+1, SEARCH(" ", LMPreScn!M217, SEARCH(" ", LMPreScn!M217)+1) -  (SEARCH(" ", LMPreScn!M217, SEARCH(" ", LMPreScn!M217)) + 1))</f>
        <v>Franklin</v>
      </c>
      <c r="Q216" s="0" t="n">
        <f aca="false">IF(R216="attempted", 1, IF(R216="avoided", 2, IF(R216="began",3,IF(R216="completed",4, IF(R216="continued",5,IF(R216="endured", 6, IF(R216="enjoyed", 7, IF(R216="finished", 8, IF(R216="preferred", 9, IF(R216="resisted", 10, IF(R216="started", 11, IF(R216="tried",12,"ERROR"))))))))))))</f>
        <v>11</v>
      </c>
      <c r="R216" s="0" t="str">
        <f aca="false">LMPreScn!T217</f>
        <v>started</v>
      </c>
      <c r="S216" s="0" t="n">
        <f aca="false">1 + (2*(INT((ROW()-2)/4))) + MOD(ROW()-1,2)</f>
        <v>108</v>
      </c>
      <c r="T216" s="0" t="str">
        <f aca="false">LMPreScn!CK217</f>
        <v>graduate</v>
      </c>
      <c r="U216" s="2" t="n">
        <f aca="false">LMPreScn!CI217</f>
        <v>0.0408163265306122</v>
      </c>
      <c r="V216" s="0" t="n">
        <f aca="false">LMPreScn!R217</f>
        <v>5</v>
      </c>
      <c r="W216" s="0" t="n">
        <f aca="false">LMPreScn!S217</f>
        <v>11</v>
      </c>
      <c r="X216" s="0" t="str">
        <f aca="false">LMPreScn!M217</f>
        <v>Benjamin Franklin started the University of Pennsylvania.</v>
      </c>
      <c r="Y216" s="0" t="str">
        <f aca="false">LMPreScn!N217</f>
        <v>He had plans to</v>
      </c>
    </row>
    <row r="217" customFormat="false" ht="13.8" hidden="false" customHeight="false" outlineLevel="0" collapsed="false">
      <c r="A217" s="0" t="str">
        <f aca="false">CONCATENATE("id_",ASC(C217))</f>
        <v>id_13054</v>
      </c>
      <c r="B217" s="3" t="str">
        <f aca="false">CONCATENATE("(#", ASC( LMPreScn!I218), ")")</f>
        <v>(#13054)</v>
      </c>
      <c r="C217" s="0" t="n">
        <f aca="false">LMPreScn!I218</f>
        <v>13054</v>
      </c>
      <c r="D217" s="0" t="str">
        <f aca="false">CONCATENATE(P217,"_", R217, "_", T217)</f>
        <v>freshman_started_educate</v>
      </c>
      <c r="E217" s="0" t="str">
        <f aca="false">CONCATENATE( "list_", G217, "/", "half_", K217, "/", "agent_", O217, "/", "metverb_", Q217, "/", "target_", S217, "/", "avtcon_", I217)</f>
        <v>list_1/half_1/agent_108/metverb_11/target_107/avtcon_2</v>
      </c>
      <c r="F217" s="0" t="str">
        <f aca="false">CONCATENATE( H217, "_", L217, "_", P217, "_", R217, "_", T217, "_", J217)</f>
        <v>AH1N_first_freshman_started_educate_incon</v>
      </c>
      <c r="G217" s="0" t="n">
        <f aca="false">IF(LEFT(H217,1)="A",1,IF(LEFT(H217,1)="B",2,IF(LEFT(H217,1)="C",3,IF(LEFT(H217,1)="D",4,#na))))</f>
        <v>1</v>
      </c>
      <c r="H217" s="0" t="str">
        <f aca="false">LMPreScn!A218</f>
        <v>AH1N</v>
      </c>
      <c r="I217" s="0" t="n">
        <v>2</v>
      </c>
      <c r="J217" s="0" t="s">
        <v>27</v>
      </c>
      <c r="K217" s="0" t="n">
        <v>1</v>
      </c>
      <c r="L217" s="0" t="s">
        <v>26</v>
      </c>
      <c r="M217" s="0" t="n">
        <f aca="false">1 + (2*(INT((ROW()-2)/4))) + MOD(ROW()-2,2)</f>
        <v>108</v>
      </c>
      <c r="N217" s="0" t="str">
        <f aca="false">CONCATENATE("context_",ASC(M217))</f>
        <v>context_108</v>
      </c>
      <c r="O217" s="0" t="n">
        <f aca="false">M217</f>
        <v>108</v>
      </c>
      <c r="P217" s="0" t="str">
        <f aca="false">MID(LMPreScn!M218, SEARCH(" ", LMPreScn!M218, SEARCH(" ", LMPreScn!M218))+1, SEARCH(" ", LMPreScn!M218, SEARCH(" ", LMPreScn!M218)+1) -  (SEARCH(" ", LMPreScn!M218, SEARCH(" ", LMPreScn!M218)) + 1))</f>
        <v>freshman</v>
      </c>
      <c r="Q217" s="0" t="n">
        <f aca="false">IF(R217="attempted", 1, IF(R217="avoided", 2, IF(R217="began",3,IF(R217="completed",4, IF(R217="continued",5,IF(R217="endured", 6, IF(R217="enjoyed", 7, IF(R217="finished", 8, IF(R217="preferred", 9, IF(R217="resisted", 10, IF(R217="started", 11, IF(R217="tried",12,"ERROR"))))))))))))</f>
        <v>11</v>
      </c>
      <c r="R217" s="0" t="str">
        <f aca="false">LMPreScn!T218</f>
        <v>started</v>
      </c>
      <c r="S217" s="0" t="n">
        <f aca="false">1 + (2*(INT((ROW()-2)/4))) + MOD(ROW()-1,2)</f>
        <v>107</v>
      </c>
      <c r="T217" s="0" t="str">
        <f aca="false">LMPreScn!CK218</f>
        <v>educate</v>
      </c>
      <c r="U217" s="2" t="n">
        <f aca="false">LMPreScn!CI218</f>
        <v>0</v>
      </c>
      <c r="V217" s="0" t="n">
        <f aca="false">LMPreScn!R218</f>
        <v>5</v>
      </c>
      <c r="W217" s="0" t="n">
        <f aca="false">LMPreScn!S218</f>
        <v>11</v>
      </c>
      <c r="X217" s="0" t="str">
        <f aca="false">LMPreScn!M218</f>
        <v>The freshman started the University of Pennsylvania.</v>
      </c>
      <c r="Y217" s="0" t="str">
        <f aca="false">LMPreScn!N218</f>
        <v>He had plans to</v>
      </c>
    </row>
    <row r="218" customFormat="false" ht="13.8" hidden="false" customHeight="false" outlineLevel="0" collapsed="false">
      <c r="A218" s="0" t="str">
        <f aca="false">CONCATENATE("id_",ASC(C218))</f>
        <v>id_10055</v>
      </c>
      <c r="B218" s="3" t="str">
        <f aca="false">CONCATENATE("(#", ASC( LMPreScn!I219), ")")</f>
        <v>(#10055)</v>
      </c>
      <c r="C218" s="0" t="n">
        <f aca="false">LMPreScn!I219</f>
        <v>10055</v>
      </c>
      <c r="D218" s="0" t="str">
        <f aca="false">CONCATENATE(P218,"_", R218, "_", T218)</f>
        <v>tennis_started_serve</v>
      </c>
      <c r="E218" s="0" t="str">
        <f aca="false">CONCATENATE( "list_", G218, "/", "half_", K218, "/", "agent_", O218, "/", "metverb_", Q218, "/", "target_", S218, "/", "avtcon_", I218)</f>
        <v>list_2/half_1/agent_109/metverb_11/target_109/avtcon_1</v>
      </c>
      <c r="F218" s="0" t="str">
        <f aca="false">CONCATENATE( H218, "_", L218, "_", P218, "_", R218, "_", T218, "_", J218)</f>
        <v>BH1N_first_tennis_started_serve_con</v>
      </c>
      <c r="G218" s="0" t="n">
        <f aca="false">IF(LEFT(H218,1)="A",1,IF(LEFT(H218,1)="B",2,IF(LEFT(H218,1)="C",3,IF(LEFT(H218,1)="D",4,#na))))</f>
        <v>2</v>
      </c>
      <c r="H218" s="0" t="str">
        <f aca="false">LMPreScn!A219</f>
        <v>BH1N</v>
      </c>
      <c r="I218" s="0" t="n">
        <v>1</v>
      </c>
      <c r="J218" s="0" t="s">
        <v>25</v>
      </c>
      <c r="K218" s="0" t="n">
        <v>1</v>
      </c>
      <c r="L218" s="0" t="s">
        <v>26</v>
      </c>
      <c r="M218" s="0" t="n">
        <f aca="false">1 + (2*(INT((ROW()-2)/4))) + MOD(ROW()-2,2)</f>
        <v>109</v>
      </c>
      <c r="N218" s="0" t="str">
        <f aca="false">CONCATENATE("context_",ASC(M218))</f>
        <v>context_109</v>
      </c>
      <c r="O218" s="0" t="n">
        <f aca="false">M218</f>
        <v>109</v>
      </c>
      <c r="P218" s="0" t="str">
        <f aca="false">MID(LMPreScn!M219, SEARCH(" ", LMPreScn!M219, SEARCH(" ", LMPreScn!M219))+1, SEARCH(" ", LMPreScn!M219, SEARCH(" ", LMPreScn!M219)+1) -  (SEARCH(" ", LMPreScn!M219, SEARCH(" ", LMPreScn!M219)) + 1))</f>
        <v>tennis</v>
      </c>
      <c r="Q218" s="0" t="n">
        <f aca="false">IF(R218="attempted", 1, IF(R218="avoided", 2, IF(R218="began",3,IF(R218="completed",4, IF(R218="continued",5,IF(R218="endured", 6, IF(R218="enjoyed", 7, IF(R218="finished", 8, IF(R218="preferred", 9, IF(R218="resisted", 10, IF(R218="started", 11, IF(R218="tried",12,"ERROR"))))))))))))</f>
        <v>11</v>
      </c>
      <c r="R218" s="0" t="str">
        <f aca="false">LMPreScn!T219</f>
        <v>started</v>
      </c>
      <c r="S218" s="0" t="n">
        <f aca="false">1 + (2*(INT((ROW()-2)/4))) + MOD(ROW()-2,2)</f>
        <v>109</v>
      </c>
      <c r="T218" s="0" t="str">
        <f aca="false">LMPreScn!CK219</f>
        <v>serve</v>
      </c>
      <c r="U218" s="2" t="n">
        <f aca="false">LMPreScn!CI219</f>
        <v>0.458333333333333</v>
      </c>
      <c r="V218" s="0" t="n">
        <f aca="false">LMPreScn!R219</f>
        <v>5</v>
      </c>
      <c r="W218" s="0" t="n">
        <f aca="false">LMPreScn!S219</f>
        <v>8</v>
      </c>
      <c r="X218" s="0" t="str">
        <f aca="false">LMPreScn!M219</f>
        <v>The tennis player started the match.</v>
      </c>
      <c r="Y218" s="0" t="str">
        <f aca="false">LMPreScn!N219</f>
        <v>He got ready to</v>
      </c>
    </row>
    <row r="219" customFormat="false" ht="13.8" hidden="false" customHeight="false" outlineLevel="0" collapsed="false">
      <c r="A219" s="0" t="str">
        <f aca="false">CONCATENATE("id_",ASC(C219))</f>
        <v>id_11055</v>
      </c>
      <c r="B219" s="3" t="str">
        <f aca="false">CONCATENATE("(#", ASC( LMPreScn!I220), ")")</f>
        <v>(#11055)</v>
      </c>
      <c r="C219" s="0" t="n">
        <f aca="false">LMPreScn!I220</f>
        <v>11055</v>
      </c>
      <c r="D219" s="0" t="str">
        <f aca="false">CONCATENATE(P219,"_", R219, "_", T219)</f>
        <v>soccer_started_kick</v>
      </c>
      <c r="E219" s="0" t="str">
        <f aca="false">CONCATENATE( "list_", G219, "/", "half_", K219, "/", "agent_", O219, "/", "metverb_", Q219, "/", "target_", S219, "/", "avtcon_", I219)</f>
        <v>list_3/half_1/agent_110/metverb_11/target_110/avtcon_1</v>
      </c>
      <c r="F219" s="0" t="str">
        <f aca="false">CONCATENATE( H219, "_", L219, "_", P219, "_", R219, "_", T219, "_", J219)</f>
        <v>CH1N_first_soccer_started_kick_con</v>
      </c>
      <c r="G219" s="0" t="n">
        <f aca="false">IF(LEFT(H219,1)="A",1,IF(LEFT(H219,1)="B",2,IF(LEFT(H219,1)="C",3,IF(LEFT(H219,1)="D",4,#na))))</f>
        <v>3</v>
      </c>
      <c r="H219" s="0" t="str">
        <f aca="false">LMPreScn!A220</f>
        <v>CH1N</v>
      </c>
      <c r="I219" s="0" t="n">
        <v>1</v>
      </c>
      <c r="J219" s="0" t="s">
        <v>25</v>
      </c>
      <c r="K219" s="0" t="n">
        <v>1</v>
      </c>
      <c r="L219" s="0" t="s">
        <v>26</v>
      </c>
      <c r="M219" s="0" t="n">
        <f aca="false">1 + (2*(INT((ROW()-2)/4))) + MOD(ROW()-2,2)</f>
        <v>110</v>
      </c>
      <c r="N219" s="0" t="str">
        <f aca="false">CONCATENATE("context_",ASC(M219))</f>
        <v>context_110</v>
      </c>
      <c r="O219" s="0" t="n">
        <f aca="false">M219</f>
        <v>110</v>
      </c>
      <c r="P219" s="0" t="str">
        <f aca="false">MID(LMPreScn!M220, SEARCH(" ", LMPreScn!M220, SEARCH(" ", LMPreScn!M220))+1, SEARCH(" ", LMPreScn!M220, SEARCH(" ", LMPreScn!M220)+1) -  (SEARCH(" ", LMPreScn!M220, SEARCH(" ", LMPreScn!M220)) + 1))</f>
        <v>soccer</v>
      </c>
      <c r="Q219" s="0" t="n">
        <f aca="false">IF(R219="attempted", 1, IF(R219="avoided", 2, IF(R219="began",3,IF(R219="completed",4, IF(R219="continued",5,IF(R219="endured", 6, IF(R219="enjoyed", 7, IF(R219="finished", 8, IF(R219="preferred", 9, IF(R219="resisted", 10, IF(R219="started", 11, IF(R219="tried",12,"ERROR"))))))))))))</f>
        <v>11</v>
      </c>
      <c r="R219" s="0" t="str">
        <f aca="false">LMPreScn!T220</f>
        <v>started</v>
      </c>
      <c r="S219" s="0" t="n">
        <f aca="false">1 + (2*(INT((ROW()-2)/4))) + MOD(ROW()-2,2)</f>
        <v>110</v>
      </c>
      <c r="T219" s="0" t="str">
        <f aca="false">LMPreScn!CK220</f>
        <v>kick</v>
      </c>
      <c r="U219" s="2" t="n">
        <f aca="false">LMPreScn!CI220</f>
        <v>0.428571428571429</v>
      </c>
      <c r="V219" s="0" t="n">
        <f aca="false">LMPreScn!R220</f>
        <v>5</v>
      </c>
      <c r="W219" s="0" t="n">
        <f aca="false">LMPreScn!S220</f>
        <v>8</v>
      </c>
      <c r="X219" s="0" t="str">
        <f aca="false">LMPreScn!M220</f>
        <v>The soccer player started the match.</v>
      </c>
      <c r="Y219" s="0" t="str">
        <f aca="false">LMPreScn!N220</f>
        <v>He got ready to</v>
      </c>
    </row>
    <row r="220" customFormat="false" ht="13.8" hidden="false" customHeight="false" outlineLevel="0" collapsed="false">
      <c r="A220" s="0" t="str">
        <f aca="false">CONCATENATE("id_",ASC(C220))</f>
        <v>id_12055</v>
      </c>
      <c r="B220" s="3" t="str">
        <f aca="false">CONCATENATE("(#", ASC( LMPreScn!I221), ")")</f>
        <v>(#12055)</v>
      </c>
      <c r="C220" s="0" t="n">
        <f aca="false">LMPreScn!I221</f>
        <v>12055</v>
      </c>
      <c r="D220" s="0" t="str">
        <f aca="false">CONCATENATE(P220,"_", R220, "_", T220)</f>
        <v>tennis_started_kick</v>
      </c>
      <c r="E220" s="0" t="str">
        <f aca="false">CONCATENATE( "list_", G220, "/", "half_", K220, "/", "agent_", O220, "/", "metverb_", Q220, "/", "target_", S220, "/", "avtcon_", I220)</f>
        <v>list_4/half_1/agent_109/metverb_11/target_110/avtcon_2</v>
      </c>
      <c r="F220" s="0" t="str">
        <f aca="false">CONCATENATE( H220, "_", L220, "_", P220, "_", R220, "_", T220, "_", J220)</f>
        <v>DH1N_first_tennis_started_kick_incon</v>
      </c>
      <c r="G220" s="0" t="n">
        <f aca="false">IF(LEFT(H220,1)="A",1,IF(LEFT(H220,1)="B",2,IF(LEFT(H220,1)="C",3,IF(LEFT(H220,1)="D",4,#na))))</f>
        <v>4</v>
      </c>
      <c r="H220" s="0" t="str">
        <f aca="false">LMPreScn!A221</f>
        <v>DH1N</v>
      </c>
      <c r="I220" s="0" t="n">
        <v>2</v>
      </c>
      <c r="J220" s="0" t="s">
        <v>27</v>
      </c>
      <c r="K220" s="0" t="n">
        <v>1</v>
      </c>
      <c r="L220" s="0" t="s">
        <v>26</v>
      </c>
      <c r="M220" s="0" t="n">
        <f aca="false">1 + (2*(INT((ROW()-2)/4))) + MOD(ROW()-2,2)</f>
        <v>109</v>
      </c>
      <c r="N220" s="0" t="str">
        <f aca="false">CONCATENATE("context_",ASC(M220))</f>
        <v>context_109</v>
      </c>
      <c r="O220" s="0" t="n">
        <f aca="false">M220</f>
        <v>109</v>
      </c>
      <c r="P220" s="0" t="str">
        <f aca="false">MID(LMPreScn!M221, SEARCH(" ", LMPreScn!M221, SEARCH(" ", LMPreScn!M221))+1, SEARCH(" ", LMPreScn!M221, SEARCH(" ", LMPreScn!M221)+1) -  (SEARCH(" ", LMPreScn!M221, SEARCH(" ", LMPreScn!M221)) + 1))</f>
        <v>tennis</v>
      </c>
      <c r="Q220" s="0" t="n">
        <f aca="false">IF(R220="attempted", 1, IF(R220="avoided", 2, IF(R220="began",3,IF(R220="completed",4, IF(R220="continued",5,IF(R220="endured", 6, IF(R220="enjoyed", 7, IF(R220="finished", 8, IF(R220="preferred", 9, IF(R220="resisted", 10, IF(R220="started", 11, IF(R220="tried",12,"ERROR"))))))))))))</f>
        <v>11</v>
      </c>
      <c r="R220" s="0" t="str">
        <f aca="false">LMPreScn!T221</f>
        <v>started</v>
      </c>
      <c r="S220" s="0" t="n">
        <f aca="false">1 + (2*(INT((ROW()-2)/4))) + MOD(ROW()-1,2)</f>
        <v>110</v>
      </c>
      <c r="T220" s="0" t="str">
        <f aca="false">LMPreScn!CK221</f>
        <v>kick</v>
      </c>
      <c r="U220" s="2" t="n">
        <f aca="false">LMPreScn!CI221</f>
        <v>0</v>
      </c>
      <c r="V220" s="0" t="n">
        <f aca="false">LMPreScn!R221</f>
        <v>5</v>
      </c>
      <c r="W220" s="0" t="n">
        <f aca="false">LMPreScn!S221</f>
        <v>8</v>
      </c>
      <c r="X220" s="0" t="str">
        <f aca="false">LMPreScn!M221</f>
        <v>The tennis player started the match.</v>
      </c>
      <c r="Y220" s="0" t="str">
        <f aca="false">LMPreScn!N221</f>
        <v>He got ready to</v>
      </c>
    </row>
    <row r="221" customFormat="false" ht="13.8" hidden="false" customHeight="false" outlineLevel="0" collapsed="false">
      <c r="A221" s="0" t="str">
        <f aca="false">CONCATENATE("id_",ASC(C221))</f>
        <v>id_13055</v>
      </c>
      <c r="B221" s="3" t="str">
        <f aca="false">CONCATENATE("(#", ASC( LMPreScn!I222), ")")</f>
        <v>(#13055)</v>
      </c>
      <c r="C221" s="0" t="n">
        <f aca="false">LMPreScn!I222</f>
        <v>13055</v>
      </c>
      <c r="D221" s="0" t="str">
        <f aca="false">CONCATENATE(P221,"_", R221, "_", T221)</f>
        <v>soccer_started_serve</v>
      </c>
      <c r="E221" s="0" t="str">
        <f aca="false">CONCATENATE( "list_", G221, "/", "half_", K221, "/", "agent_", O221, "/", "metverb_", Q221, "/", "target_", S221, "/", "avtcon_", I221)</f>
        <v>list_1/half_1/agent_110/metverb_11/target_109/avtcon_2</v>
      </c>
      <c r="F221" s="0" t="str">
        <f aca="false">CONCATENATE( H221, "_", L221, "_", P221, "_", R221, "_", T221, "_", J221)</f>
        <v>AH1N_first_soccer_started_serve_incon</v>
      </c>
      <c r="G221" s="0" t="n">
        <f aca="false">IF(LEFT(H221,1)="A",1,IF(LEFT(H221,1)="B",2,IF(LEFT(H221,1)="C",3,IF(LEFT(H221,1)="D",4,#na))))</f>
        <v>1</v>
      </c>
      <c r="H221" s="0" t="str">
        <f aca="false">LMPreScn!A222</f>
        <v>AH1N</v>
      </c>
      <c r="I221" s="0" t="n">
        <v>2</v>
      </c>
      <c r="J221" s="0" t="s">
        <v>27</v>
      </c>
      <c r="K221" s="0" t="n">
        <v>1</v>
      </c>
      <c r="L221" s="0" t="s">
        <v>26</v>
      </c>
      <c r="M221" s="0" t="n">
        <f aca="false">1 + (2*(INT((ROW()-2)/4))) + MOD(ROW()-2,2)</f>
        <v>110</v>
      </c>
      <c r="N221" s="0" t="str">
        <f aca="false">CONCATENATE("context_",ASC(M221))</f>
        <v>context_110</v>
      </c>
      <c r="O221" s="0" t="n">
        <f aca="false">M221</f>
        <v>110</v>
      </c>
      <c r="P221" s="0" t="str">
        <f aca="false">MID(LMPreScn!M222, SEARCH(" ", LMPreScn!M222, SEARCH(" ", LMPreScn!M222))+1, SEARCH(" ", LMPreScn!M222, SEARCH(" ", LMPreScn!M222)+1) -  (SEARCH(" ", LMPreScn!M222, SEARCH(" ", LMPreScn!M222)) + 1))</f>
        <v>soccer</v>
      </c>
      <c r="Q221" s="0" t="n">
        <f aca="false">IF(R221="attempted", 1, IF(R221="avoided", 2, IF(R221="began",3,IF(R221="completed",4, IF(R221="continued",5,IF(R221="endured", 6, IF(R221="enjoyed", 7, IF(R221="finished", 8, IF(R221="preferred", 9, IF(R221="resisted", 10, IF(R221="started", 11, IF(R221="tried",12,"ERROR"))))))))))))</f>
        <v>11</v>
      </c>
      <c r="R221" s="0" t="str">
        <f aca="false">LMPreScn!T222</f>
        <v>started</v>
      </c>
      <c r="S221" s="0" t="n">
        <f aca="false">1 + (2*(INT((ROW()-2)/4))) + MOD(ROW()-1,2)</f>
        <v>109</v>
      </c>
      <c r="T221" s="0" t="str">
        <f aca="false">LMPreScn!CK222</f>
        <v>serve</v>
      </c>
      <c r="U221" s="2" t="n">
        <f aca="false">LMPreScn!CI222</f>
        <v>0</v>
      </c>
      <c r="V221" s="0" t="n">
        <f aca="false">LMPreScn!R222</f>
        <v>5</v>
      </c>
      <c r="W221" s="0" t="n">
        <f aca="false">LMPreScn!S222</f>
        <v>8</v>
      </c>
      <c r="X221" s="0" t="str">
        <f aca="false">LMPreScn!M222</f>
        <v>The soccer player started the match.</v>
      </c>
      <c r="Y221" s="0" t="str">
        <f aca="false">LMPreScn!N222</f>
        <v>He got ready to</v>
      </c>
    </row>
    <row r="222" customFormat="false" ht="13.8" hidden="false" customHeight="false" outlineLevel="0" collapsed="false">
      <c r="A222" s="0" t="str">
        <f aca="false">CONCATENATE("id_",ASC(C222))</f>
        <v>id_10056</v>
      </c>
      <c r="B222" s="3" t="str">
        <f aca="false">CONCATENATE("(#", ASC( LMPreScn!I223), ")")</f>
        <v>(#10056)</v>
      </c>
      <c r="C222" s="0" t="n">
        <f aca="false">LMPreScn!I223</f>
        <v>10056</v>
      </c>
      <c r="D222" s="0" t="str">
        <f aca="false">CONCATENATE(P222,"_", R222, "_", T222)</f>
        <v>nanny_started_watch</v>
      </c>
      <c r="E222" s="0" t="str">
        <f aca="false">CONCATENATE( "list_", G222, "/", "half_", K222, "/", "agent_", O222, "/", "metverb_", Q222, "/", "target_", S222, "/", "avtcon_", I222)</f>
        <v>list_2/half_1/agent_111/metverb_11/target_111/avtcon_1</v>
      </c>
      <c r="F222" s="0" t="str">
        <f aca="false">CONCATENATE( H222, "_", L222, "_", P222, "_", R222, "_", T222, "_", J222)</f>
        <v>BH1N_first_nanny_started_watch_con</v>
      </c>
      <c r="G222" s="0" t="n">
        <f aca="false">IF(LEFT(H222,1)="A",1,IF(LEFT(H222,1)="B",2,IF(LEFT(H222,1)="C",3,IF(LEFT(H222,1)="D",4,#na))))</f>
        <v>2</v>
      </c>
      <c r="H222" s="0" t="str">
        <f aca="false">LMPreScn!A223</f>
        <v>BH1N</v>
      </c>
      <c r="I222" s="0" t="n">
        <v>1</v>
      </c>
      <c r="J222" s="0" t="s">
        <v>25</v>
      </c>
      <c r="K222" s="0" t="n">
        <v>1</v>
      </c>
      <c r="L222" s="0" t="s">
        <v>26</v>
      </c>
      <c r="M222" s="0" t="n">
        <f aca="false">1 + (2*(INT((ROW()-2)/4))) + MOD(ROW()-2,2)</f>
        <v>111</v>
      </c>
      <c r="N222" s="0" t="str">
        <f aca="false">CONCATENATE("context_",ASC(M222))</f>
        <v>context_111</v>
      </c>
      <c r="O222" s="0" t="n">
        <f aca="false">M222</f>
        <v>111</v>
      </c>
      <c r="P222" s="0" t="str">
        <f aca="false">MID(LMPreScn!M223, SEARCH(" ", LMPreScn!M223, SEARCH(" ", LMPreScn!M223))+1, SEARCH(" ", LMPreScn!M223, SEARCH(" ", LMPreScn!M223)+1) -  (SEARCH(" ", LMPreScn!M223, SEARCH(" ", LMPreScn!M223)) + 1))</f>
        <v>nanny</v>
      </c>
      <c r="Q222" s="0" t="n">
        <f aca="false">IF(R222="attempted", 1, IF(R222="avoided", 2, IF(R222="began",3,IF(R222="completed",4, IF(R222="continued",5,IF(R222="endured", 6, IF(R222="enjoyed", 7, IF(R222="finished", 8, IF(R222="preferred", 9, IF(R222="resisted", 10, IF(R222="started", 11, IF(R222="tried",12,"ERROR"))))))))))))</f>
        <v>11</v>
      </c>
      <c r="R222" s="0" t="str">
        <f aca="false">LMPreScn!T223</f>
        <v>started</v>
      </c>
      <c r="S222" s="0" t="n">
        <f aca="false">1 + (2*(INT((ROW()-2)/4))) + MOD(ROW()-2,2)</f>
        <v>111</v>
      </c>
      <c r="T222" s="0" t="str">
        <f aca="false">LMPreScn!CK223</f>
        <v>watch</v>
      </c>
      <c r="U222" s="2" t="n">
        <f aca="false">LMPreScn!CI223</f>
        <v>0.36734693877551</v>
      </c>
      <c r="V222" s="0" t="n">
        <f aca="false">LMPreScn!R223</f>
        <v>6</v>
      </c>
      <c r="W222" s="0" t="n">
        <f aca="false">LMPreScn!S223</f>
        <v>9</v>
      </c>
      <c r="X222" s="0" t="str">
        <f aca="false">LMPreScn!M223</f>
        <v>The nanny started her new job.</v>
      </c>
      <c r="Y222" s="0" t="str">
        <f aca="false">LMPreScn!N223</f>
        <v>Her main responsibility was to</v>
      </c>
    </row>
    <row r="223" customFormat="false" ht="13.8" hidden="false" customHeight="false" outlineLevel="0" collapsed="false">
      <c r="A223" s="0" t="str">
        <f aca="false">CONCATENATE("id_",ASC(C223))</f>
        <v>id_11056</v>
      </c>
      <c r="B223" s="3" t="str">
        <f aca="false">CONCATENATE("(#", ASC( LMPreScn!I224), ")")</f>
        <v>(#11056)</v>
      </c>
      <c r="C223" s="0" t="n">
        <f aca="false">LMPreScn!I224</f>
        <v>11056</v>
      </c>
      <c r="D223" s="0" t="str">
        <f aca="false">CONCATENATE(P223,"_", R223, "_", T223)</f>
        <v>school_started_help</v>
      </c>
      <c r="E223" s="0" t="str">
        <f aca="false">CONCATENATE( "list_", G223, "/", "half_", K223, "/", "agent_", O223, "/", "metverb_", Q223, "/", "target_", S223, "/", "avtcon_", I223)</f>
        <v>list_3/half_1/agent_112/metverb_11/target_112/avtcon_1</v>
      </c>
      <c r="F223" s="0" t="str">
        <f aca="false">CONCATENATE( H223, "_", L223, "_", P223, "_", R223, "_", T223, "_", J223)</f>
        <v>CH1N_first_school_started_help_con</v>
      </c>
      <c r="G223" s="0" t="n">
        <f aca="false">IF(LEFT(H223,1)="A",1,IF(LEFT(H223,1)="B",2,IF(LEFT(H223,1)="C",3,IF(LEFT(H223,1)="D",4,#na))))</f>
        <v>3</v>
      </c>
      <c r="H223" s="0" t="str">
        <f aca="false">LMPreScn!A224</f>
        <v>CH1N</v>
      </c>
      <c r="I223" s="0" t="n">
        <v>1</v>
      </c>
      <c r="J223" s="0" t="s">
        <v>25</v>
      </c>
      <c r="K223" s="0" t="n">
        <v>1</v>
      </c>
      <c r="L223" s="0" t="s">
        <v>26</v>
      </c>
      <c r="M223" s="0" t="n">
        <f aca="false">1 + (2*(INT((ROW()-2)/4))) + MOD(ROW()-2,2)</f>
        <v>112</v>
      </c>
      <c r="N223" s="0" t="str">
        <f aca="false">CONCATENATE("context_",ASC(M223))</f>
        <v>context_112</v>
      </c>
      <c r="O223" s="0" t="n">
        <f aca="false">M223</f>
        <v>112</v>
      </c>
      <c r="P223" s="0" t="str">
        <f aca="false">MID(LMPreScn!M224, SEARCH(" ", LMPreScn!M224, SEARCH(" ", LMPreScn!M224))+1, SEARCH(" ", LMPreScn!M224, SEARCH(" ", LMPreScn!M224)+1) -  (SEARCH(" ", LMPreScn!M224, SEARCH(" ", LMPreScn!M224)) + 1))</f>
        <v>school</v>
      </c>
      <c r="Q223" s="0" t="n">
        <f aca="false">IF(R223="attempted", 1, IF(R223="avoided", 2, IF(R223="began",3,IF(R223="completed",4, IF(R223="continued",5,IF(R223="endured", 6, IF(R223="enjoyed", 7, IF(R223="finished", 8, IF(R223="preferred", 9, IF(R223="resisted", 10, IF(R223="started", 11, IF(R223="tried",12,"ERROR"))))))))))))</f>
        <v>11</v>
      </c>
      <c r="R223" s="0" t="str">
        <f aca="false">LMPreScn!T224</f>
        <v>started</v>
      </c>
      <c r="S223" s="0" t="n">
        <f aca="false">1 + (2*(INT((ROW()-2)/4))) + MOD(ROW()-2,2)</f>
        <v>112</v>
      </c>
      <c r="T223" s="0" t="str">
        <f aca="false">LMPreScn!CK224</f>
        <v>help</v>
      </c>
      <c r="U223" s="2" t="n">
        <f aca="false">LMPreScn!CI224</f>
        <v>0.26530612244898</v>
      </c>
      <c r="V223" s="0" t="n">
        <f aca="false">LMPreScn!R224</f>
        <v>6</v>
      </c>
      <c r="W223" s="0" t="n">
        <f aca="false">LMPreScn!S224</f>
        <v>9</v>
      </c>
      <c r="X223" s="0" t="str">
        <f aca="false">LMPreScn!M224</f>
        <v>The school psychologist started her new job.</v>
      </c>
      <c r="Y223" s="0" t="str">
        <f aca="false">LMPreScn!N224</f>
        <v>Her main responsibility was to</v>
      </c>
    </row>
    <row r="224" customFormat="false" ht="13.8" hidden="false" customHeight="false" outlineLevel="0" collapsed="false">
      <c r="A224" s="0" t="str">
        <f aca="false">CONCATENATE("id_",ASC(C224))</f>
        <v>id_12056</v>
      </c>
      <c r="B224" s="3" t="str">
        <f aca="false">CONCATENATE("(#", ASC( LMPreScn!I225), ")")</f>
        <v>(#12056)</v>
      </c>
      <c r="C224" s="0" t="n">
        <f aca="false">LMPreScn!I225</f>
        <v>12056</v>
      </c>
      <c r="D224" s="0" t="str">
        <f aca="false">CONCATENATE(P224,"_", R224, "_", T224)</f>
        <v>nanny_started_help</v>
      </c>
      <c r="E224" s="0" t="str">
        <f aca="false">CONCATENATE( "list_", G224, "/", "half_", K224, "/", "agent_", O224, "/", "metverb_", Q224, "/", "target_", S224, "/", "avtcon_", I224)</f>
        <v>list_4/half_1/agent_111/metverb_11/target_112/avtcon_2</v>
      </c>
      <c r="F224" s="0" t="str">
        <f aca="false">CONCATENATE( H224, "_", L224, "_", P224, "_", R224, "_", T224, "_", J224)</f>
        <v>DH1N_first_nanny_started_help_incon</v>
      </c>
      <c r="G224" s="0" t="n">
        <f aca="false">IF(LEFT(H224,1)="A",1,IF(LEFT(H224,1)="B",2,IF(LEFT(H224,1)="C",3,IF(LEFT(H224,1)="D",4,#na))))</f>
        <v>4</v>
      </c>
      <c r="H224" s="0" t="str">
        <f aca="false">LMPreScn!A225</f>
        <v>DH1N</v>
      </c>
      <c r="I224" s="0" t="n">
        <v>2</v>
      </c>
      <c r="J224" s="0" t="s">
        <v>27</v>
      </c>
      <c r="K224" s="0" t="n">
        <v>1</v>
      </c>
      <c r="L224" s="0" t="s">
        <v>26</v>
      </c>
      <c r="M224" s="0" t="n">
        <f aca="false">1 + (2*(INT((ROW()-2)/4))) + MOD(ROW()-2,2)</f>
        <v>111</v>
      </c>
      <c r="N224" s="0" t="str">
        <f aca="false">CONCATENATE("context_",ASC(M224))</f>
        <v>context_111</v>
      </c>
      <c r="O224" s="0" t="n">
        <f aca="false">M224</f>
        <v>111</v>
      </c>
      <c r="P224" s="0" t="str">
        <f aca="false">MID(LMPreScn!M225, SEARCH(" ", LMPreScn!M225, SEARCH(" ", LMPreScn!M225))+1, SEARCH(" ", LMPreScn!M225, SEARCH(" ", LMPreScn!M225)+1) -  (SEARCH(" ", LMPreScn!M225, SEARCH(" ", LMPreScn!M225)) + 1))</f>
        <v>nanny</v>
      </c>
      <c r="Q224" s="0" t="n">
        <f aca="false">IF(R224="attempted", 1, IF(R224="avoided", 2, IF(R224="began",3,IF(R224="completed",4, IF(R224="continued",5,IF(R224="endured", 6, IF(R224="enjoyed", 7, IF(R224="finished", 8, IF(R224="preferred", 9, IF(R224="resisted", 10, IF(R224="started", 11, IF(R224="tried",12,"ERROR"))))))))))))</f>
        <v>11</v>
      </c>
      <c r="R224" s="0" t="str">
        <f aca="false">LMPreScn!T225</f>
        <v>started</v>
      </c>
      <c r="S224" s="0" t="n">
        <f aca="false">1 + (2*(INT((ROW()-2)/4))) + MOD(ROW()-1,2)</f>
        <v>112</v>
      </c>
      <c r="T224" s="0" t="str">
        <f aca="false">LMPreScn!CK225</f>
        <v>help</v>
      </c>
      <c r="U224" s="2" t="n">
        <f aca="false">LMPreScn!CI225</f>
        <v>0</v>
      </c>
      <c r="V224" s="0" t="n">
        <f aca="false">LMPreScn!R225</f>
        <v>6</v>
      </c>
      <c r="W224" s="0" t="n">
        <f aca="false">LMPreScn!S225</f>
        <v>9</v>
      </c>
      <c r="X224" s="0" t="str">
        <f aca="false">LMPreScn!M225</f>
        <v>The nanny started her new job.</v>
      </c>
      <c r="Y224" s="0" t="str">
        <f aca="false">LMPreScn!N225</f>
        <v>Her main responsibility was to</v>
      </c>
    </row>
    <row r="225" customFormat="false" ht="13.8" hidden="false" customHeight="false" outlineLevel="0" collapsed="false">
      <c r="A225" s="0" t="str">
        <f aca="false">CONCATENATE("id_",ASC(C225))</f>
        <v>id_13056</v>
      </c>
      <c r="B225" s="3" t="str">
        <f aca="false">CONCATENATE("(#", ASC( LMPreScn!I226), ")")</f>
        <v>(#13056)</v>
      </c>
      <c r="C225" s="0" t="n">
        <f aca="false">LMPreScn!I226</f>
        <v>13056</v>
      </c>
      <c r="D225" s="0" t="str">
        <f aca="false">CONCATENATE(P225,"_", R225, "_", T225)</f>
        <v>school_started_watch</v>
      </c>
      <c r="E225" s="0" t="str">
        <f aca="false">CONCATENATE( "list_", G225, "/", "half_", K225, "/", "agent_", O225, "/", "metverb_", Q225, "/", "target_", S225, "/", "avtcon_", I225)</f>
        <v>list_1/half_1/agent_112/metverb_11/target_111/avtcon_2</v>
      </c>
      <c r="F225" s="0" t="str">
        <f aca="false">CONCATENATE( H225, "_", L225, "_", P225, "_", R225, "_", T225, "_", J225)</f>
        <v>AH1N_first_school_started_watch_incon</v>
      </c>
      <c r="G225" s="0" t="n">
        <f aca="false">IF(LEFT(H225,1)="A",1,IF(LEFT(H225,1)="B",2,IF(LEFT(H225,1)="C",3,IF(LEFT(H225,1)="D",4,#na))))</f>
        <v>1</v>
      </c>
      <c r="H225" s="0" t="str">
        <f aca="false">LMPreScn!A226</f>
        <v>AH1N</v>
      </c>
      <c r="I225" s="0" t="n">
        <v>2</v>
      </c>
      <c r="J225" s="0" t="s">
        <v>27</v>
      </c>
      <c r="K225" s="0" t="n">
        <v>1</v>
      </c>
      <c r="L225" s="0" t="s">
        <v>26</v>
      </c>
      <c r="M225" s="0" t="n">
        <f aca="false">1 + (2*(INT((ROW()-2)/4))) + MOD(ROW()-2,2)</f>
        <v>112</v>
      </c>
      <c r="N225" s="0" t="str">
        <f aca="false">CONCATENATE("context_",ASC(M225))</f>
        <v>context_112</v>
      </c>
      <c r="O225" s="0" t="n">
        <f aca="false">M225</f>
        <v>112</v>
      </c>
      <c r="P225" s="0" t="str">
        <f aca="false">MID(LMPreScn!M226, SEARCH(" ", LMPreScn!M226, SEARCH(" ", LMPreScn!M226))+1, SEARCH(" ", LMPreScn!M226, SEARCH(" ", LMPreScn!M226)+1) -  (SEARCH(" ", LMPreScn!M226, SEARCH(" ", LMPreScn!M226)) + 1))</f>
        <v>school</v>
      </c>
      <c r="Q225" s="0" t="n">
        <f aca="false">IF(R225="attempted", 1, IF(R225="avoided", 2, IF(R225="began",3,IF(R225="completed",4, IF(R225="continued",5,IF(R225="endured", 6, IF(R225="enjoyed", 7, IF(R225="finished", 8, IF(R225="preferred", 9, IF(R225="resisted", 10, IF(R225="started", 11, IF(R225="tried",12,"ERROR"))))))))))))</f>
        <v>11</v>
      </c>
      <c r="R225" s="0" t="str">
        <f aca="false">LMPreScn!T226</f>
        <v>started</v>
      </c>
      <c r="S225" s="0" t="n">
        <f aca="false">1 + (2*(INT((ROW()-2)/4))) + MOD(ROW()-1,2)</f>
        <v>111</v>
      </c>
      <c r="T225" s="0" t="str">
        <f aca="false">LMPreScn!CK226</f>
        <v>watch</v>
      </c>
      <c r="U225" s="2" t="n">
        <f aca="false">LMPreScn!CI226</f>
        <v>0</v>
      </c>
      <c r="V225" s="0" t="n">
        <f aca="false">LMPreScn!R226</f>
        <v>6</v>
      </c>
      <c r="W225" s="0" t="n">
        <f aca="false">LMPreScn!S226</f>
        <v>9</v>
      </c>
      <c r="X225" s="0" t="str">
        <f aca="false">LMPreScn!M226</f>
        <v>The school psychologist started her new job.</v>
      </c>
      <c r="Y225" s="0" t="str">
        <f aca="false">LMPreScn!N226</f>
        <v>Her main responsibility was to</v>
      </c>
    </row>
    <row r="226" customFormat="false" ht="13.8" hidden="false" customHeight="false" outlineLevel="0" collapsed="false">
      <c r="A226" s="0" t="str">
        <f aca="false">CONCATENATE("id_",ASC(C226))</f>
        <v>id_10057</v>
      </c>
      <c r="B226" s="3" t="str">
        <f aca="false">CONCATENATE("(#", ASC( LMPreScn!I227), ")")</f>
        <v>(#10057)</v>
      </c>
      <c r="C226" s="0" t="n">
        <f aca="false">LMPreScn!I227</f>
        <v>10057</v>
      </c>
      <c r="D226" s="0" t="str">
        <f aca="false">CONCATENATE(P226,"_", R226, "_", T226)</f>
        <v>quarterback_tried_throw</v>
      </c>
      <c r="E226" s="0" t="str">
        <f aca="false">CONCATENATE( "list_", G226, "/", "half_", K226, "/", "agent_", O226, "/", "metverb_", Q226, "/", "target_", S226, "/", "avtcon_", I226)</f>
        <v>list_2/half_1/agent_113/metverb_12/target_113/avtcon_1</v>
      </c>
      <c r="F226" s="0" t="str">
        <f aca="false">CONCATENATE( H226, "_", L226, "_", P226, "_", R226, "_", T226, "_", J226)</f>
        <v>BH1N_first_quarterback_tried_throw_con</v>
      </c>
      <c r="G226" s="0" t="n">
        <f aca="false">IF(LEFT(H226,1)="A",1,IF(LEFT(H226,1)="B",2,IF(LEFT(H226,1)="C",3,IF(LEFT(H226,1)="D",4,#na))))</f>
        <v>2</v>
      </c>
      <c r="H226" s="0" t="str">
        <f aca="false">LMPreScn!A227</f>
        <v>BH1N</v>
      </c>
      <c r="I226" s="0" t="n">
        <v>1</v>
      </c>
      <c r="J226" s="0" t="s">
        <v>25</v>
      </c>
      <c r="K226" s="0" t="n">
        <v>1</v>
      </c>
      <c r="L226" s="0" t="s">
        <v>26</v>
      </c>
      <c r="M226" s="0" t="n">
        <f aca="false">1 + (2*(INT((ROW()-2)/4))) + MOD(ROW()-2,2)</f>
        <v>113</v>
      </c>
      <c r="N226" s="0" t="str">
        <f aca="false">CONCATENATE("context_",ASC(M226))</f>
        <v>context_113</v>
      </c>
      <c r="O226" s="0" t="n">
        <f aca="false">M226</f>
        <v>113</v>
      </c>
      <c r="P226" s="0" t="str">
        <f aca="false">MID(LMPreScn!M227, SEARCH(" ", LMPreScn!M227, SEARCH(" ", LMPreScn!M227))+1, SEARCH(" ", LMPreScn!M227, SEARCH(" ", LMPreScn!M227)+1) -  (SEARCH(" ", LMPreScn!M227, SEARCH(" ", LMPreScn!M227)) + 1))</f>
        <v>quarterback</v>
      </c>
      <c r="Q226" s="0" t="n">
        <f aca="false">IF(R226="attempted", 1, IF(R226="avoided", 2, IF(R226="began",3,IF(R226="completed",4, IF(R226="continued",5,IF(R226="endured", 6, IF(R226="enjoyed", 7, IF(R226="finished", 8, IF(R226="preferred", 9, IF(R226="resisted", 10, IF(R226="started", 11, IF(R226="tried",12,"ERROR"))))))))))))</f>
        <v>12</v>
      </c>
      <c r="R226" s="0" t="str">
        <f aca="false">LMPreScn!T227</f>
        <v>tried</v>
      </c>
      <c r="S226" s="0" t="n">
        <f aca="false">1 + (2*(INT((ROW()-2)/4))) + MOD(ROW()-2,2)</f>
        <v>113</v>
      </c>
      <c r="T226" s="0" t="str">
        <f aca="false">LMPreScn!CK227</f>
        <v>throw</v>
      </c>
      <c r="U226" s="2" t="n">
        <f aca="false">LMPreScn!CI227</f>
        <v>0.276595744680851</v>
      </c>
      <c r="V226" s="0" t="n">
        <f aca="false">LMPreScn!R227</f>
        <v>7</v>
      </c>
      <c r="W226" s="0" t="n">
        <f aca="false">LMPreScn!S227</f>
        <v>11</v>
      </c>
      <c r="X226" s="0" t="str">
        <f aca="false">LMPreScn!M227</f>
        <v>The quarterback tried his signature move.</v>
      </c>
      <c r="Y226" s="0" t="str">
        <f aca="false">LMPreScn!N227</f>
        <v>What he usually did was to</v>
      </c>
    </row>
    <row r="227" customFormat="false" ht="13.8" hidden="false" customHeight="false" outlineLevel="0" collapsed="false">
      <c r="A227" s="0" t="str">
        <f aca="false">CONCATENATE("id_",ASC(C227))</f>
        <v>id_11057</v>
      </c>
      <c r="B227" s="3" t="str">
        <f aca="false">CONCATENATE("(#", ASC( LMPreScn!I228), ")")</f>
        <v>(#11057)</v>
      </c>
      <c r="C227" s="0" t="n">
        <f aca="false">LMPreScn!I228</f>
        <v>11057</v>
      </c>
      <c r="D227" s="0" t="str">
        <f aca="false">CONCATENATE(P227,"_", R227, "_", T227)</f>
        <v>basketball_tried_dunk</v>
      </c>
      <c r="E227" s="0" t="str">
        <f aca="false">CONCATENATE( "list_", G227, "/", "half_", K227, "/", "agent_", O227, "/", "metverb_", Q227, "/", "target_", S227, "/", "avtcon_", I227)</f>
        <v>list_3/half_1/agent_114/metverb_12/target_114/avtcon_1</v>
      </c>
      <c r="F227" s="0" t="str">
        <f aca="false">CONCATENATE( H227, "_", L227, "_", P227, "_", R227, "_", T227, "_", J227)</f>
        <v>CH1N_first_basketball_tried_dunk_con</v>
      </c>
      <c r="G227" s="0" t="n">
        <f aca="false">IF(LEFT(H227,1)="A",1,IF(LEFT(H227,1)="B",2,IF(LEFT(H227,1)="C",3,IF(LEFT(H227,1)="D",4,#na))))</f>
        <v>3</v>
      </c>
      <c r="H227" s="0" t="str">
        <f aca="false">LMPreScn!A228</f>
        <v>CH1N</v>
      </c>
      <c r="I227" s="0" t="n">
        <v>1</v>
      </c>
      <c r="J227" s="0" t="s">
        <v>25</v>
      </c>
      <c r="K227" s="0" t="n">
        <v>1</v>
      </c>
      <c r="L227" s="0" t="s">
        <v>26</v>
      </c>
      <c r="M227" s="0" t="n">
        <f aca="false">1 + (2*(INT((ROW()-2)/4))) + MOD(ROW()-2,2)</f>
        <v>114</v>
      </c>
      <c r="N227" s="0" t="str">
        <f aca="false">CONCATENATE("context_",ASC(M227))</f>
        <v>context_114</v>
      </c>
      <c r="O227" s="0" t="n">
        <f aca="false">M227</f>
        <v>114</v>
      </c>
      <c r="P227" s="0" t="str">
        <f aca="false">MID(LMPreScn!M228, SEARCH(" ", LMPreScn!M228, SEARCH(" ", LMPreScn!M228))+1, SEARCH(" ", LMPreScn!M228, SEARCH(" ", LMPreScn!M228)+1) -  (SEARCH(" ", LMPreScn!M228, SEARCH(" ", LMPreScn!M228)) + 1))</f>
        <v>basketball</v>
      </c>
      <c r="Q227" s="0" t="n">
        <f aca="false">IF(R227="attempted", 1, IF(R227="avoided", 2, IF(R227="began",3,IF(R227="completed",4, IF(R227="continued",5,IF(R227="endured", 6, IF(R227="enjoyed", 7, IF(R227="finished", 8, IF(R227="preferred", 9, IF(R227="resisted", 10, IF(R227="started", 11, IF(R227="tried",12,"ERROR"))))))))))))</f>
        <v>12</v>
      </c>
      <c r="R227" s="0" t="str">
        <f aca="false">LMPreScn!T228</f>
        <v>tried</v>
      </c>
      <c r="S227" s="0" t="n">
        <f aca="false">1 + (2*(INT((ROW()-2)/4))) + MOD(ROW()-2,2)</f>
        <v>114</v>
      </c>
      <c r="T227" s="0" t="str">
        <f aca="false">LMPreScn!CK228</f>
        <v>dunk</v>
      </c>
      <c r="U227" s="2" t="n">
        <f aca="false">LMPreScn!CI228</f>
        <v>0.369565217391304</v>
      </c>
      <c r="V227" s="0" t="n">
        <f aca="false">LMPreScn!R228</f>
        <v>7</v>
      </c>
      <c r="W227" s="0" t="n">
        <f aca="false">LMPreScn!S228</f>
        <v>11</v>
      </c>
      <c r="X227" s="0" t="str">
        <f aca="false">LMPreScn!M228</f>
        <v>The basketball player tried his signature move.</v>
      </c>
      <c r="Y227" s="0" t="str">
        <f aca="false">LMPreScn!N228</f>
        <v>What he usually did was to</v>
      </c>
    </row>
    <row r="228" customFormat="false" ht="13.8" hidden="false" customHeight="false" outlineLevel="0" collapsed="false">
      <c r="A228" s="0" t="str">
        <f aca="false">CONCATENATE("id_",ASC(C228))</f>
        <v>id_12057</v>
      </c>
      <c r="B228" s="3" t="str">
        <f aca="false">CONCATENATE("(#", ASC( LMPreScn!I229), ")")</f>
        <v>(#12057)</v>
      </c>
      <c r="C228" s="0" t="n">
        <f aca="false">LMPreScn!I229</f>
        <v>12057</v>
      </c>
      <c r="D228" s="0" t="str">
        <f aca="false">CONCATENATE(P228,"_", R228, "_", T228)</f>
        <v>quarterback_tried_dunk</v>
      </c>
      <c r="E228" s="0" t="str">
        <f aca="false">CONCATENATE( "list_", G228, "/", "half_", K228, "/", "agent_", O228, "/", "metverb_", Q228, "/", "target_", S228, "/", "avtcon_", I228)</f>
        <v>list_4/half_1/agent_113/metverb_12/target_114/avtcon_2</v>
      </c>
      <c r="F228" s="0" t="str">
        <f aca="false">CONCATENATE( H228, "_", L228, "_", P228, "_", R228, "_", T228, "_", J228)</f>
        <v>DH1N_first_quarterback_tried_dunk_incon</v>
      </c>
      <c r="G228" s="0" t="n">
        <f aca="false">IF(LEFT(H228,1)="A",1,IF(LEFT(H228,1)="B",2,IF(LEFT(H228,1)="C",3,IF(LEFT(H228,1)="D",4,#na))))</f>
        <v>4</v>
      </c>
      <c r="H228" s="0" t="str">
        <f aca="false">LMPreScn!A229</f>
        <v>DH1N</v>
      </c>
      <c r="I228" s="0" t="n">
        <v>2</v>
      </c>
      <c r="J228" s="0" t="s">
        <v>27</v>
      </c>
      <c r="K228" s="0" t="n">
        <v>1</v>
      </c>
      <c r="L228" s="0" t="s">
        <v>26</v>
      </c>
      <c r="M228" s="0" t="n">
        <f aca="false">1 + (2*(INT((ROW()-2)/4))) + MOD(ROW()-2,2)</f>
        <v>113</v>
      </c>
      <c r="N228" s="0" t="str">
        <f aca="false">CONCATENATE("context_",ASC(M228))</f>
        <v>context_113</v>
      </c>
      <c r="O228" s="0" t="n">
        <f aca="false">M228</f>
        <v>113</v>
      </c>
      <c r="P228" s="0" t="str">
        <f aca="false">MID(LMPreScn!M229, SEARCH(" ", LMPreScn!M229, SEARCH(" ", LMPreScn!M229))+1, SEARCH(" ", LMPreScn!M229, SEARCH(" ", LMPreScn!M229)+1) -  (SEARCH(" ", LMPreScn!M229, SEARCH(" ", LMPreScn!M229)) + 1))</f>
        <v>quarterback</v>
      </c>
      <c r="Q228" s="0" t="n">
        <f aca="false">IF(R228="attempted", 1, IF(R228="avoided", 2, IF(R228="began",3,IF(R228="completed",4, IF(R228="continued",5,IF(R228="endured", 6, IF(R228="enjoyed", 7, IF(R228="finished", 8, IF(R228="preferred", 9, IF(R228="resisted", 10, IF(R228="started", 11, IF(R228="tried",12,"ERROR"))))))))))))</f>
        <v>12</v>
      </c>
      <c r="R228" s="0" t="str">
        <f aca="false">LMPreScn!T229</f>
        <v>tried</v>
      </c>
      <c r="S228" s="0" t="n">
        <f aca="false">1 + (2*(INT((ROW()-2)/4))) + MOD(ROW()-1,2)</f>
        <v>114</v>
      </c>
      <c r="T228" s="0" t="str">
        <f aca="false">LMPreScn!CK229</f>
        <v>dunk</v>
      </c>
      <c r="U228" s="2" t="n">
        <f aca="false">LMPreScn!CI229</f>
        <v>0</v>
      </c>
      <c r="V228" s="0" t="n">
        <f aca="false">LMPreScn!R229</f>
        <v>7</v>
      </c>
      <c r="W228" s="0" t="n">
        <f aca="false">LMPreScn!S229</f>
        <v>11</v>
      </c>
      <c r="X228" s="0" t="str">
        <f aca="false">LMPreScn!M229</f>
        <v>The quarterback tried his signature move.</v>
      </c>
      <c r="Y228" s="0" t="str">
        <f aca="false">LMPreScn!N229</f>
        <v>What he usually did was to</v>
      </c>
    </row>
    <row r="229" customFormat="false" ht="13.8" hidden="false" customHeight="false" outlineLevel="0" collapsed="false">
      <c r="A229" s="0" t="str">
        <f aca="false">CONCATENATE("id_",ASC(C229))</f>
        <v>id_13057</v>
      </c>
      <c r="B229" s="3" t="str">
        <f aca="false">CONCATENATE("(#", ASC( LMPreScn!I230), ")")</f>
        <v>(#13057)</v>
      </c>
      <c r="C229" s="0" t="n">
        <f aca="false">LMPreScn!I230</f>
        <v>13057</v>
      </c>
      <c r="D229" s="0" t="str">
        <f aca="false">CONCATENATE(P229,"_", R229, "_", T229)</f>
        <v>basketball_tried_throw</v>
      </c>
      <c r="E229" s="0" t="str">
        <f aca="false">CONCATENATE( "list_", G229, "/", "half_", K229, "/", "agent_", O229, "/", "metverb_", Q229, "/", "target_", S229, "/", "avtcon_", I229)</f>
        <v>list_1/half_1/agent_114/metverb_12/target_113/avtcon_2</v>
      </c>
      <c r="F229" s="0" t="str">
        <f aca="false">CONCATENATE( H229, "_", L229, "_", P229, "_", R229, "_", T229, "_", J229)</f>
        <v>AH1N_first_basketball_tried_throw_incon</v>
      </c>
      <c r="G229" s="0" t="n">
        <f aca="false">IF(LEFT(H229,1)="A",1,IF(LEFT(H229,1)="B",2,IF(LEFT(H229,1)="C",3,IF(LEFT(H229,1)="D",4,#na))))</f>
        <v>1</v>
      </c>
      <c r="H229" s="0" t="str">
        <f aca="false">LMPreScn!A230</f>
        <v>AH1N</v>
      </c>
      <c r="I229" s="0" t="n">
        <v>2</v>
      </c>
      <c r="J229" s="0" t="s">
        <v>27</v>
      </c>
      <c r="K229" s="0" t="n">
        <v>1</v>
      </c>
      <c r="L229" s="0" t="s">
        <v>26</v>
      </c>
      <c r="M229" s="0" t="n">
        <f aca="false">1 + (2*(INT((ROW()-2)/4))) + MOD(ROW()-2,2)</f>
        <v>114</v>
      </c>
      <c r="N229" s="0" t="str">
        <f aca="false">CONCATENATE("context_",ASC(M229))</f>
        <v>context_114</v>
      </c>
      <c r="O229" s="0" t="n">
        <f aca="false">M229</f>
        <v>114</v>
      </c>
      <c r="P229" s="0" t="str">
        <f aca="false">MID(LMPreScn!M230, SEARCH(" ", LMPreScn!M230, SEARCH(" ", LMPreScn!M230))+1, SEARCH(" ", LMPreScn!M230, SEARCH(" ", LMPreScn!M230)+1) -  (SEARCH(" ", LMPreScn!M230, SEARCH(" ", LMPreScn!M230)) + 1))</f>
        <v>basketball</v>
      </c>
      <c r="Q229" s="0" t="n">
        <f aca="false">IF(R229="attempted", 1, IF(R229="avoided", 2, IF(R229="began",3,IF(R229="completed",4, IF(R229="continued",5,IF(R229="endured", 6, IF(R229="enjoyed", 7, IF(R229="finished", 8, IF(R229="preferred", 9, IF(R229="resisted", 10, IF(R229="started", 11, IF(R229="tried",12,"ERROR"))))))))))))</f>
        <v>12</v>
      </c>
      <c r="R229" s="0" t="str">
        <f aca="false">LMPreScn!T230</f>
        <v>tried</v>
      </c>
      <c r="S229" s="0" t="n">
        <f aca="false">1 + (2*(INT((ROW()-2)/4))) + MOD(ROW()-1,2)</f>
        <v>113</v>
      </c>
      <c r="T229" s="0" t="str">
        <f aca="false">LMPreScn!CK230</f>
        <v>throw</v>
      </c>
      <c r="U229" s="2" t="n">
        <f aca="false">LMPreScn!CI230</f>
        <v>0.0217391304347826</v>
      </c>
      <c r="V229" s="0" t="n">
        <f aca="false">LMPreScn!R230</f>
        <v>7</v>
      </c>
      <c r="W229" s="0" t="n">
        <f aca="false">LMPreScn!S230</f>
        <v>11</v>
      </c>
      <c r="X229" s="0" t="str">
        <f aca="false">LMPreScn!M230</f>
        <v>The basketball player tried his signature move.</v>
      </c>
      <c r="Y229" s="0" t="str">
        <f aca="false">LMPreScn!N230</f>
        <v>What he usually did was to</v>
      </c>
    </row>
    <row r="230" customFormat="false" ht="13.8" hidden="false" customHeight="false" outlineLevel="0" collapsed="false">
      <c r="A230" s="0" t="str">
        <f aca="false">CONCATENATE("id_",ASC(C230))</f>
        <v>id_10058</v>
      </c>
      <c r="B230" s="3" t="str">
        <f aca="false">CONCATENATE("(#", ASC( LMPreScn!I231), ")")</f>
        <v>(#10058)</v>
      </c>
      <c r="C230" s="0" t="n">
        <f aca="false">LMPreScn!I231</f>
        <v>10058</v>
      </c>
      <c r="D230" s="0" t="str">
        <f aca="false">CONCATENATE(P230,"_", R230, "_", T230)</f>
        <v>door-to-door_tried_knock</v>
      </c>
      <c r="E230" s="0" t="str">
        <f aca="false">CONCATENATE( "list_", G230, "/", "half_", K230, "/", "agent_", O230, "/", "metverb_", Q230, "/", "target_", S230, "/", "avtcon_", I230)</f>
        <v>list_2/half_1/agent_115/metverb_12/target_115/avtcon_1</v>
      </c>
      <c r="F230" s="0" t="str">
        <f aca="false">CONCATENATE( H230, "_", L230, "_", P230, "_", R230, "_", T230, "_", J230)</f>
        <v>BH1N_first_door-to-door_tried_knock_con</v>
      </c>
      <c r="G230" s="0" t="n">
        <f aca="false">IF(LEFT(H230,1)="A",1,IF(LEFT(H230,1)="B",2,IF(LEFT(H230,1)="C",3,IF(LEFT(H230,1)="D",4,#na))))</f>
        <v>2</v>
      </c>
      <c r="H230" s="0" t="str">
        <f aca="false">LMPreScn!A231</f>
        <v>BH1N</v>
      </c>
      <c r="I230" s="0" t="n">
        <v>1</v>
      </c>
      <c r="J230" s="0" t="s">
        <v>25</v>
      </c>
      <c r="K230" s="0" t="n">
        <v>1</v>
      </c>
      <c r="L230" s="0" t="s">
        <v>26</v>
      </c>
      <c r="M230" s="0" t="n">
        <f aca="false">1 + (2*(INT((ROW()-2)/4))) + MOD(ROW()-2,2)</f>
        <v>115</v>
      </c>
      <c r="N230" s="0" t="str">
        <f aca="false">CONCATENATE("context_",ASC(M230))</f>
        <v>context_115</v>
      </c>
      <c r="O230" s="0" t="n">
        <f aca="false">M230</f>
        <v>115</v>
      </c>
      <c r="P230" s="0" t="str">
        <f aca="false">MID(LMPreScn!M231, SEARCH(" ", LMPreScn!M231, SEARCH(" ", LMPreScn!M231))+1, SEARCH(" ", LMPreScn!M231, SEARCH(" ", LMPreScn!M231)+1) -  (SEARCH(" ", LMPreScn!M231, SEARCH(" ", LMPreScn!M231)) + 1))</f>
        <v>door-to-door</v>
      </c>
      <c r="Q230" s="0" t="n">
        <f aca="false">IF(R230="attempted", 1, IF(R230="avoided", 2, IF(R230="began",3,IF(R230="completed",4, IF(R230="continued",5,IF(R230="endured", 6, IF(R230="enjoyed", 7, IF(R230="finished", 8, IF(R230="preferred", 9, IF(R230="resisted", 10, IF(R230="started", 11, IF(R230="tried",12,"ERROR"))))))))))))</f>
        <v>12</v>
      </c>
      <c r="R230" s="0" t="str">
        <f aca="false">LMPreScn!T231</f>
        <v>tried</v>
      </c>
      <c r="S230" s="0" t="n">
        <f aca="false">1 + (2*(INT((ROW()-2)/4))) + MOD(ROW()-2,2)</f>
        <v>115</v>
      </c>
      <c r="T230" s="0" t="str">
        <f aca="false">LMPreScn!CK231</f>
        <v>knock</v>
      </c>
      <c r="U230" s="2" t="n">
        <f aca="false">LMPreScn!CI231</f>
        <v>0.36734693877551</v>
      </c>
      <c r="V230" s="0" t="n">
        <f aca="false">LMPreScn!R231</f>
        <v>7</v>
      </c>
      <c r="W230" s="0" t="n">
        <f aca="false">LMPreScn!S231</f>
        <v>11</v>
      </c>
      <c r="X230" s="0" t="str">
        <f aca="false">LMPreScn!M231</f>
        <v>The door-to-door salesman tried an apartment.</v>
      </c>
      <c r="Y230" s="0" t="str">
        <f aca="false">LMPreScn!N231</f>
        <v>He was a little scared to</v>
      </c>
    </row>
    <row r="231" customFormat="false" ht="13.8" hidden="false" customHeight="false" outlineLevel="0" collapsed="false">
      <c r="A231" s="0" t="str">
        <f aca="false">CONCATENATE("id_",ASC(C231))</f>
        <v>id_11058</v>
      </c>
      <c r="B231" s="3" t="str">
        <f aca="false">CONCATENATE("(#", ASC( LMPreScn!I232), ")")</f>
        <v>(#11058)</v>
      </c>
      <c r="C231" s="0" t="n">
        <f aca="false">LMPreScn!I232</f>
        <v>11058</v>
      </c>
      <c r="D231" s="0" t="str">
        <f aca="false">CONCATENATE(P231,"_", R231, "_", T231)</f>
        <v>former_tried_move</v>
      </c>
      <c r="E231" s="0" t="str">
        <f aca="false">CONCATENATE( "list_", G231, "/", "half_", K231, "/", "agent_", O231, "/", "metverb_", Q231, "/", "target_", S231, "/", "avtcon_", I231)</f>
        <v>list_3/half_1/agent_116/metverb_12/target_116/avtcon_1</v>
      </c>
      <c r="F231" s="0" t="str">
        <f aca="false">CONCATENATE( H231, "_", L231, "_", P231, "_", R231, "_", T231, "_", J231)</f>
        <v>CH1N_first_former_tried_move_con</v>
      </c>
      <c r="G231" s="0" t="n">
        <f aca="false">IF(LEFT(H231,1)="A",1,IF(LEFT(H231,1)="B",2,IF(LEFT(H231,1)="C",3,IF(LEFT(H231,1)="D",4,#na))))</f>
        <v>3</v>
      </c>
      <c r="H231" s="0" t="str">
        <f aca="false">LMPreScn!A232</f>
        <v>CH1N</v>
      </c>
      <c r="I231" s="0" t="n">
        <v>1</v>
      </c>
      <c r="J231" s="0" t="s">
        <v>25</v>
      </c>
      <c r="K231" s="0" t="n">
        <v>1</v>
      </c>
      <c r="L231" s="0" t="s">
        <v>26</v>
      </c>
      <c r="M231" s="0" t="n">
        <f aca="false">1 + (2*(INT((ROW()-2)/4))) + MOD(ROW()-2,2)</f>
        <v>116</v>
      </c>
      <c r="N231" s="0" t="str">
        <f aca="false">CONCATENATE("context_",ASC(M231))</f>
        <v>context_116</v>
      </c>
      <c r="O231" s="0" t="n">
        <f aca="false">M231</f>
        <v>116</v>
      </c>
      <c r="P231" s="0" t="str">
        <f aca="false">MID(LMPreScn!M232, SEARCH(" ", LMPreScn!M232, SEARCH(" ", LMPreScn!M232))+1, SEARCH(" ", LMPreScn!M232, SEARCH(" ", LMPreScn!M232)+1) -  (SEARCH(" ", LMPreScn!M232, SEARCH(" ", LMPreScn!M232)) + 1))</f>
        <v>former</v>
      </c>
      <c r="Q231" s="0" t="n">
        <f aca="false">IF(R231="attempted", 1, IF(R231="avoided", 2, IF(R231="began",3,IF(R231="completed",4, IF(R231="continued",5,IF(R231="endured", 6, IF(R231="enjoyed", 7, IF(R231="finished", 8, IF(R231="preferred", 9, IF(R231="resisted", 10, IF(R231="started", 11, IF(R231="tried",12,"ERROR"))))))))))))</f>
        <v>12</v>
      </c>
      <c r="R231" s="0" t="str">
        <f aca="false">LMPreScn!T232</f>
        <v>tried</v>
      </c>
      <c r="S231" s="0" t="n">
        <f aca="false">1 + (2*(INT((ROW()-2)/4))) + MOD(ROW()-2,2)</f>
        <v>116</v>
      </c>
      <c r="T231" s="0" t="str">
        <f aca="false">LMPreScn!CK232</f>
        <v>move</v>
      </c>
      <c r="U231" s="2" t="n">
        <f aca="false">LMPreScn!CI232</f>
        <v>0.25</v>
      </c>
      <c r="V231" s="0" t="n">
        <f aca="false">LMPreScn!R232</f>
        <v>7</v>
      </c>
      <c r="W231" s="0" t="n">
        <f aca="false">LMPreScn!S232</f>
        <v>11</v>
      </c>
      <c r="X231" s="0" t="str">
        <f aca="false">LMPreScn!M232</f>
        <v>The former homeowner tried an apartment.</v>
      </c>
      <c r="Y231" s="0" t="str">
        <f aca="false">LMPreScn!N232</f>
        <v>He was a little scared to</v>
      </c>
    </row>
    <row r="232" customFormat="false" ht="13.8" hidden="false" customHeight="false" outlineLevel="0" collapsed="false">
      <c r="A232" s="0" t="str">
        <f aca="false">CONCATENATE("id_",ASC(C232))</f>
        <v>id_12058</v>
      </c>
      <c r="B232" s="3" t="str">
        <f aca="false">CONCATENATE("(#", ASC( LMPreScn!I233), ")")</f>
        <v>(#12058)</v>
      </c>
      <c r="C232" s="0" t="n">
        <f aca="false">LMPreScn!I233</f>
        <v>12058</v>
      </c>
      <c r="D232" s="0" t="str">
        <f aca="false">CONCATENATE(P232,"_", R232, "_", T232)</f>
        <v>door-to-door_tried_move</v>
      </c>
      <c r="E232" s="0" t="str">
        <f aca="false">CONCATENATE( "list_", G232, "/", "half_", K232, "/", "agent_", O232, "/", "metverb_", Q232, "/", "target_", S232, "/", "avtcon_", I232)</f>
        <v>list_4/half_1/agent_115/metverb_12/target_116/avtcon_2</v>
      </c>
      <c r="F232" s="0" t="str">
        <f aca="false">CONCATENATE( H232, "_", L232, "_", P232, "_", R232, "_", T232, "_", J232)</f>
        <v>DH1N_first_door-to-door_tried_move_incon</v>
      </c>
      <c r="G232" s="0" t="n">
        <f aca="false">IF(LEFT(H232,1)="A",1,IF(LEFT(H232,1)="B",2,IF(LEFT(H232,1)="C",3,IF(LEFT(H232,1)="D",4,#na))))</f>
        <v>4</v>
      </c>
      <c r="H232" s="0" t="str">
        <f aca="false">LMPreScn!A233</f>
        <v>DH1N</v>
      </c>
      <c r="I232" s="0" t="n">
        <v>2</v>
      </c>
      <c r="J232" s="0" t="s">
        <v>27</v>
      </c>
      <c r="K232" s="0" t="n">
        <v>1</v>
      </c>
      <c r="L232" s="0" t="s">
        <v>26</v>
      </c>
      <c r="M232" s="0" t="n">
        <f aca="false">1 + (2*(INT((ROW()-2)/4))) + MOD(ROW()-2,2)</f>
        <v>115</v>
      </c>
      <c r="N232" s="0" t="str">
        <f aca="false">CONCATENATE("context_",ASC(M232))</f>
        <v>context_115</v>
      </c>
      <c r="O232" s="0" t="n">
        <f aca="false">M232</f>
        <v>115</v>
      </c>
      <c r="P232" s="0" t="str">
        <f aca="false">MID(LMPreScn!M233, SEARCH(" ", LMPreScn!M233, SEARCH(" ", LMPreScn!M233))+1, SEARCH(" ", LMPreScn!M233, SEARCH(" ", LMPreScn!M233)+1) -  (SEARCH(" ", LMPreScn!M233, SEARCH(" ", LMPreScn!M233)) + 1))</f>
        <v>door-to-door</v>
      </c>
      <c r="Q232" s="0" t="n">
        <f aca="false">IF(R232="attempted", 1, IF(R232="avoided", 2, IF(R232="began",3,IF(R232="completed",4, IF(R232="continued",5,IF(R232="endured", 6, IF(R232="enjoyed", 7, IF(R232="finished", 8, IF(R232="preferred", 9, IF(R232="resisted", 10, IF(R232="started", 11, IF(R232="tried",12,"ERROR"))))))))))))</f>
        <v>12</v>
      </c>
      <c r="R232" s="0" t="str">
        <f aca="false">LMPreScn!T233</f>
        <v>tried</v>
      </c>
      <c r="S232" s="0" t="n">
        <f aca="false">1 + (2*(INT((ROW()-2)/4))) + MOD(ROW()-1,2)</f>
        <v>116</v>
      </c>
      <c r="T232" s="0" t="str">
        <f aca="false">LMPreScn!CK233</f>
        <v>move</v>
      </c>
      <c r="U232" s="2" t="n">
        <f aca="false">LMPreScn!CI233</f>
        <v>0</v>
      </c>
      <c r="V232" s="0" t="n">
        <f aca="false">LMPreScn!R233</f>
        <v>7</v>
      </c>
      <c r="W232" s="0" t="n">
        <f aca="false">LMPreScn!S233</f>
        <v>11</v>
      </c>
      <c r="X232" s="0" t="str">
        <f aca="false">LMPreScn!M233</f>
        <v>The door-to-door salesman tried an apartment.</v>
      </c>
      <c r="Y232" s="0" t="str">
        <f aca="false">LMPreScn!N233</f>
        <v>He was a little scared to</v>
      </c>
    </row>
    <row r="233" customFormat="false" ht="13.8" hidden="false" customHeight="false" outlineLevel="0" collapsed="false">
      <c r="A233" s="0" t="str">
        <f aca="false">CONCATENATE("id_",ASC(C233))</f>
        <v>id_13058</v>
      </c>
      <c r="B233" s="3" t="str">
        <f aca="false">CONCATENATE("(#", ASC( LMPreScn!I234), ")")</f>
        <v>(#13058)</v>
      </c>
      <c r="C233" s="0" t="n">
        <f aca="false">LMPreScn!I234</f>
        <v>13058</v>
      </c>
      <c r="D233" s="0" t="str">
        <f aca="false">CONCATENATE(P233,"_", R233, "_", T233)</f>
        <v>former_tried_knock</v>
      </c>
      <c r="E233" s="0" t="str">
        <f aca="false">CONCATENATE( "list_", G233, "/", "half_", K233, "/", "agent_", O233, "/", "metverb_", Q233, "/", "target_", S233, "/", "avtcon_", I233)</f>
        <v>list_1/half_1/agent_116/metverb_12/target_115/avtcon_2</v>
      </c>
      <c r="F233" s="0" t="str">
        <f aca="false">CONCATENATE( H233, "_", L233, "_", P233, "_", R233, "_", T233, "_", J233)</f>
        <v>AH1N_first_former_tried_knock_incon</v>
      </c>
      <c r="G233" s="0" t="n">
        <f aca="false">IF(LEFT(H233,1)="A",1,IF(LEFT(H233,1)="B",2,IF(LEFT(H233,1)="C",3,IF(LEFT(H233,1)="D",4,#na))))</f>
        <v>1</v>
      </c>
      <c r="H233" s="0" t="str">
        <f aca="false">LMPreScn!A234</f>
        <v>AH1N</v>
      </c>
      <c r="I233" s="0" t="n">
        <v>2</v>
      </c>
      <c r="J233" s="0" t="s">
        <v>27</v>
      </c>
      <c r="K233" s="0" t="n">
        <v>1</v>
      </c>
      <c r="L233" s="0" t="s">
        <v>26</v>
      </c>
      <c r="M233" s="0" t="n">
        <f aca="false">1 + (2*(INT((ROW()-2)/4))) + MOD(ROW()-2,2)</f>
        <v>116</v>
      </c>
      <c r="N233" s="0" t="str">
        <f aca="false">CONCATENATE("context_",ASC(M233))</f>
        <v>context_116</v>
      </c>
      <c r="O233" s="0" t="n">
        <f aca="false">M233</f>
        <v>116</v>
      </c>
      <c r="P233" s="0" t="str">
        <f aca="false">MID(LMPreScn!M234, SEARCH(" ", LMPreScn!M234, SEARCH(" ", LMPreScn!M234))+1, SEARCH(" ", LMPreScn!M234, SEARCH(" ", LMPreScn!M234)+1) -  (SEARCH(" ", LMPreScn!M234, SEARCH(" ", LMPreScn!M234)) + 1))</f>
        <v>former</v>
      </c>
      <c r="Q233" s="0" t="n">
        <f aca="false">IF(R233="attempted", 1, IF(R233="avoided", 2, IF(R233="began",3,IF(R233="completed",4, IF(R233="continued",5,IF(R233="endured", 6, IF(R233="enjoyed", 7, IF(R233="finished", 8, IF(R233="preferred", 9, IF(R233="resisted", 10, IF(R233="started", 11, IF(R233="tried",12,"ERROR"))))))))))))</f>
        <v>12</v>
      </c>
      <c r="R233" s="0" t="str">
        <f aca="false">LMPreScn!T234</f>
        <v>tried</v>
      </c>
      <c r="S233" s="0" t="n">
        <f aca="false">1 + (2*(INT((ROW()-2)/4))) + MOD(ROW()-1,2)</f>
        <v>115</v>
      </c>
      <c r="T233" s="0" t="str">
        <f aca="false">LMPreScn!CK234</f>
        <v>knock</v>
      </c>
      <c r="U233" s="2" t="n">
        <f aca="false">LMPreScn!CI234</f>
        <v>0</v>
      </c>
      <c r="V233" s="0" t="n">
        <f aca="false">LMPreScn!R234</f>
        <v>7</v>
      </c>
      <c r="W233" s="0" t="n">
        <f aca="false">LMPreScn!S234</f>
        <v>11</v>
      </c>
      <c r="X233" s="0" t="str">
        <f aca="false">LMPreScn!M234</f>
        <v>The former homeowner tried an apartment.</v>
      </c>
      <c r="Y233" s="0" t="str">
        <f aca="false">LMPreScn!N234</f>
        <v>He was a little scared to</v>
      </c>
    </row>
    <row r="234" customFormat="false" ht="13.8" hidden="false" customHeight="false" outlineLevel="0" collapsed="false">
      <c r="A234" s="0" t="str">
        <f aca="false">CONCATENATE("id_",ASC(C234))</f>
        <v>id_10059</v>
      </c>
      <c r="B234" s="3" t="str">
        <f aca="false">CONCATENATE("(#", ASC( LMPreScn!I235), ")")</f>
        <v>(#10059)</v>
      </c>
      <c r="C234" s="0" t="n">
        <f aca="false">LMPreScn!I235</f>
        <v>10059</v>
      </c>
      <c r="D234" s="0" t="str">
        <f aca="false">CONCATENATE(P234,"_", R234, "_", T234)</f>
        <v>dog_tried_throw</v>
      </c>
      <c r="E234" s="0" t="str">
        <f aca="false">CONCATENATE( "list_", G234, "/", "half_", K234, "/", "agent_", O234, "/", "metverb_", Q234, "/", "target_", S234, "/", "avtcon_", I234)</f>
        <v>list_2/half_1/agent_117/metverb_12/target_117/avtcon_1</v>
      </c>
      <c r="F234" s="0" t="str">
        <f aca="false">CONCATENATE( H234, "_", L234, "_", P234, "_", R234, "_", T234, "_", J234)</f>
        <v>BH1N_first_dog_tried_throw_con</v>
      </c>
      <c r="G234" s="0" t="n">
        <f aca="false">IF(LEFT(H234,1)="A",1,IF(LEFT(H234,1)="B",2,IF(LEFT(H234,1)="C",3,IF(LEFT(H234,1)="D",4,#na))))</f>
        <v>2</v>
      </c>
      <c r="H234" s="0" t="str">
        <f aca="false">LMPreScn!A235</f>
        <v>BH1N</v>
      </c>
      <c r="I234" s="0" t="n">
        <v>1</v>
      </c>
      <c r="J234" s="0" t="s">
        <v>25</v>
      </c>
      <c r="K234" s="0" t="n">
        <v>1</v>
      </c>
      <c r="L234" s="0" t="s">
        <v>26</v>
      </c>
      <c r="M234" s="0" t="n">
        <f aca="false">1 + (2*(INT((ROW()-2)/4))) + MOD(ROW()-2,2)</f>
        <v>117</v>
      </c>
      <c r="N234" s="0" t="str">
        <f aca="false">CONCATENATE("context_",ASC(M234))</f>
        <v>context_117</v>
      </c>
      <c r="O234" s="0" t="n">
        <f aca="false">M234</f>
        <v>117</v>
      </c>
      <c r="P234" s="0" t="str">
        <f aca="false">MID(LMPreScn!M235, SEARCH(" ", LMPreScn!M235, SEARCH(" ", LMPreScn!M235))+1, SEARCH(" ", LMPreScn!M235, SEARCH(" ", LMPreScn!M235)+1) -  (SEARCH(" ", LMPreScn!M235, SEARCH(" ", LMPreScn!M235)) + 1))</f>
        <v>dog</v>
      </c>
      <c r="Q234" s="0" t="n">
        <f aca="false">IF(R234="attempted", 1, IF(R234="avoided", 2, IF(R234="began",3,IF(R234="completed",4, IF(R234="continued",5,IF(R234="endured", 6, IF(R234="enjoyed", 7, IF(R234="finished", 8, IF(R234="preferred", 9, IF(R234="resisted", 10, IF(R234="started", 11, IF(R234="tried",12,"ERROR"))))))))))))</f>
        <v>12</v>
      </c>
      <c r="R234" s="0" t="str">
        <f aca="false">LMPreScn!T235</f>
        <v>tried</v>
      </c>
      <c r="S234" s="0" t="n">
        <f aca="false">1 + (2*(INT((ROW()-2)/4))) + MOD(ROW()-2,2)</f>
        <v>117</v>
      </c>
      <c r="T234" s="0" t="str">
        <f aca="false">LMPreScn!CK235</f>
        <v>throw</v>
      </c>
      <c r="U234" s="2" t="n">
        <f aca="false">LMPreScn!CI235</f>
        <v>0.73469387755102</v>
      </c>
      <c r="V234" s="0" t="n">
        <f aca="false">LMPreScn!R235</f>
        <v>6</v>
      </c>
      <c r="W234" s="0" t="n">
        <f aca="false">LMPreScn!S235</f>
        <v>11</v>
      </c>
      <c r="X234" s="0" t="str">
        <f aca="false">LMPreScn!M235</f>
        <v>Our dog trainer tried a tennis ball one afternoon in the park.</v>
      </c>
      <c r="Y234" s="0" t="str">
        <f aca="false">LMPreScn!N235</f>
        <v>Over and over he would</v>
      </c>
    </row>
    <row r="235" customFormat="false" ht="13.8" hidden="false" customHeight="false" outlineLevel="0" collapsed="false">
      <c r="A235" s="0" t="str">
        <f aca="false">CONCATENATE("id_",ASC(C235))</f>
        <v>id_11059</v>
      </c>
      <c r="B235" s="3" t="str">
        <f aca="false">CONCATENATE("(#", ASC( LMPreScn!I236), ")")</f>
        <v>(#11059)</v>
      </c>
      <c r="C235" s="0" t="n">
        <f aca="false">LMPreScn!I236</f>
        <v>11059</v>
      </c>
      <c r="D235" s="0" t="str">
        <f aca="false">CONCATENATE(P235,"_", R235, "_", T235)</f>
        <v>dog_tried_fetch</v>
      </c>
      <c r="E235" s="0" t="str">
        <f aca="false">CONCATENATE( "list_", G235, "/", "half_", K235, "/", "agent_", O235, "/", "metverb_", Q235, "/", "target_", S235, "/", "avtcon_", I235)</f>
        <v>list_3/half_1/agent_118/metverb_12/target_118/avtcon_1</v>
      </c>
      <c r="F235" s="0" t="str">
        <f aca="false">CONCATENATE( H235, "_", L235, "_", P235, "_", R235, "_", T235, "_", J235)</f>
        <v>CH1N_first_dog_tried_fetch_con</v>
      </c>
      <c r="G235" s="0" t="n">
        <f aca="false">IF(LEFT(H235,1)="A",1,IF(LEFT(H235,1)="B",2,IF(LEFT(H235,1)="C",3,IF(LEFT(H235,1)="D",4,#na))))</f>
        <v>3</v>
      </c>
      <c r="H235" s="0" t="str">
        <f aca="false">LMPreScn!A236</f>
        <v>CH1N</v>
      </c>
      <c r="I235" s="0" t="n">
        <v>1</v>
      </c>
      <c r="J235" s="0" t="s">
        <v>25</v>
      </c>
      <c r="K235" s="0" t="n">
        <v>1</v>
      </c>
      <c r="L235" s="0" t="s">
        <v>26</v>
      </c>
      <c r="M235" s="0" t="n">
        <f aca="false">1 + (2*(INT((ROW()-2)/4))) + MOD(ROW()-2,2)</f>
        <v>118</v>
      </c>
      <c r="N235" s="0" t="str">
        <f aca="false">CONCATENATE("context_",ASC(M235))</f>
        <v>context_118</v>
      </c>
      <c r="O235" s="0" t="n">
        <f aca="false">M235</f>
        <v>118</v>
      </c>
      <c r="P235" s="0" t="str">
        <f aca="false">MID(LMPreScn!M236, SEARCH(" ", LMPreScn!M236, SEARCH(" ", LMPreScn!M236))+1, SEARCH(" ", LMPreScn!M236, SEARCH(" ", LMPreScn!M236)+1) -  (SEARCH(" ", LMPreScn!M236, SEARCH(" ", LMPreScn!M236)) + 1))</f>
        <v>dog</v>
      </c>
      <c r="Q235" s="0" t="n">
        <f aca="false">IF(R235="attempted", 1, IF(R235="avoided", 2, IF(R235="began",3,IF(R235="completed",4, IF(R235="continued",5,IF(R235="endured", 6, IF(R235="enjoyed", 7, IF(R235="finished", 8, IF(R235="preferred", 9, IF(R235="resisted", 10, IF(R235="started", 11, IF(R235="tried",12,"ERROR"))))))))))))</f>
        <v>12</v>
      </c>
      <c r="R235" s="0" t="str">
        <f aca="false">LMPreScn!T236</f>
        <v>tried</v>
      </c>
      <c r="S235" s="0" t="n">
        <f aca="false">1 + (2*(INT((ROW()-2)/4))) + MOD(ROW()-2,2)</f>
        <v>118</v>
      </c>
      <c r="T235" s="0" t="str">
        <f aca="false">LMPreScn!CK236</f>
        <v>fetch</v>
      </c>
      <c r="U235" s="2" t="n">
        <f aca="false">LMPreScn!CI236</f>
        <v>0.270833333333333</v>
      </c>
      <c r="V235" s="0" t="n">
        <f aca="false">LMPreScn!R236</f>
        <v>6</v>
      </c>
      <c r="W235" s="0" t="n">
        <f aca="false">LMPreScn!S236</f>
        <v>11</v>
      </c>
      <c r="X235" s="0" t="str">
        <f aca="false">LMPreScn!M236</f>
        <v>Our dog tried a tennis ball one afternoon in the park.</v>
      </c>
      <c r="Y235" s="0" t="str">
        <f aca="false">LMPreScn!N236</f>
        <v>Over and over he would</v>
      </c>
    </row>
    <row r="236" customFormat="false" ht="13.8" hidden="false" customHeight="false" outlineLevel="0" collapsed="false">
      <c r="A236" s="0" t="str">
        <f aca="false">CONCATENATE("id_",ASC(C236))</f>
        <v>id_12059</v>
      </c>
      <c r="B236" s="3" t="str">
        <f aca="false">CONCATENATE("(#", ASC( LMPreScn!I237), ")")</f>
        <v>(#12059)</v>
      </c>
      <c r="C236" s="0" t="n">
        <f aca="false">LMPreScn!I237</f>
        <v>12059</v>
      </c>
      <c r="D236" s="0" t="str">
        <f aca="false">CONCATENATE(P236,"_", R236, "_", T236)</f>
        <v>dog_tried_fetch</v>
      </c>
      <c r="E236" s="0" t="str">
        <f aca="false">CONCATENATE( "list_", G236, "/", "half_", K236, "/", "agent_", O236, "/", "metverb_", Q236, "/", "target_", S236, "/", "avtcon_", I236)</f>
        <v>list_4/half_1/agent_117/metverb_12/target_118/avtcon_2</v>
      </c>
      <c r="F236" s="0" t="str">
        <f aca="false">CONCATENATE( H236, "_", L236, "_", P236, "_", R236, "_", T236, "_", J236)</f>
        <v>DH1N_first_dog_tried_fetch_incon</v>
      </c>
      <c r="G236" s="0" t="n">
        <f aca="false">IF(LEFT(H236,1)="A",1,IF(LEFT(H236,1)="B",2,IF(LEFT(H236,1)="C",3,IF(LEFT(H236,1)="D",4,#na))))</f>
        <v>4</v>
      </c>
      <c r="H236" s="0" t="str">
        <f aca="false">LMPreScn!A237</f>
        <v>DH1N</v>
      </c>
      <c r="I236" s="0" t="n">
        <v>2</v>
      </c>
      <c r="J236" s="0" t="s">
        <v>27</v>
      </c>
      <c r="K236" s="0" t="n">
        <v>1</v>
      </c>
      <c r="L236" s="0" t="s">
        <v>26</v>
      </c>
      <c r="M236" s="0" t="n">
        <f aca="false">1 + (2*(INT((ROW()-2)/4))) + MOD(ROW()-2,2)</f>
        <v>117</v>
      </c>
      <c r="N236" s="0" t="str">
        <f aca="false">CONCATENATE("context_",ASC(M236))</f>
        <v>context_117</v>
      </c>
      <c r="O236" s="0" t="n">
        <f aca="false">M236</f>
        <v>117</v>
      </c>
      <c r="P236" s="0" t="str">
        <f aca="false">MID(LMPreScn!M237, SEARCH(" ", LMPreScn!M237, SEARCH(" ", LMPreScn!M237))+1, SEARCH(" ", LMPreScn!M237, SEARCH(" ", LMPreScn!M237)+1) -  (SEARCH(" ", LMPreScn!M237, SEARCH(" ", LMPreScn!M237)) + 1))</f>
        <v>dog</v>
      </c>
      <c r="Q236" s="0" t="n">
        <f aca="false">IF(R236="attempted", 1, IF(R236="avoided", 2, IF(R236="began",3,IF(R236="completed",4, IF(R236="continued",5,IF(R236="endured", 6, IF(R236="enjoyed", 7, IF(R236="finished", 8, IF(R236="preferred", 9, IF(R236="resisted", 10, IF(R236="started", 11, IF(R236="tried",12,"ERROR"))))))))))))</f>
        <v>12</v>
      </c>
      <c r="R236" s="0" t="str">
        <f aca="false">LMPreScn!T237</f>
        <v>tried</v>
      </c>
      <c r="S236" s="0" t="n">
        <f aca="false">1 + (2*(INT((ROW()-2)/4))) + MOD(ROW()-1,2)</f>
        <v>118</v>
      </c>
      <c r="T236" s="0" t="str">
        <f aca="false">LMPreScn!CK237</f>
        <v>fetch</v>
      </c>
      <c r="U236" s="2" t="n">
        <f aca="false">LMPreScn!CI237</f>
        <v>0.142857142857143</v>
      </c>
      <c r="V236" s="0" t="n">
        <f aca="false">LMPreScn!R237</f>
        <v>6</v>
      </c>
      <c r="W236" s="0" t="n">
        <f aca="false">LMPreScn!S237</f>
        <v>11</v>
      </c>
      <c r="X236" s="0" t="str">
        <f aca="false">LMPreScn!M237</f>
        <v>Our dog trainer tried a tennis ball one afternoon in the park.</v>
      </c>
      <c r="Y236" s="0" t="str">
        <f aca="false">LMPreScn!N237</f>
        <v>Over and over he would</v>
      </c>
    </row>
    <row r="237" customFormat="false" ht="13.8" hidden="false" customHeight="false" outlineLevel="0" collapsed="false">
      <c r="A237" s="0" t="str">
        <f aca="false">CONCATENATE("id_",ASC(C237))</f>
        <v>id_13059</v>
      </c>
      <c r="B237" s="3" t="str">
        <f aca="false">CONCATENATE("(#", ASC( LMPreScn!I238), ")")</f>
        <v>(#13059)</v>
      </c>
      <c r="C237" s="0" t="n">
        <f aca="false">LMPreScn!I238</f>
        <v>13059</v>
      </c>
      <c r="D237" s="0" t="str">
        <f aca="false">CONCATENATE(P237,"_", R237, "_", T237)</f>
        <v>dog_tried_throw</v>
      </c>
      <c r="E237" s="0" t="str">
        <f aca="false">CONCATENATE( "list_", G237, "/", "half_", K237, "/", "agent_", O237, "/", "metverb_", Q237, "/", "target_", S237, "/", "avtcon_", I237)</f>
        <v>list_1/half_1/agent_118/metverb_12/target_117/avtcon_2</v>
      </c>
      <c r="F237" s="0" t="str">
        <f aca="false">CONCATENATE( H237, "_", L237, "_", P237, "_", R237, "_", T237, "_", J237)</f>
        <v>AH1N_first_dog_tried_throw_incon</v>
      </c>
      <c r="G237" s="0" t="n">
        <f aca="false">IF(LEFT(H237,1)="A",1,IF(LEFT(H237,1)="B",2,IF(LEFT(H237,1)="C",3,IF(LEFT(H237,1)="D",4,#na))))</f>
        <v>1</v>
      </c>
      <c r="H237" s="0" t="str">
        <f aca="false">LMPreScn!A238</f>
        <v>AH1N</v>
      </c>
      <c r="I237" s="0" t="n">
        <v>2</v>
      </c>
      <c r="J237" s="0" t="s">
        <v>27</v>
      </c>
      <c r="K237" s="0" t="n">
        <v>1</v>
      </c>
      <c r="L237" s="0" t="s">
        <v>26</v>
      </c>
      <c r="M237" s="0" t="n">
        <f aca="false">1 + (2*(INT((ROW()-2)/4))) + MOD(ROW()-2,2)</f>
        <v>118</v>
      </c>
      <c r="N237" s="0" t="str">
        <f aca="false">CONCATENATE("context_",ASC(M237))</f>
        <v>context_118</v>
      </c>
      <c r="O237" s="0" t="n">
        <f aca="false">M237</f>
        <v>118</v>
      </c>
      <c r="P237" s="0" t="str">
        <f aca="false">MID(LMPreScn!M238, SEARCH(" ", LMPreScn!M238, SEARCH(" ", LMPreScn!M238))+1, SEARCH(" ", LMPreScn!M238, SEARCH(" ", LMPreScn!M238)+1) -  (SEARCH(" ", LMPreScn!M238, SEARCH(" ", LMPreScn!M238)) + 1))</f>
        <v>dog</v>
      </c>
      <c r="Q237" s="0" t="n">
        <f aca="false">IF(R237="attempted", 1, IF(R237="avoided", 2, IF(R237="began",3,IF(R237="completed",4, IF(R237="continued",5,IF(R237="endured", 6, IF(R237="enjoyed", 7, IF(R237="finished", 8, IF(R237="preferred", 9, IF(R237="resisted", 10, IF(R237="started", 11, IF(R237="tried",12,"ERROR"))))))))))))</f>
        <v>12</v>
      </c>
      <c r="R237" s="0" t="str">
        <f aca="false">LMPreScn!T238</f>
        <v>tried</v>
      </c>
      <c r="S237" s="0" t="n">
        <f aca="false">1 + (2*(INT((ROW()-2)/4))) + MOD(ROW()-1,2)</f>
        <v>117</v>
      </c>
      <c r="T237" s="0" t="str">
        <f aca="false">LMPreScn!CK238</f>
        <v>throw</v>
      </c>
      <c r="U237" s="2" t="n">
        <f aca="false">LMPreScn!CI238</f>
        <v>0.0208333333333333</v>
      </c>
      <c r="V237" s="0" t="n">
        <f aca="false">LMPreScn!R238</f>
        <v>6</v>
      </c>
      <c r="W237" s="0" t="n">
        <f aca="false">LMPreScn!S238</f>
        <v>11</v>
      </c>
      <c r="X237" s="0" t="str">
        <f aca="false">LMPreScn!M238</f>
        <v>Our dog tried a tennis ball one afternoon in the park.</v>
      </c>
      <c r="Y237" s="0" t="str">
        <f aca="false">LMPreScn!N238</f>
        <v>Over and over he would</v>
      </c>
    </row>
    <row r="238" customFormat="false" ht="13.8" hidden="false" customHeight="false" outlineLevel="0" collapsed="false">
      <c r="A238" s="0" t="str">
        <f aca="false">CONCATENATE("id_",ASC(C238))</f>
        <v>id_10060</v>
      </c>
      <c r="B238" s="3" t="str">
        <f aca="false">CONCATENATE("(#", ASC( LMPreScn!I239), ")")</f>
        <v>(#10060)</v>
      </c>
      <c r="C238" s="0" t="n">
        <f aca="false">LMPreScn!I239</f>
        <v>10060</v>
      </c>
      <c r="D238" s="0" t="str">
        <f aca="false">CONCATENATE(P238,"_", R238, "_", T238)</f>
        <v>lifeguard_tried_save</v>
      </c>
      <c r="E238" s="0" t="str">
        <f aca="false">CONCATENATE( "list_", G238, "/", "half_", K238, "/", "agent_", O238, "/", "metverb_", Q238, "/", "target_", S238, "/", "avtcon_", I238)</f>
        <v>list_2/half_1/agent_119/metverb_12/target_119/avtcon_1</v>
      </c>
      <c r="F238" s="0" t="str">
        <f aca="false">CONCATENATE( H238, "_", L238, "_", P238, "_", R238, "_", T238, "_", J238)</f>
        <v>BH1N_first_lifeguard_tried_save_con</v>
      </c>
      <c r="G238" s="0" t="n">
        <f aca="false">IF(LEFT(H238,1)="A",1,IF(LEFT(H238,1)="B",2,IF(LEFT(H238,1)="C",3,IF(LEFT(H238,1)="D",4,#na))))</f>
        <v>2</v>
      </c>
      <c r="H238" s="0" t="str">
        <f aca="false">LMPreScn!A239</f>
        <v>BH1N</v>
      </c>
      <c r="I238" s="0" t="n">
        <v>1</v>
      </c>
      <c r="J238" s="0" t="s">
        <v>25</v>
      </c>
      <c r="K238" s="0" t="n">
        <v>1</v>
      </c>
      <c r="L238" s="0" t="s">
        <v>26</v>
      </c>
      <c r="M238" s="0" t="n">
        <f aca="false">1 + (2*(INT((ROW()-2)/4))) + MOD(ROW()-2,2)</f>
        <v>119</v>
      </c>
      <c r="N238" s="0" t="str">
        <f aca="false">CONCATENATE("context_",ASC(M238))</f>
        <v>context_119</v>
      </c>
      <c r="O238" s="0" t="n">
        <f aca="false">M238</f>
        <v>119</v>
      </c>
      <c r="P238" s="0" t="str">
        <f aca="false">MID(LMPreScn!M239, SEARCH(" ", LMPreScn!M239, SEARCH(" ", LMPreScn!M239))+1, SEARCH(" ", LMPreScn!M239, SEARCH(" ", LMPreScn!M239)+1) -  (SEARCH(" ", LMPreScn!M239, SEARCH(" ", LMPreScn!M239)) + 1))</f>
        <v>lifeguard</v>
      </c>
      <c r="Q238" s="0" t="n">
        <f aca="false">IF(R238="attempted", 1, IF(R238="avoided", 2, IF(R238="began",3,IF(R238="completed",4, IF(R238="continued",5,IF(R238="endured", 6, IF(R238="enjoyed", 7, IF(R238="finished", 8, IF(R238="preferred", 9, IF(R238="resisted", 10, IF(R238="started", 11, IF(R238="tried",12,"ERROR"))))))))))))</f>
        <v>12</v>
      </c>
      <c r="R238" s="0" t="str">
        <f aca="false">LMPreScn!T239</f>
        <v>tried</v>
      </c>
      <c r="S238" s="0" t="n">
        <f aca="false">1 + (2*(INT((ROW()-2)/4))) + MOD(ROW()-2,2)</f>
        <v>119</v>
      </c>
      <c r="T238" s="0" t="str">
        <f aca="false">LMPreScn!CK239</f>
        <v>save</v>
      </c>
      <c r="U238" s="2" t="n">
        <f aca="false">LMPreScn!CI239</f>
        <v>0.346938775510204</v>
      </c>
      <c r="V238" s="0" t="n">
        <f aca="false">LMPreScn!R239</f>
        <v>6</v>
      </c>
      <c r="W238" s="0" t="n">
        <f aca="false">LMPreScn!S239</f>
        <v>11</v>
      </c>
      <c r="X238" s="0" t="str">
        <f aca="false">LMPreScn!M239</f>
        <v>The lifeguard tried a rope.</v>
      </c>
      <c r="Y238" s="0" t="str">
        <f aca="false">LMPreScn!N239</f>
        <v>He did his best to</v>
      </c>
    </row>
    <row r="239" customFormat="false" ht="13.8" hidden="false" customHeight="false" outlineLevel="0" collapsed="false">
      <c r="A239" s="0" t="str">
        <f aca="false">CONCATENATE("id_",ASC(C239))</f>
        <v>id_11060</v>
      </c>
      <c r="B239" s="3" t="str">
        <f aca="false">CONCATENATE("(#", ASC( LMPreScn!I240), ")")</f>
        <v>(#11060)</v>
      </c>
      <c r="C239" s="0" t="n">
        <f aca="false">LMPreScn!I240</f>
        <v>11060</v>
      </c>
      <c r="D239" s="0" t="str">
        <f aca="false">CONCATENATE(P239,"_", R239, "_", T239)</f>
        <v>cowboy_tried_lasso</v>
      </c>
      <c r="E239" s="0" t="str">
        <f aca="false">CONCATENATE( "list_", G239, "/", "half_", K239, "/", "agent_", O239, "/", "metverb_", Q239, "/", "target_", S239, "/", "avtcon_", I239)</f>
        <v>list_3/half_1/agent_120/metverb_12/target_120/avtcon_1</v>
      </c>
      <c r="F239" s="0" t="str">
        <f aca="false">CONCATENATE( H239, "_", L239, "_", P239, "_", R239, "_", T239, "_", J239)</f>
        <v>CH1N_first_cowboy_tried_lasso_con</v>
      </c>
      <c r="G239" s="0" t="n">
        <f aca="false">IF(LEFT(H239,1)="A",1,IF(LEFT(H239,1)="B",2,IF(LEFT(H239,1)="C",3,IF(LEFT(H239,1)="D",4,#na))))</f>
        <v>3</v>
      </c>
      <c r="H239" s="0" t="str">
        <f aca="false">LMPreScn!A240</f>
        <v>CH1N</v>
      </c>
      <c r="I239" s="0" t="n">
        <v>1</v>
      </c>
      <c r="J239" s="0" t="s">
        <v>25</v>
      </c>
      <c r="K239" s="0" t="n">
        <v>1</v>
      </c>
      <c r="L239" s="0" t="s">
        <v>26</v>
      </c>
      <c r="M239" s="0" t="n">
        <f aca="false">1 + (2*(INT((ROW()-2)/4))) + MOD(ROW()-2,2)</f>
        <v>120</v>
      </c>
      <c r="N239" s="0" t="str">
        <f aca="false">CONCATENATE("context_",ASC(M239))</f>
        <v>context_120</v>
      </c>
      <c r="O239" s="0" t="n">
        <f aca="false">M239</f>
        <v>120</v>
      </c>
      <c r="P239" s="0" t="str">
        <f aca="false">MID(LMPreScn!M240, SEARCH(" ", LMPreScn!M240, SEARCH(" ", LMPreScn!M240))+1, SEARCH(" ", LMPreScn!M240, SEARCH(" ", LMPreScn!M240)+1) -  (SEARCH(" ", LMPreScn!M240, SEARCH(" ", LMPreScn!M240)) + 1))</f>
        <v>cowboy</v>
      </c>
      <c r="Q239" s="0" t="n">
        <f aca="false">IF(R239="attempted", 1, IF(R239="avoided", 2, IF(R239="began",3,IF(R239="completed",4, IF(R239="continued",5,IF(R239="endured", 6, IF(R239="enjoyed", 7, IF(R239="finished", 8, IF(R239="preferred", 9, IF(R239="resisted", 10, IF(R239="started", 11, IF(R239="tried",12,"ERROR"))))))))))))</f>
        <v>12</v>
      </c>
      <c r="R239" s="0" t="str">
        <f aca="false">LMPreScn!T240</f>
        <v>tried</v>
      </c>
      <c r="S239" s="0" t="n">
        <f aca="false">1 + (2*(INT((ROW()-2)/4))) + MOD(ROW()-2,2)</f>
        <v>120</v>
      </c>
      <c r="T239" s="0" t="str">
        <f aca="false">LMPreScn!CK240</f>
        <v>lasso</v>
      </c>
      <c r="U239" s="2" t="n">
        <f aca="false">LMPreScn!CI240</f>
        <v>0.36734693877551</v>
      </c>
      <c r="V239" s="0" t="n">
        <f aca="false">LMPreScn!R240</f>
        <v>6</v>
      </c>
      <c r="W239" s="0" t="n">
        <f aca="false">LMPreScn!S240</f>
        <v>11</v>
      </c>
      <c r="X239" s="0" t="str">
        <f aca="false">LMPreScn!M240</f>
        <v>The cowboy tried a rope.</v>
      </c>
      <c r="Y239" s="0" t="str">
        <f aca="false">LMPreScn!N240</f>
        <v>He did his best to</v>
      </c>
    </row>
    <row r="240" customFormat="false" ht="13.8" hidden="false" customHeight="false" outlineLevel="0" collapsed="false">
      <c r="A240" s="0" t="str">
        <f aca="false">CONCATENATE("id_",ASC(C240))</f>
        <v>id_12060</v>
      </c>
      <c r="B240" s="3" t="str">
        <f aca="false">CONCATENATE("(#", ASC( LMPreScn!I241), ")")</f>
        <v>(#12060)</v>
      </c>
      <c r="C240" s="0" t="n">
        <f aca="false">LMPreScn!I241</f>
        <v>12060</v>
      </c>
      <c r="D240" s="0" t="str">
        <f aca="false">CONCATENATE(P240,"_", R240, "_", T240)</f>
        <v>lifeguard_tried_lasso</v>
      </c>
      <c r="E240" s="0" t="str">
        <f aca="false">CONCATENATE( "list_", G240, "/", "half_", K240, "/", "agent_", O240, "/", "metverb_", Q240, "/", "target_", S240, "/", "avtcon_", I240)</f>
        <v>list_4/half_1/agent_119/metverb_12/target_120/avtcon_2</v>
      </c>
      <c r="F240" s="0" t="str">
        <f aca="false">CONCATENATE( H240, "_", L240, "_", P240, "_", R240, "_", T240, "_", J240)</f>
        <v>DH1N_first_lifeguard_tried_lasso_incon</v>
      </c>
      <c r="G240" s="0" t="n">
        <f aca="false">IF(LEFT(H240,1)="A",1,IF(LEFT(H240,1)="B",2,IF(LEFT(H240,1)="C",3,IF(LEFT(H240,1)="D",4,#na))))</f>
        <v>4</v>
      </c>
      <c r="H240" s="0" t="str">
        <f aca="false">LMPreScn!A241</f>
        <v>DH1N</v>
      </c>
      <c r="I240" s="0" t="n">
        <v>2</v>
      </c>
      <c r="J240" s="0" t="s">
        <v>27</v>
      </c>
      <c r="K240" s="0" t="n">
        <v>1</v>
      </c>
      <c r="L240" s="0" t="s">
        <v>26</v>
      </c>
      <c r="M240" s="0" t="n">
        <f aca="false">1 + (2*(INT((ROW()-2)/4))) + MOD(ROW()-2,2)</f>
        <v>119</v>
      </c>
      <c r="N240" s="0" t="str">
        <f aca="false">CONCATENATE("context_",ASC(M240))</f>
        <v>context_119</v>
      </c>
      <c r="O240" s="0" t="n">
        <f aca="false">M240</f>
        <v>119</v>
      </c>
      <c r="P240" s="0" t="str">
        <f aca="false">MID(LMPreScn!M241, SEARCH(" ", LMPreScn!M241, SEARCH(" ", LMPreScn!M241))+1, SEARCH(" ", LMPreScn!M241, SEARCH(" ", LMPreScn!M241)+1) -  (SEARCH(" ", LMPreScn!M241, SEARCH(" ", LMPreScn!M241)) + 1))</f>
        <v>lifeguard</v>
      </c>
      <c r="Q240" s="0" t="n">
        <f aca="false">IF(R240="attempted", 1, IF(R240="avoided", 2, IF(R240="began",3,IF(R240="completed",4, IF(R240="continued",5,IF(R240="endured", 6, IF(R240="enjoyed", 7, IF(R240="finished", 8, IF(R240="preferred", 9, IF(R240="resisted", 10, IF(R240="started", 11, IF(R240="tried",12,"ERROR"))))))))))))</f>
        <v>12</v>
      </c>
      <c r="R240" s="0" t="str">
        <f aca="false">LMPreScn!T241</f>
        <v>tried</v>
      </c>
      <c r="S240" s="0" t="n">
        <f aca="false">1 + (2*(INT((ROW()-2)/4))) + MOD(ROW()-1,2)</f>
        <v>120</v>
      </c>
      <c r="T240" s="0" t="str">
        <f aca="false">LMPreScn!CK241</f>
        <v>lasso</v>
      </c>
      <c r="U240" s="2" t="n">
        <f aca="false">LMPreScn!CI241</f>
        <v>0.0408163265306122</v>
      </c>
      <c r="V240" s="0" t="n">
        <f aca="false">LMPreScn!R241</f>
        <v>6</v>
      </c>
      <c r="W240" s="0" t="n">
        <f aca="false">LMPreScn!S241</f>
        <v>11</v>
      </c>
      <c r="X240" s="0" t="str">
        <f aca="false">LMPreScn!M241</f>
        <v>The lifeguard tried a rope.</v>
      </c>
      <c r="Y240" s="0" t="str">
        <f aca="false">LMPreScn!N241</f>
        <v>He did his best to</v>
      </c>
    </row>
    <row r="241" customFormat="false" ht="13.8" hidden="false" customHeight="false" outlineLevel="0" collapsed="false">
      <c r="A241" s="0" t="str">
        <f aca="false">CONCATENATE("id_",ASC(C241))</f>
        <v>id_13060</v>
      </c>
      <c r="B241" s="3" t="str">
        <f aca="false">CONCATENATE("(#", ASC( LMPreScn!I242), ")")</f>
        <v>(#13060)</v>
      </c>
      <c r="C241" s="0" t="n">
        <f aca="false">LMPreScn!I242</f>
        <v>13060</v>
      </c>
      <c r="D241" s="0" t="str">
        <f aca="false">CONCATENATE(P241,"_", R241, "_", T241)</f>
        <v>cowboy_tried_save</v>
      </c>
      <c r="E241" s="0" t="str">
        <f aca="false">CONCATENATE( "list_", G241, "/", "half_", K241, "/", "agent_", O241, "/", "metverb_", Q241, "/", "target_", S241, "/", "avtcon_", I241)</f>
        <v>list_1/half_1/agent_120/metverb_12/target_119/avtcon_2</v>
      </c>
      <c r="F241" s="0" t="str">
        <f aca="false">CONCATENATE( H241, "_", L241, "_", P241, "_", R241, "_", T241, "_", J241)</f>
        <v>AH1N_first_cowboy_tried_save_incon</v>
      </c>
      <c r="G241" s="0" t="n">
        <f aca="false">IF(LEFT(H241,1)="A",1,IF(LEFT(H241,1)="B",2,IF(LEFT(H241,1)="C",3,IF(LEFT(H241,1)="D",4,#na))))</f>
        <v>1</v>
      </c>
      <c r="H241" s="0" t="str">
        <f aca="false">LMPreScn!A242</f>
        <v>AH1N</v>
      </c>
      <c r="I241" s="0" t="n">
        <v>2</v>
      </c>
      <c r="J241" s="0" t="s">
        <v>27</v>
      </c>
      <c r="K241" s="0" t="n">
        <v>1</v>
      </c>
      <c r="L241" s="0" t="s">
        <v>26</v>
      </c>
      <c r="M241" s="0" t="n">
        <f aca="false">1 + (2*(INT((ROW()-2)/4))) + MOD(ROW()-2,2)</f>
        <v>120</v>
      </c>
      <c r="N241" s="0" t="str">
        <f aca="false">CONCATENATE("context_",ASC(M241))</f>
        <v>context_120</v>
      </c>
      <c r="O241" s="0" t="n">
        <f aca="false">M241</f>
        <v>120</v>
      </c>
      <c r="P241" s="0" t="str">
        <f aca="false">MID(LMPreScn!M242, SEARCH(" ", LMPreScn!M242, SEARCH(" ", LMPreScn!M242))+1, SEARCH(" ", LMPreScn!M242, SEARCH(" ", LMPreScn!M242)+1) -  (SEARCH(" ", LMPreScn!M242, SEARCH(" ", LMPreScn!M242)) + 1))</f>
        <v>cowboy</v>
      </c>
      <c r="Q241" s="0" t="n">
        <f aca="false">IF(R241="attempted", 1, IF(R241="avoided", 2, IF(R241="began",3,IF(R241="completed",4, IF(R241="continued",5,IF(R241="endured", 6, IF(R241="enjoyed", 7, IF(R241="finished", 8, IF(R241="preferred", 9, IF(R241="resisted", 10, IF(R241="started", 11, IF(R241="tried",12,"ERROR"))))))))))))</f>
        <v>12</v>
      </c>
      <c r="R241" s="0" t="str">
        <f aca="false">LMPreScn!T242</f>
        <v>tried</v>
      </c>
      <c r="S241" s="0" t="n">
        <f aca="false">1 + (2*(INT((ROW()-2)/4))) + MOD(ROW()-1,2)</f>
        <v>119</v>
      </c>
      <c r="T241" s="0" t="str">
        <f aca="false">LMPreScn!CK242</f>
        <v>save</v>
      </c>
      <c r="U241" s="2" t="n">
        <f aca="false">LMPreScn!CI242</f>
        <v>0</v>
      </c>
      <c r="V241" s="0" t="n">
        <f aca="false">LMPreScn!R242</f>
        <v>6</v>
      </c>
      <c r="W241" s="0" t="n">
        <f aca="false">LMPreScn!S242</f>
        <v>11</v>
      </c>
      <c r="X241" s="0" t="str">
        <f aca="false">LMPreScn!M242</f>
        <v>The cowboy tried a rope.</v>
      </c>
      <c r="Y241" s="0" t="str">
        <f aca="false">LMPreScn!N242</f>
        <v>He did his best to</v>
      </c>
    </row>
    <row r="242" s="4" customFormat="true" ht="13.8" hidden="false" customHeight="false" outlineLevel="0" collapsed="false">
      <c r="A242" s="4" t="str">
        <f aca="false">CONCATENATE("id_",ASC(C242))</f>
        <v>id_14061</v>
      </c>
      <c r="B242" s="5" t="str">
        <f aca="false">CONCATENATE("(#", ASC( LMPreScn!I363), ")")</f>
        <v>(#15001)</v>
      </c>
      <c r="C242" s="4" t="n">
        <f aca="false">LMPreScn!I243</f>
        <v>14061</v>
      </c>
      <c r="D242" s="4" t="str">
        <f aca="false">CONCATENATE(P242,"_", R242, "_", T242)</f>
        <v>gardener_attempted_grow</v>
      </c>
      <c r="E242" s="4" t="str">
        <f aca="false">CONCATENATE( "list_", G242, "/", "half_", K242, "/", "agent_", O242, "/", "metverb_", Q242, "/", "target_", S242, "/", "avtcon_", I242)</f>
        <v>list_2/half_2/agent_1/metverb_1/target_1/avtcon_1</v>
      </c>
      <c r="F242" s="4" t="str">
        <f aca="false">CONCATENATE( H242, "_", L242, "_", P242, "_", R242, "_", T242, "_", J242)</f>
        <v>BH2N_second_gardener_attempted_grow_con</v>
      </c>
      <c r="G242" s="4" t="n">
        <f aca="false">IF(LEFT(H242,1)="A",1,IF(LEFT(H242,1)="B",2,IF(LEFT(H242,1)="C",3,IF(LEFT(H242,1)="D",4,#na))))</f>
        <v>2</v>
      </c>
      <c r="H242" s="4" t="str">
        <f aca="false">LMPreScn!A363</f>
        <v>BH2N</v>
      </c>
      <c r="I242" s="4" t="n">
        <v>1</v>
      </c>
      <c r="J242" s="4" t="s">
        <v>25</v>
      </c>
      <c r="K242" s="4" t="n">
        <v>2</v>
      </c>
      <c r="L242" s="4" t="s">
        <v>28</v>
      </c>
      <c r="M242" s="4" t="n">
        <f aca="false">1 + (2*(INT((ROW()-2-240)/4))) + MOD(ROW()-2,2)</f>
        <v>1</v>
      </c>
      <c r="N242" s="4" t="str">
        <f aca="false">CONCATENATE("context_",ASC(M242))</f>
        <v>context_1</v>
      </c>
      <c r="O242" s="4" t="n">
        <f aca="false">M242</f>
        <v>1</v>
      </c>
      <c r="P242" s="4" t="str">
        <f aca="false">MID(LMPreScn!M363, SEARCH(" ", LMPreScn!M363, SEARCH(" ", LMPreScn!M363))+1, SEARCH(" ", LMPreScn!M363, SEARCH(" ", LMPreScn!M363)+1) -  (SEARCH(" ", LMPreScn!M363, SEARCH(" ", LMPreScn!M363)) + 1))</f>
        <v>gardener</v>
      </c>
      <c r="Q242" s="4" t="n">
        <f aca="false">IF(R242="attempted", 1, IF(R242="avoided", 2, IF(R242="began",3,IF(R242="completed",4, IF(R242="continued",5,IF(R242="endured", 6, IF(R242="enjoyed", 7, IF(R242="finished", 8, IF(R242="preferred", 9, IF(R242="resisted", 10, IF(R242="started", 11, IF(R242="tried",12,"ERROR"))))))))))))</f>
        <v>1</v>
      </c>
      <c r="R242" s="4" t="str">
        <f aca="false">LMPreScn!T363</f>
        <v>attempted</v>
      </c>
      <c r="S242" s="4" t="n">
        <f aca="false">1 + (2*(INT((ROW()-2-240)/4))) + MOD(ROW()-2,2)</f>
        <v>1</v>
      </c>
      <c r="T242" s="4" t="str">
        <f aca="false">LMPreScn!CK363</f>
        <v>grow</v>
      </c>
      <c r="U242" s="6" t="n">
        <f aca="false">U2</f>
        <v>0.5625</v>
      </c>
      <c r="V242" s="4" t="n">
        <f aca="false">LMPreScn!R363</f>
        <v>6</v>
      </c>
      <c r="W242" s="4" t="n">
        <f aca="false">LMPreScn!S363</f>
        <v>9</v>
      </c>
      <c r="X242" s="4" t="str">
        <f aca="false">LMPreScn!M363</f>
        <v>The gardener attempted some beets.</v>
      </c>
      <c r="Y242" s="4" t="str">
        <f aca="false">LMPreScn!N363</f>
        <v>She was not able to</v>
      </c>
    </row>
    <row r="243" customFormat="false" ht="13.8" hidden="false" customHeight="false" outlineLevel="0" collapsed="false">
      <c r="A243" s="0" t="str">
        <f aca="false">CONCATENATE("id_",ASC(C243))</f>
        <v>id_14061</v>
      </c>
      <c r="B243" s="5" t="str">
        <f aca="false">CONCATENATE("(#", ASC( LMPreScn!I364), ")")</f>
        <v>(#16001)</v>
      </c>
      <c r="C243" s="0" t="n">
        <f aca="false">LMPreScn!I244</f>
        <v>14061</v>
      </c>
      <c r="D243" s="0" t="str">
        <f aca="false">CONCATENATE(P243,"_", R243, "_", T243)</f>
        <v>child_attempted_eat</v>
      </c>
      <c r="E243" s="0" t="str">
        <f aca="false">CONCATENATE( "list_", G243, "/", "half_", K243, "/", "agent_", O243, "/", "metverb_", Q243, "/", "target_", S243, "/", "avtcon_", I243)</f>
        <v>list_1/half_2/agent_2/metverb_1/target_2/avtcon_1</v>
      </c>
      <c r="F243" s="0" t="str">
        <f aca="false">CONCATENATE( H243, "_", L243, "_", P243, "_", R243, "_", T243, "_", J243)</f>
        <v>AH2N_second_child_attempted_eat_con</v>
      </c>
      <c r="G243" s="0" t="n">
        <f aca="false">IF(LEFT(H243,1)="A",1,IF(LEFT(H243,1)="B",2,IF(LEFT(H243,1)="C",3,IF(LEFT(H243,1)="D",4,#na))))</f>
        <v>1</v>
      </c>
      <c r="H243" s="0" t="str">
        <f aca="false">LMPreScn!A364</f>
        <v>AH2N</v>
      </c>
      <c r="I243" s="0" t="n">
        <v>1</v>
      </c>
      <c r="J243" s="0" t="s">
        <v>25</v>
      </c>
      <c r="K243" s="0" t="n">
        <v>2</v>
      </c>
      <c r="L243" s="4" t="s">
        <v>28</v>
      </c>
      <c r="M243" s="0" t="n">
        <f aca="false">1 + (2*(INT((ROW()-2-240)/4))) + MOD(ROW(),2)</f>
        <v>2</v>
      </c>
      <c r="N243" s="0" t="str">
        <f aca="false">CONCATENATE("context_",ASC(M243))</f>
        <v>context_2</v>
      </c>
      <c r="O243" s="0" t="n">
        <f aca="false">M243</f>
        <v>2</v>
      </c>
      <c r="P243" s="0" t="str">
        <f aca="false">MID(LMPreScn!M364, SEARCH(" ", LMPreScn!M364, SEARCH(" ", LMPreScn!M364))+1, SEARCH(" ", LMPreScn!M364, SEARCH(" ", LMPreScn!M364)+1) -  (SEARCH(" ", LMPreScn!M364, SEARCH(" ", LMPreScn!M364)) + 1))</f>
        <v>child</v>
      </c>
      <c r="Q243" s="0" t="n">
        <f aca="false">IF(R243="attempted", 1, IF(R243="avoided", 2, IF(R243="began",3,IF(R243="completed",4, IF(R243="continued",5,IF(R243="endured", 6, IF(R243="enjoyed", 7, IF(R243="finished", 8, IF(R243="preferred", 9, IF(R243="resisted", 10, IF(R243="started", 11, IF(R243="tried",12,"ERROR"))))))))))))</f>
        <v>1</v>
      </c>
      <c r="R243" s="0" t="str">
        <f aca="false">LMPreScn!T364</f>
        <v>attempted</v>
      </c>
      <c r="S243" s="0" t="n">
        <f aca="false">1 + (2*(INT((ROW()-2-240)/4))) + MOD(ROW()-2,2)</f>
        <v>2</v>
      </c>
      <c r="T243" s="0" t="str">
        <f aca="false">LMPreScn!CK364</f>
        <v>eat</v>
      </c>
      <c r="U243" s="2" t="n">
        <f aca="false">U3</f>
        <v>0.530612244897959</v>
      </c>
      <c r="V243" s="0" t="n">
        <f aca="false">LMPreScn!R364</f>
        <v>6</v>
      </c>
      <c r="W243" s="0" t="n">
        <f aca="false">LMPreScn!S364</f>
        <v>9</v>
      </c>
      <c r="X243" s="0" t="str">
        <f aca="false">LMPreScn!M364</f>
        <v>The child attempted some beets.</v>
      </c>
      <c r="Y243" s="0" t="str">
        <f aca="false">LMPreScn!N364</f>
        <v>She was not able to</v>
      </c>
    </row>
    <row r="244" customFormat="false" ht="13.8" hidden="false" customHeight="false" outlineLevel="0" collapsed="false">
      <c r="A244" s="0" t="str">
        <f aca="false">CONCATENATE("id_",ASC(C244))</f>
        <v>id_14061</v>
      </c>
      <c r="B244" s="5" t="str">
        <f aca="false">CONCATENATE("(#", ASC( LMPreScn!I365), ")")</f>
        <v>(#17001)</v>
      </c>
      <c r="C244" s="0" t="n">
        <f aca="false">LMPreScn!I245</f>
        <v>14061</v>
      </c>
      <c r="D244" s="0" t="str">
        <f aca="false">CONCATENATE(P244,"_", R244, "_", T244)</f>
        <v>gardener_attempted_eat</v>
      </c>
      <c r="E244" s="0" t="str">
        <f aca="false">CONCATENATE( "list_", G244, "/", "half_", K244, "/", "agent_", O244, "/", "metverb_", Q244, "/", "target_", S244, "/", "avtcon_", I244)</f>
        <v>list_4/half_2/agent_1/metverb_1/target_2/avtcon_2</v>
      </c>
      <c r="F244" s="0" t="str">
        <f aca="false">CONCATENATE( H244, "_", L244, "_", P244, "_", R244, "_", T244, "_", J244)</f>
        <v>DH2N_second_gardener_attempted_eat_incon</v>
      </c>
      <c r="G244" s="0" t="n">
        <f aca="false">IF(LEFT(H244,1)="A",1,IF(LEFT(H244,1)="B",2,IF(LEFT(H244,1)="C",3,IF(LEFT(H244,1)="D",4,#na))))</f>
        <v>4</v>
      </c>
      <c r="H244" s="0" t="str">
        <f aca="false">LMPreScn!A365</f>
        <v>DH2N</v>
      </c>
      <c r="I244" s="0" t="n">
        <v>2</v>
      </c>
      <c r="J244" s="0" t="s">
        <v>27</v>
      </c>
      <c r="K244" s="0" t="n">
        <v>2</v>
      </c>
      <c r="L244" s="4" t="s">
        <v>28</v>
      </c>
      <c r="M244" s="0" t="n">
        <f aca="false">1 + (2*(INT((ROW()-2-240)/4))) + MOD(ROW()-2,2)</f>
        <v>1</v>
      </c>
      <c r="N244" s="0" t="str">
        <f aca="false">CONCATENATE("context_",ASC(M244))</f>
        <v>context_1</v>
      </c>
      <c r="O244" s="0" t="n">
        <f aca="false">M244</f>
        <v>1</v>
      </c>
      <c r="P244" s="0" t="str">
        <f aca="false">MID(LMPreScn!M365, SEARCH(" ", LMPreScn!M365, SEARCH(" ", LMPreScn!M365))+1, SEARCH(" ", LMPreScn!M365, SEARCH(" ", LMPreScn!M365)+1) -  (SEARCH(" ", LMPreScn!M365, SEARCH(" ", LMPreScn!M365)) + 1))</f>
        <v>gardener</v>
      </c>
      <c r="Q244" s="0" t="n">
        <f aca="false">IF(R244="attempted", 1, IF(R244="avoided", 2, IF(R244="began",3,IF(R244="completed",4, IF(R244="continued",5,IF(R244="endured", 6, IF(R244="enjoyed", 7, IF(R244="finished", 8, IF(R244="preferred", 9, IF(R244="resisted", 10, IF(R244="started", 11, IF(R244="tried",12,"ERROR"))))))))))))</f>
        <v>1</v>
      </c>
      <c r="R244" s="0" t="str">
        <f aca="false">LMPreScn!T365</f>
        <v>attempted</v>
      </c>
      <c r="S244" s="0" t="n">
        <f aca="false">1 + (2*(INT((ROW()-2-240)/4))) + MOD(ROW()-1,2)</f>
        <v>2</v>
      </c>
      <c r="T244" s="0" t="str">
        <f aca="false">LMPreScn!CK365</f>
        <v>eat</v>
      </c>
      <c r="U244" s="2" t="n">
        <f aca="false">U4</f>
        <v>0</v>
      </c>
      <c r="V244" s="0" t="n">
        <f aca="false">LMPreScn!R365</f>
        <v>6</v>
      </c>
      <c r="W244" s="0" t="n">
        <f aca="false">LMPreScn!S365</f>
        <v>9</v>
      </c>
      <c r="X244" s="0" t="str">
        <f aca="false">LMPreScn!M365</f>
        <v>The gardener attempted some beets.</v>
      </c>
      <c r="Y244" s="0" t="str">
        <f aca="false">LMPreScn!N365</f>
        <v>She was not able to</v>
      </c>
    </row>
    <row r="245" customFormat="false" ht="13.8" hidden="false" customHeight="false" outlineLevel="0" collapsed="false">
      <c r="A245" s="0" t="str">
        <f aca="false">CONCATENATE("id_",ASC(C245))</f>
        <v>id_14061</v>
      </c>
      <c r="B245" s="5" t="str">
        <f aca="false">CONCATENATE("(#", ASC( LMPreScn!I366), ")")</f>
        <v>(#18001)</v>
      </c>
      <c r="C245" s="0" t="n">
        <f aca="false">LMPreScn!I246</f>
        <v>14061</v>
      </c>
      <c r="D245" s="0" t="str">
        <f aca="false">CONCATENATE(P245,"_", R245, "_", T245)</f>
        <v>child_attempted_grow</v>
      </c>
      <c r="E245" s="0" t="str">
        <f aca="false">CONCATENATE( "list_", G245, "/", "half_", K245, "/", "agent_", O245, "/", "metverb_", Q245, "/", "target_", S245, "/", "avtcon_", I245)</f>
        <v>list_3/half_2/agent_2/metverb_1/target_1/avtcon_2</v>
      </c>
      <c r="F245" s="0" t="str">
        <f aca="false">CONCATENATE( H245, "_", L245, "_", P245, "_", R245, "_", T245, "_", J245)</f>
        <v>CH2N_second_child_attempted_grow_incon</v>
      </c>
      <c r="G245" s="0" t="n">
        <f aca="false">IF(LEFT(H245,1)="A",1,IF(LEFT(H245,1)="B",2,IF(LEFT(H245,1)="C",3,IF(LEFT(H245,1)="D",4,#na))))</f>
        <v>3</v>
      </c>
      <c r="H245" s="0" t="str">
        <f aca="false">LMPreScn!A366</f>
        <v>CH2N</v>
      </c>
      <c r="I245" s="0" t="n">
        <v>2</v>
      </c>
      <c r="J245" s="0" t="s">
        <v>27</v>
      </c>
      <c r="K245" s="0" t="n">
        <v>2</v>
      </c>
      <c r="L245" s="4" t="s">
        <v>28</v>
      </c>
      <c r="M245" s="0" t="n">
        <f aca="false">1 + (2*(INT((ROW()-2-240)/4))) + MOD(ROW(),2)</f>
        <v>2</v>
      </c>
      <c r="N245" s="0" t="str">
        <f aca="false">CONCATENATE("context_",ASC(M245))</f>
        <v>context_2</v>
      </c>
      <c r="O245" s="0" t="n">
        <f aca="false">M245</f>
        <v>2</v>
      </c>
      <c r="P245" s="0" t="str">
        <f aca="false">MID(LMPreScn!M366, SEARCH(" ", LMPreScn!M366, SEARCH(" ", LMPreScn!M366))+1, SEARCH(" ", LMPreScn!M366, SEARCH(" ", LMPreScn!M366)+1) -  (SEARCH(" ", LMPreScn!M366, SEARCH(" ", LMPreScn!M366)) + 1))</f>
        <v>child</v>
      </c>
      <c r="Q245" s="0" t="n">
        <f aca="false">IF(R245="attempted", 1, IF(R245="avoided", 2, IF(R245="began",3,IF(R245="completed",4, IF(R245="continued",5,IF(R245="endured", 6, IF(R245="enjoyed", 7, IF(R245="finished", 8, IF(R245="preferred", 9, IF(R245="resisted", 10, IF(R245="started", 11, IF(R245="tried",12,"ERROR"))))))))))))</f>
        <v>1</v>
      </c>
      <c r="R245" s="0" t="str">
        <f aca="false">LMPreScn!T366</f>
        <v>attempted</v>
      </c>
      <c r="S245" s="0" t="n">
        <f aca="false">1 + (2*(INT((ROW()-2-240)/4))) + MOD(ROW()-1,2)</f>
        <v>1</v>
      </c>
      <c r="T245" s="0" t="str">
        <f aca="false">LMPreScn!CK366</f>
        <v>grow</v>
      </c>
      <c r="U245" s="2" t="n">
        <f aca="false">U5</f>
        <v>0</v>
      </c>
      <c r="V245" s="0" t="n">
        <f aca="false">LMPreScn!R366</f>
        <v>6</v>
      </c>
      <c r="W245" s="0" t="n">
        <f aca="false">LMPreScn!S366</f>
        <v>9</v>
      </c>
      <c r="X245" s="0" t="str">
        <f aca="false">LMPreScn!M366</f>
        <v>The child attempted some beets.</v>
      </c>
      <c r="Y245" s="0" t="str">
        <f aca="false">LMPreScn!N366</f>
        <v>She was not able to</v>
      </c>
    </row>
    <row r="246" customFormat="false" ht="13.8" hidden="false" customHeight="false" outlineLevel="0" collapsed="false">
      <c r="A246" s="0" t="str">
        <f aca="false">CONCATENATE("id_",ASC(C246))</f>
        <v>id_14062</v>
      </c>
      <c r="B246" s="5" t="str">
        <f aca="false">CONCATENATE("(#", ASC( LMPreScn!I367), ")")</f>
        <v>(#15002)</v>
      </c>
      <c r="C246" s="0" t="n">
        <f aca="false">LMPreScn!I247</f>
        <v>14062</v>
      </c>
      <c r="D246" s="0" t="str">
        <f aca="false">CONCATENATE(P246,"_", R246, "_", T246)</f>
        <v>skateboarder_attempted_jump</v>
      </c>
      <c r="E246" s="0" t="str">
        <f aca="false">CONCATENATE( "list_", G246, "/", "half_", K246, "/", "agent_", O246, "/", "metverb_", Q246, "/", "target_", S246, "/", "avtcon_", I246)</f>
        <v>list_2/half_2/agent_3/metverb_1/target_3/avtcon_1</v>
      </c>
      <c r="F246" s="0" t="str">
        <f aca="false">CONCATENATE( H246, "_", L246, "_", P246, "_", R246, "_", T246, "_", J246)</f>
        <v>BH2N_second_skateboarder_attempted_jump_con</v>
      </c>
      <c r="G246" s="0" t="n">
        <f aca="false">IF(LEFT(H246,1)="A",1,IF(LEFT(H246,1)="B",2,IF(LEFT(H246,1)="C",3,IF(LEFT(H246,1)="D",4,#na))))</f>
        <v>2</v>
      </c>
      <c r="H246" s="0" t="str">
        <f aca="false">LMPreScn!A367</f>
        <v>BH2N</v>
      </c>
      <c r="I246" s="0" t="n">
        <v>1</v>
      </c>
      <c r="J246" s="0" t="s">
        <v>25</v>
      </c>
      <c r="K246" s="0" t="n">
        <v>2</v>
      </c>
      <c r="L246" s="4" t="s">
        <v>28</v>
      </c>
      <c r="M246" s="0" t="n">
        <f aca="false">1 + (2*(INT((ROW()-2-240)/4))) + MOD(ROW()-2,2)</f>
        <v>3</v>
      </c>
      <c r="N246" s="0" t="str">
        <f aca="false">CONCATENATE("context_",ASC(M246))</f>
        <v>context_3</v>
      </c>
      <c r="O246" s="0" t="n">
        <f aca="false">M246</f>
        <v>3</v>
      </c>
      <c r="P246" s="0" t="str">
        <f aca="false">MID(LMPreScn!M367, SEARCH(" ", LMPreScn!M367, SEARCH(" ", LMPreScn!M367))+1, SEARCH(" ", LMPreScn!M367, SEARCH(" ", LMPreScn!M367)+1) -  (SEARCH(" ", LMPreScn!M367, SEARCH(" ", LMPreScn!M367)) + 1))</f>
        <v>skateboarder</v>
      </c>
      <c r="Q246" s="0" t="n">
        <f aca="false">IF(R246="attempted", 1, IF(R246="avoided", 2, IF(R246="began",3,IF(R246="completed",4, IF(R246="continued",5,IF(R246="endured", 6, IF(R246="enjoyed", 7, IF(R246="finished", 8, IF(R246="preferred", 9, IF(R246="resisted", 10, IF(R246="started", 11, IF(R246="tried",12,"ERROR"))))))))))))</f>
        <v>1</v>
      </c>
      <c r="R246" s="0" t="str">
        <f aca="false">LMPreScn!T367</f>
        <v>attempted</v>
      </c>
      <c r="S246" s="0" t="n">
        <f aca="false">1 + (2*(INT((ROW()-2-240)/4))) + MOD(ROW()-2,2)</f>
        <v>3</v>
      </c>
      <c r="T246" s="0" t="str">
        <f aca="false">LMPreScn!CK367</f>
        <v>jump</v>
      </c>
      <c r="U246" s="2" t="n">
        <f aca="false">U6</f>
        <v>0.183673469387755</v>
      </c>
      <c r="V246" s="0" t="n">
        <f aca="false">LMPreScn!R367</f>
        <v>6</v>
      </c>
      <c r="W246" s="0" t="n">
        <f aca="false">LMPreScn!S367</f>
        <v>11</v>
      </c>
      <c r="X246" s="0" t="str">
        <f aca="false">LMPreScn!M367</f>
        <v>The skateboarder attempted the ramp.</v>
      </c>
      <c r="Y246" s="0" t="str">
        <f aca="false">LMPreScn!N367</f>
        <v>It took some strength to</v>
      </c>
    </row>
    <row r="247" customFormat="false" ht="13.8" hidden="false" customHeight="false" outlineLevel="0" collapsed="false">
      <c r="A247" s="0" t="str">
        <f aca="false">CONCATENATE("id_",ASC(C247))</f>
        <v>id_14062</v>
      </c>
      <c r="B247" s="5" t="str">
        <f aca="false">CONCATENATE("(#", ASC( LMPreScn!I368), ")")</f>
        <v>(#16002)</v>
      </c>
      <c r="C247" s="0" t="n">
        <f aca="false">LMPreScn!I248</f>
        <v>14062</v>
      </c>
      <c r="D247" s="0" t="str">
        <f aca="false">CONCATENATE(P247,"_", R247, "_", T247)</f>
        <v>mother_attempted_push</v>
      </c>
      <c r="E247" s="0" t="str">
        <f aca="false">CONCATENATE( "list_", G247, "/", "half_", K247, "/", "agent_", O247, "/", "metverb_", Q247, "/", "target_", S247, "/", "avtcon_", I247)</f>
        <v>list_1/half_2/agent_4/metverb_1/target_4/avtcon_1</v>
      </c>
      <c r="F247" s="0" t="str">
        <f aca="false">CONCATENATE( H247, "_", L247, "_", P247, "_", R247, "_", T247, "_", J247)</f>
        <v>AH2N_second_mother_attempted_push_con</v>
      </c>
      <c r="G247" s="0" t="n">
        <f aca="false">IF(LEFT(H247,1)="A",1,IF(LEFT(H247,1)="B",2,IF(LEFT(H247,1)="C",3,IF(LEFT(H247,1)="D",4,#na))))</f>
        <v>1</v>
      </c>
      <c r="H247" s="0" t="str">
        <f aca="false">LMPreScn!A368</f>
        <v>AH2N</v>
      </c>
      <c r="I247" s="0" t="n">
        <v>1</v>
      </c>
      <c r="J247" s="0" t="s">
        <v>25</v>
      </c>
      <c r="K247" s="0" t="n">
        <v>2</v>
      </c>
      <c r="L247" s="4" t="s">
        <v>28</v>
      </c>
      <c r="M247" s="0" t="n">
        <f aca="false">1 + (2*(INT((ROW()-2-240)/4))) + MOD(ROW(),2)</f>
        <v>4</v>
      </c>
      <c r="N247" s="0" t="str">
        <f aca="false">CONCATENATE("context_",ASC(M247))</f>
        <v>context_4</v>
      </c>
      <c r="O247" s="0" t="n">
        <f aca="false">M247</f>
        <v>4</v>
      </c>
      <c r="P247" s="0" t="str">
        <f aca="false">MID(LMPreScn!M368, SEARCH(" ", LMPreScn!M368, SEARCH(" ", LMPreScn!M368))+1, SEARCH(" ", LMPreScn!M368, SEARCH(" ", LMPreScn!M368)+1) -  (SEARCH(" ", LMPreScn!M368, SEARCH(" ", LMPreScn!M368)) + 1))</f>
        <v>mother</v>
      </c>
      <c r="Q247" s="0" t="n">
        <f aca="false">IF(R247="attempted", 1, IF(R247="avoided", 2, IF(R247="began",3,IF(R247="completed",4, IF(R247="continued",5,IF(R247="endured", 6, IF(R247="enjoyed", 7, IF(R247="finished", 8, IF(R247="preferred", 9, IF(R247="resisted", 10, IF(R247="started", 11, IF(R247="tried",12,"ERROR"))))))))))))</f>
        <v>1</v>
      </c>
      <c r="R247" s="0" t="str">
        <f aca="false">LMPreScn!T368</f>
        <v>attempted</v>
      </c>
      <c r="S247" s="0" t="n">
        <f aca="false">1 + (2*(INT((ROW()-2-240)/4))) + MOD(ROW()-2,2)</f>
        <v>4</v>
      </c>
      <c r="T247" s="0" t="str">
        <f aca="false">LMPreScn!CK368</f>
        <v>push</v>
      </c>
      <c r="U247" s="2" t="n">
        <f aca="false">U7</f>
        <v>0.73469387755102</v>
      </c>
      <c r="V247" s="0" t="n">
        <f aca="false">LMPreScn!R368</f>
        <v>6</v>
      </c>
      <c r="W247" s="0" t="n">
        <f aca="false">LMPreScn!S368</f>
        <v>11</v>
      </c>
      <c r="X247" s="0" t="str">
        <f aca="false">LMPreScn!M368</f>
        <v>The mother with the stroller attempted the ramp.</v>
      </c>
      <c r="Y247" s="0" t="str">
        <f aca="false">LMPreScn!N368</f>
        <v>It took some strength to</v>
      </c>
    </row>
    <row r="248" customFormat="false" ht="13.8" hidden="false" customHeight="false" outlineLevel="0" collapsed="false">
      <c r="A248" s="0" t="str">
        <f aca="false">CONCATENATE("id_",ASC(C248))</f>
        <v>id_14062</v>
      </c>
      <c r="B248" s="5" t="str">
        <f aca="false">CONCATENATE("(#", ASC( LMPreScn!I369), ")")</f>
        <v>(#17002)</v>
      </c>
      <c r="C248" s="0" t="n">
        <f aca="false">LMPreScn!I249</f>
        <v>14062</v>
      </c>
      <c r="D248" s="0" t="str">
        <f aca="false">CONCATENATE(P248,"_", R248, "_", T248)</f>
        <v>skateboarder_attempted_push</v>
      </c>
      <c r="E248" s="0" t="str">
        <f aca="false">CONCATENATE( "list_", G248, "/", "half_", K248, "/", "agent_", O248, "/", "metverb_", Q248, "/", "target_", S248, "/", "avtcon_", I248)</f>
        <v>list_4/half_2/agent_3/metverb_1/target_4/avtcon_2</v>
      </c>
      <c r="F248" s="0" t="str">
        <f aca="false">CONCATENATE( H248, "_", L248, "_", P248, "_", R248, "_", T248, "_", J248)</f>
        <v>DH2N_second_skateboarder_attempted_push_incon</v>
      </c>
      <c r="G248" s="0" t="n">
        <f aca="false">IF(LEFT(H248,1)="A",1,IF(LEFT(H248,1)="B",2,IF(LEFT(H248,1)="C",3,IF(LEFT(H248,1)="D",4,#na))))</f>
        <v>4</v>
      </c>
      <c r="H248" s="0" t="str">
        <f aca="false">LMPreScn!A369</f>
        <v>DH2N</v>
      </c>
      <c r="I248" s="0" t="n">
        <v>2</v>
      </c>
      <c r="J248" s="0" t="s">
        <v>27</v>
      </c>
      <c r="K248" s="0" t="n">
        <v>2</v>
      </c>
      <c r="L248" s="4" t="s">
        <v>28</v>
      </c>
      <c r="M248" s="0" t="n">
        <f aca="false">1 + (2*(INT((ROW()-2-240)/4))) + MOD(ROW()-2,2)</f>
        <v>3</v>
      </c>
      <c r="N248" s="0" t="str">
        <f aca="false">CONCATENATE("context_",ASC(M248))</f>
        <v>context_3</v>
      </c>
      <c r="O248" s="0" t="n">
        <f aca="false">M248</f>
        <v>3</v>
      </c>
      <c r="P248" s="0" t="str">
        <f aca="false">MID(LMPreScn!M369, SEARCH(" ", LMPreScn!M369, SEARCH(" ", LMPreScn!M369))+1, SEARCH(" ", LMPreScn!M369, SEARCH(" ", LMPreScn!M369)+1) -  (SEARCH(" ", LMPreScn!M369, SEARCH(" ", LMPreScn!M369)) + 1))</f>
        <v>skateboarder</v>
      </c>
      <c r="Q248" s="0" t="n">
        <f aca="false">IF(R248="attempted", 1, IF(R248="avoided", 2, IF(R248="began",3,IF(R248="completed",4, IF(R248="continued",5,IF(R248="endured", 6, IF(R248="enjoyed", 7, IF(R248="finished", 8, IF(R248="preferred", 9, IF(R248="resisted", 10, IF(R248="started", 11, IF(R248="tried",12,"ERROR"))))))))))))</f>
        <v>1</v>
      </c>
      <c r="R248" s="0" t="str">
        <f aca="false">LMPreScn!T369</f>
        <v>attempted</v>
      </c>
      <c r="S248" s="0" t="n">
        <f aca="false">1 + (2*(INT((ROW()-2-240)/4))) + MOD(ROW()-1,2)</f>
        <v>4</v>
      </c>
      <c r="T248" s="0" t="str">
        <f aca="false">LMPreScn!CK369</f>
        <v>push</v>
      </c>
      <c r="U248" s="2" t="n">
        <f aca="false">U8</f>
        <v>0.0612244897959184</v>
      </c>
      <c r="V248" s="0" t="n">
        <f aca="false">LMPreScn!R369</f>
        <v>6</v>
      </c>
      <c r="W248" s="0" t="n">
        <f aca="false">LMPreScn!S369</f>
        <v>11</v>
      </c>
      <c r="X248" s="0" t="str">
        <f aca="false">LMPreScn!M369</f>
        <v>The skateboarder attempted the ramp.</v>
      </c>
      <c r="Y248" s="0" t="str">
        <f aca="false">LMPreScn!N369</f>
        <v>It took some strength to</v>
      </c>
    </row>
    <row r="249" customFormat="false" ht="13.8" hidden="false" customHeight="false" outlineLevel="0" collapsed="false">
      <c r="A249" s="0" t="str">
        <f aca="false">CONCATENATE("id_",ASC(C249))</f>
        <v>id_14062</v>
      </c>
      <c r="B249" s="5" t="str">
        <f aca="false">CONCATENATE("(#", ASC( LMPreScn!I370), ")")</f>
        <v>(#18002)</v>
      </c>
      <c r="C249" s="0" t="n">
        <f aca="false">LMPreScn!I250</f>
        <v>14062</v>
      </c>
      <c r="D249" s="0" t="str">
        <f aca="false">CONCATENATE(P249,"_", R249, "_", T249)</f>
        <v>mother_attempted_jump</v>
      </c>
      <c r="E249" s="0" t="str">
        <f aca="false">CONCATENATE( "list_", G249, "/", "half_", K249, "/", "agent_", O249, "/", "metverb_", Q249, "/", "target_", S249, "/", "avtcon_", I249)</f>
        <v>list_3/half_2/agent_4/metverb_1/target_3/avtcon_2</v>
      </c>
      <c r="F249" s="0" t="str">
        <f aca="false">CONCATENATE( H249, "_", L249, "_", P249, "_", R249, "_", T249, "_", J249)</f>
        <v>CH2N_second_mother_attempted_jump_incon</v>
      </c>
      <c r="G249" s="0" t="n">
        <f aca="false">IF(LEFT(H249,1)="A",1,IF(LEFT(H249,1)="B",2,IF(LEFT(H249,1)="C",3,IF(LEFT(H249,1)="D",4,#na))))</f>
        <v>3</v>
      </c>
      <c r="H249" s="0" t="str">
        <f aca="false">LMPreScn!A370</f>
        <v>CH2N</v>
      </c>
      <c r="I249" s="0" t="n">
        <v>2</v>
      </c>
      <c r="J249" s="0" t="s">
        <v>27</v>
      </c>
      <c r="K249" s="0" t="n">
        <v>2</v>
      </c>
      <c r="L249" s="4" t="s">
        <v>28</v>
      </c>
      <c r="M249" s="0" t="n">
        <f aca="false">1 + (2*(INT((ROW()-2-240)/4))) + MOD(ROW(),2)</f>
        <v>4</v>
      </c>
      <c r="N249" s="0" t="str">
        <f aca="false">CONCATENATE("context_",ASC(M249))</f>
        <v>context_4</v>
      </c>
      <c r="O249" s="0" t="n">
        <f aca="false">M249</f>
        <v>4</v>
      </c>
      <c r="P249" s="0" t="str">
        <f aca="false">MID(LMPreScn!M370, SEARCH(" ", LMPreScn!M370, SEARCH(" ", LMPreScn!M370))+1, SEARCH(" ", LMPreScn!M370, SEARCH(" ", LMPreScn!M370)+1) -  (SEARCH(" ", LMPreScn!M370, SEARCH(" ", LMPreScn!M370)) + 1))</f>
        <v>mother</v>
      </c>
      <c r="Q249" s="0" t="n">
        <f aca="false">IF(R249="attempted", 1, IF(R249="avoided", 2, IF(R249="began",3,IF(R249="completed",4, IF(R249="continued",5,IF(R249="endured", 6, IF(R249="enjoyed", 7, IF(R249="finished", 8, IF(R249="preferred", 9, IF(R249="resisted", 10, IF(R249="started", 11, IF(R249="tried",12,"ERROR"))))))))))))</f>
        <v>1</v>
      </c>
      <c r="R249" s="0" t="str">
        <f aca="false">LMPreScn!T370</f>
        <v>attempted</v>
      </c>
      <c r="S249" s="0" t="n">
        <f aca="false">1 + (2*(INT((ROW()-2-240)/4))) + MOD(ROW()-1,2)</f>
        <v>3</v>
      </c>
      <c r="T249" s="0" t="str">
        <f aca="false">LMPreScn!CK370</f>
        <v>jump</v>
      </c>
      <c r="U249" s="2" t="n">
        <f aca="false">U9</f>
        <v>0</v>
      </c>
      <c r="V249" s="0" t="n">
        <f aca="false">LMPreScn!R370</f>
        <v>6</v>
      </c>
      <c r="W249" s="0" t="n">
        <f aca="false">LMPreScn!S370</f>
        <v>11</v>
      </c>
      <c r="X249" s="0" t="str">
        <f aca="false">LMPreScn!M370</f>
        <v>The mother with the stroller attempted the ramp.</v>
      </c>
      <c r="Y249" s="0" t="str">
        <f aca="false">LMPreScn!N370</f>
        <v>It took some strength to</v>
      </c>
    </row>
    <row r="250" customFormat="false" ht="13.8" hidden="false" customHeight="false" outlineLevel="0" collapsed="false">
      <c r="A250" s="0" t="str">
        <f aca="false">CONCATENATE("id_",ASC(C250))</f>
        <v>id_14063</v>
      </c>
      <c r="B250" s="5" t="str">
        <f aca="false">CONCATENATE("(#", ASC( LMPreScn!I371), ")")</f>
        <v>(#15003)</v>
      </c>
      <c r="C250" s="0" t="n">
        <f aca="false">LMPreScn!I251</f>
        <v>14063</v>
      </c>
      <c r="D250" s="0" t="str">
        <f aca="false">CONCATENATE(P250,"_", R250, "_", T250)</f>
        <v>taxidermist_attempted_stuff</v>
      </c>
      <c r="E250" s="0" t="str">
        <f aca="false">CONCATENATE( "list_", G250, "/", "half_", K250, "/", "agent_", O250, "/", "metverb_", Q250, "/", "target_", S250, "/", "avtcon_", I250)</f>
        <v>list_2/half_2/agent_5/metverb_1/target_5/avtcon_1</v>
      </c>
      <c r="F250" s="0" t="str">
        <f aca="false">CONCATENATE( H250, "_", L250, "_", P250, "_", R250, "_", T250, "_", J250)</f>
        <v>BH2N_second_taxidermist_attempted_stuff_con</v>
      </c>
      <c r="G250" s="0" t="n">
        <f aca="false">IF(LEFT(H250,1)="A",1,IF(LEFT(H250,1)="B",2,IF(LEFT(H250,1)="C",3,IF(LEFT(H250,1)="D",4,#na))))</f>
        <v>2</v>
      </c>
      <c r="H250" s="0" t="str">
        <f aca="false">LMPreScn!A371</f>
        <v>BH2N</v>
      </c>
      <c r="I250" s="0" t="n">
        <v>1</v>
      </c>
      <c r="J250" s="0" t="s">
        <v>25</v>
      </c>
      <c r="K250" s="0" t="n">
        <v>2</v>
      </c>
      <c r="L250" s="4" t="s">
        <v>28</v>
      </c>
      <c r="M250" s="0" t="n">
        <f aca="false">1 + (2*(INT((ROW()-2-240)/4))) + MOD(ROW()-2,2)</f>
        <v>5</v>
      </c>
      <c r="N250" s="0" t="str">
        <f aca="false">CONCATENATE("context_",ASC(M250))</f>
        <v>context_5</v>
      </c>
      <c r="O250" s="0" t="n">
        <f aca="false">M250</f>
        <v>5</v>
      </c>
      <c r="P250" s="0" t="str">
        <f aca="false">MID(LMPreScn!M371, SEARCH(" ", LMPreScn!M371, SEARCH(" ", LMPreScn!M371))+1, SEARCH(" ", LMPreScn!M371, SEARCH(" ", LMPreScn!M371)+1) -  (SEARCH(" ", LMPreScn!M371, SEARCH(" ", LMPreScn!M371)) + 1))</f>
        <v>taxidermist</v>
      </c>
      <c r="Q250" s="0" t="n">
        <f aca="false">IF(R250="attempted", 1, IF(R250="avoided", 2, IF(R250="began",3,IF(R250="completed",4, IF(R250="continued",5,IF(R250="endured", 6, IF(R250="enjoyed", 7, IF(R250="finished", 8, IF(R250="preferred", 9, IF(R250="resisted", 10, IF(R250="started", 11, IF(R250="tried",12,"ERROR"))))))))))))</f>
        <v>1</v>
      </c>
      <c r="R250" s="0" t="str">
        <f aca="false">LMPreScn!T371</f>
        <v>attempted</v>
      </c>
      <c r="S250" s="0" t="n">
        <f aca="false">1 + (2*(INT((ROW()-2-240)/4))) + MOD(ROW()-2,2)</f>
        <v>5</v>
      </c>
      <c r="T250" s="0" t="str">
        <f aca="false">LMPreScn!CK371</f>
        <v>stuff</v>
      </c>
      <c r="U250" s="2" t="n">
        <f aca="false">U10</f>
        <v>0.3125</v>
      </c>
      <c r="V250" s="0" t="n">
        <f aca="false">LMPreScn!R371</f>
        <v>6</v>
      </c>
      <c r="W250" s="0" t="n">
        <f aca="false">LMPreScn!S371</f>
        <v>10</v>
      </c>
      <c r="X250" s="0" t="str">
        <f aca="false">LMPreScn!M371</f>
        <v>The taxidermist attempted the rabbit.</v>
      </c>
      <c r="Y250" s="0" t="str">
        <f aca="false">LMPreScn!N371</f>
        <v>His aim had been to</v>
      </c>
    </row>
    <row r="251" customFormat="false" ht="13.8" hidden="false" customHeight="false" outlineLevel="0" collapsed="false">
      <c r="A251" s="0" t="str">
        <f aca="false">CONCATENATE("id_",ASC(C251))</f>
        <v>id_14063</v>
      </c>
      <c r="B251" s="5" t="str">
        <f aca="false">CONCATENATE("(#", ASC( LMPreScn!I372), ")")</f>
        <v>(#16003)</v>
      </c>
      <c r="C251" s="0" t="n">
        <f aca="false">LMPreScn!I252</f>
        <v>14063</v>
      </c>
      <c r="D251" s="0" t="str">
        <f aca="false">CONCATENATE(P251,"_", R251, "_", T251)</f>
        <v>poacher_attempted_kill</v>
      </c>
      <c r="E251" s="0" t="str">
        <f aca="false">CONCATENATE( "list_", G251, "/", "half_", K251, "/", "agent_", O251, "/", "metverb_", Q251, "/", "target_", S251, "/", "avtcon_", I251)</f>
        <v>list_1/half_2/agent_6/metverb_1/target_6/avtcon_1</v>
      </c>
      <c r="F251" s="0" t="str">
        <f aca="false">CONCATENATE( H251, "_", L251, "_", P251, "_", R251, "_", T251, "_", J251)</f>
        <v>AH2N_second_poacher_attempted_kill_con</v>
      </c>
      <c r="G251" s="0" t="n">
        <f aca="false">IF(LEFT(H251,1)="A",1,IF(LEFT(H251,1)="B",2,IF(LEFT(H251,1)="C",3,IF(LEFT(H251,1)="D",4,#na))))</f>
        <v>1</v>
      </c>
      <c r="H251" s="0" t="str">
        <f aca="false">LMPreScn!A372</f>
        <v>AH2N</v>
      </c>
      <c r="I251" s="0" t="n">
        <v>1</v>
      </c>
      <c r="J251" s="0" t="s">
        <v>25</v>
      </c>
      <c r="K251" s="0" t="n">
        <v>2</v>
      </c>
      <c r="L251" s="4" t="s">
        <v>28</v>
      </c>
      <c r="M251" s="0" t="n">
        <f aca="false">1 + (2*(INT((ROW()-2-240)/4))) + MOD(ROW(),2)</f>
        <v>6</v>
      </c>
      <c r="N251" s="0" t="str">
        <f aca="false">CONCATENATE("context_",ASC(M251))</f>
        <v>context_6</v>
      </c>
      <c r="O251" s="0" t="n">
        <f aca="false">M251</f>
        <v>6</v>
      </c>
      <c r="P251" s="0" t="str">
        <f aca="false">MID(LMPreScn!M372, SEARCH(" ", LMPreScn!M372, SEARCH(" ", LMPreScn!M372))+1, SEARCH(" ", LMPreScn!M372, SEARCH(" ", LMPreScn!M372)+1) -  (SEARCH(" ", LMPreScn!M372, SEARCH(" ", LMPreScn!M372)) + 1))</f>
        <v>poacher</v>
      </c>
      <c r="Q251" s="0" t="n">
        <f aca="false">IF(R251="attempted", 1, IF(R251="avoided", 2, IF(R251="began",3,IF(R251="completed",4, IF(R251="continued",5,IF(R251="endured", 6, IF(R251="enjoyed", 7, IF(R251="finished", 8, IF(R251="preferred", 9, IF(R251="resisted", 10, IF(R251="started", 11, IF(R251="tried",12,"ERROR"))))))))))))</f>
        <v>1</v>
      </c>
      <c r="R251" s="0" t="str">
        <f aca="false">LMPreScn!T372</f>
        <v>attempted</v>
      </c>
      <c r="S251" s="0" t="n">
        <f aca="false">1 + (2*(INT((ROW()-2-240)/4))) + MOD(ROW()-2,2)</f>
        <v>6</v>
      </c>
      <c r="T251" s="0" t="str">
        <f aca="false">LMPreScn!CK372</f>
        <v>kill</v>
      </c>
      <c r="U251" s="2" t="n">
        <f aca="false">U11</f>
        <v>0.520833333333333</v>
      </c>
      <c r="V251" s="0" t="n">
        <f aca="false">LMPreScn!R372</f>
        <v>6</v>
      </c>
      <c r="W251" s="0" t="n">
        <f aca="false">LMPreScn!S372</f>
        <v>10</v>
      </c>
      <c r="X251" s="0" t="str">
        <f aca="false">LMPreScn!M372</f>
        <v>The poacher attempted the rabbit.</v>
      </c>
      <c r="Y251" s="0" t="str">
        <f aca="false">LMPreScn!N372</f>
        <v>His aim had been to</v>
      </c>
    </row>
    <row r="252" customFormat="false" ht="13.8" hidden="false" customHeight="false" outlineLevel="0" collapsed="false">
      <c r="A252" s="0" t="str">
        <f aca="false">CONCATENATE("id_",ASC(C252))</f>
        <v>id_14063</v>
      </c>
      <c r="B252" s="5" t="str">
        <f aca="false">CONCATENATE("(#", ASC( LMPreScn!I373), ")")</f>
        <v>(#17003)</v>
      </c>
      <c r="C252" s="0" t="n">
        <f aca="false">LMPreScn!I253</f>
        <v>14063</v>
      </c>
      <c r="D252" s="0" t="str">
        <f aca="false">CONCATENATE(P252,"_", R252, "_", T252)</f>
        <v>taxidermist_attempted_kill</v>
      </c>
      <c r="E252" s="0" t="str">
        <f aca="false">CONCATENATE( "list_", G252, "/", "half_", K252, "/", "agent_", O252, "/", "metverb_", Q252, "/", "target_", S252, "/", "avtcon_", I252)</f>
        <v>list_4/half_2/agent_5/metverb_1/target_6/avtcon_2</v>
      </c>
      <c r="F252" s="0" t="str">
        <f aca="false">CONCATENATE( H252, "_", L252, "_", P252, "_", R252, "_", T252, "_", J252)</f>
        <v>DH2N_second_taxidermist_attempted_kill_incon</v>
      </c>
      <c r="G252" s="0" t="n">
        <f aca="false">IF(LEFT(H252,1)="A",1,IF(LEFT(H252,1)="B",2,IF(LEFT(H252,1)="C",3,IF(LEFT(H252,1)="D",4,#na))))</f>
        <v>4</v>
      </c>
      <c r="H252" s="0" t="str">
        <f aca="false">LMPreScn!A373</f>
        <v>DH2N</v>
      </c>
      <c r="I252" s="0" t="n">
        <v>2</v>
      </c>
      <c r="J252" s="0" t="s">
        <v>27</v>
      </c>
      <c r="K252" s="0" t="n">
        <v>2</v>
      </c>
      <c r="L252" s="4" t="s">
        <v>28</v>
      </c>
      <c r="M252" s="0" t="n">
        <f aca="false">1 + (2*(INT((ROW()-2-240)/4))) + MOD(ROW()-2,2)</f>
        <v>5</v>
      </c>
      <c r="N252" s="0" t="str">
        <f aca="false">CONCATENATE("context_",ASC(M252))</f>
        <v>context_5</v>
      </c>
      <c r="O252" s="0" t="n">
        <f aca="false">M252</f>
        <v>5</v>
      </c>
      <c r="P252" s="0" t="str">
        <f aca="false">MID(LMPreScn!M373, SEARCH(" ", LMPreScn!M373, SEARCH(" ", LMPreScn!M373))+1, SEARCH(" ", LMPreScn!M373, SEARCH(" ", LMPreScn!M373)+1) -  (SEARCH(" ", LMPreScn!M373, SEARCH(" ", LMPreScn!M373)) + 1))</f>
        <v>taxidermist</v>
      </c>
      <c r="Q252" s="0" t="n">
        <f aca="false">IF(R252="attempted", 1, IF(R252="avoided", 2, IF(R252="began",3,IF(R252="completed",4, IF(R252="continued",5,IF(R252="endured", 6, IF(R252="enjoyed", 7, IF(R252="finished", 8, IF(R252="preferred", 9, IF(R252="resisted", 10, IF(R252="started", 11, IF(R252="tried",12,"ERROR"))))))))))))</f>
        <v>1</v>
      </c>
      <c r="R252" s="0" t="str">
        <f aca="false">LMPreScn!T373</f>
        <v>attempted</v>
      </c>
      <c r="S252" s="0" t="n">
        <f aca="false">1 + (2*(INT((ROW()-2-240)/4))) + MOD(ROW()-1,2)</f>
        <v>6</v>
      </c>
      <c r="T252" s="0" t="str">
        <f aca="false">LMPreScn!CK373</f>
        <v>kill</v>
      </c>
      <c r="U252" s="2" t="n">
        <f aca="false">U12</f>
        <v>0.0625</v>
      </c>
      <c r="V252" s="0" t="n">
        <f aca="false">LMPreScn!R373</f>
        <v>6</v>
      </c>
      <c r="W252" s="0" t="n">
        <f aca="false">LMPreScn!S373</f>
        <v>10</v>
      </c>
      <c r="X252" s="0" t="str">
        <f aca="false">LMPreScn!M373</f>
        <v>The taxidermist attempted the rabbit.</v>
      </c>
      <c r="Y252" s="0" t="str">
        <f aca="false">LMPreScn!N373</f>
        <v>His aim had been to</v>
      </c>
    </row>
    <row r="253" customFormat="false" ht="13.8" hidden="false" customHeight="false" outlineLevel="0" collapsed="false">
      <c r="A253" s="0" t="str">
        <f aca="false">CONCATENATE("id_",ASC(C253))</f>
        <v>id_14063</v>
      </c>
      <c r="B253" s="5" t="str">
        <f aca="false">CONCATENATE("(#", ASC( LMPreScn!I374), ")")</f>
        <v>(#18003)</v>
      </c>
      <c r="C253" s="0" t="n">
        <f aca="false">LMPreScn!I254</f>
        <v>14063</v>
      </c>
      <c r="D253" s="0" t="str">
        <f aca="false">CONCATENATE(P253,"_", R253, "_", T253)</f>
        <v>poacher_attempted_stuff</v>
      </c>
      <c r="E253" s="0" t="str">
        <f aca="false">CONCATENATE( "list_", G253, "/", "half_", K253, "/", "agent_", O253, "/", "metverb_", Q253, "/", "target_", S253, "/", "avtcon_", I253)</f>
        <v>list_3/half_2/agent_6/metverb_1/target_5/avtcon_2</v>
      </c>
      <c r="F253" s="0" t="str">
        <f aca="false">CONCATENATE( H253, "_", L253, "_", P253, "_", R253, "_", T253, "_", J253)</f>
        <v>CH2N_second_poacher_attempted_stuff_incon</v>
      </c>
      <c r="G253" s="0" t="n">
        <f aca="false">IF(LEFT(H253,1)="A",1,IF(LEFT(H253,1)="B",2,IF(LEFT(H253,1)="C",3,IF(LEFT(H253,1)="D",4,#na))))</f>
        <v>3</v>
      </c>
      <c r="H253" s="0" t="str">
        <f aca="false">LMPreScn!A374</f>
        <v>CH2N</v>
      </c>
      <c r="I253" s="0" t="n">
        <v>2</v>
      </c>
      <c r="J253" s="0" t="s">
        <v>27</v>
      </c>
      <c r="K253" s="0" t="n">
        <v>2</v>
      </c>
      <c r="L253" s="4" t="s">
        <v>28</v>
      </c>
      <c r="M253" s="0" t="n">
        <f aca="false">1 + (2*(INT((ROW()-2-240)/4))) + MOD(ROW(),2)</f>
        <v>6</v>
      </c>
      <c r="N253" s="0" t="str">
        <f aca="false">CONCATENATE("context_",ASC(M253))</f>
        <v>context_6</v>
      </c>
      <c r="O253" s="0" t="n">
        <f aca="false">M253</f>
        <v>6</v>
      </c>
      <c r="P253" s="0" t="str">
        <f aca="false">MID(LMPreScn!M374, SEARCH(" ", LMPreScn!M374, SEARCH(" ", LMPreScn!M374))+1, SEARCH(" ", LMPreScn!M374, SEARCH(" ", LMPreScn!M374)+1) -  (SEARCH(" ", LMPreScn!M374, SEARCH(" ", LMPreScn!M374)) + 1))</f>
        <v>poacher</v>
      </c>
      <c r="Q253" s="0" t="n">
        <f aca="false">IF(R253="attempted", 1, IF(R253="avoided", 2, IF(R253="began",3,IF(R253="completed",4, IF(R253="continued",5,IF(R253="endured", 6, IF(R253="enjoyed", 7, IF(R253="finished", 8, IF(R253="preferred", 9, IF(R253="resisted", 10, IF(R253="started", 11, IF(R253="tried",12,"ERROR"))))))))))))</f>
        <v>1</v>
      </c>
      <c r="R253" s="0" t="str">
        <f aca="false">LMPreScn!T374</f>
        <v>attempted</v>
      </c>
      <c r="S253" s="0" t="n">
        <f aca="false">1 + (2*(INT((ROW()-2-240)/4))) + MOD(ROW()-1,2)</f>
        <v>5</v>
      </c>
      <c r="T253" s="0" t="str">
        <f aca="false">LMPreScn!CK374</f>
        <v>stuff</v>
      </c>
      <c r="U253" s="2" t="n">
        <f aca="false">U13</f>
        <v>0</v>
      </c>
      <c r="V253" s="0" t="n">
        <f aca="false">LMPreScn!R374</f>
        <v>6</v>
      </c>
      <c r="W253" s="0" t="n">
        <f aca="false">LMPreScn!S374</f>
        <v>10</v>
      </c>
      <c r="X253" s="0" t="str">
        <f aca="false">LMPreScn!M374</f>
        <v>The poacher attempted the rabbit.</v>
      </c>
      <c r="Y253" s="0" t="str">
        <f aca="false">LMPreScn!N374</f>
        <v>His aim had been to</v>
      </c>
    </row>
    <row r="254" customFormat="false" ht="13.8" hidden="false" customHeight="false" outlineLevel="0" collapsed="false">
      <c r="A254" s="0" t="str">
        <f aca="false">CONCATENATE("id_",ASC(C254))</f>
        <v>id_14064</v>
      </c>
      <c r="B254" s="5" t="str">
        <f aca="false">CONCATENATE("(#", ASC( LMPreScn!I375), ")")</f>
        <v>(#15004)</v>
      </c>
      <c r="C254" s="0" t="n">
        <f aca="false">LMPreScn!I255</f>
        <v>14064</v>
      </c>
      <c r="D254" s="0" t="str">
        <f aca="false">CONCATENATE(P254,"_", R254, "_", T254)</f>
        <v>dressmaker_avoided_kill</v>
      </c>
      <c r="E254" s="0" t="str">
        <f aca="false">CONCATENATE( "list_", G254, "/", "half_", K254, "/", "agent_", O254, "/", "metverb_", Q254, "/", "target_", S254, "/", "avtcon_", I254)</f>
        <v>list_2/half_2/agent_7/metverb_2/target_7/avtcon_1</v>
      </c>
      <c r="F254" s="0" t="str">
        <f aca="false">CONCATENATE( H254, "_", L254, "_", P254, "_", R254, "_", T254, "_", J254)</f>
        <v>BH2N_second_dressmaker_avoided_kill_con</v>
      </c>
      <c r="G254" s="0" t="n">
        <f aca="false">IF(LEFT(H254,1)="A",1,IF(LEFT(H254,1)="B",2,IF(LEFT(H254,1)="C",3,IF(LEFT(H254,1)="D",4,#na))))</f>
        <v>2</v>
      </c>
      <c r="H254" s="0" t="str">
        <f aca="false">LMPreScn!A375</f>
        <v>BH2N</v>
      </c>
      <c r="I254" s="0" t="n">
        <v>1</v>
      </c>
      <c r="J254" s="0" t="s">
        <v>25</v>
      </c>
      <c r="K254" s="0" t="n">
        <v>2</v>
      </c>
      <c r="L254" s="4" t="s">
        <v>28</v>
      </c>
      <c r="M254" s="0" t="n">
        <f aca="false">1 + (2*(INT((ROW()-2-240)/4))) + MOD(ROW()-2,2)</f>
        <v>7</v>
      </c>
      <c r="N254" s="0" t="str">
        <f aca="false">CONCATENATE("context_",ASC(M254))</f>
        <v>context_7</v>
      </c>
      <c r="O254" s="0" t="n">
        <f aca="false">M254</f>
        <v>7</v>
      </c>
      <c r="P254" s="0" t="str">
        <f aca="false">MID(LMPreScn!M375, SEARCH(" ", LMPreScn!M375, SEARCH(" ", LMPreScn!M375))+1, SEARCH(" ", LMPreScn!M375, SEARCH(" ", LMPreScn!M375)+1) -  (SEARCH(" ", LMPreScn!M375, SEARCH(" ", LMPreScn!M375)) + 1))</f>
        <v>dressmaker</v>
      </c>
      <c r="Q254" s="0" t="n">
        <f aca="false">IF(R254="attempted", 1, IF(R254="avoided", 2, IF(R254="began",3,IF(R254="completed",4, IF(R254="continued",5,IF(R254="endured", 6, IF(R254="enjoyed", 7, IF(R254="finished", 8, IF(R254="preferred", 9, IF(R254="resisted", 10, IF(R254="started", 11, IF(R254="tried",12,"ERROR"))))))))))))</f>
        <v>2</v>
      </c>
      <c r="R254" s="0" t="str">
        <f aca="false">LMPreScn!T375</f>
        <v>avoided</v>
      </c>
      <c r="S254" s="0" t="n">
        <f aca="false">1 + (2*(INT((ROW()-2-240)/4))) + MOD(ROW()-2,2)</f>
        <v>7</v>
      </c>
      <c r="T254" s="0" t="str">
        <f aca="false">LMPreScn!CK375</f>
        <v>kill</v>
      </c>
      <c r="U254" s="2" t="n">
        <f aca="false">U14</f>
        <v>0.416666666666667</v>
      </c>
      <c r="V254" s="0" t="n">
        <f aca="false">LMPreScn!R375</f>
        <v>6</v>
      </c>
      <c r="W254" s="0" t="n">
        <f aca="false">LMPreScn!S375</f>
        <v>10</v>
      </c>
      <c r="X254" s="0" t="str">
        <f aca="false">LMPreScn!M375</f>
        <v>The dressmaker avoided leather and fur.</v>
      </c>
      <c r="Y254" s="0" t="str">
        <f aca="false">LMPreScn!N375</f>
        <v>She did not like to</v>
      </c>
    </row>
    <row r="255" customFormat="false" ht="13.8" hidden="false" customHeight="false" outlineLevel="0" collapsed="false">
      <c r="A255" s="0" t="str">
        <f aca="false">CONCATENATE("id_",ASC(C255))</f>
        <v>id_14064</v>
      </c>
      <c r="B255" s="5" t="str">
        <f aca="false">CONCATENATE("(#", ASC( LMPreScn!I376), ")")</f>
        <v>(#16004)</v>
      </c>
      <c r="C255" s="0" t="n">
        <f aca="false">LMPreScn!I256</f>
        <v>14064</v>
      </c>
      <c r="D255" s="0" t="str">
        <f aca="false">CONCATENATE(P255,"_", R255, "_", T255)</f>
        <v>supermodel_avoided_wear</v>
      </c>
      <c r="E255" s="0" t="str">
        <f aca="false">CONCATENATE( "list_", G255, "/", "half_", K255, "/", "agent_", O255, "/", "metverb_", Q255, "/", "target_", S255, "/", "avtcon_", I255)</f>
        <v>list_1/half_2/agent_8/metverb_2/target_8/avtcon_1</v>
      </c>
      <c r="F255" s="0" t="str">
        <f aca="false">CONCATENATE( H255, "_", L255, "_", P255, "_", R255, "_", T255, "_", J255)</f>
        <v>AH2N_second_supermodel_avoided_wear_con</v>
      </c>
      <c r="G255" s="0" t="n">
        <f aca="false">IF(LEFT(H255,1)="A",1,IF(LEFT(H255,1)="B",2,IF(LEFT(H255,1)="C",3,IF(LEFT(H255,1)="D",4,#na))))</f>
        <v>1</v>
      </c>
      <c r="H255" s="0" t="str">
        <f aca="false">LMPreScn!A376</f>
        <v>AH2N</v>
      </c>
      <c r="I255" s="0" t="n">
        <v>1</v>
      </c>
      <c r="J255" s="0" t="s">
        <v>25</v>
      </c>
      <c r="K255" s="0" t="n">
        <v>2</v>
      </c>
      <c r="L255" s="4" t="s">
        <v>28</v>
      </c>
      <c r="M255" s="0" t="n">
        <f aca="false">1 + (2*(INT((ROW()-2-240)/4))) + MOD(ROW(),2)</f>
        <v>8</v>
      </c>
      <c r="N255" s="0" t="str">
        <f aca="false">CONCATENATE("context_",ASC(M255))</f>
        <v>context_8</v>
      </c>
      <c r="O255" s="0" t="n">
        <f aca="false">M255</f>
        <v>8</v>
      </c>
      <c r="P255" s="0" t="str">
        <f aca="false">MID(LMPreScn!M376, SEARCH(" ", LMPreScn!M376, SEARCH(" ", LMPreScn!M376))+1, SEARCH(" ", LMPreScn!M376, SEARCH(" ", LMPreScn!M376)+1) -  (SEARCH(" ", LMPreScn!M376, SEARCH(" ", LMPreScn!M376)) + 1))</f>
        <v>supermodel</v>
      </c>
      <c r="Q255" s="0" t="n">
        <f aca="false">IF(R255="attempted", 1, IF(R255="avoided", 2, IF(R255="began",3,IF(R255="completed",4, IF(R255="continued",5,IF(R255="endured", 6, IF(R255="enjoyed", 7, IF(R255="finished", 8, IF(R255="preferred", 9, IF(R255="resisted", 10, IF(R255="started", 11, IF(R255="tried",12,"ERROR"))))))))))))</f>
        <v>2</v>
      </c>
      <c r="R255" s="0" t="str">
        <f aca="false">LMPreScn!T376</f>
        <v>avoided</v>
      </c>
      <c r="S255" s="0" t="n">
        <f aca="false">1 + (2*(INT((ROW()-2-240)/4))) + MOD(ROW()-2,2)</f>
        <v>8</v>
      </c>
      <c r="T255" s="0" t="str">
        <f aca="false">LMPreScn!CK376</f>
        <v>wear</v>
      </c>
      <c r="U255" s="2" t="n">
        <f aca="false">U15</f>
        <v>0.428571428571429</v>
      </c>
      <c r="V255" s="0" t="n">
        <f aca="false">LMPreScn!R376</f>
        <v>6</v>
      </c>
      <c r="W255" s="0" t="n">
        <f aca="false">LMPreScn!S376</f>
        <v>10</v>
      </c>
      <c r="X255" s="0" t="str">
        <f aca="false">LMPreScn!M376</f>
        <v>The supermodel avoided leather and fur.</v>
      </c>
      <c r="Y255" s="0" t="str">
        <f aca="false">LMPreScn!N376</f>
        <v>She did not like to</v>
      </c>
    </row>
    <row r="256" customFormat="false" ht="13.8" hidden="false" customHeight="false" outlineLevel="0" collapsed="false">
      <c r="A256" s="0" t="str">
        <f aca="false">CONCATENATE("id_",ASC(C256))</f>
        <v>id_14064</v>
      </c>
      <c r="B256" s="5" t="str">
        <f aca="false">CONCATENATE("(#", ASC( LMPreScn!I377), ")")</f>
        <v>(#17004)</v>
      </c>
      <c r="C256" s="0" t="n">
        <f aca="false">LMPreScn!I257</f>
        <v>14064</v>
      </c>
      <c r="D256" s="0" t="str">
        <f aca="false">CONCATENATE(P256,"_", R256, "_", T256)</f>
        <v>dressmaker_avoided_wear</v>
      </c>
      <c r="E256" s="0" t="str">
        <f aca="false">CONCATENATE( "list_", G256, "/", "half_", K256, "/", "agent_", O256, "/", "metverb_", Q256, "/", "target_", S256, "/", "avtcon_", I256)</f>
        <v>list_4/half_2/agent_7/metverb_2/target_8/avtcon_2</v>
      </c>
      <c r="F256" s="0" t="str">
        <f aca="false">CONCATENATE( H256, "_", L256, "_", P256, "_", R256, "_", T256, "_", J256)</f>
        <v>DH2N_second_dressmaker_avoided_wear_incon</v>
      </c>
      <c r="G256" s="0" t="n">
        <f aca="false">IF(LEFT(H256,1)="A",1,IF(LEFT(H256,1)="B",2,IF(LEFT(H256,1)="C",3,IF(LEFT(H256,1)="D",4,#na))))</f>
        <v>4</v>
      </c>
      <c r="H256" s="0" t="str">
        <f aca="false">LMPreScn!A377</f>
        <v>DH2N</v>
      </c>
      <c r="I256" s="0" t="n">
        <v>2</v>
      </c>
      <c r="J256" s="0" t="s">
        <v>27</v>
      </c>
      <c r="K256" s="0" t="n">
        <v>2</v>
      </c>
      <c r="L256" s="4" t="s">
        <v>28</v>
      </c>
      <c r="M256" s="0" t="n">
        <f aca="false">1 + (2*(INT((ROW()-2-240)/4))) + MOD(ROW()-2,2)</f>
        <v>7</v>
      </c>
      <c r="N256" s="0" t="str">
        <f aca="false">CONCATENATE("context_",ASC(M256))</f>
        <v>context_7</v>
      </c>
      <c r="O256" s="0" t="n">
        <f aca="false">M256</f>
        <v>7</v>
      </c>
      <c r="P256" s="0" t="str">
        <f aca="false">MID(LMPreScn!M377, SEARCH(" ", LMPreScn!M377, SEARCH(" ", LMPreScn!M377))+1, SEARCH(" ", LMPreScn!M377, SEARCH(" ", LMPreScn!M377)+1) -  (SEARCH(" ", LMPreScn!M377, SEARCH(" ", LMPreScn!M377)) + 1))</f>
        <v>dressmaker</v>
      </c>
      <c r="Q256" s="0" t="n">
        <f aca="false">IF(R256="attempted", 1, IF(R256="avoided", 2, IF(R256="began",3,IF(R256="completed",4, IF(R256="continued",5,IF(R256="endured", 6, IF(R256="enjoyed", 7, IF(R256="finished", 8, IF(R256="preferred", 9, IF(R256="resisted", 10, IF(R256="started", 11, IF(R256="tried",12,"ERROR"))))))))))))</f>
        <v>2</v>
      </c>
      <c r="R256" s="0" t="str">
        <f aca="false">LMPreScn!T377</f>
        <v>avoided</v>
      </c>
      <c r="S256" s="0" t="n">
        <f aca="false">1 + (2*(INT((ROW()-2-240)/4))) + MOD(ROW()-1,2)</f>
        <v>8</v>
      </c>
      <c r="T256" s="0" t="str">
        <f aca="false">LMPreScn!CK377</f>
        <v>wear</v>
      </c>
      <c r="U256" s="2" t="n">
        <f aca="false">U16</f>
        <v>0.0625</v>
      </c>
      <c r="V256" s="0" t="n">
        <f aca="false">LMPreScn!R377</f>
        <v>6</v>
      </c>
      <c r="W256" s="0" t="n">
        <f aca="false">LMPreScn!S377</f>
        <v>10</v>
      </c>
      <c r="X256" s="0" t="str">
        <f aca="false">LMPreScn!M377</f>
        <v>The dressmaker avoided leather and fur.</v>
      </c>
      <c r="Y256" s="0" t="str">
        <f aca="false">LMPreScn!N377</f>
        <v>She did not like to</v>
      </c>
    </row>
    <row r="257" customFormat="false" ht="13.8" hidden="false" customHeight="false" outlineLevel="0" collapsed="false">
      <c r="A257" s="0" t="str">
        <f aca="false">CONCATENATE("id_",ASC(C257))</f>
        <v>id_14064</v>
      </c>
      <c r="B257" s="5" t="str">
        <f aca="false">CONCATENATE("(#", ASC( LMPreScn!I378), ")")</f>
        <v>(#18004)</v>
      </c>
      <c r="C257" s="0" t="n">
        <f aca="false">LMPreScn!I258</f>
        <v>14064</v>
      </c>
      <c r="D257" s="0" t="str">
        <f aca="false">CONCATENATE(P257,"_", R257, "_", T257)</f>
        <v>supermodel_avoided_kill</v>
      </c>
      <c r="E257" s="0" t="str">
        <f aca="false">CONCATENATE( "list_", G257, "/", "half_", K257, "/", "agent_", O257, "/", "metverb_", Q257, "/", "target_", S257, "/", "avtcon_", I257)</f>
        <v>list_3/half_2/agent_8/metverb_2/target_7/avtcon_2</v>
      </c>
      <c r="F257" s="0" t="str">
        <f aca="false">CONCATENATE( H257, "_", L257, "_", P257, "_", R257, "_", T257, "_", J257)</f>
        <v>CH2N_second_supermodel_avoided_kill_incon</v>
      </c>
      <c r="G257" s="0" t="n">
        <f aca="false">IF(LEFT(H257,1)="A",1,IF(LEFT(H257,1)="B",2,IF(LEFT(H257,1)="C",3,IF(LEFT(H257,1)="D",4,#na))))</f>
        <v>3</v>
      </c>
      <c r="H257" s="0" t="str">
        <f aca="false">LMPreScn!A378</f>
        <v>CH2N</v>
      </c>
      <c r="I257" s="0" t="n">
        <v>2</v>
      </c>
      <c r="J257" s="0" t="s">
        <v>27</v>
      </c>
      <c r="K257" s="0" t="n">
        <v>2</v>
      </c>
      <c r="L257" s="4" t="s">
        <v>28</v>
      </c>
      <c r="M257" s="0" t="n">
        <f aca="false">1 + (2*(INT((ROW()-2-240)/4))) + MOD(ROW(),2)</f>
        <v>8</v>
      </c>
      <c r="N257" s="0" t="str">
        <f aca="false">CONCATENATE("context_",ASC(M257))</f>
        <v>context_8</v>
      </c>
      <c r="O257" s="0" t="n">
        <f aca="false">M257</f>
        <v>8</v>
      </c>
      <c r="P257" s="0" t="str">
        <f aca="false">MID(LMPreScn!M378, SEARCH(" ", LMPreScn!M378, SEARCH(" ", LMPreScn!M378))+1, SEARCH(" ", LMPreScn!M378, SEARCH(" ", LMPreScn!M378)+1) -  (SEARCH(" ", LMPreScn!M378, SEARCH(" ", LMPreScn!M378)) + 1))</f>
        <v>supermodel</v>
      </c>
      <c r="Q257" s="0" t="n">
        <f aca="false">IF(R257="attempted", 1, IF(R257="avoided", 2, IF(R257="began",3,IF(R257="completed",4, IF(R257="continued",5,IF(R257="endured", 6, IF(R257="enjoyed", 7, IF(R257="finished", 8, IF(R257="preferred", 9, IF(R257="resisted", 10, IF(R257="started", 11, IF(R257="tried",12,"ERROR"))))))))))))</f>
        <v>2</v>
      </c>
      <c r="R257" s="0" t="str">
        <f aca="false">LMPreScn!T378</f>
        <v>avoided</v>
      </c>
      <c r="S257" s="0" t="n">
        <f aca="false">1 + (2*(INT((ROW()-2-240)/4))) + MOD(ROW()-1,2)</f>
        <v>7</v>
      </c>
      <c r="T257" s="0" t="str">
        <f aca="false">LMPreScn!CK378</f>
        <v>kill</v>
      </c>
      <c r="U257" s="2" t="n">
        <f aca="false">U17</f>
        <v>0.0816326530612245</v>
      </c>
      <c r="V257" s="0" t="n">
        <f aca="false">LMPreScn!R378</f>
        <v>6</v>
      </c>
      <c r="W257" s="0" t="n">
        <f aca="false">LMPreScn!S378</f>
        <v>10</v>
      </c>
      <c r="X257" s="0" t="str">
        <f aca="false">LMPreScn!M378</f>
        <v>The supermodel avoided leather and fur.</v>
      </c>
      <c r="Y257" s="0" t="str">
        <f aca="false">LMPreScn!N378</f>
        <v>She did not like to</v>
      </c>
    </row>
    <row r="258" customFormat="false" ht="13.8" hidden="false" customHeight="false" outlineLevel="0" collapsed="false">
      <c r="A258" s="0" t="str">
        <f aca="false">CONCATENATE("id_",ASC(C258))</f>
        <v>id_14065</v>
      </c>
      <c r="B258" s="5" t="str">
        <f aca="false">CONCATENATE("(#", ASC( LMPreScn!I379), ")")</f>
        <v>(#15005)</v>
      </c>
      <c r="C258" s="0" t="n">
        <f aca="false">LMPreScn!I259</f>
        <v>14065</v>
      </c>
      <c r="D258" s="0" t="str">
        <f aca="false">CONCATENATE(P258,"_", R258, "_", T258)</f>
        <v>woman_avoided_sink</v>
      </c>
      <c r="E258" s="0" t="str">
        <f aca="false">CONCATENATE( "list_", G258, "/", "half_", K258, "/", "agent_", O258, "/", "metverb_", Q258, "/", "target_", S258, "/", "avtcon_", I258)</f>
        <v>list_2/half_2/agent_9/metverb_2/target_9/avtcon_1</v>
      </c>
      <c r="F258" s="0" t="str">
        <f aca="false">CONCATENATE( H258, "_", L258, "_", P258, "_", R258, "_", T258, "_", J258)</f>
        <v>BH2N_second_woman_avoided_sink_con</v>
      </c>
      <c r="G258" s="0" t="n">
        <f aca="false">IF(LEFT(H258,1)="A",1,IF(LEFT(H258,1)="B",2,IF(LEFT(H258,1)="C",3,IF(LEFT(H258,1)="D",4,#na))))</f>
        <v>2</v>
      </c>
      <c r="H258" s="0" t="str">
        <f aca="false">LMPreScn!A379</f>
        <v>BH2N</v>
      </c>
      <c r="I258" s="0" t="n">
        <v>1</v>
      </c>
      <c r="J258" s="0" t="s">
        <v>25</v>
      </c>
      <c r="K258" s="0" t="n">
        <v>2</v>
      </c>
      <c r="L258" s="4" t="s">
        <v>28</v>
      </c>
      <c r="M258" s="0" t="n">
        <f aca="false">1 + (2*(INT((ROW()-2-240)/4))) + MOD(ROW()-2,2)</f>
        <v>9</v>
      </c>
      <c r="N258" s="0" t="str">
        <f aca="false">CONCATENATE("context_",ASC(M258))</f>
        <v>context_9</v>
      </c>
      <c r="O258" s="0" t="n">
        <f aca="false">M258</f>
        <v>9</v>
      </c>
      <c r="P258" s="0" t="str">
        <f aca="false">MID(LMPreScn!M379, SEARCH(" ", LMPreScn!M379, SEARCH(" ", LMPreScn!M379))+1, SEARCH(" ", LMPreScn!M379, SEARCH(" ", LMPreScn!M379)+1) -  (SEARCH(" ", LMPreScn!M379, SEARCH(" ", LMPreScn!M379)) + 1))</f>
        <v>woman</v>
      </c>
      <c r="Q258" s="0" t="n">
        <f aca="false">IF(R258="attempted", 1, IF(R258="avoided", 2, IF(R258="began",3,IF(R258="completed",4, IF(R258="continued",5,IF(R258="endured", 6, IF(R258="enjoyed", 7, IF(R258="finished", 8, IF(R258="preferred", 9, IF(R258="resisted", 10, IF(R258="started", 11, IF(R258="tried",12,"ERROR"))))))))))))</f>
        <v>2</v>
      </c>
      <c r="R258" s="0" t="str">
        <f aca="false">LMPreScn!T379</f>
        <v>avoided</v>
      </c>
      <c r="S258" s="0" t="n">
        <f aca="false">1 + (2*(INT((ROW()-2-240)/4))) + MOD(ROW()-2,2)</f>
        <v>9</v>
      </c>
      <c r="T258" s="0" t="str">
        <f aca="false">LMPreScn!CK379</f>
        <v>sink</v>
      </c>
      <c r="U258" s="2" t="n">
        <f aca="false">U18</f>
        <v>0.224489795918367</v>
      </c>
      <c r="V258" s="0" t="n">
        <f aca="false">LMPreScn!R379</f>
        <v>5</v>
      </c>
      <c r="W258" s="0" t="n">
        <f aca="false">LMPreScn!S379</f>
        <v>9</v>
      </c>
      <c r="X258" s="0" t="str">
        <f aca="false">LMPreScn!M379</f>
        <v>The woman in high heels avoided the grass.</v>
      </c>
      <c r="Y258" s="0" t="str">
        <f aca="false">LMPreScn!N379</f>
        <v>She didn't want to</v>
      </c>
    </row>
    <row r="259" customFormat="false" ht="13.8" hidden="false" customHeight="false" outlineLevel="0" collapsed="false">
      <c r="A259" s="0" t="str">
        <f aca="false">CONCATENATE("id_",ASC(C259))</f>
        <v>id_14065</v>
      </c>
      <c r="B259" s="5" t="str">
        <f aca="false">CONCATENATE("(#", ASC( LMPreScn!I380), ")")</f>
        <v>(#16005)</v>
      </c>
      <c r="C259" s="0" t="n">
        <f aca="false">LMPreScn!I260</f>
        <v>14065</v>
      </c>
      <c r="D259" s="0" t="str">
        <f aca="false">CONCATENATE(P259,"_", R259, "_", T259)</f>
        <v>lazy_avoided_mow</v>
      </c>
      <c r="E259" s="0" t="str">
        <f aca="false">CONCATENATE( "list_", G259, "/", "half_", K259, "/", "agent_", O259, "/", "metverb_", Q259, "/", "target_", S259, "/", "avtcon_", I259)</f>
        <v>list_1/half_2/agent_10/metverb_2/target_10/avtcon_1</v>
      </c>
      <c r="F259" s="0" t="str">
        <f aca="false">CONCATENATE( H259, "_", L259, "_", P259, "_", R259, "_", T259, "_", J259)</f>
        <v>AH2N_second_lazy_avoided_mow_con</v>
      </c>
      <c r="G259" s="0" t="n">
        <f aca="false">IF(LEFT(H259,1)="A",1,IF(LEFT(H259,1)="B",2,IF(LEFT(H259,1)="C",3,IF(LEFT(H259,1)="D",4,#na))))</f>
        <v>1</v>
      </c>
      <c r="H259" s="0" t="str">
        <f aca="false">LMPreScn!A380</f>
        <v>AH2N</v>
      </c>
      <c r="I259" s="0" t="n">
        <v>1</v>
      </c>
      <c r="J259" s="0" t="s">
        <v>25</v>
      </c>
      <c r="K259" s="0" t="n">
        <v>2</v>
      </c>
      <c r="L259" s="4" t="s">
        <v>28</v>
      </c>
      <c r="M259" s="0" t="n">
        <f aca="false">1 + (2*(INT((ROW()-2-240)/4))) + MOD(ROW(),2)</f>
        <v>10</v>
      </c>
      <c r="N259" s="0" t="str">
        <f aca="false">CONCATENATE("context_",ASC(M259))</f>
        <v>context_10</v>
      </c>
      <c r="O259" s="0" t="n">
        <f aca="false">M259</f>
        <v>10</v>
      </c>
      <c r="P259" s="0" t="str">
        <f aca="false">MID(LMPreScn!M380, SEARCH(" ", LMPreScn!M380, SEARCH(" ", LMPreScn!M380))+1, SEARCH(" ", LMPreScn!M380, SEARCH(" ", LMPreScn!M380)+1) -  (SEARCH(" ", LMPreScn!M380, SEARCH(" ", LMPreScn!M380)) + 1))</f>
        <v>lazy</v>
      </c>
      <c r="Q259" s="0" t="n">
        <f aca="false">IF(R259="attempted", 1, IF(R259="avoided", 2, IF(R259="began",3,IF(R259="completed",4, IF(R259="continued",5,IF(R259="endured", 6, IF(R259="enjoyed", 7, IF(R259="finished", 8, IF(R259="preferred", 9, IF(R259="resisted", 10, IF(R259="started", 11, IF(R259="tried",12,"ERROR"))))))))))))</f>
        <v>2</v>
      </c>
      <c r="R259" s="0" t="str">
        <f aca="false">LMPreScn!T380</f>
        <v>avoided</v>
      </c>
      <c r="S259" s="0" t="n">
        <f aca="false">1 + (2*(INT((ROW()-2-240)/4))) + MOD(ROW()-2,2)</f>
        <v>10</v>
      </c>
      <c r="T259" s="0" t="str">
        <f aca="false">LMPreScn!CK380</f>
        <v>mow</v>
      </c>
      <c r="U259" s="2" t="n">
        <f aca="false">U19</f>
        <v>0.395833333333333</v>
      </c>
      <c r="V259" s="0" t="n">
        <f aca="false">LMPreScn!R380</f>
        <v>5</v>
      </c>
      <c r="W259" s="0" t="n">
        <f aca="false">LMPreScn!S380</f>
        <v>9</v>
      </c>
      <c r="X259" s="0" t="str">
        <f aca="false">LMPreScn!M380</f>
        <v>The lazy homeowner avoided the grass.</v>
      </c>
      <c r="Y259" s="0" t="str">
        <f aca="false">LMPreScn!N380</f>
        <v>She didn't want to</v>
      </c>
    </row>
    <row r="260" customFormat="false" ht="13.8" hidden="false" customHeight="false" outlineLevel="0" collapsed="false">
      <c r="A260" s="0" t="str">
        <f aca="false">CONCATENATE("id_",ASC(C260))</f>
        <v>id_14065</v>
      </c>
      <c r="B260" s="5" t="str">
        <f aca="false">CONCATENATE("(#", ASC( LMPreScn!I381), ")")</f>
        <v>(#17005)</v>
      </c>
      <c r="C260" s="0" t="n">
        <f aca="false">LMPreScn!I261</f>
        <v>14065</v>
      </c>
      <c r="D260" s="0" t="str">
        <f aca="false">CONCATENATE(P260,"_", R260, "_", T260)</f>
        <v>woman_avoided_mow</v>
      </c>
      <c r="E260" s="0" t="str">
        <f aca="false">CONCATENATE( "list_", G260, "/", "half_", K260, "/", "agent_", O260, "/", "metverb_", Q260, "/", "target_", S260, "/", "avtcon_", I260)</f>
        <v>list_4/half_2/agent_9/metverb_2/target_10/avtcon_2</v>
      </c>
      <c r="F260" s="0" t="str">
        <f aca="false">CONCATENATE( H260, "_", L260, "_", P260, "_", R260, "_", T260, "_", J260)</f>
        <v>DH2N_second_woman_avoided_mow_incon</v>
      </c>
      <c r="G260" s="0" t="n">
        <f aca="false">IF(LEFT(H260,1)="A",1,IF(LEFT(H260,1)="B",2,IF(LEFT(H260,1)="C",3,IF(LEFT(H260,1)="D",4,#na))))</f>
        <v>4</v>
      </c>
      <c r="H260" s="0" t="str">
        <f aca="false">LMPreScn!A381</f>
        <v>DH2N</v>
      </c>
      <c r="I260" s="0" t="n">
        <v>2</v>
      </c>
      <c r="J260" s="0" t="s">
        <v>27</v>
      </c>
      <c r="K260" s="0" t="n">
        <v>2</v>
      </c>
      <c r="L260" s="4" t="s">
        <v>28</v>
      </c>
      <c r="M260" s="0" t="n">
        <f aca="false">1 + (2*(INT((ROW()-2-240)/4))) + MOD(ROW()-2,2)</f>
        <v>9</v>
      </c>
      <c r="N260" s="0" t="str">
        <f aca="false">CONCATENATE("context_",ASC(M260))</f>
        <v>context_9</v>
      </c>
      <c r="O260" s="0" t="n">
        <f aca="false">M260</f>
        <v>9</v>
      </c>
      <c r="P260" s="0" t="str">
        <f aca="false">MID(LMPreScn!M381, SEARCH(" ", LMPreScn!M381, SEARCH(" ", LMPreScn!M381))+1, SEARCH(" ", LMPreScn!M381, SEARCH(" ", LMPreScn!M381)+1) -  (SEARCH(" ", LMPreScn!M381, SEARCH(" ", LMPreScn!M381)) + 1))</f>
        <v>woman</v>
      </c>
      <c r="Q260" s="0" t="n">
        <f aca="false">IF(R260="attempted", 1, IF(R260="avoided", 2, IF(R260="began",3,IF(R260="completed",4, IF(R260="continued",5,IF(R260="endured", 6, IF(R260="enjoyed", 7, IF(R260="finished", 8, IF(R260="preferred", 9, IF(R260="resisted", 10, IF(R260="started", 11, IF(R260="tried",12,"ERROR"))))))))))))</f>
        <v>2</v>
      </c>
      <c r="R260" s="0" t="str">
        <f aca="false">LMPreScn!T381</f>
        <v>avoided</v>
      </c>
      <c r="S260" s="0" t="n">
        <f aca="false">1 + (2*(INT((ROW()-2-240)/4))) + MOD(ROW()-1,2)</f>
        <v>10</v>
      </c>
      <c r="T260" s="0" t="str">
        <f aca="false">LMPreScn!CK381</f>
        <v>mow</v>
      </c>
      <c r="U260" s="2" t="n">
        <f aca="false">U20</f>
        <v>0</v>
      </c>
      <c r="V260" s="0" t="n">
        <f aca="false">LMPreScn!R381</f>
        <v>5</v>
      </c>
      <c r="W260" s="0" t="n">
        <f aca="false">LMPreScn!S381</f>
        <v>9</v>
      </c>
      <c r="X260" s="0" t="str">
        <f aca="false">LMPreScn!M381</f>
        <v>The woman in high heels avoided the grass.</v>
      </c>
      <c r="Y260" s="0" t="str">
        <f aca="false">LMPreScn!N381</f>
        <v>She didn't want to</v>
      </c>
    </row>
    <row r="261" customFormat="false" ht="13.8" hidden="false" customHeight="false" outlineLevel="0" collapsed="false">
      <c r="A261" s="0" t="str">
        <f aca="false">CONCATENATE("id_",ASC(C261))</f>
        <v>id_14065</v>
      </c>
      <c r="B261" s="5" t="str">
        <f aca="false">CONCATENATE("(#", ASC( LMPreScn!I382), ")")</f>
        <v>(#18005)</v>
      </c>
      <c r="C261" s="0" t="n">
        <f aca="false">LMPreScn!I262</f>
        <v>14065</v>
      </c>
      <c r="D261" s="0" t="str">
        <f aca="false">CONCATENATE(P261,"_", R261, "_", T261)</f>
        <v>lazy_avoided_sink</v>
      </c>
      <c r="E261" s="0" t="str">
        <f aca="false">CONCATENATE( "list_", G261, "/", "half_", K261, "/", "agent_", O261, "/", "metverb_", Q261, "/", "target_", S261, "/", "avtcon_", I261)</f>
        <v>list_3/half_2/agent_10/metverb_2/target_9/avtcon_2</v>
      </c>
      <c r="F261" s="0" t="str">
        <f aca="false">CONCATENATE( H261, "_", L261, "_", P261, "_", R261, "_", T261, "_", J261)</f>
        <v>CH2N_second_lazy_avoided_sink_incon</v>
      </c>
      <c r="G261" s="0" t="n">
        <f aca="false">IF(LEFT(H261,1)="A",1,IF(LEFT(H261,1)="B",2,IF(LEFT(H261,1)="C",3,IF(LEFT(H261,1)="D",4,#na))))</f>
        <v>3</v>
      </c>
      <c r="H261" s="0" t="str">
        <f aca="false">LMPreScn!A382</f>
        <v>CH2N</v>
      </c>
      <c r="I261" s="0" t="n">
        <v>2</v>
      </c>
      <c r="J261" s="0" t="s">
        <v>27</v>
      </c>
      <c r="K261" s="0" t="n">
        <v>2</v>
      </c>
      <c r="L261" s="4" t="s">
        <v>28</v>
      </c>
      <c r="M261" s="0" t="n">
        <f aca="false">1 + (2*(INT((ROW()-2-240)/4))) + MOD(ROW(),2)</f>
        <v>10</v>
      </c>
      <c r="N261" s="0" t="str">
        <f aca="false">CONCATENATE("context_",ASC(M261))</f>
        <v>context_10</v>
      </c>
      <c r="O261" s="0" t="n">
        <f aca="false">M261</f>
        <v>10</v>
      </c>
      <c r="P261" s="0" t="str">
        <f aca="false">MID(LMPreScn!M382, SEARCH(" ", LMPreScn!M382, SEARCH(" ", LMPreScn!M382))+1, SEARCH(" ", LMPreScn!M382, SEARCH(" ", LMPreScn!M382)+1) -  (SEARCH(" ", LMPreScn!M382, SEARCH(" ", LMPreScn!M382)) + 1))</f>
        <v>lazy</v>
      </c>
      <c r="Q261" s="0" t="n">
        <f aca="false">IF(R261="attempted", 1, IF(R261="avoided", 2, IF(R261="began",3,IF(R261="completed",4, IF(R261="continued",5,IF(R261="endured", 6, IF(R261="enjoyed", 7, IF(R261="finished", 8, IF(R261="preferred", 9, IF(R261="resisted", 10, IF(R261="started", 11, IF(R261="tried",12,"ERROR"))))))))))))</f>
        <v>2</v>
      </c>
      <c r="R261" s="0" t="str">
        <f aca="false">LMPreScn!T382</f>
        <v>avoided</v>
      </c>
      <c r="S261" s="0" t="n">
        <f aca="false">1 + (2*(INT((ROW()-2-240)/4))) + MOD(ROW()-1,2)</f>
        <v>9</v>
      </c>
      <c r="T261" s="0" t="str">
        <f aca="false">LMPreScn!CK382</f>
        <v>sink</v>
      </c>
      <c r="U261" s="2" t="n">
        <f aca="false">U21</f>
        <v>0</v>
      </c>
      <c r="V261" s="0" t="n">
        <f aca="false">LMPreScn!R382</f>
        <v>5</v>
      </c>
      <c r="W261" s="0" t="n">
        <f aca="false">LMPreScn!S382</f>
        <v>9</v>
      </c>
      <c r="X261" s="0" t="str">
        <f aca="false">LMPreScn!M382</f>
        <v>The lazy homeowner avoided the grass.</v>
      </c>
      <c r="Y261" s="0" t="str">
        <f aca="false">LMPreScn!N382</f>
        <v>She didn't want to</v>
      </c>
    </row>
    <row r="262" customFormat="false" ht="13.8" hidden="false" customHeight="false" outlineLevel="0" collapsed="false">
      <c r="A262" s="0" t="str">
        <f aca="false">CONCATENATE("id_",ASC(C262))</f>
        <v>id_14066</v>
      </c>
      <c r="B262" s="5" t="str">
        <f aca="false">CONCATENATE("(#", ASC( LMPreScn!I383), ")")</f>
        <v>(#15006)</v>
      </c>
      <c r="C262" s="0" t="n">
        <f aca="false">LMPreScn!I263</f>
        <v>14066</v>
      </c>
      <c r="D262" s="0" t="str">
        <f aca="false">CONCATENATE(P262,"_", R262, "_", T262)</f>
        <v>attending_avoided_prescribe</v>
      </c>
      <c r="E262" s="0" t="str">
        <f aca="false">CONCATENATE( "list_", G262, "/", "half_", K262, "/", "agent_", O262, "/", "metverb_", Q262, "/", "target_", S262, "/", "avtcon_", I262)</f>
        <v>list_2/half_2/agent_11/metverb_2/target_11/avtcon_1</v>
      </c>
      <c r="F262" s="0" t="str">
        <f aca="false">CONCATENATE( H262, "_", L262, "_", P262, "_", R262, "_", T262, "_", J262)</f>
        <v>BH2N_second_attending_avoided_prescribe_con</v>
      </c>
      <c r="G262" s="0" t="n">
        <f aca="false">IF(LEFT(H262,1)="A",1,IF(LEFT(H262,1)="B",2,IF(LEFT(H262,1)="C",3,IF(LEFT(H262,1)="D",4,#na))))</f>
        <v>2</v>
      </c>
      <c r="H262" s="0" t="str">
        <f aca="false">LMPreScn!A383</f>
        <v>BH2N</v>
      </c>
      <c r="I262" s="0" t="n">
        <v>1</v>
      </c>
      <c r="J262" s="0" t="s">
        <v>25</v>
      </c>
      <c r="K262" s="0" t="n">
        <v>2</v>
      </c>
      <c r="L262" s="4" t="s">
        <v>28</v>
      </c>
      <c r="M262" s="0" t="n">
        <f aca="false">1 + (2*(INT((ROW()-2-240)/4))) + MOD(ROW()-2,2)</f>
        <v>11</v>
      </c>
      <c r="N262" s="0" t="str">
        <f aca="false">CONCATENATE("context_",ASC(M262))</f>
        <v>context_11</v>
      </c>
      <c r="O262" s="0" t="n">
        <f aca="false">M262</f>
        <v>11</v>
      </c>
      <c r="P262" s="0" t="str">
        <f aca="false">MID(LMPreScn!M383, SEARCH(" ", LMPreScn!M383, SEARCH(" ", LMPreScn!M383))+1, SEARCH(" ", LMPreScn!M383, SEARCH(" ", LMPreScn!M383)+1) -  (SEARCH(" ", LMPreScn!M383, SEARCH(" ", LMPreScn!M383)) + 1))</f>
        <v>attending</v>
      </c>
      <c r="Q262" s="0" t="n">
        <f aca="false">IF(R262="attempted", 1, IF(R262="avoided", 2, IF(R262="began",3,IF(R262="completed",4, IF(R262="continued",5,IF(R262="endured", 6, IF(R262="enjoyed", 7, IF(R262="finished", 8, IF(R262="preferred", 9, IF(R262="resisted", 10, IF(R262="started", 11, IF(R262="tried",12,"ERROR"))))))))))))</f>
        <v>2</v>
      </c>
      <c r="R262" s="0" t="str">
        <f aca="false">LMPreScn!T383</f>
        <v>avoided</v>
      </c>
      <c r="S262" s="0" t="n">
        <f aca="false">1 + (2*(INT((ROW()-2-240)/4))) + MOD(ROW()-2,2)</f>
        <v>11</v>
      </c>
      <c r="T262" s="0" t="str">
        <f aca="false">LMPreScn!CK383</f>
        <v>prescribe</v>
      </c>
      <c r="U262" s="2" t="n">
        <f aca="false">U22</f>
        <v>0.583333333333333</v>
      </c>
      <c r="V262" s="0" t="n">
        <f aca="false">LMPreScn!R383</f>
        <v>6</v>
      </c>
      <c r="W262" s="0" t="n">
        <f aca="false">LMPreScn!S383</f>
        <v>9</v>
      </c>
      <c r="X262" s="0" t="str">
        <f aca="false">LMPreScn!M383</f>
        <v>The attending physician generally avoided addictive drugs.</v>
      </c>
      <c r="Y262" s="0" t="str">
        <f aca="false">LMPreScn!N383</f>
        <v>But occasionally he had to</v>
      </c>
    </row>
    <row r="263" customFormat="false" ht="13.8" hidden="false" customHeight="false" outlineLevel="0" collapsed="false">
      <c r="A263" s="0" t="str">
        <f aca="false">CONCATENATE("id_",ASC(C263))</f>
        <v>id_14066</v>
      </c>
      <c r="B263" s="5" t="str">
        <f aca="false">CONCATENATE("(#", ASC( LMPreScn!I384), ")")</f>
        <v>(#16006)</v>
      </c>
      <c r="C263" s="0" t="n">
        <f aca="false">LMPreScn!I264</f>
        <v>14066</v>
      </c>
      <c r="D263" s="0" t="str">
        <f aca="false">CONCATENATE(P263,"_", R263, "_", T263)</f>
        <v>petty_avoided_sell</v>
      </c>
      <c r="E263" s="0" t="str">
        <f aca="false">CONCATENATE( "list_", G263, "/", "half_", K263, "/", "agent_", O263, "/", "metverb_", Q263, "/", "target_", S263, "/", "avtcon_", I263)</f>
        <v>list_1/half_2/agent_12/metverb_2/target_12/avtcon_1</v>
      </c>
      <c r="F263" s="0" t="str">
        <f aca="false">CONCATENATE( H263, "_", L263, "_", P263, "_", R263, "_", T263, "_", J263)</f>
        <v>AH2N_second_petty_avoided_sell_con</v>
      </c>
      <c r="G263" s="0" t="n">
        <f aca="false">IF(LEFT(H263,1)="A",1,IF(LEFT(H263,1)="B",2,IF(LEFT(H263,1)="C",3,IF(LEFT(H263,1)="D",4,#na))))</f>
        <v>1</v>
      </c>
      <c r="H263" s="0" t="str">
        <f aca="false">LMPreScn!A384</f>
        <v>AH2N</v>
      </c>
      <c r="I263" s="0" t="n">
        <v>1</v>
      </c>
      <c r="J263" s="0" t="s">
        <v>25</v>
      </c>
      <c r="K263" s="0" t="n">
        <v>2</v>
      </c>
      <c r="L263" s="4" t="s">
        <v>28</v>
      </c>
      <c r="M263" s="0" t="n">
        <f aca="false">1 + (2*(INT((ROW()-2-240)/4))) + MOD(ROW(),2)</f>
        <v>12</v>
      </c>
      <c r="N263" s="0" t="str">
        <f aca="false">CONCATENATE("context_",ASC(M263))</f>
        <v>context_12</v>
      </c>
      <c r="O263" s="0" t="n">
        <f aca="false">M263</f>
        <v>12</v>
      </c>
      <c r="P263" s="0" t="str">
        <f aca="false">MID(LMPreScn!M384, SEARCH(" ", LMPreScn!M384, SEARCH(" ", LMPreScn!M384))+1, SEARCH(" ", LMPreScn!M384, SEARCH(" ", LMPreScn!M384)+1) -  (SEARCH(" ", LMPreScn!M384, SEARCH(" ", LMPreScn!M384)) + 1))</f>
        <v>petty</v>
      </c>
      <c r="Q263" s="0" t="n">
        <f aca="false">IF(R263="attempted", 1, IF(R263="avoided", 2, IF(R263="began",3,IF(R263="completed",4, IF(R263="continued",5,IF(R263="endured", 6, IF(R263="enjoyed", 7, IF(R263="finished", 8, IF(R263="preferred", 9, IF(R263="resisted", 10, IF(R263="started", 11, IF(R263="tried",12,"ERROR"))))))))))))</f>
        <v>2</v>
      </c>
      <c r="R263" s="0" t="str">
        <f aca="false">LMPreScn!T384</f>
        <v>avoided</v>
      </c>
      <c r="S263" s="0" t="n">
        <f aca="false">1 + (2*(INT((ROW()-2-240)/4))) + MOD(ROW()-2,2)</f>
        <v>12</v>
      </c>
      <c r="T263" s="0" t="str">
        <f aca="false">LMPreScn!CK384</f>
        <v>sell</v>
      </c>
      <c r="U263" s="2" t="n">
        <f aca="false">U23</f>
        <v>0.1875</v>
      </c>
      <c r="V263" s="0" t="n">
        <f aca="false">LMPreScn!R384</f>
        <v>6</v>
      </c>
      <c r="W263" s="0" t="n">
        <f aca="false">LMPreScn!S384</f>
        <v>9</v>
      </c>
      <c r="X263" s="0" t="str">
        <f aca="false">LMPreScn!M384</f>
        <v>The petty drug pusher generally avoided addictive drugs.</v>
      </c>
      <c r="Y263" s="0" t="str">
        <f aca="false">LMPreScn!N384</f>
        <v>But occasionally he had to</v>
      </c>
    </row>
    <row r="264" customFormat="false" ht="13.8" hidden="false" customHeight="false" outlineLevel="0" collapsed="false">
      <c r="A264" s="0" t="str">
        <f aca="false">CONCATENATE("id_",ASC(C264))</f>
        <v>id_14066</v>
      </c>
      <c r="B264" s="5" t="str">
        <f aca="false">CONCATENATE("(#", ASC( LMPreScn!I385), ")")</f>
        <v>(#17006)</v>
      </c>
      <c r="C264" s="0" t="n">
        <f aca="false">LMPreScn!I265</f>
        <v>14066</v>
      </c>
      <c r="D264" s="0" t="str">
        <f aca="false">CONCATENATE(P264,"_", R264, "_", T264)</f>
        <v>attending_avoided_sell</v>
      </c>
      <c r="E264" s="0" t="str">
        <f aca="false">CONCATENATE( "list_", G264, "/", "half_", K264, "/", "agent_", O264, "/", "metverb_", Q264, "/", "target_", S264, "/", "avtcon_", I264)</f>
        <v>list_4/half_2/agent_11/metverb_2/target_12/avtcon_2</v>
      </c>
      <c r="F264" s="0" t="str">
        <f aca="false">CONCATENATE( H264, "_", L264, "_", P264, "_", R264, "_", T264, "_", J264)</f>
        <v>DH2N_second_attending_avoided_sell_incon</v>
      </c>
      <c r="G264" s="0" t="n">
        <f aca="false">IF(LEFT(H264,1)="A",1,IF(LEFT(H264,1)="B",2,IF(LEFT(H264,1)="C",3,IF(LEFT(H264,1)="D",4,#na))))</f>
        <v>4</v>
      </c>
      <c r="H264" s="0" t="str">
        <f aca="false">LMPreScn!A385</f>
        <v>DH2N</v>
      </c>
      <c r="I264" s="0" t="n">
        <v>2</v>
      </c>
      <c r="J264" s="0" t="s">
        <v>27</v>
      </c>
      <c r="K264" s="0" t="n">
        <v>2</v>
      </c>
      <c r="L264" s="4" t="s">
        <v>28</v>
      </c>
      <c r="M264" s="0" t="n">
        <f aca="false">1 + (2*(INT((ROW()-2-240)/4))) + MOD(ROW()-2,2)</f>
        <v>11</v>
      </c>
      <c r="N264" s="0" t="str">
        <f aca="false">CONCATENATE("context_",ASC(M264))</f>
        <v>context_11</v>
      </c>
      <c r="O264" s="0" t="n">
        <f aca="false">M264</f>
        <v>11</v>
      </c>
      <c r="P264" s="0" t="str">
        <f aca="false">MID(LMPreScn!M385, SEARCH(" ", LMPreScn!M385, SEARCH(" ", LMPreScn!M385))+1, SEARCH(" ", LMPreScn!M385, SEARCH(" ", LMPreScn!M385)+1) -  (SEARCH(" ", LMPreScn!M385, SEARCH(" ", LMPreScn!M385)) + 1))</f>
        <v>attending</v>
      </c>
      <c r="Q264" s="0" t="n">
        <f aca="false">IF(R264="attempted", 1, IF(R264="avoided", 2, IF(R264="began",3,IF(R264="completed",4, IF(R264="continued",5,IF(R264="endured", 6, IF(R264="enjoyed", 7, IF(R264="finished", 8, IF(R264="preferred", 9, IF(R264="resisted", 10, IF(R264="started", 11, IF(R264="tried",12,"ERROR"))))))))))))</f>
        <v>2</v>
      </c>
      <c r="R264" s="0" t="str">
        <f aca="false">LMPreScn!T385</f>
        <v>avoided</v>
      </c>
      <c r="S264" s="0" t="n">
        <f aca="false">1 + (2*(INT((ROW()-2-240)/4))) + MOD(ROW()-1,2)</f>
        <v>12</v>
      </c>
      <c r="T264" s="0" t="str">
        <f aca="false">LMPreScn!CK385</f>
        <v>sell</v>
      </c>
      <c r="U264" s="2" t="n">
        <f aca="false">U24</f>
        <v>0</v>
      </c>
      <c r="V264" s="0" t="n">
        <f aca="false">LMPreScn!R385</f>
        <v>6</v>
      </c>
      <c r="W264" s="0" t="n">
        <f aca="false">LMPreScn!S385</f>
        <v>9</v>
      </c>
      <c r="X264" s="0" t="str">
        <f aca="false">LMPreScn!M385</f>
        <v>The attending physician generally avoided addictive drugs.</v>
      </c>
      <c r="Y264" s="0" t="str">
        <f aca="false">LMPreScn!N385</f>
        <v>But occasionally he had to</v>
      </c>
    </row>
    <row r="265" customFormat="false" ht="13.8" hidden="false" customHeight="false" outlineLevel="0" collapsed="false">
      <c r="A265" s="0" t="str">
        <f aca="false">CONCATENATE("id_",ASC(C265))</f>
        <v>id_14066</v>
      </c>
      <c r="B265" s="5" t="str">
        <f aca="false">CONCATENATE("(#", ASC( LMPreScn!I386), ")")</f>
        <v>(#18006)</v>
      </c>
      <c r="C265" s="0" t="n">
        <f aca="false">LMPreScn!I266</f>
        <v>14066</v>
      </c>
      <c r="D265" s="0" t="str">
        <f aca="false">CONCATENATE(P265,"_", R265, "_", T265)</f>
        <v>petty_avoided_prescribe</v>
      </c>
      <c r="E265" s="0" t="str">
        <f aca="false">CONCATENATE( "list_", G265, "/", "half_", K265, "/", "agent_", O265, "/", "metverb_", Q265, "/", "target_", S265, "/", "avtcon_", I265)</f>
        <v>list_3/half_2/agent_12/metverb_2/target_11/avtcon_2</v>
      </c>
      <c r="F265" s="0" t="str">
        <f aca="false">CONCATENATE( H265, "_", L265, "_", P265, "_", R265, "_", T265, "_", J265)</f>
        <v>CH2N_second_petty_avoided_prescribe_incon</v>
      </c>
      <c r="G265" s="0" t="n">
        <f aca="false">IF(LEFT(H265,1)="A",1,IF(LEFT(H265,1)="B",2,IF(LEFT(H265,1)="C",3,IF(LEFT(H265,1)="D",4,#na))))</f>
        <v>3</v>
      </c>
      <c r="H265" s="0" t="str">
        <f aca="false">LMPreScn!A386</f>
        <v>CH2N</v>
      </c>
      <c r="I265" s="0" t="n">
        <v>2</v>
      </c>
      <c r="J265" s="0" t="s">
        <v>27</v>
      </c>
      <c r="K265" s="0" t="n">
        <v>2</v>
      </c>
      <c r="L265" s="4" t="s">
        <v>28</v>
      </c>
      <c r="M265" s="0" t="n">
        <f aca="false">1 + (2*(INT((ROW()-2-240)/4))) + MOD(ROW(),2)</f>
        <v>12</v>
      </c>
      <c r="N265" s="0" t="str">
        <f aca="false">CONCATENATE("context_",ASC(M265))</f>
        <v>context_12</v>
      </c>
      <c r="O265" s="0" t="n">
        <f aca="false">M265</f>
        <v>12</v>
      </c>
      <c r="P265" s="0" t="str">
        <f aca="false">MID(LMPreScn!M386, SEARCH(" ", LMPreScn!M386, SEARCH(" ", LMPreScn!M386))+1, SEARCH(" ", LMPreScn!M386, SEARCH(" ", LMPreScn!M386)+1) -  (SEARCH(" ", LMPreScn!M386, SEARCH(" ", LMPreScn!M386)) + 1))</f>
        <v>petty</v>
      </c>
      <c r="Q265" s="0" t="n">
        <f aca="false">IF(R265="attempted", 1, IF(R265="avoided", 2, IF(R265="began",3,IF(R265="completed",4, IF(R265="continued",5,IF(R265="endured", 6, IF(R265="enjoyed", 7, IF(R265="finished", 8, IF(R265="preferred", 9, IF(R265="resisted", 10, IF(R265="started", 11, IF(R265="tried",12,"ERROR"))))))))))))</f>
        <v>2</v>
      </c>
      <c r="R265" s="0" t="str">
        <f aca="false">LMPreScn!T386</f>
        <v>avoided</v>
      </c>
      <c r="S265" s="0" t="n">
        <f aca="false">1 + (2*(INT((ROW()-2-240)/4))) + MOD(ROW()-1,2)</f>
        <v>11</v>
      </c>
      <c r="T265" s="0" t="str">
        <f aca="false">LMPreScn!CK386</f>
        <v>prescribe</v>
      </c>
      <c r="U265" s="2" t="n">
        <f aca="false">U25</f>
        <v>0</v>
      </c>
      <c r="V265" s="0" t="n">
        <f aca="false">LMPreScn!R386</f>
        <v>6</v>
      </c>
      <c r="W265" s="0" t="n">
        <f aca="false">LMPreScn!S386</f>
        <v>9</v>
      </c>
      <c r="X265" s="0" t="str">
        <f aca="false">LMPreScn!M386</f>
        <v>The petty drug pusher generally avoided addictive drugs.</v>
      </c>
      <c r="Y265" s="0" t="str">
        <f aca="false">LMPreScn!N386</f>
        <v>But occasionally he had to</v>
      </c>
    </row>
    <row r="266" customFormat="false" ht="13.8" hidden="false" customHeight="false" outlineLevel="0" collapsed="false">
      <c r="A266" s="0" t="str">
        <f aca="false">CONCATENATE("id_",ASC(C266))</f>
        <v>id_14067</v>
      </c>
      <c r="B266" s="5" t="str">
        <f aca="false">CONCATENATE("(#", ASC( LMPreScn!I387), ")")</f>
        <v>(#15007)</v>
      </c>
      <c r="C266" s="0" t="n">
        <f aca="false">LMPreScn!I267</f>
        <v>14067</v>
      </c>
      <c r="D266" s="0" t="str">
        <f aca="false">CONCATENATE(P266,"_", R266, "_", T266)</f>
        <v>snorkeler_avoided_die</v>
      </c>
      <c r="E266" s="0" t="str">
        <f aca="false">CONCATENATE( "list_", G266, "/", "half_", K266, "/", "agent_", O266, "/", "metverb_", Q266, "/", "target_", S266, "/", "avtcon_", I266)</f>
        <v>list_2/half_2/agent_13/metverb_2/target_13/avtcon_1</v>
      </c>
      <c r="F266" s="0" t="str">
        <f aca="false">CONCATENATE( H266, "_", L266, "_", P266, "_", R266, "_", T266, "_", J266)</f>
        <v>BH2N_second_snorkeler_avoided_die_con</v>
      </c>
      <c r="G266" s="0" t="n">
        <f aca="false">IF(LEFT(H266,1)="A",1,IF(LEFT(H266,1)="B",2,IF(LEFT(H266,1)="C",3,IF(LEFT(H266,1)="D",4,#na))))</f>
        <v>2</v>
      </c>
      <c r="H266" s="0" t="str">
        <f aca="false">LMPreScn!A387</f>
        <v>BH2N</v>
      </c>
      <c r="I266" s="0" t="n">
        <v>1</v>
      </c>
      <c r="J266" s="0" t="s">
        <v>25</v>
      </c>
      <c r="K266" s="0" t="n">
        <v>2</v>
      </c>
      <c r="L266" s="4" t="s">
        <v>28</v>
      </c>
      <c r="M266" s="0" t="n">
        <f aca="false">1 + (2*(INT((ROW()-2-240)/4))) + MOD(ROW()-2,2)</f>
        <v>13</v>
      </c>
      <c r="N266" s="0" t="str">
        <f aca="false">CONCATENATE("context_",ASC(M266))</f>
        <v>context_13</v>
      </c>
      <c r="O266" s="0" t="n">
        <f aca="false">M266</f>
        <v>13</v>
      </c>
      <c r="P266" s="0" t="str">
        <f aca="false">MID(LMPreScn!M387, SEARCH(" ", LMPreScn!M387, SEARCH(" ", LMPreScn!M387))+1, SEARCH(" ", LMPreScn!M387, SEARCH(" ", LMPreScn!M387)+1) -  (SEARCH(" ", LMPreScn!M387, SEARCH(" ", LMPreScn!M387)) + 1))</f>
        <v>snorkeler</v>
      </c>
      <c r="Q266" s="0" t="n">
        <f aca="false">IF(R266="attempted", 1, IF(R266="avoided", 2, IF(R266="began",3,IF(R266="completed",4, IF(R266="continued",5,IF(R266="endured", 6, IF(R266="enjoyed", 7, IF(R266="finished", 8, IF(R266="preferred", 9, IF(R266="resisted", 10, IF(R266="started", 11, IF(R266="tried",12,"ERROR"))))))))))))</f>
        <v>2</v>
      </c>
      <c r="R266" s="0" t="str">
        <f aca="false">LMPreScn!T387</f>
        <v>avoided</v>
      </c>
      <c r="S266" s="0" t="n">
        <f aca="false">1 + (2*(INT((ROW()-2-240)/4))) + MOD(ROW()-2,2)</f>
        <v>13</v>
      </c>
      <c r="T266" s="0" t="str">
        <f aca="false">LMPreScn!CK387</f>
        <v>die</v>
      </c>
      <c r="U266" s="2" t="n">
        <f aca="false">U26</f>
        <v>0.428571428571429</v>
      </c>
      <c r="V266" s="0" t="n">
        <f aca="false">LMPreScn!R387</f>
        <v>6</v>
      </c>
      <c r="W266" s="0" t="n">
        <f aca="false">LMPreScn!S387</f>
        <v>9</v>
      </c>
      <c r="X266" s="0" t="str">
        <f aca="false">LMPreScn!M387</f>
        <v>The snorkeler avoided the shark.</v>
      </c>
      <c r="Y266" s="0" t="str">
        <f aca="false">LMPreScn!N387</f>
        <v>She did not wish to</v>
      </c>
    </row>
    <row r="267" customFormat="false" ht="13.8" hidden="false" customHeight="false" outlineLevel="0" collapsed="false">
      <c r="A267" s="0" t="str">
        <f aca="false">CONCATENATE("id_",ASC(C267))</f>
        <v>id_14067</v>
      </c>
      <c r="B267" s="5" t="str">
        <f aca="false">CONCATENATE("(#", ASC( LMPreScn!I388), ")")</f>
        <v>(#16007)</v>
      </c>
      <c r="C267" s="0" t="n">
        <f aca="false">LMPreScn!I268</f>
        <v>14067</v>
      </c>
      <c r="D267" s="0" t="str">
        <f aca="false">CONCATENATE(P267,"_", R267, "_", T267)</f>
        <v>diner_avoided_eat</v>
      </c>
      <c r="E267" s="0" t="str">
        <f aca="false">CONCATENATE( "list_", G267, "/", "half_", K267, "/", "agent_", O267, "/", "metverb_", Q267, "/", "target_", S267, "/", "avtcon_", I267)</f>
        <v>list_1/half_2/agent_14/metverb_2/target_14/avtcon_1</v>
      </c>
      <c r="F267" s="0" t="str">
        <f aca="false">CONCATENATE( H267, "_", L267, "_", P267, "_", R267, "_", T267, "_", J267)</f>
        <v>AH2N_second_diner_avoided_eat_con</v>
      </c>
      <c r="G267" s="0" t="n">
        <f aca="false">IF(LEFT(H267,1)="A",1,IF(LEFT(H267,1)="B",2,IF(LEFT(H267,1)="C",3,IF(LEFT(H267,1)="D",4,#na))))</f>
        <v>1</v>
      </c>
      <c r="H267" s="0" t="str">
        <f aca="false">LMPreScn!A388</f>
        <v>AH2N</v>
      </c>
      <c r="I267" s="0" t="n">
        <v>1</v>
      </c>
      <c r="J267" s="0" t="s">
        <v>25</v>
      </c>
      <c r="K267" s="0" t="n">
        <v>2</v>
      </c>
      <c r="L267" s="4" t="s">
        <v>28</v>
      </c>
      <c r="M267" s="0" t="n">
        <f aca="false">1 + (2*(INT((ROW()-2-240)/4))) + MOD(ROW(),2)</f>
        <v>14</v>
      </c>
      <c r="N267" s="0" t="str">
        <f aca="false">CONCATENATE("context_",ASC(M267))</f>
        <v>context_14</v>
      </c>
      <c r="O267" s="0" t="n">
        <f aca="false">M267</f>
        <v>14</v>
      </c>
      <c r="P267" s="0" t="str">
        <f aca="false">MID(LMPreScn!M388, SEARCH(" ", LMPreScn!M388, SEARCH(" ", LMPreScn!M388))+1, SEARCH(" ", LMPreScn!M388, SEARCH(" ", LMPreScn!M388)+1) -  (SEARCH(" ", LMPreScn!M388, SEARCH(" ", LMPreScn!M388)) + 1))</f>
        <v>diner</v>
      </c>
      <c r="Q267" s="0" t="n">
        <f aca="false">IF(R267="attempted", 1, IF(R267="avoided", 2, IF(R267="began",3,IF(R267="completed",4, IF(R267="continued",5,IF(R267="endured", 6, IF(R267="enjoyed", 7, IF(R267="finished", 8, IF(R267="preferred", 9, IF(R267="resisted", 10, IF(R267="started", 11, IF(R267="tried",12,"ERROR"))))))))))))</f>
        <v>2</v>
      </c>
      <c r="R267" s="0" t="str">
        <f aca="false">LMPreScn!T388</f>
        <v>avoided</v>
      </c>
      <c r="S267" s="0" t="n">
        <f aca="false">1 + (2*(INT((ROW()-2-240)/4))) + MOD(ROW()-2,2)</f>
        <v>14</v>
      </c>
      <c r="T267" s="0" t="str">
        <f aca="false">LMPreScn!CK388</f>
        <v>eat</v>
      </c>
      <c r="U267" s="2" t="n">
        <f aca="false">U27</f>
        <v>0.51063829787234</v>
      </c>
      <c r="V267" s="0" t="n">
        <f aca="false">LMPreScn!R388</f>
        <v>6</v>
      </c>
      <c r="W267" s="0" t="n">
        <f aca="false">LMPreScn!S388</f>
        <v>9</v>
      </c>
      <c r="X267" s="0" t="str">
        <f aca="false">LMPreScn!M388</f>
        <v>The diner avoided the shark.</v>
      </c>
      <c r="Y267" s="0" t="str">
        <f aca="false">LMPreScn!N388</f>
        <v>She did not wish to</v>
      </c>
    </row>
    <row r="268" customFormat="false" ht="13.8" hidden="false" customHeight="false" outlineLevel="0" collapsed="false">
      <c r="A268" s="0" t="str">
        <f aca="false">CONCATENATE("id_",ASC(C268))</f>
        <v>id_14067</v>
      </c>
      <c r="B268" s="5" t="str">
        <f aca="false">CONCATENATE("(#", ASC( LMPreScn!I389), ")")</f>
        <v>(#17007)</v>
      </c>
      <c r="C268" s="0" t="n">
        <f aca="false">LMPreScn!I269</f>
        <v>14067</v>
      </c>
      <c r="D268" s="0" t="str">
        <f aca="false">CONCATENATE(P268,"_", R268, "_", T268)</f>
        <v>snorkeler_avoided_eat</v>
      </c>
      <c r="E268" s="0" t="str">
        <f aca="false">CONCATENATE( "list_", G268, "/", "half_", K268, "/", "agent_", O268, "/", "metverb_", Q268, "/", "target_", S268, "/", "avtcon_", I268)</f>
        <v>list_4/half_2/agent_13/metverb_2/target_14/avtcon_2</v>
      </c>
      <c r="F268" s="0" t="str">
        <f aca="false">CONCATENATE( H268, "_", L268, "_", P268, "_", R268, "_", T268, "_", J268)</f>
        <v>DH2N_second_snorkeler_avoided_eat_incon</v>
      </c>
      <c r="G268" s="0" t="n">
        <f aca="false">IF(LEFT(H268,1)="A",1,IF(LEFT(H268,1)="B",2,IF(LEFT(H268,1)="C",3,IF(LEFT(H268,1)="D",4,#na))))</f>
        <v>4</v>
      </c>
      <c r="H268" s="0" t="str">
        <f aca="false">LMPreScn!A389</f>
        <v>DH2N</v>
      </c>
      <c r="I268" s="0" t="n">
        <v>2</v>
      </c>
      <c r="J268" s="0" t="s">
        <v>27</v>
      </c>
      <c r="K268" s="0" t="n">
        <v>2</v>
      </c>
      <c r="L268" s="4" t="s">
        <v>28</v>
      </c>
      <c r="M268" s="0" t="n">
        <f aca="false">1 + (2*(INT((ROW()-2-240)/4))) + MOD(ROW()-2,2)</f>
        <v>13</v>
      </c>
      <c r="N268" s="0" t="str">
        <f aca="false">CONCATENATE("context_",ASC(M268))</f>
        <v>context_13</v>
      </c>
      <c r="O268" s="0" t="n">
        <f aca="false">M268</f>
        <v>13</v>
      </c>
      <c r="P268" s="0" t="str">
        <f aca="false">MID(LMPreScn!M389, SEARCH(" ", LMPreScn!M389, SEARCH(" ", LMPreScn!M389))+1, SEARCH(" ", LMPreScn!M389, SEARCH(" ", LMPreScn!M389)+1) -  (SEARCH(" ", LMPreScn!M389, SEARCH(" ", LMPreScn!M389)) + 1))</f>
        <v>snorkeler</v>
      </c>
      <c r="Q268" s="0" t="n">
        <f aca="false">IF(R268="attempted", 1, IF(R268="avoided", 2, IF(R268="began",3,IF(R268="completed",4, IF(R268="continued",5,IF(R268="endured", 6, IF(R268="enjoyed", 7, IF(R268="finished", 8, IF(R268="preferred", 9, IF(R268="resisted", 10, IF(R268="started", 11, IF(R268="tried",12,"ERROR"))))))))))))</f>
        <v>2</v>
      </c>
      <c r="R268" s="0" t="str">
        <f aca="false">LMPreScn!T389</f>
        <v>avoided</v>
      </c>
      <c r="S268" s="0" t="n">
        <f aca="false">1 + (2*(INT((ROW()-2-240)/4))) + MOD(ROW()-1,2)</f>
        <v>14</v>
      </c>
      <c r="T268" s="0" t="str">
        <f aca="false">LMPreScn!CK389</f>
        <v>eat</v>
      </c>
      <c r="U268" s="2" t="n">
        <f aca="false">U28</f>
        <v>0.204081632653061</v>
      </c>
      <c r="V268" s="0" t="n">
        <f aca="false">LMPreScn!R389</f>
        <v>6</v>
      </c>
      <c r="W268" s="0" t="n">
        <f aca="false">LMPreScn!S389</f>
        <v>9</v>
      </c>
      <c r="X268" s="0" t="str">
        <f aca="false">LMPreScn!M389</f>
        <v>The snorkeler avoided the shark.</v>
      </c>
      <c r="Y268" s="0" t="str">
        <f aca="false">LMPreScn!N389</f>
        <v>She did not wish to</v>
      </c>
    </row>
    <row r="269" customFormat="false" ht="13.8" hidden="false" customHeight="false" outlineLevel="0" collapsed="false">
      <c r="A269" s="0" t="str">
        <f aca="false">CONCATENATE("id_",ASC(C269))</f>
        <v>id_14067</v>
      </c>
      <c r="B269" s="5" t="str">
        <f aca="false">CONCATENATE("(#", ASC( LMPreScn!I390), ")")</f>
        <v>(#18007)</v>
      </c>
      <c r="C269" s="0" t="n">
        <f aca="false">LMPreScn!I270</f>
        <v>14067</v>
      </c>
      <c r="D269" s="0" t="str">
        <f aca="false">CONCATENATE(P269,"_", R269, "_", T269)</f>
        <v>diner_avoided_die</v>
      </c>
      <c r="E269" s="0" t="str">
        <f aca="false">CONCATENATE( "list_", G269, "/", "half_", K269, "/", "agent_", O269, "/", "metverb_", Q269, "/", "target_", S269, "/", "avtcon_", I269)</f>
        <v>list_3/half_2/agent_14/metverb_2/target_13/avtcon_2</v>
      </c>
      <c r="F269" s="0" t="str">
        <f aca="false">CONCATENATE( H269, "_", L269, "_", P269, "_", R269, "_", T269, "_", J269)</f>
        <v>CH2N_second_diner_avoided_die_incon</v>
      </c>
      <c r="G269" s="0" t="n">
        <f aca="false">IF(LEFT(H269,1)="A",1,IF(LEFT(H269,1)="B",2,IF(LEFT(H269,1)="C",3,IF(LEFT(H269,1)="D",4,#na))))</f>
        <v>3</v>
      </c>
      <c r="H269" s="0" t="str">
        <f aca="false">LMPreScn!A390</f>
        <v>CH2N</v>
      </c>
      <c r="I269" s="0" t="n">
        <v>2</v>
      </c>
      <c r="J269" s="0" t="s">
        <v>27</v>
      </c>
      <c r="K269" s="0" t="n">
        <v>2</v>
      </c>
      <c r="L269" s="4" t="s">
        <v>28</v>
      </c>
      <c r="M269" s="0" t="n">
        <f aca="false">1 + (2*(INT((ROW()-2-240)/4))) + MOD(ROW(),2)</f>
        <v>14</v>
      </c>
      <c r="N269" s="0" t="str">
        <f aca="false">CONCATENATE("context_",ASC(M269))</f>
        <v>context_14</v>
      </c>
      <c r="O269" s="0" t="n">
        <f aca="false">M269</f>
        <v>14</v>
      </c>
      <c r="P269" s="0" t="str">
        <f aca="false">MID(LMPreScn!M390, SEARCH(" ", LMPreScn!M390, SEARCH(" ", LMPreScn!M390))+1, SEARCH(" ", LMPreScn!M390, SEARCH(" ", LMPreScn!M390)+1) -  (SEARCH(" ", LMPreScn!M390, SEARCH(" ", LMPreScn!M390)) + 1))</f>
        <v>diner</v>
      </c>
      <c r="Q269" s="0" t="n">
        <f aca="false">IF(R269="attempted", 1, IF(R269="avoided", 2, IF(R269="began",3,IF(R269="completed",4, IF(R269="continued",5,IF(R269="endured", 6, IF(R269="enjoyed", 7, IF(R269="finished", 8, IF(R269="preferred", 9, IF(R269="resisted", 10, IF(R269="started", 11, IF(R269="tried",12,"ERROR"))))))))))))</f>
        <v>2</v>
      </c>
      <c r="R269" s="0" t="str">
        <f aca="false">LMPreScn!T390</f>
        <v>avoided</v>
      </c>
      <c r="S269" s="0" t="n">
        <f aca="false">1 + (2*(INT((ROW()-2-240)/4))) + MOD(ROW()-1,2)</f>
        <v>13</v>
      </c>
      <c r="T269" s="0" t="str">
        <f aca="false">LMPreScn!CK390</f>
        <v>die</v>
      </c>
      <c r="U269" s="2" t="n">
        <f aca="false">U29</f>
        <v>0.127659574468085</v>
      </c>
      <c r="V269" s="0" t="n">
        <f aca="false">LMPreScn!R390</f>
        <v>6</v>
      </c>
      <c r="W269" s="0" t="n">
        <f aca="false">LMPreScn!S390</f>
        <v>9</v>
      </c>
      <c r="X269" s="0" t="str">
        <f aca="false">LMPreScn!M390</f>
        <v>The diner avoided the shark.</v>
      </c>
      <c r="Y269" s="0" t="str">
        <f aca="false">LMPreScn!N390</f>
        <v>She did not wish to</v>
      </c>
    </row>
    <row r="270" customFormat="false" ht="13.8" hidden="false" customHeight="false" outlineLevel="0" collapsed="false">
      <c r="A270" s="0" t="str">
        <f aca="false">CONCATENATE("id_",ASC(C270))</f>
        <v>id_14068</v>
      </c>
      <c r="B270" s="5" t="str">
        <f aca="false">CONCATENATE("(#", ASC( LMPreScn!I391), ")")</f>
        <v>(#15008)</v>
      </c>
      <c r="C270" s="0" t="n">
        <f aca="false">LMPreScn!I271</f>
        <v>14068</v>
      </c>
      <c r="D270" s="0" t="str">
        <f aca="false">CONCATENATE(P270,"_", R270, "_", T270)</f>
        <v>children_avoided_jump</v>
      </c>
      <c r="E270" s="0" t="str">
        <f aca="false">CONCATENATE( "list_", G270, "/", "half_", K270, "/", "agent_", O270, "/", "metverb_", Q270, "/", "target_", S270, "/", "avtcon_", I270)</f>
        <v>list_2/half_2/agent_15/metverb_2/target_15/avtcon_1</v>
      </c>
      <c r="F270" s="0" t="str">
        <f aca="false">CONCATENATE( H270, "_", L270, "_", P270, "_", R270, "_", T270, "_", J270)</f>
        <v>BH2N_second_children_avoided_jump_con</v>
      </c>
      <c r="G270" s="0" t="n">
        <f aca="false">IF(LEFT(H270,1)="A",1,IF(LEFT(H270,1)="B",2,IF(LEFT(H270,1)="C",3,IF(LEFT(H270,1)="D",4,#na))))</f>
        <v>2</v>
      </c>
      <c r="H270" s="0" t="str">
        <f aca="false">LMPreScn!A391</f>
        <v>BH2N</v>
      </c>
      <c r="I270" s="0" t="n">
        <v>1</v>
      </c>
      <c r="J270" s="0" t="s">
        <v>25</v>
      </c>
      <c r="K270" s="0" t="n">
        <v>2</v>
      </c>
      <c r="L270" s="4" t="s">
        <v>28</v>
      </c>
      <c r="M270" s="0" t="n">
        <f aca="false">1 + (2*(INT((ROW()-2-240)/4))) + MOD(ROW()-2,2)</f>
        <v>15</v>
      </c>
      <c r="N270" s="0" t="str">
        <f aca="false">CONCATENATE("context_",ASC(M270))</f>
        <v>context_15</v>
      </c>
      <c r="O270" s="0" t="n">
        <f aca="false">M270</f>
        <v>15</v>
      </c>
      <c r="P270" s="0" t="str">
        <f aca="false">MID(LMPreScn!M391, SEARCH(" ", LMPreScn!M391, SEARCH(" ", LMPreScn!M391))+1, SEARCH(" ", LMPreScn!M391, SEARCH(" ", LMPreScn!M391)+1) -  (SEARCH(" ", LMPreScn!M391, SEARCH(" ", LMPreScn!M391)) + 1))</f>
        <v>children</v>
      </c>
      <c r="Q270" s="0" t="n">
        <f aca="false">IF(R270="attempted", 1, IF(R270="avoided", 2, IF(R270="began",3,IF(R270="completed",4, IF(R270="continued",5,IF(R270="endured", 6, IF(R270="enjoyed", 7, IF(R270="finished", 8, IF(R270="preferred", 9, IF(R270="resisted", 10, IF(R270="started", 11, IF(R270="tried",12,"ERROR"))))))))))))</f>
        <v>2</v>
      </c>
      <c r="R270" s="0" t="str">
        <f aca="false">LMPreScn!T391</f>
        <v>avoided</v>
      </c>
      <c r="S270" s="0" t="n">
        <f aca="false">1 + (2*(INT((ROW()-2-240)/4))) + MOD(ROW()-2,2)</f>
        <v>15</v>
      </c>
      <c r="T270" s="0" t="str">
        <f aca="false">LMPreScn!CK391</f>
        <v>jump</v>
      </c>
      <c r="U270" s="2" t="n">
        <f aca="false">U30</f>
        <v>0.306122448979592</v>
      </c>
      <c r="V270" s="0" t="n">
        <f aca="false">LMPreScn!R391</f>
        <v>6</v>
      </c>
      <c r="W270" s="0" t="n">
        <f aca="false">LMPreScn!S391</f>
        <v>10</v>
      </c>
      <c r="X270" s="0" t="str">
        <f aca="false">LMPreScn!M391</f>
        <v>The children avoided the puddle.</v>
      </c>
      <c r="Y270" s="0" t="str">
        <f aca="false">LMPreScn!N391</f>
        <v>They did their best to</v>
      </c>
    </row>
    <row r="271" customFormat="false" ht="13.8" hidden="false" customHeight="false" outlineLevel="0" collapsed="false">
      <c r="A271" s="0" t="str">
        <f aca="false">CONCATENATE("id_",ASC(C271))</f>
        <v>id_14068</v>
      </c>
      <c r="B271" s="5" t="str">
        <f aca="false">CONCATENATE("(#", ASC( LMPreScn!I392), ")")</f>
        <v>(#16008)</v>
      </c>
      <c r="C271" s="0" t="n">
        <f aca="false">LMPreScn!I272</f>
        <v>14068</v>
      </c>
      <c r="D271" s="0" t="str">
        <f aca="false">CONCATENATE(P271,"_", R271, "_", T271)</f>
        <v>cars_avoided_swerve</v>
      </c>
      <c r="E271" s="0" t="str">
        <f aca="false">CONCATENATE( "list_", G271, "/", "half_", K271, "/", "agent_", O271, "/", "metverb_", Q271, "/", "target_", S271, "/", "avtcon_", I271)</f>
        <v>list_1/half_2/agent_16/metverb_2/target_16/avtcon_1</v>
      </c>
      <c r="F271" s="0" t="str">
        <f aca="false">CONCATENATE( H271, "_", L271, "_", P271, "_", R271, "_", T271, "_", J271)</f>
        <v>AH2N_second_cars_avoided_swerve_con</v>
      </c>
      <c r="G271" s="0" t="n">
        <f aca="false">IF(LEFT(H271,1)="A",1,IF(LEFT(H271,1)="B",2,IF(LEFT(H271,1)="C",3,IF(LEFT(H271,1)="D",4,#na))))</f>
        <v>1</v>
      </c>
      <c r="H271" s="0" t="str">
        <f aca="false">LMPreScn!A392</f>
        <v>AH2N</v>
      </c>
      <c r="I271" s="0" t="n">
        <v>1</v>
      </c>
      <c r="J271" s="0" t="s">
        <v>25</v>
      </c>
      <c r="K271" s="0" t="n">
        <v>2</v>
      </c>
      <c r="L271" s="4" t="s">
        <v>28</v>
      </c>
      <c r="M271" s="0" t="n">
        <f aca="false">1 + (2*(INT((ROW()-2-240)/4))) + MOD(ROW(),2)</f>
        <v>16</v>
      </c>
      <c r="N271" s="0" t="str">
        <f aca="false">CONCATENATE("context_",ASC(M271))</f>
        <v>context_16</v>
      </c>
      <c r="O271" s="0" t="n">
        <f aca="false">M271</f>
        <v>16</v>
      </c>
      <c r="P271" s="0" t="str">
        <f aca="false">MID(LMPreScn!M392, SEARCH(" ", LMPreScn!M392, SEARCH(" ", LMPreScn!M392))+1, SEARCH(" ", LMPreScn!M392, SEARCH(" ", LMPreScn!M392)+1) -  (SEARCH(" ", LMPreScn!M392, SEARCH(" ", LMPreScn!M392)) + 1))</f>
        <v>cars</v>
      </c>
      <c r="Q271" s="0" t="n">
        <f aca="false">IF(R271="attempted", 1, IF(R271="avoided", 2, IF(R271="began",3,IF(R271="completed",4, IF(R271="continued",5,IF(R271="endured", 6, IF(R271="enjoyed", 7, IF(R271="finished", 8, IF(R271="preferred", 9, IF(R271="resisted", 10, IF(R271="started", 11, IF(R271="tried",12,"ERROR"))))))))))))</f>
        <v>2</v>
      </c>
      <c r="R271" s="0" t="str">
        <f aca="false">LMPreScn!T392</f>
        <v>avoided</v>
      </c>
      <c r="S271" s="0" t="n">
        <f aca="false">1 + (2*(INT((ROW()-2-240)/4))) + MOD(ROW()-2,2)</f>
        <v>16</v>
      </c>
      <c r="T271" s="0" t="str">
        <f aca="false">LMPreScn!CK392</f>
        <v>swerve</v>
      </c>
      <c r="U271" s="2" t="n">
        <f aca="false">U31</f>
        <v>0.183673469387755</v>
      </c>
      <c r="V271" s="0" t="n">
        <f aca="false">LMPreScn!R392</f>
        <v>6</v>
      </c>
      <c r="W271" s="0" t="n">
        <f aca="false">LMPreScn!S392</f>
        <v>10</v>
      </c>
      <c r="X271" s="0" t="str">
        <f aca="false">LMPreScn!M392</f>
        <v>The cars avoided the puddle.</v>
      </c>
      <c r="Y271" s="0" t="str">
        <f aca="false">LMPreScn!N392</f>
        <v>They did their best to</v>
      </c>
    </row>
    <row r="272" customFormat="false" ht="13.8" hidden="false" customHeight="false" outlineLevel="0" collapsed="false">
      <c r="A272" s="0" t="str">
        <f aca="false">CONCATENATE("id_",ASC(C272))</f>
        <v>id_14068</v>
      </c>
      <c r="B272" s="5" t="str">
        <f aca="false">CONCATENATE("(#", ASC( LMPreScn!I393), ")")</f>
        <v>(#17008)</v>
      </c>
      <c r="C272" s="0" t="n">
        <f aca="false">LMPreScn!I273</f>
        <v>14068</v>
      </c>
      <c r="D272" s="0" t="str">
        <f aca="false">CONCATENATE(P272,"_", R272, "_", T272)</f>
        <v>children_avoided_swerve</v>
      </c>
      <c r="E272" s="0" t="str">
        <f aca="false">CONCATENATE( "list_", G272, "/", "half_", K272, "/", "agent_", O272, "/", "metverb_", Q272, "/", "target_", S272, "/", "avtcon_", I272)</f>
        <v>list_4/half_2/agent_15/metverb_2/target_16/avtcon_2</v>
      </c>
      <c r="F272" s="0" t="str">
        <f aca="false">CONCATENATE( H272, "_", L272, "_", P272, "_", R272, "_", T272, "_", J272)</f>
        <v>DH2N_second_children_avoided_swerve_incon</v>
      </c>
      <c r="G272" s="0" t="n">
        <f aca="false">IF(LEFT(H272,1)="A",1,IF(LEFT(H272,1)="B",2,IF(LEFT(H272,1)="C",3,IF(LEFT(H272,1)="D",4,#na))))</f>
        <v>4</v>
      </c>
      <c r="H272" s="0" t="str">
        <f aca="false">LMPreScn!A393</f>
        <v>DH2N</v>
      </c>
      <c r="I272" s="0" t="n">
        <v>2</v>
      </c>
      <c r="J272" s="0" t="s">
        <v>27</v>
      </c>
      <c r="K272" s="0" t="n">
        <v>2</v>
      </c>
      <c r="L272" s="4" t="s">
        <v>28</v>
      </c>
      <c r="M272" s="0" t="n">
        <f aca="false">1 + (2*(INT((ROW()-2-240)/4))) + MOD(ROW()-2,2)</f>
        <v>15</v>
      </c>
      <c r="N272" s="0" t="str">
        <f aca="false">CONCATENATE("context_",ASC(M272))</f>
        <v>context_15</v>
      </c>
      <c r="O272" s="0" t="n">
        <f aca="false">M272</f>
        <v>15</v>
      </c>
      <c r="P272" s="0" t="str">
        <f aca="false">MID(LMPreScn!M393, SEARCH(" ", LMPreScn!M393, SEARCH(" ", LMPreScn!M393))+1, SEARCH(" ", LMPreScn!M393, SEARCH(" ", LMPreScn!M393)+1) -  (SEARCH(" ", LMPreScn!M393, SEARCH(" ", LMPreScn!M393)) + 1))</f>
        <v>children</v>
      </c>
      <c r="Q272" s="0" t="n">
        <f aca="false">IF(R272="attempted", 1, IF(R272="avoided", 2, IF(R272="began",3,IF(R272="completed",4, IF(R272="continued",5,IF(R272="endured", 6, IF(R272="enjoyed", 7, IF(R272="finished", 8, IF(R272="preferred", 9, IF(R272="resisted", 10, IF(R272="started", 11, IF(R272="tried",12,"ERROR"))))))))))))</f>
        <v>2</v>
      </c>
      <c r="R272" s="0" t="str">
        <f aca="false">LMPreScn!T393</f>
        <v>avoided</v>
      </c>
      <c r="S272" s="0" t="n">
        <f aca="false">1 + (2*(INT((ROW()-2-240)/4))) + MOD(ROW()-1,2)</f>
        <v>16</v>
      </c>
      <c r="T272" s="0" t="str">
        <f aca="false">LMPreScn!CK393</f>
        <v>swerve</v>
      </c>
      <c r="U272" s="2" t="n">
        <f aca="false">U32</f>
        <v>0</v>
      </c>
      <c r="V272" s="0" t="n">
        <f aca="false">LMPreScn!R393</f>
        <v>6</v>
      </c>
      <c r="W272" s="0" t="n">
        <f aca="false">LMPreScn!S393</f>
        <v>10</v>
      </c>
      <c r="X272" s="0" t="str">
        <f aca="false">LMPreScn!M393</f>
        <v>The children avoided the puddle.</v>
      </c>
      <c r="Y272" s="0" t="str">
        <f aca="false">LMPreScn!N393</f>
        <v>They did their best to</v>
      </c>
    </row>
    <row r="273" customFormat="false" ht="13.8" hidden="false" customHeight="false" outlineLevel="0" collapsed="false">
      <c r="A273" s="0" t="str">
        <f aca="false">CONCATENATE("id_",ASC(C273))</f>
        <v>id_14068</v>
      </c>
      <c r="B273" s="5" t="str">
        <f aca="false">CONCATENATE("(#", ASC( LMPreScn!I394), ")")</f>
        <v>(#18008)</v>
      </c>
      <c r="C273" s="0" t="n">
        <f aca="false">LMPreScn!I274</f>
        <v>14068</v>
      </c>
      <c r="D273" s="0" t="str">
        <f aca="false">CONCATENATE(P273,"_", R273, "_", T273)</f>
        <v>cars_avoided_jump</v>
      </c>
      <c r="E273" s="0" t="str">
        <f aca="false">CONCATENATE( "list_", G273, "/", "half_", K273, "/", "agent_", O273, "/", "metverb_", Q273, "/", "target_", S273, "/", "avtcon_", I273)</f>
        <v>list_3/half_2/agent_16/metverb_2/target_15/avtcon_2</v>
      </c>
      <c r="F273" s="0" t="str">
        <f aca="false">CONCATENATE( H273, "_", L273, "_", P273, "_", R273, "_", T273, "_", J273)</f>
        <v>CH2N_second_cars_avoided_jump_incon</v>
      </c>
      <c r="G273" s="0" t="n">
        <f aca="false">IF(LEFT(H273,1)="A",1,IF(LEFT(H273,1)="B",2,IF(LEFT(H273,1)="C",3,IF(LEFT(H273,1)="D",4,#na))))</f>
        <v>3</v>
      </c>
      <c r="H273" s="0" t="str">
        <f aca="false">LMPreScn!A394</f>
        <v>CH2N</v>
      </c>
      <c r="I273" s="0" t="n">
        <v>2</v>
      </c>
      <c r="J273" s="0" t="s">
        <v>27</v>
      </c>
      <c r="K273" s="0" t="n">
        <v>2</v>
      </c>
      <c r="L273" s="4" t="s">
        <v>28</v>
      </c>
      <c r="M273" s="0" t="n">
        <f aca="false">1 + (2*(INT((ROW()-2-240)/4))) + MOD(ROW(),2)</f>
        <v>16</v>
      </c>
      <c r="N273" s="0" t="str">
        <f aca="false">CONCATENATE("context_",ASC(M273))</f>
        <v>context_16</v>
      </c>
      <c r="O273" s="0" t="n">
        <f aca="false">M273</f>
        <v>16</v>
      </c>
      <c r="P273" s="0" t="str">
        <f aca="false">MID(LMPreScn!M394, SEARCH(" ", LMPreScn!M394, SEARCH(" ", LMPreScn!M394))+1, SEARCH(" ", LMPreScn!M394, SEARCH(" ", LMPreScn!M394)+1) -  (SEARCH(" ", LMPreScn!M394, SEARCH(" ", LMPreScn!M394)) + 1))</f>
        <v>cars</v>
      </c>
      <c r="Q273" s="0" t="n">
        <f aca="false">IF(R273="attempted", 1, IF(R273="avoided", 2, IF(R273="began",3,IF(R273="completed",4, IF(R273="continued",5,IF(R273="endured", 6, IF(R273="enjoyed", 7, IF(R273="finished", 8, IF(R273="preferred", 9, IF(R273="resisted", 10, IF(R273="started", 11, IF(R273="tried",12,"ERROR"))))))))))))</f>
        <v>2</v>
      </c>
      <c r="R273" s="0" t="str">
        <f aca="false">LMPreScn!T394</f>
        <v>avoided</v>
      </c>
      <c r="S273" s="0" t="n">
        <f aca="false">1 + (2*(INT((ROW()-2-240)/4))) + MOD(ROW()-1,2)</f>
        <v>15</v>
      </c>
      <c r="T273" s="0" t="str">
        <f aca="false">LMPreScn!CK394</f>
        <v>jump</v>
      </c>
      <c r="U273" s="2" t="n">
        <f aca="false">U33</f>
        <v>0.0204081632653061</v>
      </c>
      <c r="V273" s="0" t="n">
        <f aca="false">LMPreScn!R394</f>
        <v>6</v>
      </c>
      <c r="W273" s="0" t="n">
        <f aca="false">LMPreScn!S394</f>
        <v>10</v>
      </c>
      <c r="X273" s="0" t="str">
        <f aca="false">LMPreScn!M394</f>
        <v>The cars avoided the puddle.</v>
      </c>
      <c r="Y273" s="0" t="str">
        <f aca="false">LMPreScn!N394</f>
        <v>They did their best to</v>
      </c>
    </row>
    <row r="274" customFormat="false" ht="13.8" hidden="false" customHeight="false" outlineLevel="0" collapsed="false">
      <c r="A274" s="0" t="str">
        <f aca="false">CONCATENATE("id_",ASC(C274))</f>
        <v>id_14069</v>
      </c>
      <c r="B274" s="5" t="str">
        <f aca="false">CONCATENATE("(#", ASC( LMPreScn!I395), ")")</f>
        <v>(#15009)</v>
      </c>
      <c r="C274" s="0" t="n">
        <f aca="false">LMPreScn!I275</f>
        <v>14069</v>
      </c>
      <c r="D274" s="0" t="str">
        <f aca="false">CONCATENATE(P274,"_", R274, "_", T274)</f>
        <v>veterinary_avoided_touch</v>
      </c>
      <c r="E274" s="0" t="str">
        <f aca="false">CONCATENATE( "list_", G274, "/", "half_", K274, "/", "agent_", O274, "/", "metverb_", Q274, "/", "target_", S274, "/", "avtcon_", I274)</f>
        <v>list_2/half_2/agent_17/metverb_2/target_17/avtcon_1</v>
      </c>
      <c r="F274" s="0" t="str">
        <f aca="false">CONCATENATE( H274, "_", L274, "_", P274, "_", R274, "_", T274, "_", J274)</f>
        <v>BH2N_second_veterinary_avoided_touch_con</v>
      </c>
      <c r="G274" s="0" t="n">
        <f aca="false">IF(LEFT(H274,1)="A",1,IF(LEFT(H274,1)="B",2,IF(LEFT(H274,1)="C",3,IF(LEFT(H274,1)="D",4,#na))))</f>
        <v>2</v>
      </c>
      <c r="H274" s="0" t="str">
        <f aca="false">LMPreScn!A395</f>
        <v>BH2N</v>
      </c>
      <c r="I274" s="0" t="n">
        <v>1</v>
      </c>
      <c r="J274" s="0" t="s">
        <v>25</v>
      </c>
      <c r="K274" s="0" t="n">
        <v>2</v>
      </c>
      <c r="L274" s="4" t="s">
        <v>28</v>
      </c>
      <c r="M274" s="0" t="n">
        <f aca="false">1 + (2*(INT((ROW()-2-240)/4))) + MOD(ROW()-2,2)</f>
        <v>17</v>
      </c>
      <c r="N274" s="0" t="str">
        <f aca="false">CONCATENATE("context_",ASC(M274))</f>
        <v>context_17</v>
      </c>
      <c r="O274" s="0" t="n">
        <f aca="false">M274</f>
        <v>17</v>
      </c>
      <c r="P274" s="0" t="str">
        <f aca="false">MID(LMPreScn!M395, SEARCH(" ", LMPreScn!M395, SEARCH(" ", LMPreScn!M395))+1, SEARCH(" ", LMPreScn!M395, SEARCH(" ", LMPreScn!M395)+1) -  (SEARCH(" ", LMPreScn!M395, SEARCH(" ", LMPreScn!M395)) + 1))</f>
        <v>veterinary</v>
      </c>
      <c r="Q274" s="0" t="n">
        <f aca="false">IF(R274="attempted", 1, IF(R274="avoided", 2, IF(R274="began",3,IF(R274="completed",4, IF(R274="continued",5,IF(R274="endured", 6, IF(R274="enjoyed", 7, IF(R274="finished", 8, IF(R274="preferred", 9, IF(R274="resisted", 10, IF(R274="started", 11, IF(R274="tried",12,"ERROR"))))))))))))</f>
        <v>2</v>
      </c>
      <c r="R274" s="0" t="str">
        <f aca="false">LMPreScn!T395</f>
        <v>avoided</v>
      </c>
      <c r="S274" s="0" t="n">
        <f aca="false">1 + (2*(INT((ROW()-2-240)/4))) + MOD(ROW()-2,2)</f>
        <v>17</v>
      </c>
      <c r="T274" s="0" t="str">
        <f aca="false">LMPreScn!CK395</f>
        <v>touch</v>
      </c>
      <c r="U274" s="2" t="n">
        <f aca="false">U34</f>
        <v>0.229166666666667</v>
      </c>
      <c r="V274" s="0" t="n">
        <f aca="false">LMPreScn!R395</f>
        <v>6</v>
      </c>
      <c r="W274" s="0" t="n">
        <f aca="false">LMPreScn!S395</f>
        <v>10</v>
      </c>
      <c r="X274" s="0" t="str">
        <f aca="false">LMPreScn!M395</f>
        <v>The veterinary practices typically avoided reptiles.</v>
      </c>
      <c r="Y274" s="0" t="str">
        <f aca="false">LMPreScn!N395</f>
        <v>Not too many liked to</v>
      </c>
    </row>
    <row r="275" customFormat="false" ht="13.8" hidden="false" customHeight="false" outlineLevel="0" collapsed="false">
      <c r="A275" s="0" t="str">
        <f aca="false">CONCATENATE("id_",ASC(C275))</f>
        <v>id_14069</v>
      </c>
      <c r="B275" s="5" t="str">
        <f aca="false">CONCATENATE("(#", ASC( LMPreScn!I396), ")")</f>
        <v>(#16009)</v>
      </c>
      <c r="C275" s="0" t="n">
        <f aca="false">LMPreScn!I276</f>
        <v>14069</v>
      </c>
      <c r="D275" s="0" t="str">
        <f aca="false">CONCATENATE(P275,"_", R275, "_", T275)</f>
        <v>zoo-goers_avoided_see</v>
      </c>
      <c r="E275" s="0" t="str">
        <f aca="false">CONCATENATE( "list_", G275, "/", "half_", K275, "/", "agent_", O275, "/", "metverb_", Q275, "/", "target_", S275, "/", "avtcon_", I275)</f>
        <v>list_1/half_2/agent_18/metverb_2/target_18/avtcon_1</v>
      </c>
      <c r="F275" s="0" t="str">
        <f aca="false">CONCATENATE( H275, "_", L275, "_", P275, "_", R275, "_", T275, "_", J275)</f>
        <v>AH2N_second_zoo-goers_avoided_see_con</v>
      </c>
      <c r="G275" s="0" t="n">
        <f aca="false">IF(LEFT(H275,1)="A",1,IF(LEFT(H275,1)="B",2,IF(LEFT(H275,1)="C",3,IF(LEFT(H275,1)="D",4,#na))))</f>
        <v>1</v>
      </c>
      <c r="H275" s="0" t="str">
        <f aca="false">LMPreScn!A396</f>
        <v>AH2N</v>
      </c>
      <c r="I275" s="0" t="n">
        <v>1</v>
      </c>
      <c r="J275" s="0" t="s">
        <v>25</v>
      </c>
      <c r="K275" s="0" t="n">
        <v>2</v>
      </c>
      <c r="L275" s="4" t="s">
        <v>28</v>
      </c>
      <c r="M275" s="0" t="n">
        <f aca="false">1 + (2*(INT((ROW()-2-240)/4))) + MOD(ROW(),2)</f>
        <v>18</v>
      </c>
      <c r="N275" s="0" t="str">
        <f aca="false">CONCATENATE("context_",ASC(M275))</f>
        <v>context_18</v>
      </c>
      <c r="O275" s="0" t="n">
        <f aca="false">M275</f>
        <v>18</v>
      </c>
      <c r="P275" s="0" t="str">
        <f aca="false">MID(LMPreScn!M396, SEARCH(" ", LMPreScn!M396, SEARCH(" ", LMPreScn!M396))+1, SEARCH(" ", LMPreScn!M396, SEARCH(" ", LMPreScn!M396)+1) -  (SEARCH(" ", LMPreScn!M396, SEARCH(" ", LMPreScn!M396)) + 1))</f>
        <v>zoo-goers</v>
      </c>
      <c r="Q275" s="0" t="n">
        <f aca="false">IF(R275="attempted", 1, IF(R275="avoided", 2, IF(R275="began",3,IF(R275="completed",4, IF(R275="continued",5,IF(R275="endured", 6, IF(R275="enjoyed", 7, IF(R275="finished", 8, IF(R275="preferred", 9, IF(R275="resisted", 10, IF(R275="started", 11, IF(R275="tried",12,"ERROR"))))))))))))</f>
        <v>2</v>
      </c>
      <c r="R275" s="0" t="str">
        <f aca="false">LMPreScn!T396</f>
        <v>avoided</v>
      </c>
      <c r="S275" s="0" t="n">
        <f aca="false">1 + (2*(INT((ROW()-2-240)/4))) + MOD(ROW()-2,2)</f>
        <v>18</v>
      </c>
      <c r="T275" s="0" t="str">
        <f aca="false">LMPreScn!CK396</f>
        <v>see</v>
      </c>
      <c r="U275" s="2" t="n">
        <f aca="false">U35</f>
        <v>0.448979591836735</v>
      </c>
      <c r="V275" s="0" t="n">
        <f aca="false">LMPreScn!R396</f>
        <v>6</v>
      </c>
      <c r="W275" s="0" t="n">
        <f aca="false">LMPreScn!S396</f>
        <v>10</v>
      </c>
      <c r="X275" s="0" t="str">
        <f aca="false">LMPreScn!M396</f>
        <v>The zoo-goers typically avoided reptiles.</v>
      </c>
      <c r="Y275" s="0" t="str">
        <f aca="false">LMPreScn!N396</f>
        <v>Not too many liked to</v>
      </c>
    </row>
    <row r="276" customFormat="false" ht="13.8" hidden="false" customHeight="false" outlineLevel="0" collapsed="false">
      <c r="A276" s="0" t="str">
        <f aca="false">CONCATENATE("id_",ASC(C276))</f>
        <v>id_14069</v>
      </c>
      <c r="B276" s="5" t="str">
        <f aca="false">CONCATENATE("(#", ASC( LMPreScn!I397), ")")</f>
        <v>(#17009)</v>
      </c>
      <c r="C276" s="0" t="n">
        <f aca="false">LMPreScn!I277</f>
        <v>14069</v>
      </c>
      <c r="D276" s="0" t="str">
        <f aca="false">CONCATENATE(P276,"_", R276, "_", T276)</f>
        <v>veterinary_avoided_see</v>
      </c>
      <c r="E276" s="0" t="str">
        <f aca="false">CONCATENATE( "list_", G276, "/", "half_", K276, "/", "agent_", O276, "/", "metverb_", Q276, "/", "target_", S276, "/", "avtcon_", I276)</f>
        <v>list_4/half_2/agent_17/metverb_2/target_18/avtcon_2</v>
      </c>
      <c r="F276" s="0" t="str">
        <f aca="false">CONCATENATE( H276, "_", L276, "_", P276, "_", R276, "_", T276, "_", J276)</f>
        <v>DH2N_second_veterinary_avoided_see_incon</v>
      </c>
      <c r="G276" s="0" t="n">
        <f aca="false">IF(LEFT(H276,1)="A",1,IF(LEFT(H276,1)="B",2,IF(LEFT(H276,1)="C",3,IF(LEFT(H276,1)="D",4,#na))))</f>
        <v>4</v>
      </c>
      <c r="H276" s="0" t="str">
        <f aca="false">LMPreScn!A397</f>
        <v>DH2N</v>
      </c>
      <c r="I276" s="0" t="n">
        <v>2</v>
      </c>
      <c r="J276" s="0" t="s">
        <v>27</v>
      </c>
      <c r="K276" s="0" t="n">
        <v>2</v>
      </c>
      <c r="L276" s="4" t="s">
        <v>28</v>
      </c>
      <c r="M276" s="0" t="n">
        <f aca="false">1 + (2*(INT((ROW()-2-240)/4))) + MOD(ROW()-2,2)</f>
        <v>17</v>
      </c>
      <c r="N276" s="0" t="str">
        <f aca="false">CONCATENATE("context_",ASC(M276))</f>
        <v>context_17</v>
      </c>
      <c r="O276" s="0" t="n">
        <f aca="false">M276</f>
        <v>17</v>
      </c>
      <c r="P276" s="0" t="str">
        <f aca="false">MID(LMPreScn!M397, SEARCH(" ", LMPreScn!M397, SEARCH(" ", LMPreScn!M397))+1, SEARCH(" ", LMPreScn!M397, SEARCH(" ", LMPreScn!M397)+1) -  (SEARCH(" ", LMPreScn!M397, SEARCH(" ", LMPreScn!M397)) + 1))</f>
        <v>veterinary</v>
      </c>
      <c r="Q276" s="0" t="n">
        <f aca="false">IF(R276="attempted", 1, IF(R276="avoided", 2, IF(R276="began",3,IF(R276="completed",4, IF(R276="continued",5,IF(R276="endured", 6, IF(R276="enjoyed", 7, IF(R276="finished", 8, IF(R276="preferred", 9, IF(R276="resisted", 10, IF(R276="started", 11, IF(R276="tried",12,"ERROR"))))))))))))</f>
        <v>2</v>
      </c>
      <c r="R276" s="0" t="str">
        <f aca="false">LMPreScn!T397</f>
        <v>avoided</v>
      </c>
      <c r="S276" s="0" t="n">
        <f aca="false">1 + (2*(INT((ROW()-2-240)/4))) + MOD(ROW()-1,2)</f>
        <v>18</v>
      </c>
      <c r="T276" s="0" t="str">
        <f aca="false">LMPreScn!CK397</f>
        <v>see</v>
      </c>
      <c r="U276" s="2" t="n">
        <f aca="false">U36</f>
        <v>0</v>
      </c>
      <c r="V276" s="0" t="n">
        <f aca="false">LMPreScn!R397</f>
        <v>6</v>
      </c>
      <c r="W276" s="0" t="n">
        <f aca="false">LMPreScn!S397</f>
        <v>10</v>
      </c>
      <c r="X276" s="0" t="str">
        <f aca="false">LMPreScn!M397</f>
        <v>The veterinary practices typically avoided reptiles.</v>
      </c>
      <c r="Y276" s="0" t="str">
        <f aca="false">LMPreScn!N397</f>
        <v>Not too many liked to</v>
      </c>
    </row>
    <row r="277" customFormat="false" ht="13.8" hidden="false" customHeight="false" outlineLevel="0" collapsed="false">
      <c r="A277" s="0" t="str">
        <f aca="false">CONCATENATE("id_",ASC(C277))</f>
        <v>id_14069</v>
      </c>
      <c r="B277" s="5" t="str">
        <f aca="false">CONCATENATE("(#", ASC( LMPreScn!I398), ")")</f>
        <v>(#18009)</v>
      </c>
      <c r="C277" s="0" t="n">
        <f aca="false">LMPreScn!I278</f>
        <v>14069</v>
      </c>
      <c r="D277" s="0" t="str">
        <f aca="false">CONCATENATE(P277,"_", R277, "_", T277)</f>
        <v>zoo-goers_avoided_touch</v>
      </c>
      <c r="E277" s="0" t="str">
        <f aca="false">CONCATENATE( "list_", G277, "/", "half_", K277, "/", "agent_", O277, "/", "metverb_", Q277, "/", "target_", S277, "/", "avtcon_", I277)</f>
        <v>list_3/half_2/agent_18/metverb_2/target_17/avtcon_2</v>
      </c>
      <c r="F277" s="0" t="str">
        <f aca="false">CONCATENATE( H277, "_", L277, "_", P277, "_", R277, "_", T277, "_", J277)</f>
        <v>CH2N_second_zoo-goers_avoided_touch_incon</v>
      </c>
      <c r="G277" s="0" t="n">
        <f aca="false">IF(LEFT(H277,1)="A",1,IF(LEFT(H277,1)="B",2,IF(LEFT(H277,1)="C",3,IF(LEFT(H277,1)="D",4,#na))))</f>
        <v>3</v>
      </c>
      <c r="H277" s="0" t="str">
        <f aca="false">LMPreScn!A398</f>
        <v>CH2N</v>
      </c>
      <c r="I277" s="0" t="n">
        <v>2</v>
      </c>
      <c r="J277" s="0" t="s">
        <v>27</v>
      </c>
      <c r="K277" s="0" t="n">
        <v>2</v>
      </c>
      <c r="L277" s="4" t="s">
        <v>28</v>
      </c>
      <c r="M277" s="0" t="n">
        <f aca="false">1 + (2*(INT((ROW()-2-240)/4))) + MOD(ROW(),2)</f>
        <v>18</v>
      </c>
      <c r="N277" s="0" t="str">
        <f aca="false">CONCATENATE("context_",ASC(M277))</f>
        <v>context_18</v>
      </c>
      <c r="O277" s="0" t="n">
        <f aca="false">M277</f>
        <v>18</v>
      </c>
      <c r="P277" s="0" t="str">
        <f aca="false">MID(LMPreScn!M398, SEARCH(" ", LMPreScn!M398, SEARCH(" ", LMPreScn!M398))+1, SEARCH(" ", LMPreScn!M398, SEARCH(" ", LMPreScn!M398)+1) -  (SEARCH(" ", LMPreScn!M398, SEARCH(" ", LMPreScn!M398)) + 1))</f>
        <v>zoo-goers</v>
      </c>
      <c r="Q277" s="0" t="n">
        <f aca="false">IF(R277="attempted", 1, IF(R277="avoided", 2, IF(R277="began",3,IF(R277="completed",4, IF(R277="continued",5,IF(R277="endured", 6, IF(R277="enjoyed", 7, IF(R277="finished", 8, IF(R277="preferred", 9, IF(R277="resisted", 10, IF(R277="started", 11, IF(R277="tried",12,"ERROR"))))))))))))</f>
        <v>2</v>
      </c>
      <c r="R277" s="0" t="str">
        <f aca="false">LMPreScn!T398</f>
        <v>avoided</v>
      </c>
      <c r="S277" s="0" t="n">
        <f aca="false">1 + (2*(INT((ROW()-2-240)/4))) + MOD(ROW()-1,2)</f>
        <v>17</v>
      </c>
      <c r="T277" s="0" t="str">
        <f aca="false">LMPreScn!CK398</f>
        <v>touch</v>
      </c>
      <c r="U277" s="2" t="n">
        <f aca="false">U37</f>
        <v>0.0612244897959184</v>
      </c>
      <c r="V277" s="0" t="n">
        <f aca="false">LMPreScn!R398</f>
        <v>6</v>
      </c>
      <c r="W277" s="0" t="n">
        <f aca="false">LMPreScn!S398</f>
        <v>10</v>
      </c>
      <c r="X277" s="0" t="str">
        <f aca="false">LMPreScn!M398</f>
        <v>The zoo-goers typically avoided reptiles.</v>
      </c>
      <c r="Y277" s="0" t="str">
        <f aca="false">LMPreScn!N398</f>
        <v>Not too many liked to</v>
      </c>
    </row>
    <row r="278" customFormat="false" ht="13.8" hidden="false" customHeight="false" outlineLevel="0" collapsed="false">
      <c r="A278" s="0" t="str">
        <f aca="false">CONCATENATE("id_",ASC(C278))</f>
        <v>id_14070</v>
      </c>
      <c r="B278" s="5" t="str">
        <f aca="false">CONCATENATE("(#", ASC( LMPreScn!I399), ")")</f>
        <v>(#15010)</v>
      </c>
      <c r="C278" s="0" t="n">
        <f aca="false">LMPreScn!I279</f>
        <v>14070</v>
      </c>
      <c r="D278" s="0" t="str">
        <f aca="false">CONCATENATE(P278,"_", R278, "_", T278)</f>
        <v>journalist_began_write</v>
      </c>
      <c r="E278" s="0" t="str">
        <f aca="false">CONCATENATE( "list_", G278, "/", "half_", K278, "/", "agent_", O278, "/", "metverb_", Q278, "/", "target_", S278, "/", "avtcon_", I278)</f>
        <v>list_2/half_2/agent_19/metverb_3/target_19/avtcon_1</v>
      </c>
      <c r="F278" s="0" t="str">
        <f aca="false">CONCATENATE( H278, "_", L278, "_", P278, "_", R278, "_", T278, "_", J278)</f>
        <v>BH2N_second_journalist_began_write_con</v>
      </c>
      <c r="G278" s="0" t="n">
        <f aca="false">IF(LEFT(H278,1)="A",1,IF(LEFT(H278,1)="B",2,IF(LEFT(H278,1)="C",3,IF(LEFT(H278,1)="D",4,#na))))</f>
        <v>2</v>
      </c>
      <c r="H278" s="0" t="str">
        <f aca="false">LMPreScn!A399</f>
        <v>BH2N</v>
      </c>
      <c r="I278" s="0" t="n">
        <v>1</v>
      </c>
      <c r="J278" s="0" t="s">
        <v>25</v>
      </c>
      <c r="K278" s="0" t="n">
        <v>2</v>
      </c>
      <c r="L278" s="4" t="s">
        <v>28</v>
      </c>
      <c r="M278" s="0" t="n">
        <f aca="false">1 + (2*(INT((ROW()-2-240)/4))) + MOD(ROW()-2,2)</f>
        <v>19</v>
      </c>
      <c r="N278" s="0" t="str">
        <f aca="false">CONCATENATE("context_",ASC(M278))</f>
        <v>context_19</v>
      </c>
      <c r="O278" s="0" t="n">
        <f aca="false">M278</f>
        <v>19</v>
      </c>
      <c r="P278" s="0" t="str">
        <f aca="false">MID(LMPreScn!M399, SEARCH(" ", LMPreScn!M399, SEARCH(" ", LMPreScn!M399))+1, SEARCH(" ", LMPreScn!M399, SEARCH(" ", LMPreScn!M399)+1) -  (SEARCH(" ", LMPreScn!M399, SEARCH(" ", LMPreScn!M399)) + 1))</f>
        <v>journalist</v>
      </c>
      <c r="Q278" s="0" t="n">
        <f aca="false">IF(R278="attempted", 1, IF(R278="avoided", 2, IF(R278="began",3,IF(R278="completed",4, IF(R278="continued",5,IF(R278="endured", 6, IF(R278="enjoyed", 7, IF(R278="finished", 8, IF(R278="preferred", 9, IF(R278="resisted", 10, IF(R278="started", 11, IF(R278="tried",12,"ERROR"))))))))))))</f>
        <v>3</v>
      </c>
      <c r="R278" s="0" t="str">
        <f aca="false">LMPreScn!T399</f>
        <v>began</v>
      </c>
      <c r="S278" s="0" t="n">
        <f aca="false">1 + (2*(INT((ROW()-2-240)/4))) + MOD(ROW()-2,2)</f>
        <v>19</v>
      </c>
      <c r="T278" s="0" t="str">
        <f aca="false">LMPreScn!CK399</f>
        <v>write</v>
      </c>
      <c r="U278" s="2" t="n">
        <f aca="false">U38</f>
        <v>0.346938775510204</v>
      </c>
      <c r="V278" s="0" t="n">
        <f aca="false">LMPreScn!R399</f>
        <v>7</v>
      </c>
      <c r="W278" s="0" t="n">
        <f aca="false">LMPreScn!S399</f>
        <v>11</v>
      </c>
      <c r="X278" s="0" t="str">
        <f aca="false">LMPreScn!M399</f>
        <v>The journalist began the difficult article.</v>
      </c>
      <c r="Y278" s="0" t="str">
        <f aca="false">LMPreScn!N399</f>
        <v>It took him a while to</v>
      </c>
    </row>
    <row r="279" customFormat="false" ht="13.8" hidden="false" customHeight="false" outlineLevel="0" collapsed="false">
      <c r="A279" s="0" t="str">
        <f aca="false">CONCATENATE("id_",ASC(C279))</f>
        <v>id_14070</v>
      </c>
      <c r="B279" s="5" t="str">
        <f aca="false">CONCATENATE("(#", ASC( LMPreScn!I400), ")")</f>
        <v>(#16010)</v>
      </c>
      <c r="C279" s="0" t="n">
        <f aca="false">LMPreScn!I280</f>
        <v>14070</v>
      </c>
      <c r="D279" s="0" t="str">
        <f aca="false">CONCATENATE(P279,"_", R279, "_", T279)</f>
        <v>student_began_read</v>
      </c>
      <c r="E279" s="0" t="str">
        <f aca="false">CONCATENATE( "list_", G279, "/", "half_", K279, "/", "agent_", O279, "/", "metverb_", Q279, "/", "target_", S279, "/", "avtcon_", I279)</f>
        <v>list_1/half_2/agent_20/metverb_3/target_20/avtcon_1</v>
      </c>
      <c r="F279" s="0" t="str">
        <f aca="false">CONCATENATE( H279, "_", L279, "_", P279, "_", R279, "_", T279, "_", J279)</f>
        <v>AH2N_second_student_began_read_con</v>
      </c>
      <c r="G279" s="0" t="n">
        <f aca="false">IF(LEFT(H279,1)="A",1,IF(LEFT(H279,1)="B",2,IF(LEFT(H279,1)="C",3,IF(LEFT(H279,1)="D",4,#na))))</f>
        <v>1</v>
      </c>
      <c r="H279" s="0" t="str">
        <f aca="false">LMPreScn!A400</f>
        <v>AH2N</v>
      </c>
      <c r="I279" s="0" t="n">
        <v>1</v>
      </c>
      <c r="J279" s="0" t="s">
        <v>25</v>
      </c>
      <c r="K279" s="0" t="n">
        <v>2</v>
      </c>
      <c r="L279" s="4" t="s">
        <v>28</v>
      </c>
      <c r="M279" s="0" t="n">
        <f aca="false">1 + (2*(INT((ROW()-2-240)/4))) + MOD(ROW(),2)</f>
        <v>20</v>
      </c>
      <c r="N279" s="0" t="str">
        <f aca="false">CONCATENATE("context_",ASC(M279))</f>
        <v>context_20</v>
      </c>
      <c r="O279" s="0" t="n">
        <f aca="false">M279</f>
        <v>20</v>
      </c>
      <c r="P279" s="0" t="str">
        <f aca="false">MID(LMPreScn!M400, SEARCH(" ", LMPreScn!M400, SEARCH(" ", LMPreScn!M400))+1, SEARCH(" ", LMPreScn!M400, SEARCH(" ", LMPreScn!M400)+1) -  (SEARCH(" ", LMPreScn!M400, SEARCH(" ", LMPreScn!M400)) + 1))</f>
        <v>student</v>
      </c>
      <c r="Q279" s="0" t="n">
        <f aca="false">IF(R279="attempted", 1, IF(R279="avoided", 2, IF(R279="began",3,IF(R279="completed",4, IF(R279="continued",5,IF(R279="endured", 6, IF(R279="enjoyed", 7, IF(R279="finished", 8, IF(R279="preferred", 9, IF(R279="resisted", 10, IF(R279="started", 11, IF(R279="tried",12,"ERROR"))))))))))))</f>
        <v>3</v>
      </c>
      <c r="R279" s="0" t="str">
        <f aca="false">LMPreScn!T400</f>
        <v>began</v>
      </c>
      <c r="S279" s="0" t="n">
        <f aca="false">1 + (2*(INT((ROW()-2-240)/4))) + MOD(ROW()-2,2)</f>
        <v>20</v>
      </c>
      <c r="T279" s="0" t="str">
        <f aca="false">LMPreScn!CK400</f>
        <v>read</v>
      </c>
      <c r="U279" s="2" t="n">
        <f aca="false">U39</f>
        <v>0.551020408163265</v>
      </c>
      <c r="V279" s="0" t="n">
        <f aca="false">LMPreScn!R400</f>
        <v>7</v>
      </c>
      <c r="W279" s="0" t="n">
        <f aca="false">LMPreScn!S400</f>
        <v>11</v>
      </c>
      <c r="X279" s="0" t="str">
        <f aca="false">LMPreScn!M400</f>
        <v>The student began the difficult article.</v>
      </c>
      <c r="Y279" s="0" t="str">
        <f aca="false">LMPreScn!N400</f>
        <v>It took him a while to</v>
      </c>
    </row>
    <row r="280" customFormat="false" ht="13.8" hidden="false" customHeight="false" outlineLevel="0" collapsed="false">
      <c r="A280" s="0" t="str">
        <f aca="false">CONCATENATE("id_",ASC(C280))</f>
        <v>id_14070</v>
      </c>
      <c r="B280" s="5" t="str">
        <f aca="false">CONCATENATE("(#", ASC( LMPreScn!I401), ")")</f>
        <v>(#17010)</v>
      </c>
      <c r="C280" s="0" t="n">
        <f aca="false">LMPreScn!I281</f>
        <v>14070</v>
      </c>
      <c r="D280" s="0" t="str">
        <f aca="false">CONCATENATE(P280,"_", R280, "_", T280)</f>
        <v>journalist_began_read</v>
      </c>
      <c r="E280" s="0" t="str">
        <f aca="false">CONCATENATE( "list_", G280, "/", "half_", K280, "/", "agent_", O280, "/", "metverb_", Q280, "/", "target_", S280, "/", "avtcon_", I280)</f>
        <v>list_4/half_2/agent_19/metverb_3/target_20/avtcon_2</v>
      </c>
      <c r="F280" s="0" t="str">
        <f aca="false">CONCATENATE( H280, "_", L280, "_", P280, "_", R280, "_", T280, "_", J280)</f>
        <v>DH2N_second_journalist_began_read_incon</v>
      </c>
      <c r="G280" s="0" t="n">
        <f aca="false">IF(LEFT(H280,1)="A",1,IF(LEFT(H280,1)="B",2,IF(LEFT(H280,1)="C",3,IF(LEFT(H280,1)="D",4,#na))))</f>
        <v>4</v>
      </c>
      <c r="H280" s="0" t="str">
        <f aca="false">LMPreScn!A401</f>
        <v>DH2N</v>
      </c>
      <c r="I280" s="0" t="n">
        <v>2</v>
      </c>
      <c r="J280" s="0" t="s">
        <v>27</v>
      </c>
      <c r="K280" s="0" t="n">
        <v>2</v>
      </c>
      <c r="L280" s="4" t="s">
        <v>28</v>
      </c>
      <c r="M280" s="0" t="n">
        <f aca="false">1 + (2*(INT((ROW()-2-240)/4))) + MOD(ROW()-2,2)</f>
        <v>19</v>
      </c>
      <c r="N280" s="0" t="str">
        <f aca="false">CONCATENATE("context_",ASC(M280))</f>
        <v>context_19</v>
      </c>
      <c r="O280" s="0" t="n">
        <f aca="false">M280</f>
        <v>19</v>
      </c>
      <c r="P280" s="0" t="str">
        <f aca="false">MID(LMPreScn!M401, SEARCH(" ", LMPreScn!M401, SEARCH(" ", LMPreScn!M401))+1, SEARCH(" ", LMPreScn!M401, SEARCH(" ", LMPreScn!M401)+1) -  (SEARCH(" ", LMPreScn!M401, SEARCH(" ", LMPreScn!M401)) + 1))</f>
        <v>journalist</v>
      </c>
      <c r="Q280" s="0" t="n">
        <f aca="false">IF(R280="attempted", 1, IF(R280="avoided", 2, IF(R280="began",3,IF(R280="completed",4, IF(R280="continued",5,IF(R280="endured", 6, IF(R280="enjoyed", 7, IF(R280="finished", 8, IF(R280="preferred", 9, IF(R280="resisted", 10, IF(R280="started", 11, IF(R280="tried",12,"ERROR"))))))))))))</f>
        <v>3</v>
      </c>
      <c r="R280" s="0" t="str">
        <f aca="false">LMPreScn!T401</f>
        <v>began</v>
      </c>
      <c r="S280" s="0" t="n">
        <f aca="false">1 + (2*(INT((ROW()-2-240)/4))) + MOD(ROW()-1,2)</f>
        <v>20</v>
      </c>
      <c r="T280" s="0" t="str">
        <f aca="false">LMPreScn!CK401</f>
        <v>read</v>
      </c>
      <c r="U280" s="2" t="n">
        <f aca="false">U40</f>
        <v>0.102040816326531</v>
      </c>
      <c r="V280" s="0" t="n">
        <f aca="false">LMPreScn!R401</f>
        <v>7</v>
      </c>
      <c r="W280" s="0" t="n">
        <f aca="false">LMPreScn!S401</f>
        <v>11</v>
      </c>
      <c r="X280" s="0" t="str">
        <f aca="false">LMPreScn!M401</f>
        <v>The journalist began the difficult article.</v>
      </c>
      <c r="Y280" s="0" t="str">
        <f aca="false">LMPreScn!N401</f>
        <v>It took him a while to</v>
      </c>
    </row>
    <row r="281" customFormat="false" ht="13.8" hidden="false" customHeight="false" outlineLevel="0" collapsed="false">
      <c r="A281" s="0" t="str">
        <f aca="false">CONCATENATE("id_",ASC(C281))</f>
        <v>id_14070</v>
      </c>
      <c r="B281" s="5" t="str">
        <f aca="false">CONCATENATE("(#", ASC( LMPreScn!I402), ")")</f>
        <v>(#18010)</v>
      </c>
      <c r="C281" s="0" t="n">
        <f aca="false">LMPreScn!I282</f>
        <v>14070</v>
      </c>
      <c r="D281" s="0" t="str">
        <f aca="false">CONCATENATE(P281,"_", R281, "_", T281)</f>
        <v>student_began_write</v>
      </c>
      <c r="E281" s="0" t="str">
        <f aca="false">CONCATENATE( "list_", G281, "/", "half_", K281, "/", "agent_", O281, "/", "metverb_", Q281, "/", "target_", S281, "/", "avtcon_", I281)</f>
        <v>list_3/half_2/agent_20/metverb_3/target_19/avtcon_2</v>
      </c>
      <c r="F281" s="0" t="str">
        <f aca="false">CONCATENATE( H281, "_", L281, "_", P281, "_", R281, "_", T281, "_", J281)</f>
        <v>CH2N_second_student_began_write_incon</v>
      </c>
      <c r="G281" s="0" t="n">
        <f aca="false">IF(LEFT(H281,1)="A",1,IF(LEFT(H281,1)="B",2,IF(LEFT(H281,1)="C",3,IF(LEFT(H281,1)="D",4,#na))))</f>
        <v>3</v>
      </c>
      <c r="H281" s="0" t="str">
        <f aca="false">LMPreScn!A402</f>
        <v>CH2N</v>
      </c>
      <c r="I281" s="0" t="n">
        <v>2</v>
      </c>
      <c r="J281" s="0" t="s">
        <v>27</v>
      </c>
      <c r="K281" s="0" t="n">
        <v>2</v>
      </c>
      <c r="L281" s="4" t="s">
        <v>28</v>
      </c>
      <c r="M281" s="0" t="n">
        <f aca="false">1 + (2*(INT((ROW()-2-240)/4))) + MOD(ROW(),2)</f>
        <v>20</v>
      </c>
      <c r="N281" s="0" t="str">
        <f aca="false">CONCATENATE("context_",ASC(M281))</f>
        <v>context_20</v>
      </c>
      <c r="O281" s="0" t="n">
        <f aca="false">M281</f>
        <v>20</v>
      </c>
      <c r="P281" s="0" t="str">
        <f aca="false">MID(LMPreScn!M402, SEARCH(" ", LMPreScn!M402, SEARCH(" ", LMPreScn!M402))+1, SEARCH(" ", LMPreScn!M402, SEARCH(" ", LMPreScn!M402)+1) -  (SEARCH(" ", LMPreScn!M402, SEARCH(" ", LMPreScn!M402)) + 1))</f>
        <v>student</v>
      </c>
      <c r="Q281" s="0" t="n">
        <f aca="false">IF(R281="attempted", 1, IF(R281="avoided", 2, IF(R281="began",3,IF(R281="completed",4, IF(R281="continued",5,IF(R281="endured", 6, IF(R281="enjoyed", 7, IF(R281="finished", 8, IF(R281="preferred", 9, IF(R281="resisted", 10, IF(R281="started", 11, IF(R281="tried",12,"ERROR"))))))))))))</f>
        <v>3</v>
      </c>
      <c r="R281" s="0" t="str">
        <f aca="false">LMPreScn!T402</f>
        <v>began</v>
      </c>
      <c r="S281" s="0" t="n">
        <f aca="false">1 + (2*(INT((ROW()-2-240)/4))) + MOD(ROW()-1,2)</f>
        <v>19</v>
      </c>
      <c r="T281" s="0" t="str">
        <f aca="false">LMPreScn!CK402</f>
        <v>write</v>
      </c>
      <c r="U281" s="2" t="n">
        <f aca="false">U41</f>
        <v>0.142857142857143</v>
      </c>
      <c r="V281" s="0" t="n">
        <f aca="false">LMPreScn!R402</f>
        <v>7</v>
      </c>
      <c r="W281" s="0" t="n">
        <f aca="false">LMPreScn!S402</f>
        <v>11</v>
      </c>
      <c r="X281" s="0" t="str">
        <f aca="false">LMPreScn!M402</f>
        <v>The student began the difficult article.</v>
      </c>
      <c r="Y281" s="0" t="str">
        <f aca="false">LMPreScn!N402</f>
        <v>It took him a while to</v>
      </c>
    </row>
    <row r="282" customFormat="false" ht="13.8" hidden="false" customHeight="false" outlineLevel="0" collapsed="false">
      <c r="A282" s="0" t="str">
        <f aca="false">CONCATENATE("id_",ASC(C282))</f>
        <v>id_14071</v>
      </c>
      <c r="B282" s="5" t="str">
        <f aca="false">CONCATENATE("(#", ASC( LMPreScn!I403), ")")</f>
        <v>(#15011)</v>
      </c>
      <c r="C282" s="0" t="n">
        <f aca="false">LMPreScn!I283</f>
        <v>14071</v>
      </c>
      <c r="D282" s="0" t="str">
        <f aca="false">CONCATENATE(P282,"_", R282, "_", T282)</f>
        <v>guitarist_began_play</v>
      </c>
      <c r="E282" s="0" t="str">
        <f aca="false">CONCATENATE( "list_", G282, "/", "half_", K282, "/", "agent_", O282, "/", "metverb_", Q282, "/", "target_", S282, "/", "avtcon_", I282)</f>
        <v>list_2/half_2/agent_21/metverb_3/target_21/avtcon_1</v>
      </c>
      <c r="F282" s="0" t="str">
        <f aca="false">CONCATENATE( H282, "_", L282, "_", P282, "_", R282, "_", T282, "_", J282)</f>
        <v>BH2N_second_guitarist_began_play_con</v>
      </c>
      <c r="G282" s="0" t="n">
        <f aca="false">IF(LEFT(H282,1)="A",1,IF(LEFT(H282,1)="B",2,IF(LEFT(H282,1)="C",3,IF(LEFT(H282,1)="D",4,#na))))</f>
        <v>2</v>
      </c>
      <c r="H282" s="0" t="str">
        <f aca="false">LMPreScn!A403</f>
        <v>BH2N</v>
      </c>
      <c r="I282" s="0" t="n">
        <v>1</v>
      </c>
      <c r="J282" s="0" t="s">
        <v>25</v>
      </c>
      <c r="K282" s="0" t="n">
        <v>2</v>
      </c>
      <c r="L282" s="4" t="s">
        <v>28</v>
      </c>
      <c r="M282" s="0" t="n">
        <f aca="false">1 + (2*(INT((ROW()-2-240)/4))) + MOD(ROW()-2,2)</f>
        <v>21</v>
      </c>
      <c r="N282" s="0" t="str">
        <f aca="false">CONCATENATE("context_",ASC(M282))</f>
        <v>context_21</v>
      </c>
      <c r="O282" s="0" t="n">
        <f aca="false">M282</f>
        <v>21</v>
      </c>
      <c r="P282" s="0" t="str">
        <f aca="false">MID(LMPreScn!M403, SEARCH(" ", LMPreScn!M403, SEARCH(" ", LMPreScn!M403))+1, SEARCH(" ", LMPreScn!M403, SEARCH(" ", LMPreScn!M403)+1) -  (SEARCH(" ", LMPreScn!M403, SEARCH(" ", LMPreScn!M403)) + 1))</f>
        <v>guitarist</v>
      </c>
      <c r="Q282" s="0" t="n">
        <f aca="false">IF(R282="attempted", 1, IF(R282="avoided", 2, IF(R282="began",3,IF(R282="completed",4, IF(R282="continued",5,IF(R282="endured", 6, IF(R282="enjoyed", 7, IF(R282="finished", 8, IF(R282="preferred", 9, IF(R282="resisted", 10, IF(R282="started", 11, IF(R282="tried",12,"ERROR"))))))))))))</f>
        <v>3</v>
      </c>
      <c r="R282" s="0" t="str">
        <f aca="false">LMPreScn!T403</f>
        <v>began</v>
      </c>
      <c r="S282" s="0" t="n">
        <f aca="false">1 + (2*(INT((ROW()-2-240)/4))) + MOD(ROW()-2,2)</f>
        <v>21</v>
      </c>
      <c r="T282" s="0" t="str">
        <f aca="false">LMPreScn!CK403</f>
        <v>play</v>
      </c>
      <c r="U282" s="2" t="n">
        <f aca="false">U42</f>
        <v>0.551020408163265</v>
      </c>
      <c r="V282" s="0" t="n">
        <f aca="false">LMPreScn!R403</f>
        <v>6</v>
      </c>
      <c r="W282" s="0" t="n">
        <f aca="false">LMPreScn!S403</f>
        <v>9</v>
      </c>
      <c r="X282" s="0" t="str">
        <f aca="false">LMPreScn!M403</f>
        <v>The guitarist began a beautiful song.</v>
      </c>
      <c r="Y282" s="0" t="str">
        <f aca="false">LMPreScn!N403</f>
        <v>Everyone listened while he would</v>
      </c>
    </row>
    <row r="283" customFormat="false" ht="13.8" hidden="false" customHeight="false" outlineLevel="0" collapsed="false">
      <c r="A283" s="0" t="str">
        <f aca="false">CONCATENATE("id_",ASC(C283))</f>
        <v>id_14071</v>
      </c>
      <c r="B283" s="5" t="str">
        <f aca="false">CONCATENATE("(#", ASC( LMPreScn!I404), ")")</f>
        <v>(#16011)</v>
      </c>
      <c r="C283" s="0" t="n">
        <f aca="false">LMPreScn!I284</f>
        <v>14071</v>
      </c>
      <c r="D283" s="0" t="str">
        <f aca="false">CONCATENATE(P283,"_", R283, "_", T283)</f>
        <v>bird_began_sing</v>
      </c>
      <c r="E283" s="0" t="str">
        <f aca="false">CONCATENATE( "list_", G283, "/", "half_", K283, "/", "agent_", O283, "/", "metverb_", Q283, "/", "target_", S283, "/", "avtcon_", I283)</f>
        <v>list_1/half_2/agent_22/metverb_3/target_22/avtcon_1</v>
      </c>
      <c r="F283" s="0" t="str">
        <f aca="false">CONCATENATE( H283, "_", L283, "_", P283, "_", R283, "_", T283, "_", J283)</f>
        <v>AH2N_second_bird_began_sing_con</v>
      </c>
      <c r="G283" s="0" t="n">
        <f aca="false">IF(LEFT(H283,1)="A",1,IF(LEFT(H283,1)="B",2,IF(LEFT(H283,1)="C",3,IF(LEFT(H283,1)="D",4,#na))))</f>
        <v>1</v>
      </c>
      <c r="H283" s="0" t="str">
        <f aca="false">LMPreScn!A404</f>
        <v>AH2N</v>
      </c>
      <c r="I283" s="0" t="n">
        <v>1</v>
      </c>
      <c r="J283" s="0" t="s">
        <v>25</v>
      </c>
      <c r="K283" s="0" t="n">
        <v>2</v>
      </c>
      <c r="L283" s="4" t="s">
        <v>28</v>
      </c>
      <c r="M283" s="0" t="n">
        <f aca="false">1 + (2*(INT((ROW()-2-240)/4))) + MOD(ROW(),2)</f>
        <v>22</v>
      </c>
      <c r="N283" s="0" t="str">
        <f aca="false">CONCATENATE("context_",ASC(M283))</f>
        <v>context_22</v>
      </c>
      <c r="O283" s="0" t="n">
        <f aca="false">M283</f>
        <v>22</v>
      </c>
      <c r="P283" s="0" t="str">
        <f aca="false">MID(LMPreScn!M404, SEARCH(" ", LMPreScn!M404, SEARCH(" ", LMPreScn!M404))+1, SEARCH(" ", LMPreScn!M404, SEARCH(" ", LMPreScn!M404)+1) -  (SEARCH(" ", LMPreScn!M404, SEARCH(" ", LMPreScn!M404)) + 1))</f>
        <v>bird</v>
      </c>
      <c r="Q283" s="0" t="n">
        <f aca="false">IF(R283="attempted", 1, IF(R283="avoided", 2, IF(R283="began",3,IF(R283="completed",4, IF(R283="continued",5,IF(R283="endured", 6, IF(R283="enjoyed", 7, IF(R283="finished", 8, IF(R283="preferred", 9, IF(R283="resisted", 10, IF(R283="started", 11, IF(R283="tried",12,"ERROR"))))))))))))</f>
        <v>3</v>
      </c>
      <c r="R283" s="0" t="str">
        <f aca="false">LMPreScn!T404</f>
        <v>began</v>
      </c>
      <c r="S283" s="0" t="n">
        <f aca="false">1 + (2*(INT((ROW()-2-240)/4))) + MOD(ROW()-2,2)</f>
        <v>22</v>
      </c>
      <c r="T283" s="0" t="str">
        <f aca="false">LMPreScn!CK404</f>
        <v>sing</v>
      </c>
      <c r="U283" s="2" t="n">
        <f aca="false">U43</f>
        <v>0.702127659574468</v>
      </c>
      <c r="V283" s="0" t="n">
        <f aca="false">LMPreScn!R404</f>
        <v>6</v>
      </c>
      <c r="W283" s="0" t="n">
        <f aca="false">LMPreScn!S404</f>
        <v>9</v>
      </c>
      <c r="X283" s="0" t="str">
        <f aca="false">LMPreScn!M404</f>
        <v>The bird began a beautiful song.</v>
      </c>
      <c r="Y283" s="0" t="str">
        <f aca="false">LMPreScn!N404</f>
        <v>Everyone listened while he would</v>
      </c>
    </row>
    <row r="284" customFormat="false" ht="13.8" hidden="false" customHeight="false" outlineLevel="0" collapsed="false">
      <c r="A284" s="0" t="str">
        <f aca="false">CONCATENATE("id_",ASC(C284))</f>
        <v>id_14071</v>
      </c>
      <c r="B284" s="5" t="str">
        <f aca="false">CONCATENATE("(#", ASC( LMPreScn!I405), ")")</f>
        <v>(#17011)</v>
      </c>
      <c r="C284" s="0" t="n">
        <f aca="false">LMPreScn!I285</f>
        <v>14071</v>
      </c>
      <c r="D284" s="0" t="str">
        <f aca="false">CONCATENATE(P284,"_", R284, "_", T284)</f>
        <v>guitarist_began_sing</v>
      </c>
      <c r="E284" s="0" t="str">
        <f aca="false">CONCATENATE( "list_", G284, "/", "half_", K284, "/", "agent_", O284, "/", "metverb_", Q284, "/", "target_", S284, "/", "avtcon_", I284)</f>
        <v>list_4/half_2/agent_21/metverb_3/target_22/avtcon_2</v>
      </c>
      <c r="F284" s="0" t="str">
        <f aca="false">CONCATENATE( H284, "_", L284, "_", P284, "_", R284, "_", T284, "_", J284)</f>
        <v>DH2N_second_guitarist_began_sing_incon</v>
      </c>
      <c r="G284" s="0" t="n">
        <f aca="false">IF(LEFT(H284,1)="A",1,IF(LEFT(H284,1)="B",2,IF(LEFT(H284,1)="C",3,IF(LEFT(H284,1)="D",4,#na))))</f>
        <v>4</v>
      </c>
      <c r="H284" s="0" t="str">
        <f aca="false">LMPreScn!A405</f>
        <v>DH2N</v>
      </c>
      <c r="I284" s="0" t="n">
        <v>2</v>
      </c>
      <c r="J284" s="0" t="s">
        <v>27</v>
      </c>
      <c r="K284" s="0" t="n">
        <v>2</v>
      </c>
      <c r="L284" s="4" t="s">
        <v>28</v>
      </c>
      <c r="M284" s="0" t="n">
        <f aca="false">1 + (2*(INT((ROW()-2-240)/4))) + MOD(ROW()-2,2)</f>
        <v>21</v>
      </c>
      <c r="N284" s="0" t="str">
        <f aca="false">CONCATENATE("context_",ASC(M284))</f>
        <v>context_21</v>
      </c>
      <c r="O284" s="0" t="n">
        <f aca="false">M284</f>
        <v>21</v>
      </c>
      <c r="P284" s="0" t="str">
        <f aca="false">MID(LMPreScn!M405, SEARCH(" ", LMPreScn!M405, SEARCH(" ", LMPreScn!M405))+1, SEARCH(" ", LMPreScn!M405, SEARCH(" ", LMPreScn!M405)+1) -  (SEARCH(" ", LMPreScn!M405, SEARCH(" ", LMPreScn!M405)) + 1))</f>
        <v>guitarist</v>
      </c>
      <c r="Q284" s="0" t="n">
        <f aca="false">IF(R284="attempted", 1, IF(R284="avoided", 2, IF(R284="began",3,IF(R284="completed",4, IF(R284="continued",5,IF(R284="endured", 6, IF(R284="enjoyed", 7, IF(R284="finished", 8, IF(R284="preferred", 9, IF(R284="resisted", 10, IF(R284="started", 11, IF(R284="tried",12,"ERROR"))))))))))))</f>
        <v>3</v>
      </c>
      <c r="R284" s="0" t="str">
        <f aca="false">LMPreScn!T405</f>
        <v>began</v>
      </c>
      <c r="S284" s="0" t="n">
        <f aca="false">1 + (2*(INT((ROW()-2-240)/4))) + MOD(ROW()-1,2)</f>
        <v>22</v>
      </c>
      <c r="T284" s="0" t="str">
        <f aca="false">LMPreScn!CK405</f>
        <v>sing</v>
      </c>
      <c r="U284" s="2" t="n">
        <f aca="false">U44</f>
        <v>0.163265306122449</v>
      </c>
      <c r="V284" s="0" t="n">
        <f aca="false">LMPreScn!R405</f>
        <v>6</v>
      </c>
      <c r="W284" s="0" t="n">
        <f aca="false">LMPreScn!S405</f>
        <v>9</v>
      </c>
      <c r="X284" s="0" t="str">
        <f aca="false">LMPreScn!M405</f>
        <v>The guitarist began a beautiful song.</v>
      </c>
      <c r="Y284" s="0" t="str">
        <f aca="false">LMPreScn!N405</f>
        <v>Everyone listened while he would</v>
      </c>
    </row>
    <row r="285" customFormat="false" ht="13.8" hidden="false" customHeight="false" outlineLevel="0" collapsed="false">
      <c r="A285" s="0" t="str">
        <f aca="false">CONCATENATE("id_",ASC(C285))</f>
        <v>id_14071</v>
      </c>
      <c r="B285" s="5" t="str">
        <f aca="false">CONCATENATE("(#", ASC( LMPreScn!I406), ")")</f>
        <v>(#18011)</v>
      </c>
      <c r="C285" s="0" t="n">
        <f aca="false">LMPreScn!I286</f>
        <v>14071</v>
      </c>
      <c r="D285" s="0" t="str">
        <f aca="false">CONCATENATE(P285,"_", R285, "_", T285)</f>
        <v>bird_began_play</v>
      </c>
      <c r="E285" s="0" t="str">
        <f aca="false">CONCATENATE( "list_", G285, "/", "half_", K285, "/", "agent_", O285, "/", "metverb_", Q285, "/", "target_", S285, "/", "avtcon_", I285)</f>
        <v>list_3/half_2/agent_22/metverb_3/target_21/avtcon_2</v>
      </c>
      <c r="F285" s="0" t="str">
        <f aca="false">CONCATENATE( H285, "_", L285, "_", P285, "_", R285, "_", T285, "_", J285)</f>
        <v>CH2N_second_bird_began_play_incon</v>
      </c>
      <c r="G285" s="0" t="n">
        <f aca="false">IF(LEFT(H285,1)="A",1,IF(LEFT(H285,1)="B",2,IF(LEFT(H285,1)="C",3,IF(LEFT(H285,1)="D",4,#na))))</f>
        <v>3</v>
      </c>
      <c r="H285" s="0" t="str">
        <f aca="false">LMPreScn!A406</f>
        <v>CH2N</v>
      </c>
      <c r="I285" s="0" t="n">
        <v>2</v>
      </c>
      <c r="J285" s="0" t="s">
        <v>27</v>
      </c>
      <c r="K285" s="0" t="n">
        <v>2</v>
      </c>
      <c r="L285" s="4" t="s">
        <v>28</v>
      </c>
      <c r="M285" s="0" t="n">
        <f aca="false">1 + (2*(INT((ROW()-2-240)/4))) + MOD(ROW(),2)</f>
        <v>22</v>
      </c>
      <c r="N285" s="0" t="str">
        <f aca="false">CONCATENATE("context_",ASC(M285))</f>
        <v>context_22</v>
      </c>
      <c r="O285" s="0" t="n">
        <f aca="false">M285</f>
        <v>22</v>
      </c>
      <c r="P285" s="0" t="str">
        <f aca="false">MID(LMPreScn!M406, SEARCH(" ", LMPreScn!M406, SEARCH(" ", LMPreScn!M406))+1, SEARCH(" ", LMPreScn!M406, SEARCH(" ", LMPreScn!M406)+1) -  (SEARCH(" ", LMPreScn!M406, SEARCH(" ", LMPreScn!M406)) + 1))</f>
        <v>bird</v>
      </c>
      <c r="Q285" s="0" t="n">
        <f aca="false">IF(R285="attempted", 1, IF(R285="avoided", 2, IF(R285="began",3,IF(R285="completed",4, IF(R285="continued",5,IF(R285="endured", 6, IF(R285="enjoyed", 7, IF(R285="finished", 8, IF(R285="preferred", 9, IF(R285="resisted", 10, IF(R285="started", 11, IF(R285="tried",12,"ERROR"))))))))))))</f>
        <v>3</v>
      </c>
      <c r="R285" s="0" t="str">
        <f aca="false">LMPreScn!T406</f>
        <v>began</v>
      </c>
      <c r="S285" s="0" t="n">
        <f aca="false">1 + (2*(INT((ROW()-2-240)/4))) + MOD(ROW()-1,2)</f>
        <v>21</v>
      </c>
      <c r="T285" s="0" t="str">
        <f aca="false">LMPreScn!CK406</f>
        <v>play</v>
      </c>
      <c r="U285" s="2" t="n">
        <f aca="false">U45</f>
        <v>0</v>
      </c>
      <c r="V285" s="0" t="n">
        <f aca="false">LMPreScn!R406</f>
        <v>6</v>
      </c>
      <c r="W285" s="0" t="n">
        <f aca="false">LMPreScn!S406</f>
        <v>9</v>
      </c>
      <c r="X285" s="0" t="str">
        <f aca="false">LMPreScn!M406</f>
        <v>The bird began a beautiful song.</v>
      </c>
      <c r="Y285" s="0" t="str">
        <f aca="false">LMPreScn!N406</f>
        <v>Everyone listened while he would</v>
      </c>
    </row>
    <row r="286" customFormat="false" ht="13.8" hidden="false" customHeight="false" outlineLevel="0" collapsed="false">
      <c r="A286" s="0" t="str">
        <f aca="false">CONCATENATE("id_",ASC(C286))</f>
        <v>id_14072</v>
      </c>
      <c r="B286" s="5" t="str">
        <f aca="false">CONCATENATE("(#", ASC( LMPreScn!I407), ")")</f>
        <v>(#15012)</v>
      </c>
      <c r="C286" s="0" t="n">
        <f aca="false">LMPreScn!I287</f>
        <v>14072</v>
      </c>
      <c r="D286" s="0" t="str">
        <f aca="false">CONCATENATE(P286,"_", R286, "_", T286)</f>
        <v>toddler_began_eat</v>
      </c>
      <c r="E286" s="0" t="str">
        <f aca="false">CONCATENATE( "list_", G286, "/", "half_", K286, "/", "agent_", O286, "/", "metverb_", Q286, "/", "target_", S286, "/", "avtcon_", I286)</f>
        <v>list_2/half_2/agent_23/metverb_3/target_23/avtcon_1</v>
      </c>
      <c r="F286" s="0" t="str">
        <f aca="false">CONCATENATE( H286, "_", L286, "_", P286, "_", R286, "_", T286, "_", J286)</f>
        <v>BH2N_second_toddler_began_eat_con</v>
      </c>
      <c r="G286" s="0" t="n">
        <f aca="false">IF(LEFT(H286,1)="A",1,IF(LEFT(H286,1)="B",2,IF(LEFT(H286,1)="C",3,IF(LEFT(H286,1)="D",4,#na))))</f>
        <v>2</v>
      </c>
      <c r="H286" s="0" t="str">
        <f aca="false">LMPreScn!A407</f>
        <v>BH2N</v>
      </c>
      <c r="I286" s="0" t="n">
        <v>1</v>
      </c>
      <c r="J286" s="0" t="s">
        <v>25</v>
      </c>
      <c r="K286" s="0" t="n">
        <v>2</v>
      </c>
      <c r="L286" s="4" t="s">
        <v>28</v>
      </c>
      <c r="M286" s="0" t="n">
        <f aca="false">1 + (2*(INT((ROW()-2-240)/4))) + MOD(ROW()-2,2)</f>
        <v>23</v>
      </c>
      <c r="N286" s="0" t="str">
        <f aca="false">CONCATENATE("context_",ASC(M286))</f>
        <v>context_23</v>
      </c>
      <c r="O286" s="0" t="n">
        <f aca="false">M286</f>
        <v>23</v>
      </c>
      <c r="P286" s="0" t="str">
        <f aca="false">MID(LMPreScn!M407, SEARCH(" ", LMPreScn!M407, SEARCH(" ", LMPreScn!M407))+1, SEARCH(" ", LMPreScn!M407, SEARCH(" ", LMPreScn!M407)+1) -  (SEARCH(" ", LMPreScn!M407, SEARCH(" ", LMPreScn!M407)) + 1))</f>
        <v>toddler</v>
      </c>
      <c r="Q286" s="0" t="n">
        <f aca="false">IF(R286="attempted", 1, IF(R286="avoided", 2, IF(R286="began",3,IF(R286="completed",4, IF(R286="continued",5,IF(R286="endured", 6, IF(R286="enjoyed", 7, IF(R286="finished", 8, IF(R286="preferred", 9, IF(R286="resisted", 10, IF(R286="started", 11, IF(R286="tried",12,"ERROR"))))))))))))</f>
        <v>3</v>
      </c>
      <c r="R286" s="0" t="str">
        <f aca="false">LMPreScn!T407</f>
        <v>began</v>
      </c>
      <c r="S286" s="0" t="n">
        <f aca="false">1 + (2*(INT((ROW()-2-240)/4))) + MOD(ROW()-2,2)</f>
        <v>23</v>
      </c>
      <c r="T286" s="0" t="str">
        <f aca="false">LMPreScn!CK407</f>
        <v>eat</v>
      </c>
      <c r="U286" s="2" t="n">
        <f aca="false">U46</f>
        <v>0.448979591836735</v>
      </c>
      <c r="V286" s="0" t="n">
        <f aca="false">LMPreScn!R407</f>
        <v>5</v>
      </c>
      <c r="W286" s="0" t="n">
        <f aca="false">LMPreScn!S407</f>
        <v>8</v>
      </c>
      <c r="X286" s="0" t="str">
        <f aca="false">LMPreScn!M407</f>
        <v>The toddler began the lollipops.</v>
      </c>
      <c r="Y286" s="0" t="str">
        <f aca="false">LMPreScn!N407</f>
        <v>She really liked to</v>
      </c>
    </row>
    <row r="287" customFormat="false" ht="13.8" hidden="false" customHeight="false" outlineLevel="0" collapsed="false">
      <c r="A287" s="0" t="str">
        <f aca="false">CONCATENATE("id_",ASC(C287))</f>
        <v>id_14072</v>
      </c>
      <c r="B287" s="5" t="str">
        <f aca="false">CONCATENATE("(#", ASC( LMPreScn!I408), ")")</f>
        <v>(#16012)</v>
      </c>
      <c r="C287" s="0" t="n">
        <f aca="false">LMPreScn!I288</f>
        <v>14072</v>
      </c>
      <c r="D287" s="0" t="str">
        <f aca="false">CONCATENATE(P287,"_", R287, "_", T287)</f>
        <v>confectioner_began_make</v>
      </c>
      <c r="E287" s="0" t="str">
        <f aca="false">CONCATENATE( "list_", G287, "/", "half_", K287, "/", "agent_", O287, "/", "metverb_", Q287, "/", "target_", S287, "/", "avtcon_", I287)</f>
        <v>list_1/half_2/agent_24/metverb_3/target_24/avtcon_1</v>
      </c>
      <c r="F287" s="0" t="str">
        <f aca="false">CONCATENATE( H287, "_", L287, "_", P287, "_", R287, "_", T287, "_", J287)</f>
        <v>AH2N_second_confectioner_began_make_con</v>
      </c>
      <c r="G287" s="0" t="n">
        <f aca="false">IF(LEFT(H287,1)="A",1,IF(LEFT(H287,1)="B",2,IF(LEFT(H287,1)="C",3,IF(LEFT(H287,1)="D",4,#na))))</f>
        <v>1</v>
      </c>
      <c r="H287" s="0" t="str">
        <f aca="false">LMPreScn!A408</f>
        <v>AH2N</v>
      </c>
      <c r="I287" s="0" t="n">
        <v>1</v>
      </c>
      <c r="J287" s="0" t="s">
        <v>25</v>
      </c>
      <c r="K287" s="0" t="n">
        <v>2</v>
      </c>
      <c r="L287" s="4" t="s">
        <v>28</v>
      </c>
      <c r="M287" s="0" t="n">
        <f aca="false">1 + (2*(INT((ROW()-2-240)/4))) + MOD(ROW(),2)</f>
        <v>24</v>
      </c>
      <c r="N287" s="0" t="str">
        <f aca="false">CONCATENATE("context_",ASC(M287))</f>
        <v>context_24</v>
      </c>
      <c r="O287" s="0" t="n">
        <f aca="false">M287</f>
        <v>24</v>
      </c>
      <c r="P287" s="0" t="str">
        <f aca="false">MID(LMPreScn!M408, SEARCH(" ", LMPreScn!M408, SEARCH(" ", LMPreScn!M408))+1, SEARCH(" ", LMPreScn!M408, SEARCH(" ", LMPreScn!M408)+1) -  (SEARCH(" ", LMPreScn!M408, SEARCH(" ", LMPreScn!M408)) + 1))</f>
        <v>confectioner</v>
      </c>
      <c r="Q287" s="0" t="n">
        <f aca="false">IF(R287="attempted", 1, IF(R287="avoided", 2, IF(R287="began",3,IF(R287="completed",4, IF(R287="continued",5,IF(R287="endured", 6, IF(R287="enjoyed", 7, IF(R287="finished", 8, IF(R287="preferred", 9, IF(R287="resisted", 10, IF(R287="started", 11, IF(R287="tried",12,"ERROR"))))))))))))</f>
        <v>3</v>
      </c>
      <c r="R287" s="0" t="str">
        <f aca="false">LMPreScn!T408</f>
        <v>began</v>
      </c>
      <c r="S287" s="0" t="n">
        <f aca="false">1 + (2*(INT((ROW()-2-240)/4))) + MOD(ROW()-2,2)</f>
        <v>24</v>
      </c>
      <c r="T287" s="0" t="str">
        <f aca="false">LMPreScn!CK408</f>
        <v>make</v>
      </c>
      <c r="U287" s="2" t="n">
        <f aca="false">U47</f>
        <v>0.326530612244898</v>
      </c>
      <c r="V287" s="0" t="n">
        <f aca="false">LMPreScn!R408</f>
        <v>5</v>
      </c>
      <c r="W287" s="0" t="n">
        <f aca="false">LMPreScn!S408</f>
        <v>8</v>
      </c>
      <c r="X287" s="0" t="str">
        <f aca="false">LMPreScn!M408</f>
        <v>The confectioner began the lollipops.</v>
      </c>
      <c r="Y287" s="0" t="str">
        <f aca="false">LMPreScn!N408</f>
        <v>She really liked to</v>
      </c>
    </row>
    <row r="288" customFormat="false" ht="13.8" hidden="false" customHeight="false" outlineLevel="0" collapsed="false">
      <c r="A288" s="0" t="str">
        <f aca="false">CONCATENATE("id_",ASC(C288))</f>
        <v>id_14072</v>
      </c>
      <c r="B288" s="5" t="str">
        <f aca="false">CONCATENATE("(#", ASC( LMPreScn!I409), ")")</f>
        <v>(#17012)</v>
      </c>
      <c r="C288" s="0" t="n">
        <f aca="false">LMPreScn!I289</f>
        <v>14072</v>
      </c>
      <c r="D288" s="0" t="str">
        <f aca="false">CONCATENATE(P288,"_", R288, "_", T288)</f>
        <v>toddler_began_make</v>
      </c>
      <c r="E288" s="0" t="str">
        <f aca="false">CONCATENATE( "list_", G288, "/", "half_", K288, "/", "agent_", O288, "/", "metverb_", Q288, "/", "target_", S288, "/", "avtcon_", I288)</f>
        <v>list_4/half_2/agent_23/metverb_3/target_24/avtcon_2</v>
      </c>
      <c r="F288" s="0" t="str">
        <f aca="false">CONCATENATE( H288, "_", L288, "_", P288, "_", R288, "_", T288, "_", J288)</f>
        <v>DH2N_second_toddler_began_make_incon</v>
      </c>
      <c r="G288" s="0" t="n">
        <f aca="false">IF(LEFT(H288,1)="A",1,IF(LEFT(H288,1)="B",2,IF(LEFT(H288,1)="C",3,IF(LEFT(H288,1)="D",4,#na))))</f>
        <v>4</v>
      </c>
      <c r="H288" s="0" t="str">
        <f aca="false">LMPreScn!A409</f>
        <v>DH2N</v>
      </c>
      <c r="I288" s="0" t="n">
        <v>2</v>
      </c>
      <c r="J288" s="0" t="s">
        <v>27</v>
      </c>
      <c r="K288" s="0" t="n">
        <v>2</v>
      </c>
      <c r="L288" s="4" t="s">
        <v>28</v>
      </c>
      <c r="M288" s="0" t="n">
        <f aca="false">1 + (2*(INT((ROW()-2-240)/4))) + MOD(ROW()-2,2)</f>
        <v>23</v>
      </c>
      <c r="N288" s="0" t="str">
        <f aca="false">CONCATENATE("context_",ASC(M288))</f>
        <v>context_23</v>
      </c>
      <c r="O288" s="0" t="n">
        <f aca="false">M288</f>
        <v>23</v>
      </c>
      <c r="P288" s="0" t="str">
        <f aca="false">MID(LMPreScn!M409, SEARCH(" ", LMPreScn!M409, SEARCH(" ", LMPreScn!M409))+1, SEARCH(" ", LMPreScn!M409, SEARCH(" ", LMPreScn!M409)+1) -  (SEARCH(" ", LMPreScn!M409, SEARCH(" ", LMPreScn!M409)) + 1))</f>
        <v>toddler</v>
      </c>
      <c r="Q288" s="0" t="n">
        <f aca="false">IF(R288="attempted", 1, IF(R288="avoided", 2, IF(R288="began",3,IF(R288="completed",4, IF(R288="continued",5,IF(R288="endured", 6, IF(R288="enjoyed", 7, IF(R288="finished", 8, IF(R288="preferred", 9, IF(R288="resisted", 10, IF(R288="started", 11, IF(R288="tried",12,"ERROR"))))))))))))</f>
        <v>3</v>
      </c>
      <c r="R288" s="0" t="str">
        <f aca="false">LMPreScn!T409</f>
        <v>began</v>
      </c>
      <c r="S288" s="0" t="n">
        <f aca="false">1 + (2*(INT((ROW()-2-240)/4))) + MOD(ROW()-1,2)</f>
        <v>24</v>
      </c>
      <c r="T288" s="0" t="str">
        <f aca="false">LMPreScn!CK409</f>
        <v>make</v>
      </c>
      <c r="U288" s="2" t="n">
        <f aca="false">U48</f>
        <v>0</v>
      </c>
      <c r="V288" s="0" t="n">
        <f aca="false">LMPreScn!R409</f>
        <v>5</v>
      </c>
      <c r="W288" s="0" t="n">
        <f aca="false">LMPreScn!S409</f>
        <v>8</v>
      </c>
      <c r="X288" s="0" t="str">
        <f aca="false">LMPreScn!M409</f>
        <v>The toddler began the lollipops.</v>
      </c>
      <c r="Y288" s="0" t="str">
        <f aca="false">LMPreScn!N409</f>
        <v>She really liked to</v>
      </c>
    </row>
    <row r="289" customFormat="false" ht="13.8" hidden="false" customHeight="false" outlineLevel="0" collapsed="false">
      <c r="A289" s="0" t="str">
        <f aca="false">CONCATENATE("id_",ASC(C289))</f>
        <v>id_14072</v>
      </c>
      <c r="B289" s="5" t="str">
        <f aca="false">CONCATENATE("(#", ASC( LMPreScn!I410), ")")</f>
        <v>(#18012)</v>
      </c>
      <c r="C289" s="0" t="n">
        <f aca="false">LMPreScn!I290</f>
        <v>14072</v>
      </c>
      <c r="D289" s="0" t="str">
        <f aca="false">CONCATENATE(P289,"_", R289, "_", T289)</f>
        <v>confectioner_began_eat</v>
      </c>
      <c r="E289" s="0" t="str">
        <f aca="false">CONCATENATE( "list_", G289, "/", "half_", K289, "/", "agent_", O289, "/", "metverb_", Q289, "/", "target_", S289, "/", "avtcon_", I289)</f>
        <v>list_3/half_2/agent_24/metverb_3/target_23/avtcon_2</v>
      </c>
      <c r="F289" s="0" t="str">
        <f aca="false">CONCATENATE( H289, "_", L289, "_", P289, "_", R289, "_", T289, "_", J289)</f>
        <v>CH2N_second_confectioner_began_eat_incon</v>
      </c>
      <c r="G289" s="0" t="n">
        <f aca="false">IF(LEFT(H289,1)="A",1,IF(LEFT(H289,1)="B",2,IF(LEFT(H289,1)="C",3,IF(LEFT(H289,1)="D",4,#na))))</f>
        <v>3</v>
      </c>
      <c r="H289" s="0" t="str">
        <f aca="false">LMPreScn!A410</f>
        <v>CH2N</v>
      </c>
      <c r="I289" s="0" t="n">
        <v>2</v>
      </c>
      <c r="J289" s="0" t="s">
        <v>27</v>
      </c>
      <c r="K289" s="0" t="n">
        <v>2</v>
      </c>
      <c r="L289" s="4" t="s">
        <v>28</v>
      </c>
      <c r="M289" s="0" t="n">
        <f aca="false">1 + (2*(INT((ROW()-2-240)/4))) + MOD(ROW(),2)</f>
        <v>24</v>
      </c>
      <c r="N289" s="0" t="str">
        <f aca="false">CONCATENATE("context_",ASC(M289))</f>
        <v>context_24</v>
      </c>
      <c r="O289" s="0" t="n">
        <f aca="false">M289</f>
        <v>24</v>
      </c>
      <c r="P289" s="0" t="str">
        <f aca="false">MID(LMPreScn!M410, SEARCH(" ", LMPreScn!M410, SEARCH(" ", LMPreScn!M410))+1, SEARCH(" ", LMPreScn!M410, SEARCH(" ", LMPreScn!M410)+1) -  (SEARCH(" ", LMPreScn!M410, SEARCH(" ", LMPreScn!M410)) + 1))</f>
        <v>confectioner</v>
      </c>
      <c r="Q289" s="0" t="n">
        <f aca="false">IF(R289="attempted", 1, IF(R289="avoided", 2, IF(R289="began",3,IF(R289="completed",4, IF(R289="continued",5,IF(R289="endured", 6, IF(R289="enjoyed", 7, IF(R289="finished", 8, IF(R289="preferred", 9, IF(R289="resisted", 10, IF(R289="started", 11, IF(R289="tried",12,"ERROR"))))))))))))</f>
        <v>3</v>
      </c>
      <c r="R289" s="0" t="str">
        <f aca="false">LMPreScn!T410</f>
        <v>began</v>
      </c>
      <c r="S289" s="0" t="n">
        <f aca="false">1 + (2*(INT((ROW()-2-240)/4))) + MOD(ROW()-1,2)</f>
        <v>23</v>
      </c>
      <c r="T289" s="0" t="str">
        <f aca="false">LMPreScn!CK410</f>
        <v>eat</v>
      </c>
      <c r="U289" s="2" t="n">
        <f aca="false">U49</f>
        <v>0.183673469387755</v>
      </c>
      <c r="V289" s="0" t="n">
        <f aca="false">LMPreScn!R410</f>
        <v>5</v>
      </c>
      <c r="W289" s="0" t="n">
        <f aca="false">LMPreScn!S410</f>
        <v>8</v>
      </c>
      <c r="X289" s="0" t="str">
        <f aca="false">LMPreScn!M410</f>
        <v>The confectioner began the lollipops.</v>
      </c>
      <c r="Y289" s="0" t="str">
        <f aca="false">LMPreScn!N410</f>
        <v>She really liked to</v>
      </c>
    </row>
    <row r="290" customFormat="false" ht="13.8" hidden="false" customHeight="false" outlineLevel="0" collapsed="false">
      <c r="A290" s="0" t="str">
        <f aca="false">CONCATENATE("id_",ASC(C290))</f>
        <v>id_14073</v>
      </c>
      <c r="B290" s="5" t="str">
        <f aca="false">CONCATENATE("(#", ASC( LMPreScn!I411), ")")</f>
        <v>(#15013)</v>
      </c>
      <c r="C290" s="0" t="n">
        <f aca="false">LMPreScn!I291</f>
        <v>14073</v>
      </c>
      <c r="D290" s="0" t="str">
        <f aca="false">CONCATENATE(P290,"_", R290, "_", T290)</f>
        <v>gospel_began_preach</v>
      </c>
      <c r="E290" s="0" t="str">
        <f aca="false">CONCATENATE( "list_", G290, "/", "half_", K290, "/", "agent_", O290, "/", "metverb_", Q290, "/", "target_", S290, "/", "avtcon_", I290)</f>
        <v>list_2/half_2/agent_25/metverb_3/target_25/avtcon_1</v>
      </c>
      <c r="F290" s="0" t="str">
        <f aca="false">CONCATENATE( H290, "_", L290, "_", P290, "_", R290, "_", T290, "_", J290)</f>
        <v>BH2N_second_gospel_began_preach_con</v>
      </c>
      <c r="G290" s="0" t="n">
        <f aca="false">IF(LEFT(H290,1)="A",1,IF(LEFT(H290,1)="B",2,IF(LEFT(H290,1)="C",3,IF(LEFT(H290,1)="D",4,#na))))</f>
        <v>2</v>
      </c>
      <c r="H290" s="0" t="str">
        <f aca="false">LMPreScn!A411</f>
        <v>BH2N</v>
      </c>
      <c r="I290" s="0" t="n">
        <v>1</v>
      </c>
      <c r="J290" s="0" t="s">
        <v>25</v>
      </c>
      <c r="K290" s="0" t="n">
        <v>2</v>
      </c>
      <c r="L290" s="4" t="s">
        <v>28</v>
      </c>
      <c r="M290" s="0" t="n">
        <f aca="false">1 + (2*(INT((ROW()-2-240)/4))) + MOD(ROW()-2,2)</f>
        <v>25</v>
      </c>
      <c r="N290" s="0" t="str">
        <f aca="false">CONCATENATE("context_",ASC(M290))</f>
        <v>context_25</v>
      </c>
      <c r="O290" s="0" t="n">
        <f aca="false">M290</f>
        <v>25</v>
      </c>
      <c r="P290" s="0" t="str">
        <f aca="false">MID(LMPreScn!M411, SEARCH(" ", LMPreScn!M411, SEARCH(" ", LMPreScn!M411))+1, SEARCH(" ", LMPreScn!M411, SEARCH(" ", LMPreScn!M411)+1) -  (SEARCH(" ", LMPreScn!M411, SEARCH(" ", LMPreScn!M411)) + 1))</f>
        <v>gospel</v>
      </c>
      <c r="Q290" s="0" t="n">
        <f aca="false">IF(R290="attempted", 1, IF(R290="avoided", 2, IF(R290="began",3,IF(R290="completed",4, IF(R290="continued",5,IF(R290="endured", 6, IF(R290="enjoyed", 7, IF(R290="finished", 8, IF(R290="preferred", 9, IF(R290="resisted", 10, IF(R290="started", 11, IF(R290="tried",12,"ERROR"))))))))))))</f>
        <v>3</v>
      </c>
      <c r="R290" s="0" t="str">
        <f aca="false">LMPreScn!T411</f>
        <v>began</v>
      </c>
      <c r="S290" s="0" t="n">
        <f aca="false">1 + (2*(INT((ROW()-2-240)/4))) + MOD(ROW()-2,2)</f>
        <v>25</v>
      </c>
      <c r="T290" s="0" t="str">
        <f aca="false">LMPreScn!CK411</f>
        <v>preach</v>
      </c>
      <c r="U290" s="2" t="n">
        <f aca="false">U50</f>
        <v>0.530612244897959</v>
      </c>
      <c r="V290" s="0" t="n">
        <f aca="false">LMPreScn!R411</f>
        <v>5</v>
      </c>
      <c r="W290" s="0" t="n">
        <f aca="false">LMPreScn!S411</f>
        <v>8</v>
      </c>
      <c r="X290" s="0" t="str">
        <f aca="false">LMPreScn!M411</f>
        <v>The gospel minister began the church service.</v>
      </c>
      <c r="Y290" s="0" t="str">
        <f aca="false">LMPreScn!N411</f>
        <v>Every Sunday he would</v>
      </c>
    </row>
    <row r="291" customFormat="false" ht="13.8" hidden="false" customHeight="false" outlineLevel="0" collapsed="false">
      <c r="A291" s="0" t="str">
        <f aca="false">CONCATENATE("id_",ASC(C291))</f>
        <v>id_14073</v>
      </c>
      <c r="B291" s="5" t="str">
        <f aca="false">CONCATENATE("(#", ASC( LMPreScn!I412), ")")</f>
        <v>(#16013)</v>
      </c>
      <c r="C291" s="0" t="n">
        <f aca="false">LMPreScn!I292</f>
        <v>14073</v>
      </c>
      <c r="D291" s="0" t="str">
        <f aca="false">CONCATENATE(P291,"_", R291, "_", T291)</f>
        <v>choir_began_sing</v>
      </c>
      <c r="E291" s="0" t="str">
        <f aca="false">CONCATENATE( "list_", G291, "/", "half_", K291, "/", "agent_", O291, "/", "metverb_", Q291, "/", "target_", S291, "/", "avtcon_", I291)</f>
        <v>list_1/half_2/agent_26/metverb_3/target_26/avtcon_1</v>
      </c>
      <c r="F291" s="0" t="str">
        <f aca="false">CONCATENATE( H291, "_", L291, "_", P291, "_", R291, "_", T291, "_", J291)</f>
        <v>AH2N_second_choir_began_sing_con</v>
      </c>
      <c r="G291" s="0" t="n">
        <f aca="false">IF(LEFT(H291,1)="A",1,IF(LEFT(H291,1)="B",2,IF(LEFT(H291,1)="C",3,IF(LEFT(H291,1)="D",4,#na))))</f>
        <v>1</v>
      </c>
      <c r="H291" s="0" t="str">
        <f aca="false">LMPreScn!A412</f>
        <v>AH2N</v>
      </c>
      <c r="I291" s="0" t="n">
        <v>1</v>
      </c>
      <c r="J291" s="0" t="s">
        <v>25</v>
      </c>
      <c r="K291" s="0" t="n">
        <v>2</v>
      </c>
      <c r="L291" s="4" t="s">
        <v>28</v>
      </c>
      <c r="M291" s="0" t="n">
        <f aca="false">1 + (2*(INT((ROW()-2-240)/4))) + MOD(ROW(),2)</f>
        <v>26</v>
      </c>
      <c r="N291" s="0" t="str">
        <f aca="false">CONCATENATE("context_",ASC(M291))</f>
        <v>context_26</v>
      </c>
      <c r="O291" s="0" t="n">
        <f aca="false">M291</f>
        <v>26</v>
      </c>
      <c r="P291" s="0" t="str">
        <f aca="false">MID(LMPreScn!M412, SEARCH(" ", LMPreScn!M412, SEARCH(" ", LMPreScn!M412))+1, SEARCH(" ", LMPreScn!M412, SEARCH(" ", LMPreScn!M412)+1) -  (SEARCH(" ", LMPreScn!M412, SEARCH(" ", LMPreScn!M412)) + 1))</f>
        <v>choir</v>
      </c>
      <c r="Q291" s="0" t="n">
        <f aca="false">IF(R291="attempted", 1, IF(R291="avoided", 2, IF(R291="began",3,IF(R291="completed",4, IF(R291="continued",5,IF(R291="endured", 6, IF(R291="enjoyed", 7, IF(R291="finished", 8, IF(R291="preferred", 9, IF(R291="resisted", 10, IF(R291="started", 11, IF(R291="tried",12,"ERROR"))))))))))))</f>
        <v>3</v>
      </c>
      <c r="R291" s="0" t="str">
        <f aca="false">LMPreScn!T412</f>
        <v>began</v>
      </c>
      <c r="S291" s="0" t="n">
        <f aca="false">1 + (2*(INT((ROW()-2-240)/4))) + MOD(ROW()-2,2)</f>
        <v>26</v>
      </c>
      <c r="T291" s="0" t="str">
        <f aca="false">LMPreScn!CK412</f>
        <v>sing</v>
      </c>
      <c r="U291" s="2" t="n">
        <f aca="false">U51</f>
        <v>0.541666666666667</v>
      </c>
      <c r="V291" s="0" t="n">
        <f aca="false">LMPreScn!R412</f>
        <v>5</v>
      </c>
      <c r="W291" s="0" t="n">
        <f aca="false">LMPreScn!S412</f>
        <v>8</v>
      </c>
      <c r="X291" s="0" t="str">
        <f aca="false">LMPreScn!M412</f>
        <v>The choir leader began the church service.</v>
      </c>
      <c r="Y291" s="0" t="str">
        <f aca="false">LMPreScn!N412</f>
        <v>Every Sunday he would</v>
      </c>
    </row>
    <row r="292" customFormat="false" ht="13.8" hidden="false" customHeight="false" outlineLevel="0" collapsed="false">
      <c r="A292" s="0" t="str">
        <f aca="false">CONCATENATE("id_",ASC(C292))</f>
        <v>id_14073</v>
      </c>
      <c r="B292" s="5" t="str">
        <f aca="false">CONCATENATE("(#", ASC( LMPreScn!I413), ")")</f>
        <v>(#17013)</v>
      </c>
      <c r="C292" s="0" t="n">
        <f aca="false">LMPreScn!I293</f>
        <v>14073</v>
      </c>
      <c r="D292" s="0" t="str">
        <f aca="false">CONCATENATE(P292,"_", R292, "_", T292)</f>
        <v>gospel_began_sing</v>
      </c>
      <c r="E292" s="0" t="str">
        <f aca="false">CONCATENATE( "list_", G292, "/", "half_", K292, "/", "agent_", O292, "/", "metverb_", Q292, "/", "target_", S292, "/", "avtcon_", I292)</f>
        <v>list_4/half_2/agent_25/metverb_3/target_26/avtcon_2</v>
      </c>
      <c r="F292" s="0" t="str">
        <f aca="false">CONCATENATE( H292, "_", L292, "_", P292, "_", R292, "_", T292, "_", J292)</f>
        <v>DH2N_second_gospel_began_sing_incon</v>
      </c>
      <c r="G292" s="0" t="n">
        <f aca="false">IF(LEFT(H292,1)="A",1,IF(LEFT(H292,1)="B",2,IF(LEFT(H292,1)="C",3,IF(LEFT(H292,1)="D",4,#na))))</f>
        <v>4</v>
      </c>
      <c r="H292" s="0" t="str">
        <f aca="false">LMPreScn!A413</f>
        <v>DH2N</v>
      </c>
      <c r="I292" s="0" t="n">
        <v>2</v>
      </c>
      <c r="J292" s="0" t="s">
        <v>27</v>
      </c>
      <c r="K292" s="0" t="n">
        <v>2</v>
      </c>
      <c r="L292" s="4" t="s">
        <v>28</v>
      </c>
      <c r="M292" s="0" t="n">
        <f aca="false">1 + (2*(INT((ROW()-2-240)/4))) + MOD(ROW()-2,2)</f>
        <v>25</v>
      </c>
      <c r="N292" s="0" t="str">
        <f aca="false">CONCATENATE("context_",ASC(M292))</f>
        <v>context_25</v>
      </c>
      <c r="O292" s="0" t="n">
        <f aca="false">M292</f>
        <v>25</v>
      </c>
      <c r="P292" s="0" t="str">
        <f aca="false">MID(LMPreScn!M413, SEARCH(" ", LMPreScn!M413, SEARCH(" ", LMPreScn!M413))+1, SEARCH(" ", LMPreScn!M413, SEARCH(" ", LMPreScn!M413)+1) -  (SEARCH(" ", LMPreScn!M413, SEARCH(" ", LMPreScn!M413)) + 1))</f>
        <v>gospel</v>
      </c>
      <c r="Q292" s="0" t="n">
        <f aca="false">IF(R292="attempted", 1, IF(R292="avoided", 2, IF(R292="began",3,IF(R292="completed",4, IF(R292="continued",5,IF(R292="endured", 6, IF(R292="enjoyed", 7, IF(R292="finished", 8, IF(R292="preferred", 9, IF(R292="resisted", 10, IF(R292="started", 11, IF(R292="tried",12,"ERROR"))))))))))))</f>
        <v>3</v>
      </c>
      <c r="R292" s="0" t="str">
        <f aca="false">LMPreScn!T413</f>
        <v>began</v>
      </c>
      <c r="S292" s="0" t="n">
        <f aca="false">1 + (2*(INT((ROW()-2-240)/4))) + MOD(ROW()-1,2)</f>
        <v>26</v>
      </c>
      <c r="T292" s="0" t="str">
        <f aca="false">LMPreScn!CK413</f>
        <v>sing</v>
      </c>
      <c r="U292" s="2" t="n">
        <f aca="false">U52</f>
        <v>0.102040816326531</v>
      </c>
      <c r="V292" s="0" t="n">
        <f aca="false">LMPreScn!R413</f>
        <v>5</v>
      </c>
      <c r="W292" s="0" t="n">
        <f aca="false">LMPreScn!S413</f>
        <v>8</v>
      </c>
      <c r="X292" s="0" t="str">
        <f aca="false">LMPreScn!M413</f>
        <v>The gospel minister began the church service.</v>
      </c>
      <c r="Y292" s="0" t="str">
        <f aca="false">LMPreScn!N413</f>
        <v>Every Sunday he would</v>
      </c>
    </row>
    <row r="293" customFormat="false" ht="13.8" hidden="false" customHeight="false" outlineLevel="0" collapsed="false">
      <c r="A293" s="0" t="str">
        <f aca="false">CONCATENATE("id_",ASC(C293))</f>
        <v>id_14073</v>
      </c>
      <c r="B293" s="5" t="str">
        <f aca="false">CONCATENATE("(#", ASC( LMPreScn!I414), ")")</f>
        <v>(#18013)</v>
      </c>
      <c r="C293" s="0" t="n">
        <f aca="false">LMPreScn!I294</f>
        <v>14073</v>
      </c>
      <c r="D293" s="0" t="str">
        <f aca="false">CONCATENATE(P293,"_", R293, "_", T293)</f>
        <v>choir_began_preach</v>
      </c>
      <c r="E293" s="0" t="str">
        <f aca="false">CONCATENATE( "list_", G293, "/", "half_", K293, "/", "agent_", O293, "/", "metverb_", Q293, "/", "target_", S293, "/", "avtcon_", I293)</f>
        <v>list_3/half_2/agent_26/metverb_3/target_25/avtcon_2</v>
      </c>
      <c r="F293" s="0" t="str">
        <f aca="false">CONCATENATE( H293, "_", L293, "_", P293, "_", R293, "_", T293, "_", J293)</f>
        <v>CH2N_second_choir_began_preach_incon</v>
      </c>
      <c r="G293" s="0" t="n">
        <f aca="false">IF(LEFT(H293,1)="A",1,IF(LEFT(H293,1)="B",2,IF(LEFT(H293,1)="C",3,IF(LEFT(H293,1)="D",4,#na))))</f>
        <v>3</v>
      </c>
      <c r="H293" s="0" t="str">
        <f aca="false">LMPreScn!A414</f>
        <v>CH2N</v>
      </c>
      <c r="I293" s="0" t="n">
        <v>2</v>
      </c>
      <c r="J293" s="0" t="s">
        <v>27</v>
      </c>
      <c r="K293" s="0" t="n">
        <v>2</v>
      </c>
      <c r="L293" s="4" t="s">
        <v>28</v>
      </c>
      <c r="M293" s="0" t="n">
        <f aca="false">1 + (2*(INT((ROW()-2-240)/4))) + MOD(ROW(),2)</f>
        <v>26</v>
      </c>
      <c r="N293" s="0" t="str">
        <f aca="false">CONCATENATE("context_",ASC(M293))</f>
        <v>context_26</v>
      </c>
      <c r="O293" s="0" t="n">
        <f aca="false">M293</f>
        <v>26</v>
      </c>
      <c r="P293" s="0" t="str">
        <f aca="false">MID(LMPreScn!M414, SEARCH(" ", LMPreScn!M414, SEARCH(" ", LMPreScn!M414))+1, SEARCH(" ", LMPreScn!M414, SEARCH(" ", LMPreScn!M414)+1) -  (SEARCH(" ", LMPreScn!M414, SEARCH(" ", LMPreScn!M414)) + 1))</f>
        <v>choir</v>
      </c>
      <c r="Q293" s="0" t="n">
        <f aca="false">IF(R293="attempted", 1, IF(R293="avoided", 2, IF(R293="began",3,IF(R293="completed",4, IF(R293="continued",5,IF(R293="endured", 6, IF(R293="enjoyed", 7, IF(R293="finished", 8, IF(R293="preferred", 9, IF(R293="resisted", 10, IF(R293="started", 11, IF(R293="tried",12,"ERROR"))))))))))))</f>
        <v>3</v>
      </c>
      <c r="R293" s="0" t="str">
        <f aca="false">LMPreScn!T414</f>
        <v>began</v>
      </c>
      <c r="S293" s="0" t="n">
        <f aca="false">1 + (2*(INT((ROW()-2-240)/4))) + MOD(ROW()-1,2)</f>
        <v>25</v>
      </c>
      <c r="T293" s="0" t="str">
        <f aca="false">LMPreScn!CK414</f>
        <v>preach</v>
      </c>
      <c r="U293" s="2" t="n">
        <f aca="false">U53</f>
        <v>0.0625</v>
      </c>
      <c r="V293" s="0" t="n">
        <f aca="false">LMPreScn!R414</f>
        <v>5</v>
      </c>
      <c r="W293" s="0" t="n">
        <f aca="false">LMPreScn!S414</f>
        <v>8</v>
      </c>
      <c r="X293" s="0" t="str">
        <f aca="false">LMPreScn!M414</f>
        <v>The choir leader began the church service.</v>
      </c>
      <c r="Y293" s="0" t="str">
        <f aca="false">LMPreScn!N414</f>
        <v>Every Sunday he would</v>
      </c>
    </row>
    <row r="294" customFormat="false" ht="13.8" hidden="false" customHeight="false" outlineLevel="0" collapsed="false">
      <c r="A294" s="0" t="str">
        <f aca="false">CONCATENATE("id_",ASC(C294))</f>
        <v>id_14074</v>
      </c>
      <c r="B294" s="5" t="str">
        <f aca="false">CONCATENATE("(#", ASC( LMPreScn!I415), ")")</f>
        <v>(#15014)</v>
      </c>
      <c r="C294" s="0" t="n">
        <f aca="false">LMPreScn!I295</f>
        <v>14074</v>
      </c>
      <c r="D294" s="0" t="str">
        <f aca="false">CONCATENATE(P294,"_", R294, "_", T294)</f>
        <v>kid_began_mow</v>
      </c>
      <c r="E294" s="0" t="str">
        <f aca="false">CONCATENATE( "list_", G294, "/", "half_", K294, "/", "agent_", O294, "/", "metverb_", Q294, "/", "target_", S294, "/", "avtcon_", I294)</f>
        <v>list_2/half_2/agent_27/metverb_3/target_27/avtcon_1</v>
      </c>
      <c r="F294" s="0" t="str">
        <f aca="false">CONCATENATE( H294, "_", L294, "_", P294, "_", R294, "_", T294, "_", J294)</f>
        <v>BH2N_second_kid_began_mow_con</v>
      </c>
      <c r="G294" s="0" t="n">
        <f aca="false">IF(LEFT(H294,1)="A",1,IF(LEFT(H294,1)="B",2,IF(LEFT(H294,1)="C",3,IF(LEFT(H294,1)="D",4,#na))))</f>
        <v>2</v>
      </c>
      <c r="H294" s="0" t="str">
        <f aca="false">LMPreScn!A415</f>
        <v>BH2N</v>
      </c>
      <c r="I294" s="0" t="n">
        <v>1</v>
      </c>
      <c r="J294" s="0" t="s">
        <v>25</v>
      </c>
      <c r="K294" s="0" t="n">
        <v>2</v>
      </c>
      <c r="L294" s="4" t="s">
        <v>28</v>
      </c>
      <c r="M294" s="0" t="n">
        <f aca="false">1 + (2*(INT((ROW()-2-240)/4))) + MOD(ROW()-2,2)</f>
        <v>27</v>
      </c>
      <c r="N294" s="0" t="str">
        <f aca="false">CONCATENATE("context_",ASC(M294))</f>
        <v>context_27</v>
      </c>
      <c r="O294" s="0" t="n">
        <f aca="false">M294</f>
        <v>27</v>
      </c>
      <c r="P294" s="0" t="str">
        <f aca="false">MID(LMPreScn!M415, SEARCH(" ", LMPreScn!M415, SEARCH(" ", LMPreScn!M415))+1, SEARCH(" ", LMPreScn!M415, SEARCH(" ", LMPreScn!M415)+1) -  (SEARCH(" ", LMPreScn!M415, SEARCH(" ", LMPreScn!M415)) + 1))</f>
        <v>kid</v>
      </c>
      <c r="Q294" s="0" t="n">
        <f aca="false">IF(R294="attempted", 1, IF(R294="avoided", 2, IF(R294="began",3,IF(R294="completed",4, IF(R294="continued",5,IF(R294="endured", 6, IF(R294="enjoyed", 7, IF(R294="finished", 8, IF(R294="preferred", 9, IF(R294="resisted", 10, IF(R294="started", 11, IF(R294="tried",12,"ERROR"))))))))))))</f>
        <v>3</v>
      </c>
      <c r="R294" s="0" t="str">
        <f aca="false">LMPreScn!T415</f>
        <v>began</v>
      </c>
      <c r="S294" s="0" t="n">
        <f aca="false">1 + (2*(INT((ROW()-2-240)/4))) + MOD(ROW()-2,2)</f>
        <v>27</v>
      </c>
      <c r="T294" s="0" t="str">
        <f aca="false">LMPreScn!CK415</f>
        <v>mow</v>
      </c>
      <c r="U294" s="2" t="n">
        <f aca="false">U54</f>
        <v>0.612244897959184</v>
      </c>
      <c r="V294" s="0" t="n">
        <f aca="false">LMPreScn!R415</f>
        <v>5</v>
      </c>
      <c r="W294" s="0" t="n">
        <f aca="false">LMPreScn!S415</f>
        <v>10</v>
      </c>
      <c r="X294" s="0" t="str">
        <f aca="false">LMPreScn!M415</f>
        <v>The kid next door began the lawn in the morning before it got hot.</v>
      </c>
      <c r="Y294" s="0" t="str">
        <f aca="false">LMPreScn!N415</f>
        <v>We asked him to</v>
      </c>
    </row>
    <row r="295" customFormat="false" ht="13.8" hidden="false" customHeight="false" outlineLevel="0" collapsed="false">
      <c r="A295" s="0" t="str">
        <f aca="false">CONCATENATE("id_",ASC(C295))</f>
        <v>id_14074</v>
      </c>
      <c r="B295" s="5" t="str">
        <f aca="false">CONCATENATE("(#", ASC( LMPreScn!I416), ")")</f>
        <v>(#16014)</v>
      </c>
      <c r="C295" s="0" t="n">
        <f aca="false">LMPreScn!I296</f>
        <v>14074</v>
      </c>
      <c r="D295" s="0" t="str">
        <f aca="false">CONCATENATE(P295,"_", R295, "_", T295)</f>
        <v>neighbor_began_water</v>
      </c>
      <c r="E295" s="0" t="str">
        <f aca="false">CONCATENATE( "list_", G295, "/", "half_", K295, "/", "agent_", O295, "/", "metverb_", Q295, "/", "target_", S295, "/", "avtcon_", I295)</f>
        <v>list_1/half_2/agent_28/metverb_3/target_28/avtcon_1</v>
      </c>
      <c r="F295" s="0" t="str">
        <f aca="false">CONCATENATE( H295, "_", L295, "_", P295, "_", R295, "_", T295, "_", J295)</f>
        <v>AH2N_second_neighbor_began_water_con</v>
      </c>
      <c r="G295" s="0" t="n">
        <f aca="false">IF(LEFT(H295,1)="A",1,IF(LEFT(H295,1)="B",2,IF(LEFT(H295,1)="C",3,IF(LEFT(H295,1)="D",4,#na))))</f>
        <v>1</v>
      </c>
      <c r="H295" s="0" t="str">
        <f aca="false">LMPreScn!A416</f>
        <v>AH2N</v>
      </c>
      <c r="I295" s="0" t="n">
        <v>1</v>
      </c>
      <c r="J295" s="0" t="s">
        <v>25</v>
      </c>
      <c r="K295" s="0" t="n">
        <v>2</v>
      </c>
      <c r="L295" s="4" t="s">
        <v>28</v>
      </c>
      <c r="M295" s="0" t="n">
        <f aca="false">1 + (2*(INT((ROW()-2-240)/4))) + MOD(ROW(),2)</f>
        <v>28</v>
      </c>
      <c r="N295" s="0" t="str">
        <f aca="false">CONCATENATE("context_",ASC(M295))</f>
        <v>context_28</v>
      </c>
      <c r="O295" s="0" t="n">
        <f aca="false">M295</f>
        <v>28</v>
      </c>
      <c r="P295" s="0" t="str">
        <f aca="false">MID(LMPreScn!M416, SEARCH(" ", LMPreScn!M416, SEARCH(" ", LMPreScn!M416))+1, SEARCH(" ", LMPreScn!M416, SEARCH(" ", LMPreScn!M416)+1) -  (SEARCH(" ", LMPreScn!M416, SEARCH(" ", LMPreScn!M416)) + 1))</f>
        <v>neighbor</v>
      </c>
      <c r="Q295" s="0" t="n">
        <f aca="false">IF(R295="attempted", 1, IF(R295="avoided", 2, IF(R295="began",3,IF(R295="completed",4, IF(R295="continued",5,IF(R295="endured", 6, IF(R295="enjoyed", 7, IF(R295="finished", 8, IF(R295="preferred", 9, IF(R295="resisted", 10, IF(R295="started", 11, IF(R295="tried",12,"ERROR"))))))))))))</f>
        <v>3</v>
      </c>
      <c r="R295" s="0" t="str">
        <f aca="false">LMPreScn!T416</f>
        <v>began</v>
      </c>
      <c r="S295" s="0" t="n">
        <f aca="false">1 + (2*(INT((ROW()-2-240)/4))) + MOD(ROW()-2,2)</f>
        <v>28</v>
      </c>
      <c r="T295" s="0" t="str">
        <f aca="false">LMPreScn!CK416</f>
        <v>water</v>
      </c>
      <c r="U295" s="2" t="n">
        <f aca="false">U55</f>
        <v>0.468085106382979</v>
      </c>
      <c r="V295" s="0" t="n">
        <f aca="false">LMPreScn!R416</f>
        <v>5</v>
      </c>
      <c r="W295" s="0" t="n">
        <f aca="false">LMPreScn!S416</f>
        <v>10</v>
      </c>
      <c r="X295" s="0" t="str">
        <f aca="false">LMPreScn!M416</f>
        <v>Our neighbor with a hose began the lawn in the morning before it got hot.</v>
      </c>
      <c r="Y295" s="0" t="str">
        <f aca="false">LMPreScn!N416</f>
        <v>We asked him to</v>
      </c>
    </row>
    <row r="296" customFormat="false" ht="13.8" hidden="false" customHeight="false" outlineLevel="0" collapsed="false">
      <c r="A296" s="0" t="str">
        <f aca="false">CONCATENATE("id_",ASC(C296))</f>
        <v>id_14074</v>
      </c>
      <c r="B296" s="5" t="str">
        <f aca="false">CONCATENATE("(#", ASC( LMPreScn!I417), ")")</f>
        <v>(#17014)</v>
      </c>
      <c r="C296" s="0" t="n">
        <f aca="false">LMPreScn!I297</f>
        <v>14074</v>
      </c>
      <c r="D296" s="0" t="str">
        <f aca="false">CONCATENATE(P296,"_", R296, "_", T296)</f>
        <v>kid_began_water</v>
      </c>
      <c r="E296" s="0" t="str">
        <f aca="false">CONCATENATE( "list_", G296, "/", "half_", K296, "/", "agent_", O296, "/", "metverb_", Q296, "/", "target_", S296, "/", "avtcon_", I296)</f>
        <v>list_4/half_2/agent_27/metverb_3/target_28/avtcon_2</v>
      </c>
      <c r="F296" s="0" t="str">
        <f aca="false">CONCATENATE( H296, "_", L296, "_", P296, "_", R296, "_", T296, "_", J296)</f>
        <v>DH2N_second_kid_began_water_incon</v>
      </c>
      <c r="G296" s="0" t="n">
        <f aca="false">IF(LEFT(H296,1)="A",1,IF(LEFT(H296,1)="B",2,IF(LEFT(H296,1)="C",3,IF(LEFT(H296,1)="D",4,#na))))</f>
        <v>4</v>
      </c>
      <c r="H296" s="0" t="str">
        <f aca="false">LMPreScn!A417</f>
        <v>DH2N</v>
      </c>
      <c r="I296" s="0" t="n">
        <v>2</v>
      </c>
      <c r="J296" s="0" t="s">
        <v>27</v>
      </c>
      <c r="K296" s="0" t="n">
        <v>2</v>
      </c>
      <c r="L296" s="4" t="s">
        <v>28</v>
      </c>
      <c r="M296" s="0" t="n">
        <f aca="false">1 + (2*(INT((ROW()-2-240)/4))) + MOD(ROW()-2,2)</f>
        <v>27</v>
      </c>
      <c r="N296" s="0" t="str">
        <f aca="false">CONCATENATE("context_",ASC(M296))</f>
        <v>context_27</v>
      </c>
      <c r="O296" s="0" t="n">
        <f aca="false">M296</f>
        <v>27</v>
      </c>
      <c r="P296" s="0" t="str">
        <f aca="false">MID(LMPreScn!M417, SEARCH(" ", LMPreScn!M417, SEARCH(" ", LMPreScn!M417))+1, SEARCH(" ", LMPreScn!M417, SEARCH(" ", LMPreScn!M417)+1) -  (SEARCH(" ", LMPreScn!M417, SEARCH(" ", LMPreScn!M417)) + 1))</f>
        <v>kid</v>
      </c>
      <c r="Q296" s="0" t="n">
        <f aca="false">IF(R296="attempted", 1, IF(R296="avoided", 2, IF(R296="began",3,IF(R296="completed",4, IF(R296="continued",5,IF(R296="endured", 6, IF(R296="enjoyed", 7, IF(R296="finished", 8, IF(R296="preferred", 9, IF(R296="resisted", 10, IF(R296="started", 11, IF(R296="tried",12,"ERROR"))))))))))))</f>
        <v>3</v>
      </c>
      <c r="R296" s="0" t="str">
        <f aca="false">LMPreScn!T417</f>
        <v>began</v>
      </c>
      <c r="S296" s="0" t="n">
        <f aca="false">1 + (2*(INT((ROW()-2-240)/4))) + MOD(ROW()-1,2)</f>
        <v>28</v>
      </c>
      <c r="T296" s="0" t="str">
        <f aca="false">LMPreScn!CK417</f>
        <v>water</v>
      </c>
      <c r="U296" s="2" t="n">
        <f aca="false">U56</f>
        <v>0</v>
      </c>
      <c r="V296" s="0" t="n">
        <f aca="false">LMPreScn!R417</f>
        <v>5</v>
      </c>
      <c r="W296" s="0" t="n">
        <f aca="false">LMPreScn!S417</f>
        <v>10</v>
      </c>
      <c r="X296" s="0" t="str">
        <f aca="false">LMPreScn!M417</f>
        <v>The kid next door began the lawn in the morning before it got hot.</v>
      </c>
      <c r="Y296" s="0" t="str">
        <f aca="false">LMPreScn!N417</f>
        <v>We asked him to</v>
      </c>
    </row>
    <row r="297" customFormat="false" ht="13.8" hidden="false" customHeight="false" outlineLevel="0" collapsed="false">
      <c r="A297" s="0" t="str">
        <f aca="false">CONCATENATE("id_",ASC(C297))</f>
        <v>id_14074</v>
      </c>
      <c r="B297" s="5" t="str">
        <f aca="false">CONCATENATE("(#", ASC( LMPreScn!I418), ")")</f>
        <v>(#18014)</v>
      </c>
      <c r="C297" s="0" t="n">
        <f aca="false">LMPreScn!I298</f>
        <v>14074</v>
      </c>
      <c r="D297" s="0" t="str">
        <f aca="false">CONCATENATE(P297,"_", R297, "_", T297)</f>
        <v>neighbor_began_mow</v>
      </c>
      <c r="E297" s="0" t="str">
        <f aca="false">CONCATENATE( "list_", G297, "/", "half_", K297, "/", "agent_", O297, "/", "metverb_", Q297, "/", "target_", S297, "/", "avtcon_", I297)</f>
        <v>list_3/half_2/agent_28/metverb_3/target_27/avtcon_2</v>
      </c>
      <c r="F297" s="0" t="str">
        <f aca="false">CONCATENATE( H297, "_", L297, "_", P297, "_", R297, "_", T297, "_", J297)</f>
        <v>CH2N_second_neighbor_began_mow_incon</v>
      </c>
      <c r="G297" s="0" t="n">
        <f aca="false">IF(LEFT(H297,1)="A",1,IF(LEFT(H297,1)="B",2,IF(LEFT(H297,1)="C",3,IF(LEFT(H297,1)="D",4,#na))))</f>
        <v>3</v>
      </c>
      <c r="H297" s="0" t="str">
        <f aca="false">LMPreScn!A418</f>
        <v>CH2N</v>
      </c>
      <c r="I297" s="0" t="n">
        <v>2</v>
      </c>
      <c r="J297" s="0" t="s">
        <v>27</v>
      </c>
      <c r="K297" s="0" t="n">
        <v>2</v>
      </c>
      <c r="L297" s="4" t="s">
        <v>28</v>
      </c>
      <c r="M297" s="0" t="n">
        <f aca="false">1 + (2*(INT((ROW()-2-240)/4))) + MOD(ROW(),2)</f>
        <v>28</v>
      </c>
      <c r="N297" s="0" t="str">
        <f aca="false">CONCATENATE("context_",ASC(M297))</f>
        <v>context_28</v>
      </c>
      <c r="O297" s="0" t="n">
        <f aca="false">M297</f>
        <v>28</v>
      </c>
      <c r="P297" s="0" t="str">
        <f aca="false">MID(LMPreScn!M418, SEARCH(" ", LMPreScn!M418, SEARCH(" ", LMPreScn!M418))+1, SEARCH(" ", LMPreScn!M418, SEARCH(" ", LMPreScn!M418)+1) -  (SEARCH(" ", LMPreScn!M418, SEARCH(" ", LMPreScn!M418)) + 1))</f>
        <v>neighbor</v>
      </c>
      <c r="Q297" s="0" t="n">
        <f aca="false">IF(R297="attempted", 1, IF(R297="avoided", 2, IF(R297="began",3,IF(R297="completed",4, IF(R297="continued",5,IF(R297="endured", 6, IF(R297="enjoyed", 7, IF(R297="finished", 8, IF(R297="preferred", 9, IF(R297="resisted", 10, IF(R297="started", 11, IF(R297="tried",12,"ERROR"))))))))))))</f>
        <v>3</v>
      </c>
      <c r="R297" s="0" t="str">
        <f aca="false">LMPreScn!T418</f>
        <v>began</v>
      </c>
      <c r="S297" s="0" t="n">
        <f aca="false">1 + (2*(INT((ROW()-2-240)/4))) + MOD(ROW()-1,2)</f>
        <v>27</v>
      </c>
      <c r="T297" s="0" t="str">
        <f aca="false">LMPreScn!CK418</f>
        <v>mow</v>
      </c>
      <c r="U297" s="2" t="n">
        <f aca="false">U57</f>
        <v>0.0638297872340425</v>
      </c>
      <c r="V297" s="0" t="n">
        <f aca="false">LMPreScn!R418</f>
        <v>5</v>
      </c>
      <c r="W297" s="0" t="n">
        <f aca="false">LMPreScn!S418</f>
        <v>10</v>
      </c>
      <c r="X297" s="0" t="str">
        <f aca="false">LMPreScn!M418</f>
        <v>Our neighbor with a hose began the lawn in the morning before it got hot.</v>
      </c>
      <c r="Y297" s="0" t="str">
        <f aca="false">LMPreScn!N418</f>
        <v>We asked him to</v>
      </c>
    </row>
    <row r="298" customFormat="false" ht="13.8" hidden="false" customHeight="false" outlineLevel="0" collapsed="false">
      <c r="A298" s="0" t="str">
        <f aca="false">CONCATENATE("id_",ASC(C298))</f>
        <v>id_14075</v>
      </c>
      <c r="B298" s="5" t="str">
        <f aca="false">CONCATENATE("(#", ASC( LMPreScn!I419), ")")</f>
        <v>(#15015)</v>
      </c>
      <c r="C298" s="0" t="n">
        <f aca="false">LMPreScn!I299</f>
        <v>14075</v>
      </c>
      <c r="D298" s="0" t="str">
        <f aca="false">CONCATENATE(P298,"_", R298, "_", T298)</f>
        <v>high_began_play</v>
      </c>
      <c r="E298" s="0" t="str">
        <f aca="false">CONCATENATE( "list_", G298, "/", "half_", K298, "/", "agent_", O298, "/", "metverb_", Q298, "/", "target_", S298, "/", "avtcon_", I298)</f>
        <v>list_2/half_2/agent_29/metverb_3/target_29/avtcon_1</v>
      </c>
      <c r="F298" s="0" t="str">
        <f aca="false">CONCATENATE( H298, "_", L298, "_", P298, "_", R298, "_", T298, "_", J298)</f>
        <v>BH2N_second_high_began_play_con</v>
      </c>
      <c r="G298" s="0" t="n">
        <f aca="false">IF(LEFT(H298,1)="A",1,IF(LEFT(H298,1)="B",2,IF(LEFT(H298,1)="C",3,IF(LEFT(H298,1)="D",4,#na))))</f>
        <v>2</v>
      </c>
      <c r="H298" s="0" t="str">
        <f aca="false">LMPreScn!A419</f>
        <v>BH2N</v>
      </c>
      <c r="I298" s="0" t="n">
        <v>1</v>
      </c>
      <c r="J298" s="0" t="s">
        <v>25</v>
      </c>
      <c r="K298" s="0" t="n">
        <v>2</v>
      </c>
      <c r="L298" s="4" t="s">
        <v>28</v>
      </c>
      <c r="M298" s="0" t="n">
        <f aca="false">1 + (2*(INT((ROW()-2-240)/4))) + MOD(ROW()-2,2)</f>
        <v>29</v>
      </c>
      <c r="N298" s="0" t="str">
        <f aca="false">CONCATENATE("context_",ASC(M298))</f>
        <v>context_29</v>
      </c>
      <c r="O298" s="0" t="n">
        <f aca="false">M298</f>
        <v>29</v>
      </c>
      <c r="P298" s="0" t="str">
        <f aca="false">MID(LMPreScn!M419, SEARCH(" ", LMPreScn!M419, SEARCH(" ", LMPreScn!M419))+1, SEARCH(" ", LMPreScn!M419, SEARCH(" ", LMPreScn!M419)+1) -  (SEARCH(" ", LMPreScn!M419, SEARCH(" ", LMPreScn!M419)) + 1))</f>
        <v>high</v>
      </c>
      <c r="Q298" s="0" t="n">
        <f aca="false">IF(R298="attempted", 1, IF(R298="avoided", 2, IF(R298="began",3,IF(R298="completed",4, IF(R298="continued",5,IF(R298="endured", 6, IF(R298="enjoyed", 7, IF(R298="finished", 8, IF(R298="preferred", 9, IF(R298="resisted", 10, IF(R298="started", 11, IF(R298="tried",12,"ERROR"))))))))))))</f>
        <v>3</v>
      </c>
      <c r="R298" s="0" t="str">
        <f aca="false">LMPreScn!T419</f>
        <v>began</v>
      </c>
      <c r="S298" s="0" t="n">
        <f aca="false">1 + (2*(INT((ROW()-2-240)/4))) + MOD(ROW()-2,2)</f>
        <v>29</v>
      </c>
      <c r="T298" s="0" t="str">
        <f aca="false">LMPreScn!CK419</f>
        <v>play</v>
      </c>
      <c r="U298" s="2" t="n">
        <f aca="false">U58</f>
        <v>0.428571428571429</v>
      </c>
      <c r="V298" s="0" t="n">
        <f aca="false">LMPreScn!R419</f>
        <v>7</v>
      </c>
      <c r="W298" s="0" t="n">
        <f aca="false">LMPreScn!S419</f>
        <v>10</v>
      </c>
      <c r="X298" s="0" t="str">
        <f aca="false">LMPreScn!M419</f>
        <v>The high school band began the parade.</v>
      </c>
      <c r="Y298" s="0" t="str">
        <f aca="false">LMPreScn!N419</f>
        <v>It was fun to watch them</v>
      </c>
    </row>
    <row r="299" customFormat="false" ht="13.8" hidden="false" customHeight="false" outlineLevel="0" collapsed="false">
      <c r="A299" s="0" t="str">
        <f aca="false">CONCATENATE("id_",ASC(C299))</f>
        <v>id_14075</v>
      </c>
      <c r="B299" s="5" t="str">
        <f aca="false">CONCATENATE("(#", ASC( LMPreScn!I420), ")")</f>
        <v>(#16015)</v>
      </c>
      <c r="C299" s="0" t="n">
        <f aca="false">LMPreScn!I300</f>
        <v>14075</v>
      </c>
      <c r="D299" s="0" t="str">
        <f aca="false">CONCATENATE(P299,"_", R299, "_", T299)</f>
        <v>giant_began_float</v>
      </c>
      <c r="E299" s="0" t="str">
        <f aca="false">CONCATENATE( "list_", G299, "/", "half_", K299, "/", "agent_", O299, "/", "metverb_", Q299, "/", "target_", S299, "/", "avtcon_", I299)</f>
        <v>list_1/half_2/agent_30/metverb_3/target_30/avtcon_1</v>
      </c>
      <c r="F299" s="0" t="str">
        <f aca="false">CONCATENATE( H299, "_", L299, "_", P299, "_", R299, "_", T299, "_", J299)</f>
        <v>AH2N_second_giant_began_float_con</v>
      </c>
      <c r="G299" s="0" t="n">
        <f aca="false">IF(LEFT(H299,1)="A",1,IF(LEFT(H299,1)="B",2,IF(LEFT(H299,1)="C",3,IF(LEFT(H299,1)="D",4,#na))))</f>
        <v>1</v>
      </c>
      <c r="H299" s="0" t="str">
        <f aca="false">LMPreScn!A420</f>
        <v>AH2N</v>
      </c>
      <c r="I299" s="0" t="n">
        <v>1</v>
      </c>
      <c r="J299" s="0" t="s">
        <v>25</v>
      </c>
      <c r="K299" s="0" t="n">
        <v>2</v>
      </c>
      <c r="L299" s="4" t="s">
        <v>28</v>
      </c>
      <c r="M299" s="0" t="n">
        <f aca="false">1 + (2*(INT((ROW()-2-240)/4))) + MOD(ROW(),2)</f>
        <v>30</v>
      </c>
      <c r="N299" s="0" t="str">
        <f aca="false">CONCATENATE("context_",ASC(M299))</f>
        <v>context_30</v>
      </c>
      <c r="O299" s="0" t="n">
        <f aca="false">M299</f>
        <v>30</v>
      </c>
      <c r="P299" s="0" t="str">
        <f aca="false">MID(LMPreScn!M420, SEARCH(" ", LMPreScn!M420, SEARCH(" ", LMPreScn!M420))+1, SEARCH(" ", LMPreScn!M420, SEARCH(" ", LMPreScn!M420)+1) -  (SEARCH(" ", LMPreScn!M420, SEARCH(" ", LMPreScn!M420)) + 1))</f>
        <v>giant</v>
      </c>
      <c r="Q299" s="0" t="n">
        <f aca="false">IF(R299="attempted", 1, IF(R299="avoided", 2, IF(R299="began",3,IF(R299="completed",4, IF(R299="continued",5,IF(R299="endured", 6, IF(R299="enjoyed", 7, IF(R299="finished", 8, IF(R299="preferred", 9, IF(R299="resisted", 10, IF(R299="started", 11, IF(R299="tried",12,"ERROR"))))))))))))</f>
        <v>3</v>
      </c>
      <c r="R299" s="0" t="str">
        <f aca="false">LMPreScn!T420</f>
        <v>began</v>
      </c>
      <c r="S299" s="0" t="n">
        <f aca="false">1 + (2*(INT((ROW()-2-240)/4))) + MOD(ROW()-2,2)</f>
        <v>30</v>
      </c>
      <c r="T299" s="0" t="str">
        <f aca="false">LMPreScn!CK420</f>
        <v>float</v>
      </c>
      <c r="U299" s="2" t="n">
        <f aca="false">U59</f>
        <v>0.673469387755102</v>
      </c>
      <c r="V299" s="0" t="n">
        <f aca="false">LMPreScn!R420</f>
        <v>7</v>
      </c>
      <c r="W299" s="0" t="n">
        <f aca="false">LMPreScn!S420</f>
        <v>10</v>
      </c>
      <c r="X299" s="0" t="str">
        <f aca="false">LMPreScn!M420</f>
        <v>The giant helium balloons began the parade.</v>
      </c>
      <c r="Y299" s="0" t="str">
        <f aca="false">LMPreScn!N420</f>
        <v>It was fun to watch them</v>
      </c>
    </row>
    <row r="300" customFormat="false" ht="13.8" hidden="false" customHeight="false" outlineLevel="0" collapsed="false">
      <c r="A300" s="0" t="str">
        <f aca="false">CONCATENATE("id_",ASC(C300))</f>
        <v>id_14075</v>
      </c>
      <c r="B300" s="5" t="str">
        <f aca="false">CONCATENATE("(#", ASC( LMPreScn!I421), ")")</f>
        <v>(#17015)</v>
      </c>
      <c r="C300" s="0" t="n">
        <f aca="false">LMPreScn!I301</f>
        <v>14075</v>
      </c>
      <c r="D300" s="0" t="str">
        <f aca="false">CONCATENATE(P300,"_", R300, "_", T300)</f>
        <v>high_began_float</v>
      </c>
      <c r="E300" s="0" t="str">
        <f aca="false">CONCATENATE( "list_", G300, "/", "half_", K300, "/", "agent_", O300, "/", "metverb_", Q300, "/", "target_", S300, "/", "avtcon_", I300)</f>
        <v>list_4/half_2/agent_29/metverb_3/target_30/avtcon_2</v>
      </c>
      <c r="F300" s="0" t="str">
        <f aca="false">CONCATENATE( H300, "_", L300, "_", P300, "_", R300, "_", T300, "_", J300)</f>
        <v>DH2N_second_high_began_float_incon</v>
      </c>
      <c r="G300" s="0" t="n">
        <f aca="false">IF(LEFT(H300,1)="A",1,IF(LEFT(H300,1)="B",2,IF(LEFT(H300,1)="C",3,IF(LEFT(H300,1)="D",4,#na))))</f>
        <v>4</v>
      </c>
      <c r="H300" s="0" t="str">
        <f aca="false">LMPreScn!A421</f>
        <v>DH2N</v>
      </c>
      <c r="I300" s="0" t="n">
        <v>2</v>
      </c>
      <c r="J300" s="0" t="s">
        <v>27</v>
      </c>
      <c r="K300" s="0" t="n">
        <v>2</v>
      </c>
      <c r="L300" s="4" t="s">
        <v>28</v>
      </c>
      <c r="M300" s="0" t="n">
        <f aca="false">1 + (2*(INT((ROW()-2-240)/4))) + MOD(ROW()-2,2)</f>
        <v>29</v>
      </c>
      <c r="N300" s="0" t="str">
        <f aca="false">CONCATENATE("context_",ASC(M300))</f>
        <v>context_29</v>
      </c>
      <c r="O300" s="0" t="n">
        <f aca="false">M300</f>
        <v>29</v>
      </c>
      <c r="P300" s="0" t="str">
        <f aca="false">MID(LMPreScn!M421, SEARCH(" ", LMPreScn!M421, SEARCH(" ", LMPreScn!M421))+1, SEARCH(" ", LMPreScn!M421, SEARCH(" ", LMPreScn!M421)+1) -  (SEARCH(" ", LMPreScn!M421, SEARCH(" ", LMPreScn!M421)) + 1))</f>
        <v>high</v>
      </c>
      <c r="Q300" s="0" t="n">
        <f aca="false">IF(R300="attempted", 1, IF(R300="avoided", 2, IF(R300="began",3,IF(R300="completed",4, IF(R300="continued",5,IF(R300="endured", 6, IF(R300="enjoyed", 7, IF(R300="finished", 8, IF(R300="preferred", 9, IF(R300="resisted", 10, IF(R300="started", 11, IF(R300="tried",12,"ERROR"))))))))))))</f>
        <v>3</v>
      </c>
      <c r="R300" s="0" t="str">
        <f aca="false">LMPreScn!T421</f>
        <v>began</v>
      </c>
      <c r="S300" s="0" t="n">
        <f aca="false">1 + (2*(INT((ROW()-2-240)/4))) + MOD(ROW()-1,2)</f>
        <v>30</v>
      </c>
      <c r="T300" s="0" t="str">
        <f aca="false">LMPreScn!CK421</f>
        <v>float</v>
      </c>
      <c r="U300" s="2" t="n">
        <f aca="false">U60</f>
        <v>0</v>
      </c>
      <c r="V300" s="0" t="n">
        <f aca="false">LMPreScn!R421</f>
        <v>7</v>
      </c>
      <c r="W300" s="0" t="n">
        <f aca="false">LMPreScn!S421</f>
        <v>10</v>
      </c>
      <c r="X300" s="0" t="str">
        <f aca="false">LMPreScn!M421</f>
        <v>The high school band began the parade.</v>
      </c>
      <c r="Y300" s="0" t="str">
        <f aca="false">LMPreScn!N421</f>
        <v>It was fun to watch them</v>
      </c>
    </row>
    <row r="301" customFormat="false" ht="13.8" hidden="false" customHeight="false" outlineLevel="0" collapsed="false">
      <c r="A301" s="0" t="str">
        <f aca="false">CONCATENATE("id_",ASC(C301))</f>
        <v>id_14075</v>
      </c>
      <c r="B301" s="5" t="str">
        <f aca="false">CONCATENATE("(#", ASC( LMPreScn!I422), ")")</f>
        <v>(#18015)</v>
      </c>
      <c r="C301" s="0" t="n">
        <f aca="false">LMPreScn!I302</f>
        <v>14075</v>
      </c>
      <c r="D301" s="0" t="str">
        <f aca="false">CONCATENATE(P301,"_", R301, "_", T301)</f>
        <v>giant_began_play</v>
      </c>
      <c r="E301" s="0" t="str">
        <f aca="false">CONCATENATE( "list_", G301, "/", "half_", K301, "/", "agent_", O301, "/", "metverb_", Q301, "/", "target_", S301, "/", "avtcon_", I301)</f>
        <v>list_3/half_2/agent_30/metverb_3/target_29/avtcon_2</v>
      </c>
      <c r="F301" s="0" t="str">
        <f aca="false">CONCATENATE( H301, "_", L301, "_", P301, "_", R301, "_", T301, "_", J301)</f>
        <v>CH2N_second_giant_began_play_incon</v>
      </c>
      <c r="G301" s="0" t="n">
        <f aca="false">IF(LEFT(H301,1)="A",1,IF(LEFT(H301,1)="B",2,IF(LEFT(H301,1)="C",3,IF(LEFT(H301,1)="D",4,#na))))</f>
        <v>3</v>
      </c>
      <c r="H301" s="0" t="str">
        <f aca="false">LMPreScn!A422</f>
        <v>CH2N</v>
      </c>
      <c r="I301" s="0" t="n">
        <v>2</v>
      </c>
      <c r="J301" s="0" t="s">
        <v>27</v>
      </c>
      <c r="K301" s="0" t="n">
        <v>2</v>
      </c>
      <c r="L301" s="4" t="s">
        <v>28</v>
      </c>
      <c r="M301" s="0" t="n">
        <f aca="false">1 + (2*(INT((ROW()-2-240)/4))) + MOD(ROW(),2)</f>
        <v>30</v>
      </c>
      <c r="N301" s="0" t="str">
        <f aca="false">CONCATENATE("context_",ASC(M301))</f>
        <v>context_30</v>
      </c>
      <c r="O301" s="0" t="n">
        <f aca="false">M301</f>
        <v>30</v>
      </c>
      <c r="P301" s="0" t="str">
        <f aca="false">MID(LMPreScn!M422, SEARCH(" ", LMPreScn!M422, SEARCH(" ", LMPreScn!M422))+1, SEARCH(" ", LMPreScn!M422, SEARCH(" ", LMPreScn!M422)+1) -  (SEARCH(" ", LMPreScn!M422, SEARCH(" ", LMPreScn!M422)) + 1))</f>
        <v>giant</v>
      </c>
      <c r="Q301" s="0" t="n">
        <f aca="false">IF(R301="attempted", 1, IF(R301="avoided", 2, IF(R301="began",3,IF(R301="completed",4, IF(R301="continued",5,IF(R301="endured", 6, IF(R301="enjoyed", 7, IF(R301="finished", 8, IF(R301="preferred", 9, IF(R301="resisted", 10, IF(R301="started", 11, IF(R301="tried",12,"ERROR"))))))))))))</f>
        <v>3</v>
      </c>
      <c r="R301" s="0" t="str">
        <f aca="false">LMPreScn!T422</f>
        <v>began</v>
      </c>
      <c r="S301" s="0" t="n">
        <f aca="false">1 + (2*(INT((ROW()-2-240)/4))) + MOD(ROW()-1,2)</f>
        <v>29</v>
      </c>
      <c r="T301" s="0" t="str">
        <f aca="false">LMPreScn!CK422</f>
        <v>play</v>
      </c>
      <c r="U301" s="2" t="n">
        <f aca="false">U61</f>
        <v>0</v>
      </c>
      <c r="V301" s="0" t="n">
        <f aca="false">LMPreScn!R422</f>
        <v>7</v>
      </c>
      <c r="W301" s="0" t="n">
        <f aca="false">LMPreScn!S422</f>
        <v>10</v>
      </c>
      <c r="X301" s="0" t="str">
        <f aca="false">LMPreScn!M422</f>
        <v>The giant helium balloons began the parade.</v>
      </c>
      <c r="Y301" s="0" t="str">
        <f aca="false">LMPreScn!N422</f>
        <v>It was fun to watch them</v>
      </c>
    </row>
    <row r="302" customFormat="false" ht="13.8" hidden="false" customHeight="false" outlineLevel="0" collapsed="false">
      <c r="A302" s="0" t="str">
        <f aca="false">CONCATENATE("id_",ASC(C302))</f>
        <v>id_14076</v>
      </c>
      <c r="B302" s="5" t="str">
        <f aca="false">CONCATENATE("(#", ASC( LMPreScn!I423), ")")</f>
        <v>(#15016)</v>
      </c>
      <c r="C302" s="0" t="n">
        <f aca="false">LMPreScn!I303</f>
        <v>14076</v>
      </c>
      <c r="D302" s="0" t="str">
        <f aca="false">CONCATENATE(P302,"_", R302, "_", T302)</f>
        <v>gunslinger_began_shoot</v>
      </c>
      <c r="E302" s="0" t="str">
        <f aca="false">CONCATENATE( "list_", G302, "/", "half_", K302, "/", "agent_", O302, "/", "metverb_", Q302, "/", "target_", S302, "/", "avtcon_", I302)</f>
        <v>list_1/half_2/agent_31/metverb_3/target_31/avtcon_1</v>
      </c>
      <c r="F302" s="0" t="str">
        <f aca="false">CONCATENATE( H302, "_", L302, "_", P302, "_", R302, "_", T302, "_", J302)</f>
        <v>AH2N_second_gunslinger_began_shoot_con</v>
      </c>
      <c r="G302" s="0" t="n">
        <f aca="false">IF(LEFT(H302,1)="A",1,IF(LEFT(H302,1)="B",2,IF(LEFT(H302,1)="C",3,IF(LEFT(H302,1)="D",4,#na))))</f>
        <v>1</v>
      </c>
      <c r="H302" s="0" t="str">
        <f aca="false">LMPreScn!A423</f>
        <v>AH2N</v>
      </c>
      <c r="I302" s="0" t="n">
        <v>1</v>
      </c>
      <c r="J302" s="0" t="s">
        <v>25</v>
      </c>
      <c r="K302" s="0" t="n">
        <v>2</v>
      </c>
      <c r="L302" s="4" t="s">
        <v>28</v>
      </c>
      <c r="M302" s="0" t="n">
        <f aca="false">1 + (2*(INT((ROW()-2-240)/4))) + MOD(ROW()-2,2)</f>
        <v>31</v>
      </c>
      <c r="N302" s="0" t="str">
        <f aca="false">CONCATENATE("context_",ASC(M302))</f>
        <v>context_31</v>
      </c>
      <c r="O302" s="0" t="n">
        <f aca="false">M302</f>
        <v>31</v>
      </c>
      <c r="P302" s="0" t="str">
        <f aca="false">MID(LMPreScn!M423, SEARCH(" ", LMPreScn!M423, SEARCH(" ", LMPreScn!M423))+1, SEARCH(" ", LMPreScn!M423, SEARCH(" ", LMPreScn!M423)+1) -  (SEARCH(" ", LMPreScn!M423, SEARCH(" ", LMPreScn!M423)) + 1))</f>
        <v>gunslinger</v>
      </c>
      <c r="Q302" s="0" t="n">
        <f aca="false">IF(R302="attempted", 1, IF(R302="avoided", 2, IF(R302="began",3,IF(R302="completed",4, IF(R302="continued",5,IF(R302="endured", 6, IF(R302="enjoyed", 7, IF(R302="finished", 8, IF(R302="preferred", 9, IF(R302="resisted", 10, IF(R302="started", 11, IF(R302="tried",12,"ERROR"))))))))))))</f>
        <v>3</v>
      </c>
      <c r="R302" s="0" t="str">
        <f aca="false">LMPreScn!T423</f>
        <v>began</v>
      </c>
      <c r="S302" s="0" t="n">
        <f aca="false">1 + (2*(INT((ROW()-2-240)/4))) + MOD(ROW()-2,2)</f>
        <v>31</v>
      </c>
      <c r="T302" s="0" t="str">
        <f aca="false">LMPreScn!CK423</f>
        <v>shoot</v>
      </c>
      <c r="U302" s="2" t="n">
        <f aca="false">U62</f>
        <v>0.354166666666667</v>
      </c>
      <c r="V302" s="0" t="n">
        <f aca="false">LMPreScn!R423</f>
        <v>5</v>
      </c>
      <c r="W302" s="0" t="n">
        <f aca="false">LMPreScn!S423</f>
        <v>8</v>
      </c>
      <c r="X302" s="0" t="str">
        <f aca="false">LMPreScn!M423</f>
        <v>The gunslinger began all his fights the same way.</v>
      </c>
      <c r="Y302" s="0" t="str">
        <f aca="false">LMPreScn!N423</f>
        <v>With precision he would</v>
      </c>
    </row>
    <row r="303" customFormat="false" ht="13.8" hidden="false" customHeight="false" outlineLevel="0" collapsed="false">
      <c r="A303" s="0" t="str">
        <f aca="false">CONCATENATE("id_",ASC(C303))</f>
        <v>id_14076</v>
      </c>
      <c r="B303" s="5" t="str">
        <f aca="false">CONCATENATE("(#", ASC( LMPreScn!I424), ")")</f>
        <v>(#16016)</v>
      </c>
      <c r="C303" s="0" t="n">
        <f aca="false">LMPreScn!I304</f>
        <v>14076</v>
      </c>
      <c r="D303" s="0" t="str">
        <f aca="false">CONCATENATE(P303,"_", R303, "_", T303)</f>
        <v>heavyweight_began_punch</v>
      </c>
      <c r="E303" s="0" t="str">
        <f aca="false">CONCATENATE( "list_", G303, "/", "half_", K303, "/", "agent_", O303, "/", "metverb_", Q303, "/", "target_", S303, "/", "avtcon_", I303)</f>
        <v>list_4/half_2/agent_32/metverb_3/target_32/avtcon_1</v>
      </c>
      <c r="F303" s="0" t="str">
        <f aca="false">CONCATENATE( H303, "_", L303, "_", P303, "_", R303, "_", T303, "_", J303)</f>
        <v>DH2N_second_heavyweight_began_punch_con</v>
      </c>
      <c r="G303" s="0" t="n">
        <f aca="false">IF(LEFT(H303,1)="A",1,IF(LEFT(H303,1)="B",2,IF(LEFT(H303,1)="C",3,IF(LEFT(H303,1)="D",4,#na))))</f>
        <v>4</v>
      </c>
      <c r="H303" s="0" t="str">
        <f aca="false">LMPreScn!A424</f>
        <v>DH2N</v>
      </c>
      <c r="I303" s="0" t="n">
        <v>1</v>
      </c>
      <c r="J303" s="0" t="s">
        <v>25</v>
      </c>
      <c r="K303" s="0" t="n">
        <v>2</v>
      </c>
      <c r="L303" s="4" t="s">
        <v>28</v>
      </c>
      <c r="M303" s="0" t="n">
        <f aca="false">1 + (2*(INT((ROW()-2-240)/4))) + MOD(ROW(),2)</f>
        <v>32</v>
      </c>
      <c r="N303" s="0" t="str">
        <f aca="false">CONCATENATE("context_",ASC(M303))</f>
        <v>context_32</v>
      </c>
      <c r="O303" s="0" t="n">
        <f aca="false">M303</f>
        <v>32</v>
      </c>
      <c r="P303" s="0" t="str">
        <f aca="false">MID(LMPreScn!M424, SEARCH(" ", LMPreScn!M424, SEARCH(" ", LMPreScn!M424))+1, SEARCH(" ", LMPreScn!M424, SEARCH(" ", LMPreScn!M424)+1) -  (SEARCH(" ", LMPreScn!M424, SEARCH(" ", LMPreScn!M424)) + 1))</f>
        <v>heavyweight</v>
      </c>
      <c r="Q303" s="0" t="n">
        <f aca="false">IF(R303="attempted", 1, IF(R303="avoided", 2, IF(R303="began",3,IF(R303="completed",4, IF(R303="continued",5,IF(R303="endured", 6, IF(R303="enjoyed", 7, IF(R303="finished", 8, IF(R303="preferred", 9, IF(R303="resisted", 10, IF(R303="started", 11, IF(R303="tried",12,"ERROR"))))))))))))</f>
        <v>3</v>
      </c>
      <c r="R303" s="0" t="str">
        <f aca="false">LMPreScn!T424</f>
        <v>began</v>
      </c>
      <c r="S303" s="0" t="n">
        <f aca="false">1 + (2*(INT((ROW()-2-240)/4))) + MOD(ROW()-2,2)</f>
        <v>32</v>
      </c>
      <c r="T303" s="0" t="str">
        <f aca="false">LMPreScn!CK424</f>
        <v>punch</v>
      </c>
      <c r="U303" s="2" t="n">
        <f aca="false">U63</f>
        <v>0.104166666666667</v>
      </c>
      <c r="V303" s="0" t="n">
        <f aca="false">LMPreScn!R424</f>
        <v>5</v>
      </c>
      <c r="W303" s="0" t="n">
        <f aca="false">LMPreScn!S424</f>
        <v>8</v>
      </c>
      <c r="X303" s="0" t="str">
        <f aca="false">LMPreScn!M424</f>
        <v>The heavyweight champ began all his fights the same way.</v>
      </c>
      <c r="Y303" s="0" t="str">
        <f aca="false">LMPreScn!N424</f>
        <v>With precision he would</v>
      </c>
    </row>
    <row r="304" customFormat="false" ht="13.8" hidden="false" customHeight="false" outlineLevel="0" collapsed="false">
      <c r="A304" s="0" t="str">
        <f aca="false">CONCATENATE("id_",ASC(C304))</f>
        <v>id_14076</v>
      </c>
      <c r="B304" s="5" t="str">
        <f aca="false">CONCATENATE("(#", ASC( LMPreScn!I425), ")")</f>
        <v>(#17016)</v>
      </c>
      <c r="C304" s="0" t="n">
        <f aca="false">LMPreScn!I305</f>
        <v>14076</v>
      </c>
      <c r="D304" s="0" t="str">
        <f aca="false">CONCATENATE(P304,"_", R304, "_", T304)</f>
        <v>gunslinger_began_punch</v>
      </c>
      <c r="E304" s="0" t="str">
        <f aca="false">CONCATENATE( "list_", G304, "/", "half_", K304, "/", "agent_", O304, "/", "metverb_", Q304, "/", "target_", S304, "/", "avtcon_", I304)</f>
        <v>list_3/half_2/agent_31/metverb_3/target_32/avtcon_2</v>
      </c>
      <c r="F304" s="0" t="str">
        <f aca="false">CONCATENATE( H304, "_", L304, "_", P304, "_", R304, "_", T304, "_", J304)</f>
        <v>CH2N_second_gunslinger_began_punch_incon</v>
      </c>
      <c r="G304" s="0" t="n">
        <f aca="false">IF(LEFT(H304,1)="A",1,IF(LEFT(H304,1)="B",2,IF(LEFT(H304,1)="C",3,IF(LEFT(H304,1)="D",4,#na))))</f>
        <v>3</v>
      </c>
      <c r="H304" s="0" t="str">
        <f aca="false">LMPreScn!A425</f>
        <v>CH2N</v>
      </c>
      <c r="I304" s="0" t="n">
        <v>2</v>
      </c>
      <c r="J304" s="0" t="s">
        <v>27</v>
      </c>
      <c r="K304" s="0" t="n">
        <v>2</v>
      </c>
      <c r="L304" s="4" t="s">
        <v>28</v>
      </c>
      <c r="M304" s="0" t="n">
        <f aca="false">1 + (2*(INT((ROW()-2-240)/4))) + MOD(ROW()-2,2)</f>
        <v>31</v>
      </c>
      <c r="N304" s="0" t="str">
        <f aca="false">CONCATENATE("context_",ASC(M304))</f>
        <v>context_31</v>
      </c>
      <c r="O304" s="0" t="n">
        <f aca="false">M304</f>
        <v>31</v>
      </c>
      <c r="P304" s="0" t="str">
        <f aca="false">MID(LMPreScn!M425, SEARCH(" ", LMPreScn!M425, SEARCH(" ", LMPreScn!M425))+1, SEARCH(" ", LMPreScn!M425, SEARCH(" ", LMPreScn!M425)+1) -  (SEARCH(" ", LMPreScn!M425, SEARCH(" ", LMPreScn!M425)) + 1))</f>
        <v>gunslinger</v>
      </c>
      <c r="Q304" s="0" t="n">
        <f aca="false">IF(R304="attempted", 1, IF(R304="avoided", 2, IF(R304="began",3,IF(R304="completed",4, IF(R304="continued",5,IF(R304="endured", 6, IF(R304="enjoyed", 7, IF(R304="finished", 8, IF(R304="preferred", 9, IF(R304="resisted", 10, IF(R304="started", 11, IF(R304="tried",12,"ERROR"))))))))))))</f>
        <v>3</v>
      </c>
      <c r="R304" s="0" t="str">
        <f aca="false">LMPreScn!T425</f>
        <v>began</v>
      </c>
      <c r="S304" s="0" t="n">
        <f aca="false">1 + (2*(INT((ROW()-2-240)/4))) + MOD(ROW()-1,2)</f>
        <v>32</v>
      </c>
      <c r="T304" s="0" t="str">
        <f aca="false">LMPreScn!CK425</f>
        <v>punch</v>
      </c>
      <c r="U304" s="2" t="n">
        <f aca="false">U64</f>
        <v>0.0208333333333333</v>
      </c>
      <c r="V304" s="0" t="n">
        <f aca="false">LMPreScn!R425</f>
        <v>5</v>
      </c>
      <c r="W304" s="0" t="n">
        <f aca="false">LMPreScn!S425</f>
        <v>8</v>
      </c>
      <c r="X304" s="0" t="str">
        <f aca="false">LMPreScn!M425</f>
        <v>The gunslinger began all his fights the same way.</v>
      </c>
      <c r="Y304" s="0" t="str">
        <f aca="false">LMPreScn!N425</f>
        <v>With precision he would</v>
      </c>
    </row>
    <row r="305" customFormat="false" ht="13.8" hidden="false" customHeight="false" outlineLevel="0" collapsed="false">
      <c r="A305" s="0" t="str">
        <f aca="false">CONCATENATE("id_",ASC(C305))</f>
        <v>id_14076</v>
      </c>
      <c r="B305" s="5" t="str">
        <f aca="false">CONCATENATE("(#", ASC( LMPreScn!I426), ")")</f>
        <v>(#18016)</v>
      </c>
      <c r="C305" s="0" t="n">
        <f aca="false">LMPreScn!I306</f>
        <v>14076</v>
      </c>
      <c r="D305" s="0" t="str">
        <f aca="false">CONCATENATE(P305,"_", R305, "_", T305)</f>
        <v>heavyweight_began_shoot</v>
      </c>
      <c r="E305" s="0" t="str">
        <f aca="false">CONCATENATE( "list_", G305, "/", "half_", K305, "/", "agent_", O305, "/", "metverb_", Q305, "/", "target_", S305, "/", "avtcon_", I305)</f>
        <v>list_2/half_2/agent_32/metverb_3/target_31/avtcon_2</v>
      </c>
      <c r="F305" s="0" t="str">
        <f aca="false">CONCATENATE( H305, "_", L305, "_", P305, "_", R305, "_", T305, "_", J305)</f>
        <v>BH2N_second_heavyweight_began_shoot_incon</v>
      </c>
      <c r="G305" s="0" t="n">
        <f aca="false">IF(LEFT(H305,1)="A",1,IF(LEFT(H305,1)="B",2,IF(LEFT(H305,1)="C",3,IF(LEFT(H305,1)="D",4,#na))))</f>
        <v>2</v>
      </c>
      <c r="H305" s="0" t="str">
        <f aca="false">LMPreScn!A426</f>
        <v>BH2N</v>
      </c>
      <c r="I305" s="0" t="n">
        <v>2</v>
      </c>
      <c r="J305" s="0" t="s">
        <v>27</v>
      </c>
      <c r="K305" s="0" t="n">
        <v>2</v>
      </c>
      <c r="L305" s="4" t="s">
        <v>28</v>
      </c>
      <c r="M305" s="0" t="n">
        <f aca="false">1 + (2*(INT((ROW()-2-240)/4))) + MOD(ROW(),2)</f>
        <v>32</v>
      </c>
      <c r="N305" s="0" t="str">
        <f aca="false">CONCATENATE("context_",ASC(M305))</f>
        <v>context_32</v>
      </c>
      <c r="O305" s="0" t="n">
        <f aca="false">M305</f>
        <v>32</v>
      </c>
      <c r="P305" s="0" t="str">
        <f aca="false">MID(LMPreScn!M426, SEARCH(" ", LMPreScn!M426, SEARCH(" ", LMPreScn!M426))+1, SEARCH(" ", LMPreScn!M426, SEARCH(" ", LMPreScn!M426)+1) -  (SEARCH(" ", LMPreScn!M426, SEARCH(" ", LMPreScn!M426)) + 1))</f>
        <v>heavyweight</v>
      </c>
      <c r="Q305" s="0" t="n">
        <f aca="false">IF(R305="attempted", 1, IF(R305="avoided", 2, IF(R305="began",3,IF(R305="completed",4, IF(R305="continued",5,IF(R305="endured", 6, IF(R305="enjoyed", 7, IF(R305="finished", 8, IF(R305="preferred", 9, IF(R305="resisted", 10, IF(R305="started", 11, IF(R305="tried",12,"ERROR"))))))))))))</f>
        <v>3</v>
      </c>
      <c r="R305" s="0" t="str">
        <f aca="false">LMPreScn!T426</f>
        <v>began</v>
      </c>
      <c r="S305" s="0" t="n">
        <f aca="false">1 + (2*(INT((ROW()-2-240)/4))) + MOD(ROW()-1,2)</f>
        <v>31</v>
      </c>
      <c r="T305" s="0" t="str">
        <f aca="false">LMPreScn!CK426</f>
        <v>shoot</v>
      </c>
      <c r="U305" s="2" t="n">
        <f aca="false">U65</f>
        <v>0</v>
      </c>
      <c r="V305" s="0" t="n">
        <f aca="false">LMPreScn!R426</f>
        <v>5</v>
      </c>
      <c r="W305" s="0" t="n">
        <f aca="false">LMPreScn!S426</f>
        <v>8</v>
      </c>
      <c r="X305" s="0" t="str">
        <f aca="false">LMPreScn!M426</f>
        <v>The heavyweight champ began all his fights the same way.</v>
      </c>
      <c r="Y305" s="0" t="str">
        <f aca="false">LMPreScn!N426</f>
        <v>With precision he would</v>
      </c>
    </row>
    <row r="306" customFormat="false" ht="13.8" hidden="false" customHeight="false" outlineLevel="0" collapsed="false">
      <c r="A306" s="0" t="str">
        <f aca="false">CONCATENATE("id_",ASC(C306))</f>
        <v>id_14077</v>
      </c>
      <c r="B306" s="5" t="str">
        <f aca="false">CONCATENATE("(#", ASC( LMPreScn!I427), ")")</f>
        <v>(#15017)</v>
      </c>
      <c r="C306" s="0" t="n">
        <f aca="false">LMPreScn!I307</f>
        <v>14077</v>
      </c>
      <c r="D306" s="0" t="str">
        <f aca="false">CONCATENATE(P306,"_", R306, "_", T306)</f>
        <v>artisan_completed_sew</v>
      </c>
      <c r="E306" s="0" t="str">
        <f aca="false">CONCATENATE( "list_", G306, "/", "half_", K306, "/", "agent_", O306, "/", "metverb_", Q306, "/", "target_", S306, "/", "avtcon_", I306)</f>
        <v>list_1/half_2/agent_33/metverb_4/target_33/avtcon_1</v>
      </c>
      <c r="F306" s="0" t="str">
        <f aca="false">CONCATENATE( H306, "_", L306, "_", P306, "_", R306, "_", T306, "_", J306)</f>
        <v>AH2N_second_artisan_completed_sew_con</v>
      </c>
      <c r="G306" s="0" t="n">
        <f aca="false">IF(LEFT(H306,1)="A",1,IF(LEFT(H306,1)="B",2,IF(LEFT(H306,1)="C",3,IF(LEFT(H306,1)="D",4,#na))))</f>
        <v>1</v>
      </c>
      <c r="H306" s="0" t="str">
        <f aca="false">LMPreScn!A427</f>
        <v>AH2N</v>
      </c>
      <c r="I306" s="0" t="n">
        <v>1</v>
      </c>
      <c r="J306" s="0" t="s">
        <v>25</v>
      </c>
      <c r="K306" s="0" t="n">
        <v>2</v>
      </c>
      <c r="L306" s="4" t="s">
        <v>28</v>
      </c>
      <c r="M306" s="0" t="n">
        <f aca="false">1 + (2*(INT((ROW()-2-240)/4))) + MOD(ROW()-2,2)</f>
        <v>33</v>
      </c>
      <c r="N306" s="0" t="str">
        <f aca="false">CONCATENATE("context_",ASC(M306))</f>
        <v>context_33</v>
      </c>
      <c r="O306" s="0" t="n">
        <f aca="false">M306</f>
        <v>33</v>
      </c>
      <c r="P306" s="0" t="str">
        <f aca="false">MID(LMPreScn!M427, SEARCH(" ", LMPreScn!M427, SEARCH(" ", LMPreScn!M427))+1, SEARCH(" ", LMPreScn!M427, SEARCH(" ", LMPreScn!M427)+1) -  (SEARCH(" ", LMPreScn!M427, SEARCH(" ", LMPreScn!M427)) + 1))</f>
        <v>artisan</v>
      </c>
      <c r="Q306" s="0" t="n">
        <f aca="false">IF(R306="attempted", 1, IF(R306="avoided", 2, IF(R306="began",3,IF(R306="completed",4, IF(R306="continued",5,IF(R306="endured", 6, IF(R306="enjoyed", 7, IF(R306="finished", 8, IF(R306="preferred", 9, IF(R306="resisted", 10, IF(R306="started", 11, IF(R306="tried",12,"ERROR"))))))))))))</f>
        <v>4</v>
      </c>
      <c r="R306" s="0" t="str">
        <f aca="false">LMPreScn!T427</f>
        <v>completed</v>
      </c>
      <c r="S306" s="0" t="n">
        <f aca="false">1 + (2*(INT((ROW()-2-240)/4))) + MOD(ROW()-2,2)</f>
        <v>33</v>
      </c>
      <c r="T306" s="0" t="str">
        <f aca="false">LMPreScn!CK427</f>
        <v>sew</v>
      </c>
      <c r="U306" s="2" t="n">
        <f aca="false">U66</f>
        <v>0.183673469387755</v>
      </c>
      <c r="V306" s="0" t="n">
        <f aca="false">LMPreScn!R427</f>
        <v>6</v>
      </c>
      <c r="W306" s="0" t="n">
        <f aca="false">LMPreScn!S427</f>
        <v>10</v>
      </c>
      <c r="X306" s="0" t="str">
        <f aca="false">LMPreScn!M427</f>
        <v>The artisan completed the rug.</v>
      </c>
      <c r="Y306" s="0" t="str">
        <f aca="false">LMPreScn!N427</f>
        <v>It had been difficult to</v>
      </c>
    </row>
    <row r="307" customFormat="false" ht="13.8" hidden="false" customHeight="false" outlineLevel="0" collapsed="false">
      <c r="A307" s="0" t="str">
        <f aca="false">CONCATENATE("id_",ASC(C307))</f>
        <v>id_14077</v>
      </c>
      <c r="B307" s="5" t="str">
        <f aca="false">CONCATENATE("(#", ASC( LMPreScn!I428), ")")</f>
        <v>(#16017)</v>
      </c>
      <c r="C307" s="0" t="n">
        <f aca="false">LMPreScn!I308</f>
        <v>14077</v>
      </c>
      <c r="D307" s="0" t="str">
        <f aca="false">CONCATENATE(P307,"_", R307, "_", T307)</f>
        <v>maid_completed_clean</v>
      </c>
      <c r="E307" s="0" t="str">
        <f aca="false">CONCATENATE( "list_", G307, "/", "half_", K307, "/", "agent_", O307, "/", "metverb_", Q307, "/", "target_", S307, "/", "avtcon_", I307)</f>
        <v>list_4/half_2/agent_34/metverb_4/target_34/avtcon_1</v>
      </c>
      <c r="F307" s="0" t="str">
        <f aca="false">CONCATENATE( H307, "_", L307, "_", P307, "_", R307, "_", T307, "_", J307)</f>
        <v>DH2N_second_maid_completed_clean_con</v>
      </c>
      <c r="G307" s="0" t="n">
        <f aca="false">IF(LEFT(H307,1)="A",1,IF(LEFT(H307,1)="B",2,IF(LEFT(H307,1)="C",3,IF(LEFT(H307,1)="D",4,#na))))</f>
        <v>4</v>
      </c>
      <c r="H307" s="0" t="str">
        <f aca="false">LMPreScn!A428</f>
        <v>DH2N</v>
      </c>
      <c r="I307" s="0" t="n">
        <v>1</v>
      </c>
      <c r="J307" s="0" t="s">
        <v>25</v>
      </c>
      <c r="K307" s="0" t="n">
        <v>2</v>
      </c>
      <c r="L307" s="4" t="s">
        <v>28</v>
      </c>
      <c r="M307" s="0" t="n">
        <f aca="false">1 + (2*(INT((ROW()-2-240)/4))) + MOD(ROW(),2)</f>
        <v>34</v>
      </c>
      <c r="N307" s="0" t="str">
        <f aca="false">CONCATENATE("context_",ASC(M307))</f>
        <v>context_34</v>
      </c>
      <c r="O307" s="0" t="n">
        <f aca="false">M307</f>
        <v>34</v>
      </c>
      <c r="P307" s="0" t="str">
        <f aca="false">MID(LMPreScn!M428, SEARCH(" ", LMPreScn!M428, SEARCH(" ", LMPreScn!M428))+1, SEARCH(" ", LMPreScn!M428, SEARCH(" ", LMPreScn!M428)+1) -  (SEARCH(" ", LMPreScn!M428, SEARCH(" ", LMPreScn!M428)) + 1))</f>
        <v>maid</v>
      </c>
      <c r="Q307" s="0" t="n">
        <f aca="false">IF(R307="attempted", 1, IF(R307="avoided", 2, IF(R307="began",3,IF(R307="completed",4, IF(R307="continued",5,IF(R307="endured", 6, IF(R307="enjoyed", 7, IF(R307="finished", 8, IF(R307="preferred", 9, IF(R307="resisted", 10, IF(R307="started", 11, IF(R307="tried",12,"ERROR"))))))))))))</f>
        <v>4</v>
      </c>
      <c r="R307" s="0" t="str">
        <f aca="false">LMPreScn!T428</f>
        <v>completed</v>
      </c>
      <c r="S307" s="0" t="n">
        <f aca="false">1 + (2*(INT((ROW()-2-240)/4))) + MOD(ROW()-2,2)</f>
        <v>34</v>
      </c>
      <c r="T307" s="0" t="str">
        <f aca="false">LMPreScn!CK428</f>
        <v>clean</v>
      </c>
      <c r="U307" s="2" t="n">
        <f aca="false">U67</f>
        <v>0.469387755102041</v>
      </c>
      <c r="V307" s="0" t="n">
        <f aca="false">LMPreScn!R428</f>
        <v>6</v>
      </c>
      <c r="W307" s="0" t="n">
        <f aca="false">LMPreScn!S428</f>
        <v>10</v>
      </c>
      <c r="X307" s="0" t="str">
        <f aca="false">LMPreScn!M428</f>
        <v>The maid completed the rug.</v>
      </c>
      <c r="Y307" s="0" t="str">
        <f aca="false">LMPreScn!N428</f>
        <v>It had been difficult to</v>
      </c>
    </row>
    <row r="308" customFormat="false" ht="13.8" hidden="false" customHeight="false" outlineLevel="0" collapsed="false">
      <c r="A308" s="0" t="str">
        <f aca="false">CONCATENATE("id_",ASC(C308))</f>
        <v>id_14077</v>
      </c>
      <c r="B308" s="5" t="str">
        <f aca="false">CONCATENATE("(#", ASC( LMPreScn!I429), ")")</f>
        <v>(#17017)</v>
      </c>
      <c r="C308" s="0" t="n">
        <f aca="false">LMPreScn!I309</f>
        <v>14077</v>
      </c>
      <c r="D308" s="0" t="str">
        <f aca="false">CONCATENATE(P308,"_", R308, "_", T308)</f>
        <v>artisan_completed_clean</v>
      </c>
      <c r="E308" s="0" t="str">
        <f aca="false">CONCATENATE( "list_", G308, "/", "half_", K308, "/", "agent_", O308, "/", "metverb_", Q308, "/", "target_", S308, "/", "avtcon_", I308)</f>
        <v>list_3/half_2/agent_33/metverb_4/target_34/avtcon_2</v>
      </c>
      <c r="F308" s="0" t="str">
        <f aca="false">CONCATENATE( H308, "_", L308, "_", P308, "_", R308, "_", T308, "_", J308)</f>
        <v>CH2N_second_artisan_completed_clean_incon</v>
      </c>
      <c r="G308" s="0" t="n">
        <f aca="false">IF(LEFT(H308,1)="A",1,IF(LEFT(H308,1)="B",2,IF(LEFT(H308,1)="C",3,IF(LEFT(H308,1)="D",4,#na))))</f>
        <v>3</v>
      </c>
      <c r="H308" s="0" t="str">
        <f aca="false">LMPreScn!A429</f>
        <v>CH2N</v>
      </c>
      <c r="I308" s="0" t="n">
        <v>2</v>
      </c>
      <c r="J308" s="0" t="s">
        <v>27</v>
      </c>
      <c r="K308" s="0" t="n">
        <v>2</v>
      </c>
      <c r="L308" s="4" t="s">
        <v>28</v>
      </c>
      <c r="M308" s="0" t="n">
        <f aca="false">1 + (2*(INT((ROW()-2-240)/4))) + MOD(ROW()-2,2)</f>
        <v>33</v>
      </c>
      <c r="N308" s="0" t="str">
        <f aca="false">CONCATENATE("context_",ASC(M308))</f>
        <v>context_33</v>
      </c>
      <c r="O308" s="0" t="n">
        <f aca="false">M308</f>
        <v>33</v>
      </c>
      <c r="P308" s="0" t="str">
        <f aca="false">MID(LMPreScn!M429, SEARCH(" ", LMPreScn!M429, SEARCH(" ", LMPreScn!M429))+1, SEARCH(" ", LMPreScn!M429, SEARCH(" ", LMPreScn!M429)+1) -  (SEARCH(" ", LMPreScn!M429, SEARCH(" ", LMPreScn!M429)) + 1))</f>
        <v>artisan</v>
      </c>
      <c r="Q308" s="0" t="n">
        <f aca="false">IF(R308="attempted", 1, IF(R308="avoided", 2, IF(R308="began",3,IF(R308="completed",4, IF(R308="continued",5,IF(R308="endured", 6, IF(R308="enjoyed", 7, IF(R308="finished", 8, IF(R308="preferred", 9, IF(R308="resisted", 10, IF(R308="started", 11, IF(R308="tried",12,"ERROR"))))))))))))</f>
        <v>4</v>
      </c>
      <c r="R308" s="0" t="str">
        <f aca="false">LMPreScn!T429</f>
        <v>completed</v>
      </c>
      <c r="S308" s="0" t="n">
        <f aca="false">1 + (2*(INT((ROW()-2-240)/4))) + MOD(ROW()-1,2)</f>
        <v>34</v>
      </c>
      <c r="T308" s="0" t="str">
        <f aca="false">LMPreScn!CK429</f>
        <v>clean</v>
      </c>
      <c r="U308" s="2" t="n">
        <f aca="false">U68</f>
        <v>0</v>
      </c>
      <c r="V308" s="0" t="n">
        <f aca="false">LMPreScn!R429</f>
        <v>6</v>
      </c>
      <c r="W308" s="0" t="n">
        <f aca="false">LMPreScn!S429</f>
        <v>10</v>
      </c>
      <c r="X308" s="0" t="str">
        <f aca="false">LMPreScn!M429</f>
        <v>The artisan completed the rug.</v>
      </c>
      <c r="Y308" s="0" t="str">
        <f aca="false">LMPreScn!N429</f>
        <v>It had been difficult to</v>
      </c>
    </row>
    <row r="309" customFormat="false" ht="13.8" hidden="false" customHeight="false" outlineLevel="0" collapsed="false">
      <c r="A309" s="0" t="str">
        <f aca="false">CONCATENATE("id_",ASC(C309))</f>
        <v>id_14077</v>
      </c>
      <c r="B309" s="5" t="str">
        <f aca="false">CONCATENATE("(#", ASC( LMPreScn!I430), ")")</f>
        <v>(#18017)</v>
      </c>
      <c r="C309" s="0" t="n">
        <f aca="false">LMPreScn!I310</f>
        <v>14077</v>
      </c>
      <c r="D309" s="0" t="str">
        <f aca="false">CONCATENATE(P309,"_", R309, "_", T309)</f>
        <v>maid_completed_sew</v>
      </c>
      <c r="E309" s="0" t="str">
        <f aca="false">CONCATENATE( "list_", G309, "/", "half_", K309, "/", "agent_", O309, "/", "metverb_", Q309, "/", "target_", S309, "/", "avtcon_", I309)</f>
        <v>list_2/half_2/agent_34/metverb_4/target_33/avtcon_2</v>
      </c>
      <c r="F309" s="0" t="str">
        <f aca="false">CONCATENATE( H309, "_", L309, "_", P309, "_", R309, "_", T309, "_", J309)</f>
        <v>BH2N_second_maid_completed_sew_incon</v>
      </c>
      <c r="G309" s="0" t="n">
        <f aca="false">IF(LEFT(H309,1)="A",1,IF(LEFT(H309,1)="B",2,IF(LEFT(H309,1)="C",3,IF(LEFT(H309,1)="D",4,#na))))</f>
        <v>2</v>
      </c>
      <c r="H309" s="0" t="str">
        <f aca="false">LMPreScn!A430</f>
        <v>BH2N</v>
      </c>
      <c r="I309" s="0" t="n">
        <v>2</v>
      </c>
      <c r="J309" s="0" t="s">
        <v>27</v>
      </c>
      <c r="K309" s="0" t="n">
        <v>2</v>
      </c>
      <c r="L309" s="4" t="s">
        <v>28</v>
      </c>
      <c r="M309" s="0" t="n">
        <f aca="false">1 + (2*(INT((ROW()-2-240)/4))) + MOD(ROW(),2)</f>
        <v>34</v>
      </c>
      <c r="N309" s="0" t="str">
        <f aca="false">CONCATENATE("context_",ASC(M309))</f>
        <v>context_34</v>
      </c>
      <c r="O309" s="0" t="n">
        <f aca="false">M309</f>
        <v>34</v>
      </c>
      <c r="P309" s="0" t="str">
        <f aca="false">MID(LMPreScn!M430, SEARCH(" ", LMPreScn!M430, SEARCH(" ", LMPreScn!M430))+1, SEARCH(" ", LMPreScn!M430, SEARCH(" ", LMPreScn!M430)+1) -  (SEARCH(" ", LMPreScn!M430, SEARCH(" ", LMPreScn!M430)) + 1))</f>
        <v>maid</v>
      </c>
      <c r="Q309" s="0" t="n">
        <f aca="false">IF(R309="attempted", 1, IF(R309="avoided", 2, IF(R309="began",3,IF(R309="completed",4, IF(R309="continued",5,IF(R309="endured", 6, IF(R309="enjoyed", 7, IF(R309="finished", 8, IF(R309="preferred", 9, IF(R309="resisted", 10, IF(R309="started", 11, IF(R309="tried",12,"ERROR"))))))))))))</f>
        <v>4</v>
      </c>
      <c r="R309" s="0" t="str">
        <f aca="false">LMPreScn!T430</f>
        <v>completed</v>
      </c>
      <c r="S309" s="0" t="n">
        <f aca="false">1 + (2*(INT((ROW()-2-240)/4))) + MOD(ROW()-1,2)</f>
        <v>33</v>
      </c>
      <c r="T309" s="0" t="str">
        <f aca="false">LMPreScn!CK430</f>
        <v>sew</v>
      </c>
      <c r="U309" s="2" t="n">
        <f aca="false">U69</f>
        <v>0.102040816326531</v>
      </c>
      <c r="V309" s="0" t="n">
        <f aca="false">LMPreScn!R430</f>
        <v>6</v>
      </c>
      <c r="W309" s="0" t="n">
        <f aca="false">LMPreScn!S430</f>
        <v>10</v>
      </c>
      <c r="X309" s="0" t="str">
        <f aca="false">LMPreScn!M430</f>
        <v>The maid completed the rug.</v>
      </c>
      <c r="Y309" s="0" t="str">
        <f aca="false">LMPreScn!N430</f>
        <v>It had been difficult to</v>
      </c>
    </row>
    <row r="310" customFormat="false" ht="13.8" hidden="false" customHeight="false" outlineLevel="0" collapsed="false">
      <c r="A310" s="0" t="str">
        <f aca="false">CONCATENATE("id_",ASC(C310))</f>
        <v>id_14078</v>
      </c>
      <c r="B310" s="5" t="str">
        <f aca="false">CONCATENATE("(#", ASC( LMPreScn!I431), ")")</f>
        <v>(#15018)</v>
      </c>
      <c r="C310" s="0" t="n">
        <f aca="false">LMPreScn!I311</f>
        <v>14078</v>
      </c>
      <c r="D310" s="0" t="str">
        <f aca="false">CONCATENATE(P310,"_", R310, "_", T310)</f>
        <v>janitor_completed_clean</v>
      </c>
      <c r="E310" s="0" t="str">
        <f aca="false">CONCATENATE( "list_", G310, "/", "half_", K310, "/", "agent_", O310, "/", "metverb_", Q310, "/", "target_", S310, "/", "avtcon_", I310)</f>
        <v>list_1/half_2/agent_35/metverb_4/target_35/avtcon_1</v>
      </c>
      <c r="F310" s="0" t="str">
        <f aca="false">CONCATENATE( H310, "_", L310, "_", P310, "_", R310, "_", T310, "_", J310)</f>
        <v>AH2N_second_janitor_completed_clean_con</v>
      </c>
      <c r="G310" s="0" t="n">
        <f aca="false">IF(LEFT(H310,1)="A",1,IF(LEFT(H310,1)="B",2,IF(LEFT(H310,1)="C",3,IF(LEFT(H310,1)="D",4,#na))))</f>
        <v>1</v>
      </c>
      <c r="H310" s="0" t="str">
        <f aca="false">LMPreScn!A431</f>
        <v>AH2N</v>
      </c>
      <c r="I310" s="0" t="n">
        <v>1</v>
      </c>
      <c r="J310" s="0" t="s">
        <v>25</v>
      </c>
      <c r="K310" s="0" t="n">
        <v>2</v>
      </c>
      <c r="L310" s="4" t="s">
        <v>28</v>
      </c>
      <c r="M310" s="0" t="n">
        <f aca="false">1 + (2*(INT((ROW()-2-240)/4))) + MOD(ROW()-2,2)</f>
        <v>35</v>
      </c>
      <c r="N310" s="0" t="str">
        <f aca="false">CONCATENATE("context_",ASC(M310))</f>
        <v>context_35</v>
      </c>
      <c r="O310" s="0" t="n">
        <f aca="false">M310</f>
        <v>35</v>
      </c>
      <c r="P310" s="0" t="str">
        <f aca="false">MID(LMPreScn!M431, SEARCH(" ", LMPreScn!M431, SEARCH(" ", LMPreScn!M431))+1, SEARCH(" ", LMPreScn!M431, SEARCH(" ", LMPreScn!M431)+1) -  (SEARCH(" ", LMPreScn!M431, SEARCH(" ", LMPreScn!M431)) + 1))</f>
        <v>janitor</v>
      </c>
      <c r="Q310" s="0" t="n">
        <f aca="false">IF(R310="attempted", 1, IF(R310="avoided", 2, IF(R310="began",3,IF(R310="completed",4, IF(R310="continued",5,IF(R310="endured", 6, IF(R310="enjoyed", 7, IF(R310="finished", 8, IF(R310="preferred", 9, IF(R310="resisted", 10, IF(R310="started", 11, IF(R310="tried",12,"ERROR"))))))))))))</f>
        <v>4</v>
      </c>
      <c r="R310" s="0" t="str">
        <f aca="false">LMPreScn!T431</f>
        <v>completed</v>
      </c>
      <c r="S310" s="0" t="n">
        <f aca="false">1 + (2*(INT((ROW()-2-240)/4))) + MOD(ROW()-2,2)</f>
        <v>35</v>
      </c>
      <c r="T310" s="0" t="str">
        <f aca="false">LMPreScn!CK431</f>
        <v>clean</v>
      </c>
      <c r="U310" s="2" t="n">
        <f aca="false">U70</f>
        <v>0.489795918367347</v>
      </c>
      <c r="V310" s="0" t="n">
        <f aca="false">LMPreScn!R431</f>
        <v>6</v>
      </c>
      <c r="W310" s="0" t="n">
        <f aca="false">LMPreScn!S431</f>
        <v>11</v>
      </c>
      <c r="X310" s="0" t="str">
        <f aca="false">LMPreScn!M431</f>
        <v>The janitor completed the upstairs windows.</v>
      </c>
      <c r="Y310" s="0" t="str">
        <f aca="false">LMPreScn!N431</f>
        <v>They had been tricky to</v>
      </c>
    </row>
    <row r="311" customFormat="false" ht="13.8" hidden="false" customHeight="false" outlineLevel="0" collapsed="false">
      <c r="A311" s="0" t="str">
        <f aca="false">CONCATENATE("id_",ASC(C311))</f>
        <v>id_14078</v>
      </c>
      <c r="B311" s="5" t="str">
        <f aca="false">CONCATENATE("(#", ASC( LMPreScn!I432), ")")</f>
        <v>(#16018)</v>
      </c>
      <c r="C311" s="0" t="n">
        <f aca="false">LMPreScn!I312</f>
        <v>14078</v>
      </c>
      <c r="D311" s="0" t="str">
        <f aca="false">CONCATENATE(P311,"_", R311, "_", T311)</f>
        <v>construction_completed_install</v>
      </c>
      <c r="E311" s="0" t="str">
        <f aca="false">CONCATENATE( "list_", G311, "/", "half_", K311, "/", "agent_", O311, "/", "metverb_", Q311, "/", "target_", S311, "/", "avtcon_", I311)</f>
        <v>list_4/half_2/agent_36/metverb_4/target_36/avtcon_1</v>
      </c>
      <c r="F311" s="0" t="str">
        <f aca="false">CONCATENATE( H311, "_", L311, "_", P311, "_", R311, "_", T311, "_", J311)</f>
        <v>DH2N_second_construction_completed_install_con</v>
      </c>
      <c r="G311" s="0" t="n">
        <f aca="false">IF(LEFT(H311,1)="A",1,IF(LEFT(H311,1)="B",2,IF(LEFT(H311,1)="C",3,IF(LEFT(H311,1)="D",4,#na))))</f>
        <v>4</v>
      </c>
      <c r="H311" s="0" t="str">
        <f aca="false">LMPreScn!A432</f>
        <v>DH2N</v>
      </c>
      <c r="I311" s="0" t="n">
        <v>1</v>
      </c>
      <c r="J311" s="0" t="s">
        <v>25</v>
      </c>
      <c r="K311" s="0" t="n">
        <v>2</v>
      </c>
      <c r="L311" s="4" t="s">
        <v>28</v>
      </c>
      <c r="M311" s="0" t="n">
        <f aca="false">1 + (2*(INT((ROW()-2-240)/4))) + MOD(ROW(),2)</f>
        <v>36</v>
      </c>
      <c r="N311" s="0" t="str">
        <f aca="false">CONCATENATE("context_",ASC(M311))</f>
        <v>context_36</v>
      </c>
      <c r="O311" s="0" t="n">
        <f aca="false">M311</f>
        <v>36</v>
      </c>
      <c r="P311" s="0" t="str">
        <f aca="false">MID(LMPreScn!M432, SEARCH(" ", LMPreScn!M432, SEARCH(" ", LMPreScn!M432))+1, SEARCH(" ", LMPreScn!M432, SEARCH(" ", LMPreScn!M432)+1) -  (SEARCH(" ", LMPreScn!M432, SEARCH(" ", LMPreScn!M432)) + 1))</f>
        <v>construction</v>
      </c>
      <c r="Q311" s="0" t="n">
        <f aca="false">IF(R311="attempted", 1, IF(R311="avoided", 2, IF(R311="began",3,IF(R311="completed",4, IF(R311="continued",5,IF(R311="endured", 6, IF(R311="enjoyed", 7, IF(R311="finished", 8, IF(R311="preferred", 9, IF(R311="resisted", 10, IF(R311="started", 11, IF(R311="tried",12,"ERROR"))))))))))))</f>
        <v>4</v>
      </c>
      <c r="R311" s="0" t="str">
        <f aca="false">LMPreScn!T432</f>
        <v>completed</v>
      </c>
      <c r="S311" s="0" t="n">
        <f aca="false">1 + (2*(INT((ROW()-2-240)/4))) + MOD(ROW()-2,2)</f>
        <v>36</v>
      </c>
      <c r="T311" s="0" t="str">
        <f aca="false">LMPreScn!CK432</f>
        <v>install</v>
      </c>
      <c r="U311" s="2" t="n">
        <f aca="false">U71</f>
        <v>0.291666666666667</v>
      </c>
      <c r="V311" s="0" t="n">
        <f aca="false">LMPreScn!R432</f>
        <v>6</v>
      </c>
      <c r="W311" s="0" t="n">
        <f aca="false">LMPreScn!S432</f>
        <v>11</v>
      </c>
      <c r="X311" s="0" t="str">
        <f aca="false">LMPreScn!M432</f>
        <v>The construction crew completed the upstairs windows.</v>
      </c>
      <c r="Y311" s="0" t="str">
        <f aca="false">LMPreScn!N432</f>
        <v>They had been tricky to</v>
      </c>
    </row>
    <row r="312" customFormat="false" ht="13.8" hidden="false" customHeight="false" outlineLevel="0" collapsed="false">
      <c r="A312" s="0" t="str">
        <f aca="false">CONCATENATE("id_",ASC(C312))</f>
        <v>id_14078</v>
      </c>
      <c r="B312" s="5" t="str">
        <f aca="false">CONCATENATE("(#", ASC( LMPreScn!I433), ")")</f>
        <v>(#17018)</v>
      </c>
      <c r="C312" s="0" t="n">
        <f aca="false">LMPreScn!I313</f>
        <v>14078</v>
      </c>
      <c r="D312" s="0" t="str">
        <f aca="false">CONCATENATE(P312,"_", R312, "_", T312)</f>
        <v>janitor_completed_install</v>
      </c>
      <c r="E312" s="0" t="str">
        <f aca="false">CONCATENATE( "list_", G312, "/", "half_", K312, "/", "agent_", O312, "/", "metverb_", Q312, "/", "target_", S312, "/", "avtcon_", I312)</f>
        <v>list_3/half_2/agent_35/metverb_4/target_36/avtcon_2</v>
      </c>
      <c r="F312" s="0" t="str">
        <f aca="false">CONCATENATE( H312, "_", L312, "_", P312, "_", R312, "_", T312, "_", J312)</f>
        <v>CH2N_second_janitor_completed_install_incon</v>
      </c>
      <c r="G312" s="0" t="n">
        <f aca="false">IF(LEFT(H312,1)="A",1,IF(LEFT(H312,1)="B",2,IF(LEFT(H312,1)="C",3,IF(LEFT(H312,1)="D",4,#na))))</f>
        <v>3</v>
      </c>
      <c r="H312" s="0" t="str">
        <f aca="false">LMPreScn!A433</f>
        <v>CH2N</v>
      </c>
      <c r="I312" s="0" t="n">
        <v>2</v>
      </c>
      <c r="J312" s="0" t="s">
        <v>27</v>
      </c>
      <c r="K312" s="0" t="n">
        <v>2</v>
      </c>
      <c r="L312" s="4" t="s">
        <v>28</v>
      </c>
      <c r="M312" s="0" t="n">
        <f aca="false">1 + (2*(INT((ROW()-2-240)/4))) + MOD(ROW()-2,2)</f>
        <v>35</v>
      </c>
      <c r="N312" s="0" t="str">
        <f aca="false">CONCATENATE("context_",ASC(M312))</f>
        <v>context_35</v>
      </c>
      <c r="O312" s="0" t="n">
        <f aca="false">M312</f>
        <v>35</v>
      </c>
      <c r="P312" s="0" t="str">
        <f aca="false">MID(LMPreScn!M433, SEARCH(" ", LMPreScn!M433, SEARCH(" ", LMPreScn!M433))+1, SEARCH(" ", LMPreScn!M433, SEARCH(" ", LMPreScn!M433)+1) -  (SEARCH(" ", LMPreScn!M433, SEARCH(" ", LMPreScn!M433)) + 1))</f>
        <v>janitor</v>
      </c>
      <c r="Q312" s="0" t="n">
        <f aca="false">IF(R312="attempted", 1, IF(R312="avoided", 2, IF(R312="began",3,IF(R312="completed",4, IF(R312="continued",5,IF(R312="endured", 6, IF(R312="enjoyed", 7, IF(R312="finished", 8, IF(R312="preferred", 9, IF(R312="resisted", 10, IF(R312="started", 11, IF(R312="tried",12,"ERROR"))))))))))))</f>
        <v>4</v>
      </c>
      <c r="R312" s="0" t="str">
        <f aca="false">LMPreScn!T433</f>
        <v>completed</v>
      </c>
      <c r="S312" s="0" t="n">
        <f aca="false">1 + (2*(INT((ROW()-2-240)/4))) + MOD(ROW()-1,2)</f>
        <v>36</v>
      </c>
      <c r="T312" s="0" t="str">
        <f aca="false">LMPreScn!CK433</f>
        <v>install</v>
      </c>
      <c r="U312" s="2" t="n">
        <f aca="false">U72</f>
        <v>0.0204081632653061</v>
      </c>
      <c r="V312" s="0" t="n">
        <f aca="false">LMPreScn!R433</f>
        <v>6</v>
      </c>
      <c r="W312" s="0" t="n">
        <f aca="false">LMPreScn!S433</f>
        <v>11</v>
      </c>
      <c r="X312" s="0" t="str">
        <f aca="false">LMPreScn!M433</f>
        <v>The janitor completed the upstairs windows.</v>
      </c>
      <c r="Y312" s="0" t="str">
        <f aca="false">LMPreScn!N433</f>
        <v>They had been tricky to</v>
      </c>
    </row>
    <row r="313" customFormat="false" ht="13.8" hidden="false" customHeight="false" outlineLevel="0" collapsed="false">
      <c r="A313" s="0" t="str">
        <f aca="false">CONCATENATE("id_",ASC(C313))</f>
        <v>id_14078</v>
      </c>
      <c r="B313" s="5" t="str">
        <f aca="false">CONCATENATE("(#", ASC( LMPreScn!I434), ")")</f>
        <v>(#18018)</v>
      </c>
      <c r="C313" s="0" t="n">
        <f aca="false">LMPreScn!I314</f>
        <v>14078</v>
      </c>
      <c r="D313" s="0" t="str">
        <f aca="false">CONCATENATE(P313,"_", R313, "_", T313)</f>
        <v>construction_completed_clean</v>
      </c>
      <c r="E313" s="0" t="str">
        <f aca="false">CONCATENATE( "list_", G313, "/", "half_", K313, "/", "agent_", O313, "/", "metverb_", Q313, "/", "target_", S313, "/", "avtcon_", I313)</f>
        <v>list_2/half_2/agent_36/metverb_4/target_35/avtcon_2</v>
      </c>
      <c r="F313" s="0" t="str">
        <f aca="false">CONCATENATE( H313, "_", L313, "_", P313, "_", R313, "_", T313, "_", J313)</f>
        <v>BH2N_second_construction_completed_clean_incon</v>
      </c>
      <c r="G313" s="0" t="n">
        <f aca="false">IF(LEFT(H313,1)="A",1,IF(LEFT(H313,1)="B",2,IF(LEFT(H313,1)="C",3,IF(LEFT(H313,1)="D",4,#na))))</f>
        <v>2</v>
      </c>
      <c r="H313" s="0" t="str">
        <f aca="false">LMPreScn!A434</f>
        <v>BH2N</v>
      </c>
      <c r="I313" s="0" t="n">
        <v>2</v>
      </c>
      <c r="J313" s="0" t="s">
        <v>27</v>
      </c>
      <c r="K313" s="0" t="n">
        <v>2</v>
      </c>
      <c r="L313" s="4" t="s">
        <v>28</v>
      </c>
      <c r="M313" s="0" t="n">
        <f aca="false">1 + (2*(INT((ROW()-2-240)/4))) + MOD(ROW(),2)</f>
        <v>36</v>
      </c>
      <c r="N313" s="0" t="str">
        <f aca="false">CONCATENATE("context_",ASC(M313))</f>
        <v>context_36</v>
      </c>
      <c r="O313" s="0" t="n">
        <f aca="false">M313</f>
        <v>36</v>
      </c>
      <c r="P313" s="0" t="str">
        <f aca="false">MID(LMPreScn!M434, SEARCH(" ", LMPreScn!M434, SEARCH(" ", LMPreScn!M434))+1, SEARCH(" ", LMPreScn!M434, SEARCH(" ", LMPreScn!M434)+1) -  (SEARCH(" ", LMPreScn!M434, SEARCH(" ", LMPreScn!M434)) + 1))</f>
        <v>construction</v>
      </c>
      <c r="Q313" s="0" t="n">
        <f aca="false">IF(R313="attempted", 1, IF(R313="avoided", 2, IF(R313="began",3,IF(R313="completed",4, IF(R313="continued",5,IF(R313="endured", 6, IF(R313="enjoyed", 7, IF(R313="finished", 8, IF(R313="preferred", 9, IF(R313="resisted", 10, IF(R313="started", 11, IF(R313="tried",12,"ERROR"))))))))))))</f>
        <v>4</v>
      </c>
      <c r="R313" s="0" t="str">
        <f aca="false">LMPreScn!T434</f>
        <v>completed</v>
      </c>
      <c r="S313" s="0" t="n">
        <f aca="false">1 + (2*(INT((ROW()-2-240)/4))) + MOD(ROW()-1,2)</f>
        <v>35</v>
      </c>
      <c r="T313" s="0" t="str">
        <f aca="false">LMPreScn!CK434</f>
        <v>clean</v>
      </c>
      <c r="U313" s="2" t="n">
        <f aca="false">U73</f>
        <v>0.0625</v>
      </c>
      <c r="V313" s="0" t="n">
        <f aca="false">LMPreScn!R434</f>
        <v>6</v>
      </c>
      <c r="W313" s="0" t="n">
        <f aca="false">LMPreScn!S434</f>
        <v>11</v>
      </c>
      <c r="X313" s="0" t="str">
        <f aca="false">LMPreScn!M434</f>
        <v>The construction crew completed the upstairs windows.</v>
      </c>
      <c r="Y313" s="0" t="str">
        <f aca="false">LMPreScn!N434</f>
        <v>They had been tricky to</v>
      </c>
    </row>
    <row r="314" customFormat="false" ht="13.8" hidden="false" customHeight="false" outlineLevel="0" collapsed="false">
      <c r="A314" s="0" t="str">
        <f aca="false">CONCATENATE("id_",ASC(C314))</f>
        <v>id_14079</v>
      </c>
      <c r="B314" s="5" t="str">
        <f aca="false">CONCATENATE("(#", ASC( LMPreScn!I435), ")")</f>
        <v>(#15019)</v>
      </c>
      <c r="C314" s="0" t="n">
        <f aca="false">LMPreScn!I315</f>
        <v>14079</v>
      </c>
      <c r="D314" s="0" t="str">
        <f aca="false">CONCATENATE(P314,"_", R314, "_", T314)</f>
        <v>factory_completed_make</v>
      </c>
      <c r="E314" s="0" t="str">
        <f aca="false">CONCATENATE( "list_", G314, "/", "half_", K314, "/", "agent_", O314, "/", "metverb_", Q314, "/", "target_", S314, "/", "avtcon_", I314)</f>
        <v>list_1/half_2/agent_37/metverb_4/target_37/avtcon_1</v>
      </c>
      <c r="F314" s="0" t="str">
        <f aca="false">CONCATENATE( H314, "_", L314, "_", P314, "_", R314, "_", T314, "_", J314)</f>
        <v>AH2N_second_factory_completed_make_con</v>
      </c>
      <c r="G314" s="0" t="n">
        <f aca="false">IF(LEFT(H314,1)="A",1,IF(LEFT(H314,1)="B",2,IF(LEFT(H314,1)="C",3,IF(LEFT(H314,1)="D",4,#na))))</f>
        <v>1</v>
      </c>
      <c r="H314" s="0" t="str">
        <f aca="false">LMPreScn!A435</f>
        <v>AH2N</v>
      </c>
      <c r="I314" s="0" t="n">
        <v>1</v>
      </c>
      <c r="J314" s="0" t="s">
        <v>25</v>
      </c>
      <c r="K314" s="0" t="n">
        <v>2</v>
      </c>
      <c r="L314" s="4" t="s">
        <v>28</v>
      </c>
      <c r="M314" s="0" t="n">
        <f aca="false">1 + (2*(INT((ROW()-2-240)/4))) + MOD(ROW()-2,2)</f>
        <v>37</v>
      </c>
      <c r="N314" s="0" t="str">
        <f aca="false">CONCATENATE("context_",ASC(M314))</f>
        <v>context_37</v>
      </c>
      <c r="O314" s="0" t="n">
        <f aca="false">M314</f>
        <v>37</v>
      </c>
      <c r="P314" s="0" t="str">
        <f aca="false">MID(LMPreScn!M435, SEARCH(" ", LMPreScn!M435, SEARCH(" ", LMPreScn!M435))+1, SEARCH(" ", LMPreScn!M435, SEARCH(" ", LMPreScn!M435)+1) -  (SEARCH(" ", LMPreScn!M435, SEARCH(" ", LMPreScn!M435)) + 1))</f>
        <v>factory</v>
      </c>
      <c r="Q314" s="0" t="n">
        <f aca="false">IF(R314="attempted", 1, IF(R314="avoided", 2, IF(R314="began",3,IF(R314="completed",4, IF(R314="continued",5,IF(R314="endured", 6, IF(R314="enjoyed", 7, IF(R314="finished", 8, IF(R314="preferred", 9, IF(R314="resisted", 10, IF(R314="started", 11, IF(R314="tried",12,"ERROR"))))))))))))</f>
        <v>4</v>
      </c>
      <c r="R314" s="0" t="str">
        <f aca="false">LMPreScn!T435</f>
        <v>completed</v>
      </c>
      <c r="S314" s="0" t="n">
        <f aca="false">1 + (2*(INT((ROW()-2-240)/4))) + MOD(ROW()-2,2)</f>
        <v>37</v>
      </c>
      <c r="T314" s="0" t="str">
        <f aca="false">LMPreScn!CK435</f>
        <v>make</v>
      </c>
      <c r="U314" s="2" t="n">
        <f aca="false">U74</f>
        <v>0.208333333333333</v>
      </c>
      <c r="V314" s="0" t="n">
        <f aca="false">LMPreScn!R435</f>
        <v>6</v>
      </c>
      <c r="W314" s="0" t="n">
        <f aca="false">LMPreScn!S435</f>
        <v>9</v>
      </c>
      <c r="X314" s="0" t="str">
        <f aca="false">LMPreScn!M435</f>
        <v>The factory completed the luggage.</v>
      </c>
      <c r="Y314" s="0" t="str">
        <f aca="false">LMPreScn!N435</f>
        <v>They had been asked to</v>
      </c>
    </row>
    <row r="315" customFormat="false" ht="13.8" hidden="false" customHeight="false" outlineLevel="0" collapsed="false">
      <c r="A315" s="0" t="str">
        <f aca="false">CONCATENATE("id_",ASC(C315))</f>
        <v>id_14079</v>
      </c>
      <c r="B315" s="5" t="str">
        <f aca="false">CONCATENATE("(#", ASC( LMPreScn!I436), ")")</f>
        <v>(#16019)</v>
      </c>
      <c r="C315" s="0" t="n">
        <f aca="false">LMPreScn!I316</f>
        <v>14079</v>
      </c>
      <c r="D315" s="0" t="str">
        <f aca="false">CONCATENATE(P315,"_", R315, "_", T315)</f>
        <v>bellhops_completed_carry</v>
      </c>
      <c r="E315" s="0" t="str">
        <f aca="false">CONCATENATE( "list_", G315, "/", "half_", K315, "/", "agent_", O315, "/", "metverb_", Q315, "/", "target_", S315, "/", "avtcon_", I315)</f>
        <v>list_4/half_2/agent_38/metverb_4/target_38/avtcon_1</v>
      </c>
      <c r="F315" s="0" t="str">
        <f aca="false">CONCATENATE( H315, "_", L315, "_", P315, "_", R315, "_", T315, "_", J315)</f>
        <v>DH2N_second_bellhops_completed_carry_con</v>
      </c>
      <c r="G315" s="0" t="n">
        <f aca="false">IF(LEFT(H315,1)="A",1,IF(LEFT(H315,1)="B",2,IF(LEFT(H315,1)="C",3,IF(LEFT(H315,1)="D",4,#na))))</f>
        <v>4</v>
      </c>
      <c r="H315" s="0" t="str">
        <f aca="false">LMPreScn!A436</f>
        <v>DH2N</v>
      </c>
      <c r="I315" s="0" t="n">
        <v>1</v>
      </c>
      <c r="J315" s="0" t="s">
        <v>25</v>
      </c>
      <c r="K315" s="0" t="n">
        <v>2</v>
      </c>
      <c r="L315" s="4" t="s">
        <v>28</v>
      </c>
      <c r="M315" s="0" t="n">
        <f aca="false">1 + (2*(INT((ROW()-2-240)/4))) + MOD(ROW(),2)</f>
        <v>38</v>
      </c>
      <c r="N315" s="0" t="str">
        <f aca="false">CONCATENATE("context_",ASC(M315))</f>
        <v>context_38</v>
      </c>
      <c r="O315" s="0" t="n">
        <f aca="false">M315</f>
        <v>38</v>
      </c>
      <c r="P315" s="0" t="str">
        <f aca="false">MID(LMPreScn!M436, SEARCH(" ", LMPreScn!M436, SEARCH(" ", LMPreScn!M436))+1, SEARCH(" ", LMPreScn!M436, SEARCH(" ", LMPreScn!M436)+1) -  (SEARCH(" ", LMPreScn!M436, SEARCH(" ", LMPreScn!M436)) + 1))</f>
        <v>bellhops</v>
      </c>
      <c r="Q315" s="0" t="n">
        <f aca="false">IF(R315="attempted", 1, IF(R315="avoided", 2, IF(R315="began",3,IF(R315="completed",4, IF(R315="continued",5,IF(R315="endured", 6, IF(R315="enjoyed", 7, IF(R315="finished", 8, IF(R315="preferred", 9, IF(R315="resisted", 10, IF(R315="started", 11, IF(R315="tried",12,"ERROR"))))))))))))</f>
        <v>4</v>
      </c>
      <c r="R315" s="0" t="str">
        <f aca="false">LMPreScn!T436</f>
        <v>completed</v>
      </c>
      <c r="S315" s="0" t="n">
        <f aca="false">1 + (2*(INT((ROW()-2-240)/4))) + MOD(ROW()-2,2)</f>
        <v>38</v>
      </c>
      <c r="T315" s="0" t="str">
        <f aca="false">LMPreScn!CK436</f>
        <v>carry</v>
      </c>
      <c r="U315" s="2" t="n">
        <f aca="false">U75</f>
        <v>0.448979591836735</v>
      </c>
      <c r="V315" s="0" t="n">
        <f aca="false">LMPreScn!R436</f>
        <v>6</v>
      </c>
      <c r="W315" s="0" t="n">
        <f aca="false">LMPreScn!S436</f>
        <v>9</v>
      </c>
      <c r="X315" s="0" t="str">
        <f aca="false">LMPreScn!M436</f>
        <v>The bellhops completed the luggage.</v>
      </c>
      <c r="Y315" s="0" t="str">
        <f aca="false">LMPreScn!N436</f>
        <v>They had been asked to</v>
      </c>
    </row>
    <row r="316" customFormat="false" ht="13.8" hidden="false" customHeight="false" outlineLevel="0" collapsed="false">
      <c r="A316" s="0" t="str">
        <f aca="false">CONCATENATE("id_",ASC(C316))</f>
        <v>id_14079</v>
      </c>
      <c r="B316" s="5" t="str">
        <f aca="false">CONCATENATE("(#", ASC( LMPreScn!I437), ")")</f>
        <v>(#17019)</v>
      </c>
      <c r="C316" s="0" t="n">
        <f aca="false">LMPreScn!I317</f>
        <v>14079</v>
      </c>
      <c r="D316" s="0" t="str">
        <f aca="false">CONCATENATE(P316,"_", R316, "_", T316)</f>
        <v>factory_completed_carry</v>
      </c>
      <c r="E316" s="0" t="str">
        <f aca="false">CONCATENATE( "list_", G316, "/", "half_", K316, "/", "agent_", O316, "/", "metverb_", Q316, "/", "target_", S316, "/", "avtcon_", I316)</f>
        <v>list_3/half_2/agent_37/metverb_4/target_38/avtcon_2</v>
      </c>
      <c r="F316" s="0" t="str">
        <f aca="false">CONCATENATE( H316, "_", L316, "_", P316, "_", R316, "_", T316, "_", J316)</f>
        <v>CH2N_second_factory_completed_carry_incon</v>
      </c>
      <c r="G316" s="0" t="n">
        <f aca="false">IF(LEFT(H316,1)="A",1,IF(LEFT(H316,1)="B",2,IF(LEFT(H316,1)="C",3,IF(LEFT(H316,1)="D",4,#na))))</f>
        <v>3</v>
      </c>
      <c r="H316" s="0" t="str">
        <f aca="false">LMPreScn!A437</f>
        <v>CH2N</v>
      </c>
      <c r="I316" s="0" t="n">
        <v>2</v>
      </c>
      <c r="J316" s="0" t="s">
        <v>27</v>
      </c>
      <c r="K316" s="0" t="n">
        <v>2</v>
      </c>
      <c r="L316" s="4" t="s">
        <v>28</v>
      </c>
      <c r="M316" s="0" t="n">
        <f aca="false">1 + (2*(INT((ROW()-2-240)/4))) + MOD(ROW()-2,2)</f>
        <v>37</v>
      </c>
      <c r="N316" s="0" t="str">
        <f aca="false">CONCATENATE("context_",ASC(M316))</f>
        <v>context_37</v>
      </c>
      <c r="O316" s="0" t="n">
        <f aca="false">M316</f>
        <v>37</v>
      </c>
      <c r="P316" s="0" t="str">
        <f aca="false">MID(LMPreScn!M437, SEARCH(" ", LMPreScn!M437, SEARCH(" ", LMPreScn!M437))+1, SEARCH(" ", LMPreScn!M437, SEARCH(" ", LMPreScn!M437)+1) -  (SEARCH(" ", LMPreScn!M437, SEARCH(" ", LMPreScn!M437)) + 1))</f>
        <v>factory</v>
      </c>
      <c r="Q316" s="0" t="n">
        <f aca="false">IF(R316="attempted", 1, IF(R316="avoided", 2, IF(R316="began",3,IF(R316="completed",4, IF(R316="continued",5,IF(R316="endured", 6, IF(R316="enjoyed", 7, IF(R316="finished", 8, IF(R316="preferred", 9, IF(R316="resisted", 10, IF(R316="started", 11, IF(R316="tried",12,"ERROR"))))))))))))</f>
        <v>4</v>
      </c>
      <c r="R316" s="0" t="str">
        <f aca="false">LMPreScn!T437</f>
        <v>completed</v>
      </c>
      <c r="S316" s="0" t="n">
        <f aca="false">1 + (2*(INT((ROW()-2-240)/4))) + MOD(ROW()-1,2)</f>
        <v>38</v>
      </c>
      <c r="T316" s="0" t="str">
        <f aca="false">LMPreScn!CK437</f>
        <v>carry</v>
      </c>
      <c r="U316" s="2" t="n">
        <f aca="false">U76</f>
        <v>0.0208333333333333</v>
      </c>
      <c r="V316" s="0" t="n">
        <f aca="false">LMPreScn!R437</f>
        <v>6</v>
      </c>
      <c r="W316" s="0" t="n">
        <f aca="false">LMPreScn!S437</f>
        <v>9</v>
      </c>
      <c r="X316" s="0" t="str">
        <f aca="false">LMPreScn!M437</f>
        <v>The factory completed the luggage.</v>
      </c>
      <c r="Y316" s="0" t="str">
        <f aca="false">LMPreScn!N437</f>
        <v>They had been asked to</v>
      </c>
    </row>
    <row r="317" customFormat="false" ht="13.8" hidden="false" customHeight="false" outlineLevel="0" collapsed="false">
      <c r="A317" s="0" t="str">
        <f aca="false">CONCATENATE("id_",ASC(C317))</f>
        <v>id_14079</v>
      </c>
      <c r="B317" s="5" t="str">
        <f aca="false">CONCATENATE("(#", ASC( LMPreScn!I438), ")")</f>
        <v>(#18019)</v>
      </c>
      <c r="C317" s="0" t="n">
        <f aca="false">LMPreScn!I318</f>
        <v>14079</v>
      </c>
      <c r="D317" s="0" t="str">
        <f aca="false">CONCATENATE(P317,"_", R317, "_", T317)</f>
        <v>bellhops_completed_make</v>
      </c>
      <c r="E317" s="0" t="str">
        <f aca="false">CONCATENATE( "list_", G317, "/", "half_", K317, "/", "agent_", O317, "/", "metverb_", Q317, "/", "target_", S317, "/", "avtcon_", I317)</f>
        <v>list_2/half_2/agent_38/metverb_4/target_37/avtcon_2</v>
      </c>
      <c r="F317" s="0" t="str">
        <f aca="false">CONCATENATE( H317, "_", L317, "_", P317, "_", R317, "_", T317, "_", J317)</f>
        <v>BH2N_second_bellhops_completed_make_incon</v>
      </c>
      <c r="G317" s="0" t="n">
        <f aca="false">IF(LEFT(H317,1)="A",1,IF(LEFT(H317,1)="B",2,IF(LEFT(H317,1)="C",3,IF(LEFT(H317,1)="D",4,#na))))</f>
        <v>2</v>
      </c>
      <c r="H317" s="0" t="str">
        <f aca="false">LMPreScn!A438</f>
        <v>BH2N</v>
      </c>
      <c r="I317" s="0" t="n">
        <v>2</v>
      </c>
      <c r="J317" s="0" t="s">
        <v>27</v>
      </c>
      <c r="K317" s="0" t="n">
        <v>2</v>
      </c>
      <c r="L317" s="4" t="s">
        <v>28</v>
      </c>
      <c r="M317" s="0" t="n">
        <f aca="false">1 + (2*(INT((ROW()-2-240)/4))) + MOD(ROW(),2)</f>
        <v>38</v>
      </c>
      <c r="N317" s="0" t="str">
        <f aca="false">CONCATENATE("context_",ASC(M317))</f>
        <v>context_38</v>
      </c>
      <c r="O317" s="0" t="n">
        <f aca="false">M317</f>
        <v>38</v>
      </c>
      <c r="P317" s="0" t="str">
        <f aca="false">MID(LMPreScn!M438, SEARCH(" ", LMPreScn!M438, SEARCH(" ", LMPreScn!M438))+1, SEARCH(" ", LMPreScn!M438, SEARCH(" ", LMPreScn!M438)+1) -  (SEARCH(" ", LMPreScn!M438, SEARCH(" ", LMPreScn!M438)) + 1))</f>
        <v>bellhops</v>
      </c>
      <c r="Q317" s="0" t="n">
        <f aca="false">IF(R317="attempted", 1, IF(R317="avoided", 2, IF(R317="began",3,IF(R317="completed",4, IF(R317="continued",5,IF(R317="endured", 6, IF(R317="enjoyed", 7, IF(R317="finished", 8, IF(R317="preferred", 9, IF(R317="resisted", 10, IF(R317="started", 11, IF(R317="tried",12,"ERROR"))))))))))))</f>
        <v>4</v>
      </c>
      <c r="R317" s="0" t="str">
        <f aca="false">LMPreScn!T438</f>
        <v>completed</v>
      </c>
      <c r="S317" s="0" t="n">
        <f aca="false">1 + (2*(INT((ROW()-2-240)/4))) + MOD(ROW()-1,2)</f>
        <v>37</v>
      </c>
      <c r="T317" s="0" t="str">
        <f aca="false">LMPreScn!CK438</f>
        <v>make</v>
      </c>
      <c r="U317" s="2" t="n">
        <f aca="false">U77</f>
        <v>0</v>
      </c>
      <c r="V317" s="0" t="n">
        <f aca="false">LMPreScn!R438</f>
        <v>6</v>
      </c>
      <c r="W317" s="0" t="n">
        <f aca="false">LMPreScn!S438</f>
        <v>9</v>
      </c>
      <c r="X317" s="0" t="str">
        <f aca="false">LMPreScn!M438</f>
        <v>The bellhops completed the luggage.</v>
      </c>
      <c r="Y317" s="0" t="str">
        <f aca="false">LMPreScn!N438</f>
        <v>They had been asked to</v>
      </c>
    </row>
    <row r="318" customFormat="false" ht="13.8" hidden="false" customHeight="false" outlineLevel="0" collapsed="false">
      <c r="A318" s="0" t="str">
        <f aca="false">CONCATENATE("id_",ASC(C318))</f>
        <v>id_14080</v>
      </c>
      <c r="B318" s="5" t="str">
        <f aca="false">CONCATENATE("(#", ASC( LMPreScn!I439), ")")</f>
        <v>(#15020)</v>
      </c>
      <c r="C318" s="0" t="n">
        <f aca="false">LMPreScn!I319</f>
        <v>14080</v>
      </c>
      <c r="D318" s="0" t="str">
        <f aca="false">CONCATENATE(P318,"_", R318, "_", T318)</f>
        <v>plumber_completed_fix</v>
      </c>
      <c r="E318" s="0" t="str">
        <f aca="false">CONCATENATE( "list_", G318, "/", "half_", K318, "/", "agent_", O318, "/", "metverb_", Q318, "/", "target_", S318, "/", "avtcon_", I318)</f>
        <v>list_1/half_2/agent_39/metverb_4/target_39/avtcon_1</v>
      </c>
      <c r="F318" s="0" t="str">
        <f aca="false">CONCATENATE( H318, "_", L318, "_", P318, "_", R318, "_", T318, "_", J318)</f>
        <v>AH2N_second_plumber_completed_fix_con</v>
      </c>
      <c r="G318" s="0" t="n">
        <f aca="false">IF(LEFT(H318,1)="A",1,IF(LEFT(H318,1)="B",2,IF(LEFT(H318,1)="C",3,IF(LEFT(H318,1)="D",4,#na))))</f>
        <v>1</v>
      </c>
      <c r="H318" s="0" t="str">
        <f aca="false">LMPreScn!A439</f>
        <v>AH2N</v>
      </c>
      <c r="I318" s="0" t="n">
        <v>1</v>
      </c>
      <c r="J318" s="0" t="s">
        <v>25</v>
      </c>
      <c r="K318" s="0" t="n">
        <v>2</v>
      </c>
      <c r="L318" s="4" t="s">
        <v>28</v>
      </c>
      <c r="M318" s="0" t="n">
        <f aca="false">1 + (2*(INT((ROW()-2-240)/4))) + MOD(ROW()-2,2)</f>
        <v>39</v>
      </c>
      <c r="N318" s="0" t="str">
        <f aca="false">CONCATENATE("context_",ASC(M318))</f>
        <v>context_39</v>
      </c>
      <c r="O318" s="0" t="n">
        <f aca="false">M318</f>
        <v>39</v>
      </c>
      <c r="P318" s="0" t="str">
        <f aca="false">MID(LMPreScn!M439, SEARCH(" ", LMPreScn!M439, SEARCH(" ", LMPreScn!M439))+1, SEARCH(" ", LMPreScn!M439, SEARCH(" ", LMPreScn!M439)+1) -  (SEARCH(" ", LMPreScn!M439, SEARCH(" ", LMPreScn!M439)) + 1))</f>
        <v>plumber</v>
      </c>
      <c r="Q318" s="0" t="n">
        <f aca="false">IF(R318="attempted", 1, IF(R318="avoided", 2, IF(R318="began",3,IF(R318="completed",4, IF(R318="continued",5,IF(R318="endured", 6, IF(R318="enjoyed", 7, IF(R318="finished", 8, IF(R318="preferred", 9, IF(R318="resisted", 10, IF(R318="started", 11, IF(R318="tried",12,"ERROR"))))))))))))</f>
        <v>4</v>
      </c>
      <c r="R318" s="0" t="str">
        <f aca="false">LMPreScn!T439</f>
        <v>completed</v>
      </c>
      <c r="S318" s="0" t="n">
        <f aca="false">1 + (2*(INT((ROW()-2-240)/4))) + MOD(ROW()-2,2)</f>
        <v>39</v>
      </c>
      <c r="T318" s="0" t="str">
        <f aca="false">LMPreScn!CK439</f>
        <v>fix</v>
      </c>
      <c r="U318" s="2" t="n">
        <f aca="false">U78</f>
        <v>0.448979591836735</v>
      </c>
      <c r="V318" s="0" t="n">
        <f aca="false">LMPreScn!R439</f>
        <v>8</v>
      </c>
      <c r="W318" s="0" t="n">
        <f aca="false">LMPreScn!S439</f>
        <v>13</v>
      </c>
      <c r="X318" s="0" t="str">
        <f aca="false">LMPreScn!M439</f>
        <v>The plumber completed the shower.</v>
      </c>
      <c r="Y318" s="0" t="str">
        <f aca="false">LMPreScn!N439</f>
        <v>It took just a few minutes to</v>
      </c>
    </row>
    <row r="319" customFormat="false" ht="13.8" hidden="false" customHeight="false" outlineLevel="0" collapsed="false">
      <c r="A319" s="0" t="str">
        <f aca="false">CONCATENATE("id_",ASC(C319))</f>
        <v>id_14080</v>
      </c>
      <c r="B319" s="5" t="str">
        <f aca="false">CONCATENATE("(#", ASC( LMPreScn!I440), ")")</f>
        <v>(#16020)</v>
      </c>
      <c r="C319" s="0" t="n">
        <f aca="false">LMPreScn!I320</f>
        <v>14080</v>
      </c>
      <c r="D319" s="0" t="str">
        <f aca="false">CONCATENATE(P319,"_", R319, "_", T319)</f>
        <v>spa_completed_rinse</v>
      </c>
      <c r="E319" s="0" t="str">
        <f aca="false">CONCATENATE( "list_", G319, "/", "half_", K319, "/", "agent_", O319, "/", "metverb_", Q319, "/", "target_", S319, "/", "avtcon_", I319)</f>
        <v>list_4/half_2/agent_40/metverb_4/target_40/avtcon_1</v>
      </c>
      <c r="F319" s="0" t="str">
        <f aca="false">CONCATENATE( H319, "_", L319, "_", P319, "_", R319, "_", T319, "_", J319)</f>
        <v>DH2N_second_spa_completed_rinse_con</v>
      </c>
      <c r="G319" s="0" t="n">
        <f aca="false">IF(LEFT(H319,1)="A",1,IF(LEFT(H319,1)="B",2,IF(LEFT(H319,1)="C",3,IF(LEFT(H319,1)="D",4,#na))))</f>
        <v>4</v>
      </c>
      <c r="H319" s="0" t="str">
        <f aca="false">LMPreScn!A440</f>
        <v>DH2N</v>
      </c>
      <c r="I319" s="0" t="n">
        <v>1</v>
      </c>
      <c r="J319" s="0" t="s">
        <v>25</v>
      </c>
      <c r="K319" s="0" t="n">
        <v>2</v>
      </c>
      <c r="L319" s="4" t="s">
        <v>28</v>
      </c>
      <c r="M319" s="0" t="n">
        <f aca="false">1 + (2*(INT((ROW()-2-240)/4))) + MOD(ROW(),2)</f>
        <v>40</v>
      </c>
      <c r="N319" s="0" t="str">
        <f aca="false">CONCATENATE("context_",ASC(M319))</f>
        <v>context_40</v>
      </c>
      <c r="O319" s="0" t="n">
        <f aca="false">M319</f>
        <v>40</v>
      </c>
      <c r="P319" s="0" t="str">
        <f aca="false">MID(LMPreScn!M440, SEARCH(" ", LMPreScn!M440, SEARCH(" ", LMPreScn!M440))+1, SEARCH(" ", LMPreScn!M440, SEARCH(" ", LMPreScn!M440)+1) -  (SEARCH(" ", LMPreScn!M440, SEARCH(" ", LMPreScn!M440)) + 1))</f>
        <v>spa</v>
      </c>
      <c r="Q319" s="0" t="n">
        <f aca="false">IF(R319="attempted", 1, IF(R319="avoided", 2, IF(R319="began",3,IF(R319="completed",4, IF(R319="continued",5,IF(R319="endured", 6, IF(R319="enjoyed", 7, IF(R319="finished", 8, IF(R319="preferred", 9, IF(R319="resisted", 10, IF(R319="started", 11, IF(R319="tried",12,"ERROR"))))))))))))</f>
        <v>4</v>
      </c>
      <c r="R319" s="0" t="str">
        <f aca="false">LMPreScn!T440</f>
        <v>completed</v>
      </c>
      <c r="S319" s="0" t="n">
        <f aca="false">1 + (2*(INT((ROW()-2-240)/4))) + MOD(ROW()-2,2)</f>
        <v>40</v>
      </c>
      <c r="T319" s="0" t="str">
        <f aca="false">LMPreScn!CK440</f>
        <v>rinse</v>
      </c>
      <c r="U319" s="2" t="n">
        <f aca="false">U79</f>
        <v>0.166666666666667</v>
      </c>
      <c r="V319" s="0" t="n">
        <f aca="false">LMPreScn!R440</f>
        <v>8</v>
      </c>
      <c r="W319" s="0" t="n">
        <f aca="false">LMPreScn!S440</f>
        <v>13</v>
      </c>
      <c r="X319" s="0" t="str">
        <f aca="false">LMPreScn!M440</f>
        <v>The spa guest completed the shower.</v>
      </c>
      <c r="Y319" s="0" t="str">
        <f aca="false">LMPreScn!N440</f>
        <v>It took just a few minutes to</v>
      </c>
    </row>
    <row r="320" customFormat="false" ht="13.8" hidden="false" customHeight="false" outlineLevel="0" collapsed="false">
      <c r="A320" s="0" t="str">
        <f aca="false">CONCATENATE("id_",ASC(C320))</f>
        <v>id_14080</v>
      </c>
      <c r="B320" s="5" t="str">
        <f aca="false">CONCATENATE("(#", ASC( LMPreScn!I441), ")")</f>
        <v>(#17020)</v>
      </c>
      <c r="C320" s="0" t="n">
        <f aca="false">LMPreScn!I321</f>
        <v>14080</v>
      </c>
      <c r="D320" s="0" t="str">
        <f aca="false">CONCATENATE(P320,"_", R320, "_", T320)</f>
        <v>plumber_completed_rinse</v>
      </c>
      <c r="E320" s="0" t="str">
        <f aca="false">CONCATENATE( "list_", G320, "/", "half_", K320, "/", "agent_", O320, "/", "metverb_", Q320, "/", "target_", S320, "/", "avtcon_", I320)</f>
        <v>list_3/half_2/agent_39/metverb_4/target_40/avtcon_2</v>
      </c>
      <c r="F320" s="0" t="str">
        <f aca="false">CONCATENATE( H320, "_", L320, "_", P320, "_", R320, "_", T320, "_", J320)</f>
        <v>CH2N_second_plumber_completed_rinse_incon</v>
      </c>
      <c r="G320" s="0" t="n">
        <f aca="false">IF(LEFT(H320,1)="A",1,IF(LEFT(H320,1)="B",2,IF(LEFT(H320,1)="C",3,IF(LEFT(H320,1)="D",4,#na))))</f>
        <v>3</v>
      </c>
      <c r="H320" s="0" t="str">
        <f aca="false">LMPreScn!A441</f>
        <v>CH2N</v>
      </c>
      <c r="I320" s="0" t="n">
        <v>2</v>
      </c>
      <c r="J320" s="0" t="s">
        <v>27</v>
      </c>
      <c r="K320" s="0" t="n">
        <v>2</v>
      </c>
      <c r="L320" s="4" t="s">
        <v>28</v>
      </c>
      <c r="M320" s="0" t="n">
        <f aca="false">1 + (2*(INT((ROW()-2-240)/4))) + MOD(ROW()-2,2)</f>
        <v>39</v>
      </c>
      <c r="N320" s="0" t="str">
        <f aca="false">CONCATENATE("context_",ASC(M320))</f>
        <v>context_39</v>
      </c>
      <c r="O320" s="0" t="n">
        <f aca="false">M320</f>
        <v>39</v>
      </c>
      <c r="P320" s="0" t="str">
        <f aca="false">MID(LMPreScn!M441, SEARCH(" ", LMPreScn!M441, SEARCH(" ", LMPreScn!M441))+1, SEARCH(" ", LMPreScn!M441, SEARCH(" ", LMPreScn!M441)+1) -  (SEARCH(" ", LMPreScn!M441, SEARCH(" ", LMPreScn!M441)) + 1))</f>
        <v>plumber</v>
      </c>
      <c r="Q320" s="0" t="n">
        <f aca="false">IF(R320="attempted", 1, IF(R320="avoided", 2, IF(R320="began",3,IF(R320="completed",4, IF(R320="continued",5,IF(R320="endured", 6, IF(R320="enjoyed", 7, IF(R320="finished", 8, IF(R320="preferred", 9, IF(R320="resisted", 10, IF(R320="started", 11, IF(R320="tried",12,"ERROR"))))))))))))</f>
        <v>4</v>
      </c>
      <c r="R320" s="0" t="str">
        <f aca="false">LMPreScn!T441</f>
        <v>completed</v>
      </c>
      <c r="S320" s="0" t="n">
        <f aca="false">1 + (2*(INT((ROW()-2-240)/4))) + MOD(ROW()-1,2)</f>
        <v>40</v>
      </c>
      <c r="T320" s="0" t="str">
        <f aca="false">LMPreScn!CK441</f>
        <v>rinse</v>
      </c>
      <c r="U320" s="2" t="n">
        <f aca="false">U80</f>
        <v>0</v>
      </c>
      <c r="V320" s="0" t="n">
        <f aca="false">LMPreScn!R441</f>
        <v>8</v>
      </c>
      <c r="W320" s="0" t="n">
        <f aca="false">LMPreScn!S441</f>
        <v>13</v>
      </c>
      <c r="X320" s="0" t="str">
        <f aca="false">LMPreScn!M441</f>
        <v>The plumber completed the shower.</v>
      </c>
      <c r="Y320" s="0" t="str">
        <f aca="false">LMPreScn!N441</f>
        <v>It took just a few minutes to</v>
      </c>
    </row>
    <row r="321" customFormat="false" ht="13.8" hidden="false" customHeight="false" outlineLevel="0" collapsed="false">
      <c r="A321" s="0" t="str">
        <f aca="false">CONCATENATE("id_",ASC(C321))</f>
        <v>id_14080</v>
      </c>
      <c r="B321" s="5" t="str">
        <f aca="false">CONCATENATE("(#", ASC( LMPreScn!I442), ")")</f>
        <v>(#18020)</v>
      </c>
      <c r="C321" s="0" t="n">
        <f aca="false">LMPreScn!I322</f>
        <v>14080</v>
      </c>
      <c r="D321" s="0" t="str">
        <f aca="false">CONCATENATE(P321,"_", R321, "_", T321)</f>
        <v>spa_completed_fix</v>
      </c>
      <c r="E321" s="0" t="str">
        <f aca="false">CONCATENATE( "list_", G321, "/", "half_", K321, "/", "agent_", O321, "/", "metverb_", Q321, "/", "target_", S321, "/", "avtcon_", I321)</f>
        <v>list_2/half_2/agent_40/metverb_4/target_39/avtcon_2</v>
      </c>
      <c r="F321" s="0" t="str">
        <f aca="false">CONCATENATE( H321, "_", L321, "_", P321, "_", R321, "_", T321, "_", J321)</f>
        <v>BH2N_second_spa_completed_fix_incon</v>
      </c>
      <c r="G321" s="0" t="n">
        <f aca="false">IF(LEFT(H321,1)="A",1,IF(LEFT(H321,1)="B",2,IF(LEFT(H321,1)="C",3,IF(LEFT(H321,1)="D",4,#na))))</f>
        <v>2</v>
      </c>
      <c r="H321" s="0" t="str">
        <f aca="false">LMPreScn!A442</f>
        <v>BH2N</v>
      </c>
      <c r="I321" s="0" t="n">
        <v>2</v>
      </c>
      <c r="J321" s="0" t="s">
        <v>27</v>
      </c>
      <c r="K321" s="0" t="n">
        <v>2</v>
      </c>
      <c r="L321" s="4" t="s">
        <v>28</v>
      </c>
      <c r="M321" s="0" t="n">
        <f aca="false">1 + (2*(INT((ROW()-2-240)/4))) + MOD(ROW(),2)</f>
        <v>40</v>
      </c>
      <c r="N321" s="0" t="str">
        <f aca="false">CONCATENATE("context_",ASC(M321))</f>
        <v>context_40</v>
      </c>
      <c r="O321" s="0" t="n">
        <f aca="false">M321</f>
        <v>40</v>
      </c>
      <c r="P321" s="0" t="str">
        <f aca="false">MID(LMPreScn!M442, SEARCH(" ", LMPreScn!M442, SEARCH(" ", LMPreScn!M442))+1, SEARCH(" ", LMPreScn!M442, SEARCH(" ", LMPreScn!M442)+1) -  (SEARCH(" ", LMPreScn!M442, SEARCH(" ", LMPreScn!M442)) + 1))</f>
        <v>spa</v>
      </c>
      <c r="Q321" s="0" t="n">
        <f aca="false">IF(R321="attempted", 1, IF(R321="avoided", 2, IF(R321="began",3,IF(R321="completed",4, IF(R321="continued",5,IF(R321="endured", 6, IF(R321="enjoyed", 7, IF(R321="finished", 8, IF(R321="preferred", 9, IF(R321="resisted", 10, IF(R321="started", 11, IF(R321="tried",12,"ERROR"))))))))))))</f>
        <v>4</v>
      </c>
      <c r="R321" s="0" t="str">
        <f aca="false">LMPreScn!T442</f>
        <v>completed</v>
      </c>
      <c r="S321" s="0" t="n">
        <f aca="false">1 + (2*(INT((ROW()-2-240)/4))) + MOD(ROW()-1,2)</f>
        <v>39</v>
      </c>
      <c r="T321" s="0" t="str">
        <f aca="false">LMPreScn!CK442</f>
        <v>fix</v>
      </c>
      <c r="U321" s="2" t="n">
        <f aca="false">U81</f>
        <v>0</v>
      </c>
      <c r="V321" s="0" t="n">
        <f aca="false">LMPreScn!R442</f>
        <v>8</v>
      </c>
      <c r="W321" s="0" t="n">
        <f aca="false">LMPreScn!S442</f>
        <v>13</v>
      </c>
      <c r="X321" s="0" t="str">
        <f aca="false">LMPreScn!M442</f>
        <v>The spa guest completed the shower.</v>
      </c>
      <c r="Y321" s="0" t="str">
        <f aca="false">LMPreScn!N442</f>
        <v>It took just a few minutes to</v>
      </c>
    </row>
    <row r="322" customFormat="false" ht="13.8" hidden="false" customHeight="false" outlineLevel="0" collapsed="false">
      <c r="A322" s="0" t="str">
        <f aca="false">CONCATENATE("id_",ASC(C322))</f>
        <v>id_14081</v>
      </c>
      <c r="B322" s="5" t="str">
        <f aca="false">CONCATENATE("(#", ASC( LMPreScn!I443), ")")</f>
        <v>(#15021)</v>
      </c>
      <c r="C322" s="0" t="n">
        <f aca="false">LMPreScn!I323</f>
        <v>14081</v>
      </c>
      <c r="D322" s="0" t="str">
        <f aca="false">CONCATENATE(P322,"_", R322, "_", T322)</f>
        <v>bride_completed_marry</v>
      </c>
      <c r="E322" s="0" t="str">
        <f aca="false">CONCATENATE( "list_", G322, "/", "half_", K322, "/", "agent_", O322, "/", "metverb_", Q322, "/", "target_", S322, "/", "avtcon_", I322)</f>
        <v>list_1/half_2/agent_41/metverb_4/target_41/avtcon_1</v>
      </c>
      <c r="F322" s="0" t="str">
        <f aca="false">CONCATENATE( H322, "_", L322, "_", P322, "_", R322, "_", T322, "_", J322)</f>
        <v>AH2N_second_bride_completed_marry_con</v>
      </c>
      <c r="G322" s="0" t="n">
        <f aca="false">IF(LEFT(H322,1)="A",1,IF(LEFT(H322,1)="B",2,IF(LEFT(H322,1)="C",3,IF(LEFT(H322,1)="D",4,#na))))</f>
        <v>1</v>
      </c>
      <c r="H322" s="0" t="str">
        <f aca="false">LMPreScn!A443</f>
        <v>AH2N</v>
      </c>
      <c r="I322" s="0" t="n">
        <v>1</v>
      </c>
      <c r="J322" s="0" t="s">
        <v>25</v>
      </c>
      <c r="K322" s="0" t="n">
        <v>2</v>
      </c>
      <c r="L322" s="4" t="s">
        <v>28</v>
      </c>
      <c r="M322" s="0" t="n">
        <f aca="false">1 + (2*(INT((ROW()-2-240)/4))) + MOD(ROW()-2,2)</f>
        <v>41</v>
      </c>
      <c r="N322" s="0" t="str">
        <f aca="false">CONCATENATE("context_",ASC(M322))</f>
        <v>context_41</v>
      </c>
      <c r="O322" s="0" t="n">
        <f aca="false">M322</f>
        <v>41</v>
      </c>
      <c r="P322" s="0" t="str">
        <f aca="false">MID(LMPreScn!M443, SEARCH(" ", LMPreScn!M443, SEARCH(" ", LMPreScn!M443))+1, SEARCH(" ", LMPreScn!M443, SEARCH(" ", LMPreScn!M443)+1) -  (SEARCH(" ", LMPreScn!M443, SEARCH(" ", LMPreScn!M443)) + 1))</f>
        <v>bride</v>
      </c>
      <c r="Q322" s="0" t="n">
        <f aca="false">IF(R322="attempted", 1, IF(R322="avoided", 2, IF(R322="began",3,IF(R322="completed",4, IF(R322="continued",5,IF(R322="endured", 6, IF(R322="enjoyed", 7, IF(R322="finished", 8, IF(R322="preferred", 9, IF(R322="resisted", 10, IF(R322="started", 11, IF(R322="tried",12,"ERROR"))))))))))))</f>
        <v>4</v>
      </c>
      <c r="R322" s="0" t="str">
        <f aca="false">LMPreScn!T443</f>
        <v>completed</v>
      </c>
      <c r="S322" s="0" t="n">
        <f aca="false">1 + (2*(INT((ROW()-2-240)/4))) + MOD(ROW()-2,2)</f>
        <v>41</v>
      </c>
      <c r="T322" s="0" t="str">
        <f aca="false">LMPreScn!CK443</f>
        <v>marry</v>
      </c>
      <c r="U322" s="2" t="n">
        <f aca="false">U82</f>
        <v>0.102040816326531</v>
      </c>
      <c r="V322" s="0" t="n">
        <f aca="false">LMPreScn!R443</f>
        <v>7</v>
      </c>
      <c r="W322" s="0" t="n">
        <f aca="false">LMPreScn!S443</f>
        <v>12</v>
      </c>
      <c r="X322" s="0" t="str">
        <f aca="false">LMPreScn!M443</f>
        <v>The bride and groom completed the ceremony.</v>
      </c>
      <c r="Y322" s="0" t="str">
        <f aca="false">LMPreScn!N443</f>
        <v>On this day they would finally</v>
      </c>
    </row>
    <row r="323" customFormat="false" ht="13.8" hidden="false" customHeight="false" outlineLevel="0" collapsed="false">
      <c r="A323" s="0" t="str">
        <f aca="false">CONCATENATE("id_",ASC(C323))</f>
        <v>id_14081</v>
      </c>
      <c r="B323" s="5" t="str">
        <f aca="false">CONCATENATE("(#", ASC( LMPreScn!I444), ")")</f>
        <v>(#16021)</v>
      </c>
      <c r="C323" s="0" t="n">
        <f aca="false">LMPreScn!I324</f>
        <v>14081</v>
      </c>
      <c r="D323" s="0" t="str">
        <f aca="false">CONCATENATE(P323,"_", R323, "_", T323)</f>
        <v>high_completed_graduate</v>
      </c>
      <c r="E323" s="0" t="str">
        <f aca="false">CONCATENATE( "list_", G323, "/", "half_", K323, "/", "agent_", O323, "/", "metverb_", Q323, "/", "target_", S323, "/", "avtcon_", I323)</f>
        <v>list_4/half_2/agent_42/metverb_4/target_42/avtcon_1</v>
      </c>
      <c r="F323" s="0" t="str">
        <f aca="false">CONCATENATE( H323, "_", L323, "_", P323, "_", R323, "_", T323, "_", J323)</f>
        <v>DH2N_second_high_completed_graduate_con</v>
      </c>
      <c r="G323" s="0" t="n">
        <f aca="false">IF(LEFT(H323,1)="A",1,IF(LEFT(H323,1)="B",2,IF(LEFT(H323,1)="C",3,IF(LEFT(H323,1)="D",4,#na))))</f>
        <v>4</v>
      </c>
      <c r="H323" s="0" t="str">
        <f aca="false">LMPreScn!A444</f>
        <v>DH2N</v>
      </c>
      <c r="I323" s="0" t="n">
        <v>1</v>
      </c>
      <c r="J323" s="0" t="s">
        <v>25</v>
      </c>
      <c r="K323" s="0" t="n">
        <v>2</v>
      </c>
      <c r="L323" s="4" t="s">
        <v>28</v>
      </c>
      <c r="M323" s="0" t="n">
        <f aca="false">1 + (2*(INT((ROW()-2-240)/4))) + MOD(ROW(),2)</f>
        <v>42</v>
      </c>
      <c r="N323" s="0" t="str">
        <f aca="false">CONCATENATE("context_",ASC(M323))</f>
        <v>context_42</v>
      </c>
      <c r="O323" s="0" t="n">
        <f aca="false">M323</f>
        <v>42</v>
      </c>
      <c r="P323" s="0" t="str">
        <f aca="false">MID(LMPreScn!M444, SEARCH(" ", LMPreScn!M444, SEARCH(" ", LMPreScn!M444))+1, SEARCH(" ", LMPreScn!M444, SEARCH(" ", LMPreScn!M444)+1) -  (SEARCH(" ", LMPreScn!M444, SEARCH(" ", LMPreScn!M444)) + 1))</f>
        <v>high</v>
      </c>
      <c r="Q323" s="0" t="n">
        <f aca="false">IF(R323="attempted", 1, IF(R323="avoided", 2, IF(R323="began",3,IF(R323="completed",4, IF(R323="continued",5,IF(R323="endured", 6, IF(R323="enjoyed", 7, IF(R323="finished", 8, IF(R323="preferred", 9, IF(R323="resisted", 10, IF(R323="started", 11, IF(R323="tried",12,"ERROR"))))))))))))</f>
        <v>4</v>
      </c>
      <c r="R323" s="0" t="str">
        <f aca="false">LMPreScn!T444</f>
        <v>completed</v>
      </c>
      <c r="S323" s="0" t="n">
        <f aca="false">1 + (2*(INT((ROW()-2-240)/4))) + MOD(ROW()-2,2)</f>
        <v>42</v>
      </c>
      <c r="T323" s="0" t="str">
        <f aca="false">LMPreScn!CK444</f>
        <v>graduate</v>
      </c>
      <c r="U323" s="2" t="n">
        <f aca="false">U83</f>
        <v>0.8125</v>
      </c>
      <c r="V323" s="0" t="n">
        <f aca="false">LMPreScn!R444</f>
        <v>7</v>
      </c>
      <c r="W323" s="0" t="n">
        <f aca="false">LMPreScn!S444</f>
        <v>12</v>
      </c>
      <c r="X323" s="0" t="str">
        <f aca="false">LMPreScn!M444</f>
        <v>The high school seniors completed the ceremony.</v>
      </c>
      <c r="Y323" s="0" t="str">
        <f aca="false">LMPreScn!N444</f>
        <v>On this day they would finally</v>
      </c>
    </row>
    <row r="324" customFormat="false" ht="13.8" hidden="false" customHeight="false" outlineLevel="0" collapsed="false">
      <c r="A324" s="0" t="str">
        <f aca="false">CONCATENATE("id_",ASC(C324))</f>
        <v>id_14081</v>
      </c>
      <c r="B324" s="5" t="str">
        <f aca="false">CONCATENATE("(#", ASC( LMPreScn!I445), ")")</f>
        <v>(#17021)</v>
      </c>
      <c r="C324" s="0" t="n">
        <f aca="false">LMPreScn!I325</f>
        <v>14081</v>
      </c>
      <c r="D324" s="0" t="str">
        <f aca="false">CONCATENATE(P324,"_", R324, "_", T324)</f>
        <v>bride_completed_graduate</v>
      </c>
      <c r="E324" s="0" t="str">
        <f aca="false">CONCATENATE( "list_", G324, "/", "half_", K324, "/", "agent_", O324, "/", "metverb_", Q324, "/", "target_", S324, "/", "avtcon_", I324)</f>
        <v>list_3/half_2/agent_41/metverb_4/target_42/avtcon_2</v>
      </c>
      <c r="F324" s="0" t="str">
        <f aca="false">CONCATENATE( H324, "_", L324, "_", P324, "_", R324, "_", T324, "_", J324)</f>
        <v>CH2N_second_bride_completed_graduate_incon</v>
      </c>
      <c r="G324" s="0" t="n">
        <f aca="false">IF(LEFT(H324,1)="A",1,IF(LEFT(H324,1)="B",2,IF(LEFT(H324,1)="C",3,IF(LEFT(H324,1)="D",4,#na))))</f>
        <v>3</v>
      </c>
      <c r="H324" s="0" t="str">
        <f aca="false">LMPreScn!A445</f>
        <v>CH2N</v>
      </c>
      <c r="I324" s="0" t="n">
        <v>2</v>
      </c>
      <c r="J324" s="0" t="s">
        <v>27</v>
      </c>
      <c r="K324" s="0" t="n">
        <v>2</v>
      </c>
      <c r="L324" s="4" t="s">
        <v>28</v>
      </c>
      <c r="M324" s="0" t="n">
        <f aca="false">1 + (2*(INT((ROW()-2-240)/4))) + MOD(ROW()-2,2)</f>
        <v>41</v>
      </c>
      <c r="N324" s="0" t="str">
        <f aca="false">CONCATENATE("context_",ASC(M324))</f>
        <v>context_41</v>
      </c>
      <c r="O324" s="0" t="n">
        <f aca="false">M324</f>
        <v>41</v>
      </c>
      <c r="P324" s="0" t="str">
        <f aca="false">MID(LMPreScn!M445, SEARCH(" ", LMPreScn!M445, SEARCH(" ", LMPreScn!M445))+1, SEARCH(" ", LMPreScn!M445, SEARCH(" ", LMPreScn!M445)+1) -  (SEARCH(" ", LMPreScn!M445, SEARCH(" ", LMPreScn!M445)) + 1))</f>
        <v>bride</v>
      </c>
      <c r="Q324" s="0" t="n">
        <f aca="false">IF(R324="attempted", 1, IF(R324="avoided", 2, IF(R324="began",3,IF(R324="completed",4, IF(R324="continued",5,IF(R324="endured", 6, IF(R324="enjoyed", 7, IF(R324="finished", 8, IF(R324="preferred", 9, IF(R324="resisted", 10, IF(R324="started", 11, IF(R324="tried",12,"ERROR"))))))))))))</f>
        <v>4</v>
      </c>
      <c r="R324" s="0" t="str">
        <f aca="false">LMPreScn!T445</f>
        <v>completed</v>
      </c>
      <c r="S324" s="0" t="n">
        <f aca="false">1 + (2*(INT((ROW()-2-240)/4))) + MOD(ROW()-1,2)</f>
        <v>42</v>
      </c>
      <c r="T324" s="0" t="str">
        <f aca="false">LMPreScn!CK445</f>
        <v>graduate</v>
      </c>
      <c r="U324" s="2" t="n">
        <f aca="false">U84</f>
        <v>0</v>
      </c>
      <c r="V324" s="0" t="n">
        <f aca="false">LMPreScn!R445</f>
        <v>7</v>
      </c>
      <c r="W324" s="0" t="n">
        <f aca="false">LMPreScn!S445</f>
        <v>12</v>
      </c>
      <c r="X324" s="0" t="str">
        <f aca="false">LMPreScn!M445</f>
        <v>The bride and groom completed the ceremony.</v>
      </c>
      <c r="Y324" s="0" t="str">
        <f aca="false">LMPreScn!N445</f>
        <v>On this day they would finally</v>
      </c>
    </row>
    <row r="325" customFormat="false" ht="13.8" hidden="false" customHeight="false" outlineLevel="0" collapsed="false">
      <c r="A325" s="0" t="str">
        <f aca="false">CONCATENATE("id_",ASC(C325))</f>
        <v>id_14081</v>
      </c>
      <c r="B325" s="5" t="str">
        <f aca="false">CONCATENATE("(#", ASC( LMPreScn!I446), ")")</f>
        <v>(#18021)</v>
      </c>
      <c r="C325" s="0" t="n">
        <f aca="false">LMPreScn!I326</f>
        <v>14081</v>
      </c>
      <c r="D325" s="0" t="str">
        <f aca="false">CONCATENATE(P325,"_", R325, "_", T325)</f>
        <v>high_completed_marry</v>
      </c>
      <c r="E325" s="0" t="str">
        <f aca="false">CONCATENATE( "list_", G325, "/", "half_", K325, "/", "agent_", O325, "/", "metverb_", Q325, "/", "target_", S325, "/", "avtcon_", I325)</f>
        <v>list_2/half_2/agent_42/metverb_4/target_41/avtcon_2</v>
      </c>
      <c r="F325" s="0" t="str">
        <f aca="false">CONCATENATE( H325, "_", L325, "_", P325, "_", R325, "_", T325, "_", J325)</f>
        <v>BH2N_second_high_completed_marry_incon</v>
      </c>
      <c r="G325" s="0" t="n">
        <f aca="false">IF(LEFT(H325,1)="A",1,IF(LEFT(H325,1)="B",2,IF(LEFT(H325,1)="C",3,IF(LEFT(H325,1)="D",4,#na))))</f>
        <v>2</v>
      </c>
      <c r="H325" s="0" t="str">
        <f aca="false">LMPreScn!A446</f>
        <v>BH2N</v>
      </c>
      <c r="I325" s="0" t="n">
        <v>2</v>
      </c>
      <c r="J325" s="0" t="s">
        <v>27</v>
      </c>
      <c r="K325" s="0" t="n">
        <v>2</v>
      </c>
      <c r="L325" s="4" t="s">
        <v>28</v>
      </c>
      <c r="M325" s="0" t="n">
        <f aca="false">1 + (2*(INT((ROW()-2-240)/4))) + MOD(ROW(),2)</f>
        <v>42</v>
      </c>
      <c r="N325" s="0" t="str">
        <f aca="false">CONCATENATE("context_",ASC(M325))</f>
        <v>context_42</v>
      </c>
      <c r="O325" s="0" t="n">
        <f aca="false">M325</f>
        <v>42</v>
      </c>
      <c r="P325" s="0" t="str">
        <f aca="false">MID(LMPreScn!M446, SEARCH(" ", LMPreScn!M446, SEARCH(" ", LMPreScn!M446))+1, SEARCH(" ", LMPreScn!M446, SEARCH(" ", LMPreScn!M446)+1) -  (SEARCH(" ", LMPreScn!M446, SEARCH(" ", LMPreScn!M446)) + 1))</f>
        <v>high</v>
      </c>
      <c r="Q325" s="0" t="n">
        <f aca="false">IF(R325="attempted", 1, IF(R325="avoided", 2, IF(R325="began",3,IF(R325="completed",4, IF(R325="continued",5,IF(R325="endured", 6, IF(R325="enjoyed", 7, IF(R325="finished", 8, IF(R325="preferred", 9, IF(R325="resisted", 10, IF(R325="started", 11, IF(R325="tried",12,"ERROR"))))))))))))</f>
        <v>4</v>
      </c>
      <c r="R325" s="0" t="str">
        <f aca="false">LMPreScn!T446</f>
        <v>completed</v>
      </c>
      <c r="S325" s="0" t="n">
        <f aca="false">1 + (2*(INT((ROW()-2-240)/4))) + MOD(ROW()-1,2)</f>
        <v>41</v>
      </c>
      <c r="T325" s="0" t="str">
        <f aca="false">LMPreScn!CK446</f>
        <v>marry</v>
      </c>
      <c r="U325" s="2" t="n">
        <f aca="false">U85</f>
        <v>0</v>
      </c>
      <c r="V325" s="0" t="n">
        <f aca="false">LMPreScn!R446</f>
        <v>7</v>
      </c>
      <c r="W325" s="0" t="n">
        <f aca="false">LMPreScn!S446</f>
        <v>12</v>
      </c>
      <c r="X325" s="0" t="str">
        <f aca="false">LMPreScn!M446</f>
        <v>The high school seniors completed the ceremony.</v>
      </c>
      <c r="Y325" s="0" t="str">
        <f aca="false">LMPreScn!N446</f>
        <v>On this day they would finally</v>
      </c>
    </row>
    <row r="326" customFormat="false" ht="13.8" hidden="false" customHeight="false" outlineLevel="0" collapsed="false">
      <c r="A326" s="0" t="str">
        <f aca="false">CONCATENATE("id_",ASC(C326))</f>
        <v>id_14082</v>
      </c>
      <c r="B326" s="5" t="str">
        <f aca="false">CONCATENATE("(#", ASC( LMPreScn!I447), ")")</f>
        <v>(#15022)</v>
      </c>
      <c r="C326" s="0" t="n">
        <f aca="false">LMPreScn!I327</f>
        <v>14082</v>
      </c>
      <c r="D326" s="0" t="str">
        <f aca="false">CONCATENATE(P326,"_", R326, "_", T326)</f>
        <v>illustrator_continued_draw</v>
      </c>
      <c r="E326" s="0" t="str">
        <f aca="false">CONCATENATE( "list_", G326, "/", "half_", K326, "/", "agent_", O326, "/", "metverb_", Q326, "/", "target_", S326, "/", "avtcon_", I326)</f>
        <v>list_1/half_2/agent_43/metverb_5/target_43/avtcon_1</v>
      </c>
      <c r="F326" s="0" t="str">
        <f aca="false">CONCATENATE( H326, "_", L326, "_", P326, "_", R326, "_", T326, "_", J326)</f>
        <v>AH2N_second_illustrator_continued_draw_con</v>
      </c>
      <c r="G326" s="0" t="n">
        <f aca="false">IF(LEFT(H326,1)="A",1,IF(LEFT(H326,1)="B",2,IF(LEFT(H326,1)="C",3,IF(LEFT(H326,1)="D",4,#na))))</f>
        <v>1</v>
      </c>
      <c r="H326" s="0" t="str">
        <f aca="false">LMPreScn!A447</f>
        <v>AH2N</v>
      </c>
      <c r="I326" s="0" t="n">
        <v>1</v>
      </c>
      <c r="J326" s="0" t="s">
        <v>25</v>
      </c>
      <c r="K326" s="0" t="n">
        <v>2</v>
      </c>
      <c r="L326" s="4" t="s">
        <v>28</v>
      </c>
      <c r="M326" s="0" t="n">
        <f aca="false">1 + (2*(INT((ROW()-2-240)/4))) + MOD(ROW()-2,2)</f>
        <v>43</v>
      </c>
      <c r="N326" s="0" t="str">
        <f aca="false">CONCATENATE("context_",ASC(M326))</f>
        <v>context_43</v>
      </c>
      <c r="O326" s="0" t="n">
        <f aca="false">M326</f>
        <v>43</v>
      </c>
      <c r="P326" s="0" t="str">
        <f aca="false">MID(LMPreScn!M447, SEARCH(" ", LMPreScn!M447, SEARCH(" ", LMPreScn!M447))+1, SEARCH(" ", LMPreScn!M447, SEARCH(" ", LMPreScn!M447)+1) -  (SEARCH(" ", LMPreScn!M447, SEARCH(" ", LMPreScn!M447)) + 1))</f>
        <v>illustrator</v>
      </c>
      <c r="Q326" s="0" t="n">
        <f aca="false">IF(R326="attempted", 1, IF(R326="avoided", 2, IF(R326="began",3,IF(R326="completed",4, IF(R326="continued",5,IF(R326="endured", 6, IF(R326="enjoyed", 7, IF(R326="finished", 8, IF(R326="preferred", 9, IF(R326="resisted", 10, IF(R326="started", 11, IF(R326="tried",12,"ERROR"))))))))))))</f>
        <v>5</v>
      </c>
      <c r="R326" s="0" t="str">
        <f aca="false">LMPreScn!T447</f>
        <v>continued</v>
      </c>
      <c r="S326" s="0" t="n">
        <f aca="false">1 + (2*(INT((ROW()-2-240)/4))) + MOD(ROW()-2,2)</f>
        <v>43</v>
      </c>
      <c r="T326" s="0" t="str">
        <f aca="false">LMPreScn!CK447</f>
        <v>draw</v>
      </c>
      <c r="U326" s="2" t="n">
        <f aca="false">U86</f>
        <v>0.408163265306122</v>
      </c>
      <c r="V326" s="0" t="n">
        <f aca="false">LMPreScn!R447</f>
        <v>7</v>
      </c>
      <c r="W326" s="0" t="n">
        <f aca="false">LMPreScn!S447</f>
        <v>10</v>
      </c>
      <c r="X326" s="0" t="str">
        <f aca="false">LMPreScn!M447</f>
        <v>The illustrator continued the story.</v>
      </c>
      <c r="Y326" s="0" t="str">
        <f aca="false">LMPreScn!N447</f>
        <v>It was amazing how she could</v>
      </c>
    </row>
    <row r="327" customFormat="false" ht="13.8" hidden="false" customHeight="false" outlineLevel="0" collapsed="false">
      <c r="A327" s="0" t="str">
        <f aca="false">CONCATENATE("id_",ASC(C327))</f>
        <v>id_14082</v>
      </c>
      <c r="B327" s="5" t="str">
        <f aca="false">CONCATENATE("(#", ASC( LMPreScn!I448), ")")</f>
        <v>(#16022)</v>
      </c>
      <c r="C327" s="0" t="n">
        <f aca="false">LMPreScn!I328</f>
        <v>14082</v>
      </c>
      <c r="D327" s="0" t="str">
        <f aca="false">CONCATENATE(P327,"_", R327, "_", T327)</f>
        <v>untruthful_continued_lie</v>
      </c>
      <c r="E327" s="0" t="str">
        <f aca="false">CONCATENATE( "list_", G327, "/", "half_", K327, "/", "agent_", O327, "/", "metverb_", Q327, "/", "target_", S327, "/", "avtcon_", I327)</f>
        <v>list_4/half_2/agent_44/metverb_5/target_44/avtcon_1</v>
      </c>
      <c r="F327" s="0" t="str">
        <f aca="false">CONCATENATE( H327, "_", L327, "_", P327, "_", R327, "_", T327, "_", J327)</f>
        <v>DH2N_second_untruthful_continued_lie_con</v>
      </c>
      <c r="G327" s="0" t="n">
        <f aca="false">IF(LEFT(H327,1)="A",1,IF(LEFT(H327,1)="B",2,IF(LEFT(H327,1)="C",3,IF(LEFT(H327,1)="D",4,#na))))</f>
        <v>4</v>
      </c>
      <c r="H327" s="0" t="str">
        <f aca="false">LMPreScn!A448</f>
        <v>DH2N</v>
      </c>
      <c r="I327" s="0" t="n">
        <v>1</v>
      </c>
      <c r="J327" s="0" t="s">
        <v>25</v>
      </c>
      <c r="K327" s="0" t="n">
        <v>2</v>
      </c>
      <c r="L327" s="4" t="s">
        <v>28</v>
      </c>
      <c r="M327" s="0" t="n">
        <f aca="false">1 + (2*(INT((ROW()-2-240)/4))) + MOD(ROW(),2)</f>
        <v>44</v>
      </c>
      <c r="N327" s="0" t="str">
        <f aca="false">CONCATENATE("context_",ASC(M327))</f>
        <v>context_44</v>
      </c>
      <c r="O327" s="0" t="n">
        <f aca="false">M327</f>
        <v>44</v>
      </c>
      <c r="P327" s="0" t="str">
        <f aca="false">MID(LMPreScn!M448, SEARCH(" ", LMPreScn!M448, SEARCH(" ", LMPreScn!M448))+1, SEARCH(" ", LMPreScn!M448, SEARCH(" ", LMPreScn!M448)+1) -  (SEARCH(" ", LMPreScn!M448, SEARCH(" ", LMPreScn!M448)) + 1))</f>
        <v>untruthful</v>
      </c>
      <c r="Q327" s="0" t="n">
        <f aca="false">IF(R327="attempted", 1, IF(R327="avoided", 2, IF(R327="began",3,IF(R327="completed",4, IF(R327="continued",5,IF(R327="endured", 6, IF(R327="enjoyed", 7, IF(R327="finished", 8, IF(R327="preferred", 9, IF(R327="resisted", 10, IF(R327="started", 11, IF(R327="tried",12,"ERROR"))))))))))))</f>
        <v>5</v>
      </c>
      <c r="R327" s="0" t="str">
        <f aca="false">LMPreScn!T448</f>
        <v>continued</v>
      </c>
      <c r="S327" s="0" t="n">
        <f aca="false">1 + (2*(INT((ROW()-2-240)/4))) + MOD(ROW()-2,2)</f>
        <v>44</v>
      </c>
      <c r="T327" s="0" t="str">
        <f aca="false">LMPreScn!CK448</f>
        <v>lie</v>
      </c>
      <c r="U327" s="2" t="n">
        <f aca="false">U87</f>
        <v>0.816326530612245</v>
      </c>
      <c r="V327" s="0" t="n">
        <f aca="false">LMPreScn!R448</f>
        <v>7</v>
      </c>
      <c r="W327" s="0" t="n">
        <f aca="false">LMPreScn!S448</f>
        <v>10</v>
      </c>
      <c r="X327" s="0" t="str">
        <f aca="false">LMPreScn!M448</f>
        <v>The untruthful teen continued the story.</v>
      </c>
      <c r="Y327" s="0" t="str">
        <f aca="false">LMPreScn!N448</f>
        <v>It was amazing how she could</v>
      </c>
    </row>
    <row r="328" customFormat="false" ht="13.8" hidden="false" customHeight="false" outlineLevel="0" collapsed="false">
      <c r="A328" s="0" t="str">
        <f aca="false">CONCATENATE("id_",ASC(C328))</f>
        <v>id_14082</v>
      </c>
      <c r="B328" s="5" t="str">
        <f aca="false">CONCATENATE("(#", ASC( LMPreScn!I449), ")")</f>
        <v>(#17022)</v>
      </c>
      <c r="C328" s="0" t="n">
        <f aca="false">LMPreScn!I329</f>
        <v>14082</v>
      </c>
      <c r="D328" s="0" t="str">
        <f aca="false">CONCATENATE(P328,"_", R328, "_", T328)</f>
        <v>illustrator_continued_lie</v>
      </c>
      <c r="E328" s="0" t="str">
        <f aca="false">CONCATENATE( "list_", G328, "/", "half_", K328, "/", "agent_", O328, "/", "metverb_", Q328, "/", "target_", S328, "/", "avtcon_", I328)</f>
        <v>list_3/half_2/agent_43/metverb_5/target_44/avtcon_2</v>
      </c>
      <c r="F328" s="0" t="str">
        <f aca="false">CONCATENATE( H328, "_", L328, "_", P328, "_", R328, "_", T328, "_", J328)</f>
        <v>CH2N_second_illustrator_continued_lie_incon</v>
      </c>
      <c r="G328" s="0" t="n">
        <f aca="false">IF(LEFT(H328,1)="A",1,IF(LEFT(H328,1)="B",2,IF(LEFT(H328,1)="C",3,IF(LEFT(H328,1)="D",4,#na))))</f>
        <v>3</v>
      </c>
      <c r="H328" s="0" t="str">
        <f aca="false">LMPreScn!A449</f>
        <v>CH2N</v>
      </c>
      <c r="I328" s="0" t="n">
        <v>2</v>
      </c>
      <c r="J328" s="0" t="s">
        <v>27</v>
      </c>
      <c r="K328" s="0" t="n">
        <v>2</v>
      </c>
      <c r="L328" s="4" t="s">
        <v>28</v>
      </c>
      <c r="M328" s="0" t="n">
        <f aca="false">1 + (2*(INT((ROW()-2-240)/4))) + MOD(ROW()-2,2)</f>
        <v>43</v>
      </c>
      <c r="N328" s="0" t="str">
        <f aca="false">CONCATENATE("context_",ASC(M328))</f>
        <v>context_43</v>
      </c>
      <c r="O328" s="0" t="n">
        <f aca="false">M328</f>
        <v>43</v>
      </c>
      <c r="P328" s="0" t="str">
        <f aca="false">MID(LMPreScn!M449, SEARCH(" ", LMPreScn!M449, SEARCH(" ", LMPreScn!M449))+1, SEARCH(" ", LMPreScn!M449, SEARCH(" ", LMPreScn!M449)+1) -  (SEARCH(" ", LMPreScn!M449, SEARCH(" ", LMPreScn!M449)) + 1))</f>
        <v>illustrator</v>
      </c>
      <c r="Q328" s="0" t="n">
        <f aca="false">IF(R328="attempted", 1, IF(R328="avoided", 2, IF(R328="began",3,IF(R328="completed",4, IF(R328="continued",5,IF(R328="endured", 6, IF(R328="enjoyed", 7, IF(R328="finished", 8, IF(R328="preferred", 9, IF(R328="resisted", 10, IF(R328="started", 11, IF(R328="tried",12,"ERROR"))))))))))))</f>
        <v>5</v>
      </c>
      <c r="R328" s="0" t="str">
        <f aca="false">LMPreScn!T449</f>
        <v>continued</v>
      </c>
      <c r="S328" s="0" t="n">
        <f aca="false">1 + (2*(INT((ROW()-2-240)/4))) + MOD(ROW()-1,2)</f>
        <v>44</v>
      </c>
      <c r="T328" s="0" t="str">
        <f aca="false">LMPreScn!CK449</f>
        <v>lie</v>
      </c>
      <c r="U328" s="2" t="n">
        <f aca="false">U88</f>
        <v>0</v>
      </c>
      <c r="V328" s="0" t="n">
        <f aca="false">LMPreScn!R449</f>
        <v>7</v>
      </c>
      <c r="W328" s="0" t="n">
        <f aca="false">LMPreScn!S449</f>
        <v>10</v>
      </c>
      <c r="X328" s="0" t="str">
        <f aca="false">LMPreScn!M449</f>
        <v>The illustrator continued the story.</v>
      </c>
      <c r="Y328" s="0" t="str">
        <f aca="false">LMPreScn!N449</f>
        <v>It was amazing how she could</v>
      </c>
    </row>
    <row r="329" customFormat="false" ht="13.8" hidden="false" customHeight="false" outlineLevel="0" collapsed="false">
      <c r="A329" s="0" t="str">
        <f aca="false">CONCATENATE("id_",ASC(C329))</f>
        <v>id_14082</v>
      </c>
      <c r="B329" s="5" t="str">
        <f aca="false">CONCATENATE("(#", ASC( LMPreScn!I450), ")")</f>
        <v>(#18022)</v>
      </c>
      <c r="C329" s="0" t="n">
        <f aca="false">LMPreScn!I330</f>
        <v>14082</v>
      </c>
      <c r="D329" s="0" t="str">
        <f aca="false">CONCATENATE(P329,"_", R329, "_", T329)</f>
        <v>untruthful_continued_draw</v>
      </c>
      <c r="E329" s="0" t="str">
        <f aca="false">CONCATENATE( "list_", G329, "/", "half_", K329, "/", "agent_", O329, "/", "metverb_", Q329, "/", "target_", S329, "/", "avtcon_", I329)</f>
        <v>list_2/half_2/agent_44/metverb_5/target_43/avtcon_2</v>
      </c>
      <c r="F329" s="0" t="str">
        <f aca="false">CONCATENATE( H329, "_", L329, "_", P329, "_", R329, "_", T329, "_", J329)</f>
        <v>BH2N_second_untruthful_continued_draw_incon</v>
      </c>
      <c r="G329" s="0" t="n">
        <f aca="false">IF(LEFT(H329,1)="A",1,IF(LEFT(H329,1)="B",2,IF(LEFT(H329,1)="C",3,IF(LEFT(H329,1)="D",4,#na))))</f>
        <v>2</v>
      </c>
      <c r="H329" s="0" t="str">
        <f aca="false">LMPreScn!A450</f>
        <v>BH2N</v>
      </c>
      <c r="I329" s="0" t="n">
        <v>2</v>
      </c>
      <c r="J329" s="0" t="s">
        <v>27</v>
      </c>
      <c r="K329" s="0" t="n">
        <v>2</v>
      </c>
      <c r="L329" s="4" t="s">
        <v>28</v>
      </c>
      <c r="M329" s="0" t="n">
        <f aca="false">1 + (2*(INT((ROW()-2-240)/4))) + MOD(ROW(),2)</f>
        <v>44</v>
      </c>
      <c r="N329" s="0" t="str">
        <f aca="false">CONCATENATE("context_",ASC(M329))</f>
        <v>context_44</v>
      </c>
      <c r="O329" s="0" t="n">
        <f aca="false">M329</f>
        <v>44</v>
      </c>
      <c r="P329" s="0" t="str">
        <f aca="false">MID(LMPreScn!M450, SEARCH(" ", LMPreScn!M450, SEARCH(" ", LMPreScn!M450))+1, SEARCH(" ", LMPreScn!M450, SEARCH(" ", LMPreScn!M450)+1) -  (SEARCH(" ", LMPreScn!M450, SEARCH(" ", LMPreScn!M450)) + 1))</f>
        <v>untruthful</v>
      </c>
      <c r="Q329" s="0" t="n">
        <f aca="false">IF(R329="attempted", 1, IF(R329="avoided", 2, IF(R329="began",3,IF(R329="completed",4, IF(R329="continued",5,IF(R329="endured", 6, IF(R329="enjoyed", 7, IF(R329="finished", 8, IF(R329="preferred", 9, IF(R329="resisted", 10, IF(R329="started", 11, IF(R329="tried",12,"ERROR"))))))))))))</f>
        <v>5</v>
      </c>
      <c r="R329" s="0" t="str">
        <f aca="false">LMPreScn!T450</f>
        <v>continued</v>
      </c>
      <c r="S329" s="0" t="n">
        <f aca="false">1 + (2*(INT((ROW()-2-240)/4))) + MOD(ROW()-1,2)</f>
        <v>43</v>
      </c>
      <c r="T329" s="0" t="str">
        <f aca="false">LMPreScn!CK450</f>
        <v>draw</v>
      </c>
      <c r="U329" s="2" t="n">
        <f aca="false">U89</f>
        <v>0</v>
      </c>
      <c r="V329" s="0" t="n">
        <f aca="false">LMPreScn!R450</f>
        <v>7</v>
      </c>
      <c r="W329" s="0" t="n">
        <f aca="false">LMPreScn!S450</f>
        <v>10</v>
      </c>
      <c r="X329" s="0" t="str">
        <f aca="false">LMPreScn!M450</f>
        <v>The untruthful teen continued the story.</v>
      </c>
      <c r="Y329" s="0" t="str">
        <f aca="false">LMPreScn!N450</f>
        <v>It was amazing how she could</v>
      </c>
    </row>
    <row r="330" customFormat="false" ht="13.8" hidden="false" customHeight="false" outlineLevel="0" collapsed="false">
      <c r="A330" s="0" t="str">
        <f aca="false">CONCATENATE("id_",ASC(C330))</f>
        <v>id_14083</v>
      </c>
      <c r="B330" s="5" t="str">
        <f aca="false">CONCATENATE("(#", ASC( LMPreScn!I451), ")")</f>
        <v>(#15023)</v>
      </c>
      <c r="C330" s="0" t="n">
        <f aca="false">LMPreScn!I331</f>
        <v>14083</v>
      </c>
      <c r="D330" s="0" t="str">
        <f aca="false">CONCATENATE(P330,"_", R330, "_", T330)</f>
        <v>percussionist_continued_playing</v>
      </c>
      <c r="E330" s="0" t="str">
        <f aca="false">CONCATENATE( "list_", G330, "/", "half_", K330, "/", "agent_", O330, "/", "metverb_", Q330, "/", "target_", S330, "/", "avtcon_", I330)</f>
        <v>list_1/half_2/agent_45/metverb_5/target_45/avtcon_1</v>
      </c>
      <c r="F330" s="0" t="str">
        <f aca="false">CONCATENATE( H330, "_", L330, "_", P330, "_", R330, "_", T330, "_", J330)</f>
        <v>AH2N_second_percussionist_continued_playing_con</v>
      </c>
      <c r="G330" s="0" t="n">
        <f aca="false">IF(LEFT(H330,1)="A",1,IF(LEFT(H330,1)="B",2,IF(LEFT(H330,1)="C",3,IF(LEFT(H330,1)="D",4,#na))))</f>
        <v>1</v>
      </c>
      <c r="H330" s="0" t="str">
        <f aca="false">LMPreScn!A451</f>
        <v>AH2N</v>
      </c>
      <c r="I330" s="0" t="n">
        <v>1</v>
      </c>
      <c r="J330" s="0" t="s">
        <v>25</v>
      </c>
      <c r="K330" s="0" t="n">
        <v>2</v>
      </c>
      <c r="L330" s="4" t="s">
        <v>28</v>
      </c>
      <c r="M330" s="0" t="n">
        <f aca="false">1 + (2*(INT((ROW()-2-240)/4))) + MOD(ROW()-2,2)</f>
        <v>45</v>
      </c>
      <c r="N330" s="0" t="str">
        <f aca="false">CONCATENATE("context_",ASC(M330))</f>
        <v>context_45</v>
      </c>
      <c r="O330" s="0" t="n">
        <f aca="false">M330</f>
        <v>45</v>
      </c>
      <c r="P330" s="0" t="str">
        <f aca="false">MID(LMPreScn!M451, SEARCH(" ", LMPreScn!M451, SEARCH(" ", LMPreScn!M451))+1, SEARCH(" ", LMPreScn!M451, SEARCH(" ", LMPreScn!M451)+1) -  (SEARCH(" ", LMPreScn!M451, SEARCH(" ", LMPreScn!M451)) + 1))</f>
        <v>percussionist</v>
      </c>
      <c r="Q330" s="0" t="n">
        <f aca="false">IF(R330="attempted", 1, IF(R330="avoided", 2, IF(R330="began",3,IF(R330="completed",4, IF(R330="continued",5,IF(R330="endured", 6, IF(R330="enjoyed", 7, IF(R330="finished", 8, IF(R330="preferred", 9, IF(R330="resisted", 10, IF(R330="started", 11, IF(R330="tried",12,"ERROR"))))))))))))</f>
        <v>5</v>
      </c>
      <c r="R330" s="0" t="str">
        <f aca="false">LMPreScn!T451</f>
        <v>continued</v>
      </c>
      <c r="S330" s="0" t="n">
        <f aca="false">1 + (2*(INT((ROW()-2-240)/4))) + MOD(ROW()-2,2)</f>
        <v>45</v>
      </c>
      <c r="T330" s="0" t="str">
        <f aca="false">LMPreScn!CK451</f>
        <v>playing</v>
      </c>
      <c r="U330" s="2" t="n">
        <f aca="false">U90</f>
        <v>0.166666666666667</v>
      </c>
      <c r="V330" s="0" t="n">
        <f aca="false">LMPreScn!R451</f>
        <v>6</v>
      </c>
      <c r="W330" s="0" t="n">
        <f aca="false">LMPreScn!S451</f>
        <v>9</v>
      </c>
      <c r="X330" s="0" t="str">
        <f aca="false">LMPreScn!M451</f>
        <v>The percussionist continued a steady beat.</v>
      </c>
      <c r="Y330" s="0" t="str">
        <f aca="false">LMPreScn!N451</f>
        <v>With precise rhythm she was</v>
      </c>
    </row>
    <row r="331" customFormat="false" ht="13.8" hidden="false" customHeight="false" outlineLevel="0" collapsed="false">
      <c r="A331" s="0" t="str">
        <f aca="false">CONCATENATE("id_",ASC(C331))</f>
        <v>id_14083</v>
      </c>
      <c r="B331" s="5" t="str">
        <f aca="false">CONCATENATE("(#", ASC( LMPreScn!I452), ")")</f>
        <v>(#16023)</v>
      </c>
      <c r="C331" s="0" t="n">
        <f aca="false">LMPreScn!I332</f>
        <v>14083</v>
      </c>
      <c r="D331" s="0" t="str">
        <f aca="false">CONCATENATE(P331,"_", R331, "_", T331)</f>
        <v>ballerina_continued_dancing</v>
      </c>
      <c r="E331" s="0" t="str">
        <f aca="false">CONCATENATE( "list_", G331, "/", "half_", K331, "/", "agent_", O331, "/", "metverb_", Q331, "/", "target_", S331, "/", "avtcon_", I331)</f>
        <v>list_4/half_2/agent_46/metverb_5/target_46/avtcon_1</v>
      </c>
      <c r="F331" s="0" t="str">
        <f aca="false">CONCATENATE( H331, "_", L331, "_", P331, "_", R331, "_", T331, "_", J331)</f>
        <v>DH2N_second_ballerina_continued_dancing_con</v>
      </c>
      <c r="G331" s="0" t="n">
        <f aca="false">IF(LEFT(H331,1)="A",1,IF(LEFT(H331,1)="B",2,IF(LEFT(H331,1)="C",3,IF(LEFT(H331,1)="D",4,#na))))</f>
        <v>4</v>
      </c>
      <c r="H331" s="0" t="str">
        <f aca="false">LMPreScn!A452</f>
        <v>DH2N</v>
      </c>
      <c r="I331" s="0" t="n">
        <v>1</v>
      </c>
      <c r="J331" s="0" t="s">
        <v>25</v>
      </c>
      <c r="K331" s="0" t="n">
        <v>2</v>
      </c>
      <c r="L331" s="4" t="s">
        <v>28</v>
      </c>
      <c r="M331" s="0" t="n">
        <f aca="false">1 + (2*(INT((ROW()-2-240)/4))) + MOD(ROW(),2)</f>
        <v>46</v>
      </c>
      <c r="N331" s="0" t="str">
        <f aca="false">CONCATENATE("context_",ASC(M331))</f>
        <v>context_46</v>
      </c>
      <c r="O331" s="0" t="n">
        <f aca="false">M331</f>
        <v>46</v>
      </c>
      <c r="P331" s="0" t="str">
        <f aca="false">MID(LMPreScn!M452, SEARCH(" ", LMPreScn!M452, SEARCH(" ", LMPreScn!M452))+1, SEARCH(" ", LMPreScn!M452, SEARCH(" ", LMPreScn!M452)+1) -  (SEARCH(" ", LMPreScn!M452, SEARCH(" ", LMPreScn!M452)) + 1))</f>
        <v>ballerina</v>
      </c>
      <c r="Q331" s="0" t="n">
        <f aca="false">IF(R331="attempted", 1, IF(R331="avoided", 2, IF(R331="began",3,IF(R331="completed",4, IF(R331="continued",5,IF(R331="endured", 6, IF(R331="enjoyed", 7, IF(R331="finished", 8, IF(R331="preferred", 9, IF(R331="resisted", 10, IF(R331="started", 11, IF(R331="tried",12,"ERROR"))))))))))))</f>
        <v>5</v>
      </c>
      <c r="R331" s="0" t="str">
        <f aca="false">LMPreScn!T452</f>
        <v>continued</v>
      </c>
      <c r="S331" s="0" t="n">
        <f aca="false">1 + (2*(INT((ROW()-2-240)/4))) + MOD(ROW()-2,2)</f>
        <v>46</v>
      </c>
      <c r="T331" s="0" t="str">
        <f aca="false">LMPreScn!CK452</f>
        <v>dancing</v>
      </c>
      <c r="U331" s="2" t="n">
        <f aca="false">U91</f>
        <v>0.375</v>
      </c>
      <c r="V331" s="0" t="n">
        <f aca="false">LMPreScn!R452</f>
        <v>6</v>
      </c>
      <c r="W331" s="0" t="n">
        <f aca="false">LMPreScn!S452</f>
        <v>9</v>
      </c>
      <c r="X331" s="0" t="str">
        <f aca="false">LMPreScn!M452</f>
        <v>The ballerina continued a steady beat.</v>
      </c>
      <c r="Y331" s="0" t="str">
        <f aca="false">LMPreScn!N452</f>
        <v>With precise rhythm she was</v>
      </c>
    </row>
    <row r="332" customFormat="false" ht="13.8" hidden="false" customHeight="false" outlineLevel="0" collapsed="false">
      <c r="A332" s="0" t="str">
        <f aca="false">CONCATENATE("id_",ASC(C332))</f>
        <v>id_14083</v>
      </c>
      <c r="B332" s="5" t="str">
        <f aca="false">CONCATENATE("(#", ASC( LMPreScn!I453), ")")</f>
        <v>(#17023)</v>
      </c>
      <c r="C332" s="0" t="n">
        <f aca="false">LMPreScn!I333</f>
        <v>14083</v>
      </c>
      <c r="D332" s="0" t="str">
        <f aca="false">CONCATENATE(P332,"_", R332, "_", T332)</f>
        <v>percussionist_continued_dancing</v>
      </c>
      <c r="E332" s="0" t="str">
        <f aca="false">CONCATENATE( "list_", G332, "/", "half_", K332, "/", "agent_", O332, "/", "metverb_", Q332, "/", "target_", S332, "/", "avtcon_", I332)</f>
        <v>list_3/half_2/agent_45/metverb_5/target_46/avtcon_2</v>
      </c>
      <c r="F332" s="0" t="str">
        <f aca="false">CONCATENATE( H332, "_", L332, "_", P332, "_", R332, "_", T332, "_", J332)</f>
        <v>CH2N_second_percussionist_continued_dancing_incon</v>
      </c>
      <c r="G332" s="0" t="n">
        <f aca="false">IF(LEFT(H332,1)="A",1,IF(LEFT(H332,1)="B",2,IF(LEFT(H332,1)="C",3,IF(LEFT(H332,1)="D",4,#na))))</f>
        <v>3</v>
      </c>
      <c r="H332" s="0" t="str">
        <f aca="false">LMPreScn!A453</f>
        <v>CH2N</v>
      </c>
      <c r="I332" s="0" t="n">
        <v>2</v>
      </c>
      <c r="J332" s="0" t="s">
        <v>27</v>
      </c>
      <c r="K332" s="0" t="n">
        <v>2</v>
      </c>
      <c r="L332" s="4" t="s">
        <v>28</v>
      </c>
      <c r="M332" s="0" t="n">
        <f aca="false">1 + (2*(INT((ROW()-2-240)/4))) + MOD(ROW()-2,2)</f>
        <v>45</v>
      </c>
      <c r="N332" s="0" t="str">
        <f aca="false">CONCATENATE("context_",ASC(M332))</f>
        <v>context_45</v>
      </c>
      <c r="O332" s="0" t="n">
        <f aca="false">M332</f>
        <v>45</v>
      </c>
      <c r="P332" s="0" t="str">
        <f aca="false">MID(LMPreScn!M453, SEARCH(" ", LMPreScn!M453, SEARCH(" ", LMPreScn!M453))+1, SEARCH(" ", LMPreScn!M453, SEARCH(" ", LMPreScn!M453)+1) -  (SEARCH(" ", LMPreScn!M453, SEARCH(" ", LMPreScn!M453)) + 1))</f>
        <v>percussionist</v>
      </c>
      <c r="Q332" s="0" t="n">
        <f aca="false">IF(R332="attempted", 1, IF(R332="avoided", 2, IF(R332="began",3,IF(R332="completed",4, IF(R332="continued",5,IF(R332="endured", 6, IF(R332="enjoyed", 7, IF(R332="finished", 8, IF(R332="preferred", 9, IF(R332="resisted", 10, IF(R332="started", 11, IF(R332="tried",12,"ERROR"))))))))))))</f>
        <v>5</v>
      </c>
      <c r="R332" s="0" t="str">
        <f aca="false">LMPreScn!T453</f>
        <v>continued</v>
      </c>
      <c r="S332" s="0" t="n">
        <f aca="false">1 + (2*(INT((ROW()-2-240)/4))) + MOD(ROW()-1,2)</f>
        <v>46</v>
      </c>
      <c r="T332" s="0" t="str">
        <f aca="false">LMPreScn!CK453</f>
        <v>dancing</v>
      </c>
      <c r="U332" s="2" t="n">
        <f aca="false">U92</f>
        <v>0</v>
      </c>
      <c r="V332" s="0" t="n">
        <f aca="false">LMPreScn!R453</f>
        <v>6</v>
      </c>
      <c r="W332" s="0" t="n">
        <f aca="false">LMPreScn!S453</f>
        <v>9</v>
      </c>
      <c r="X332" s="0" t="str">
        <f aca="false">LMPreScn!M453</f>
        <v>The percussionist continued a steady beat.</v>
      </c>
      <c r="Y332" s="0" t="str">
        <f aca="false">LMPreScn!N453</f>
        <v>With precise rhythm she was</v>
      </c>
    </row>
    <row r="333" customFormat="false" ht="13.8" hidden="false" customHeight="false" outlineLevel="0" collapsed="false">
      <c r="A333" s="0" t="str">
        <f aca="false">CONCATENATE("id_",ASC(C333))</f>
        <v>id_14083</v>
      </c>
      <c r="B333" s="5" t="str">
        <f aca="false">CONCATENATE("(#", ASC( LMPreScn!I454), ")")</f>
        <v>(#18023)</v>
      </c>
      <c r="C333" s="0" t="n">
        <f aca="false">LMPreScn!I334</f>
        <v>14083</v>
      </c>
      <c r="D333" s="0" t="str">
        <f aca="false">CONCATENATE(P333,"_", R333, "_", T333)</f>
        <v>ballerina_continued_playing</v>
      </c>
      <c r="E333" s="0" t="str">
        <f aca="false">CONCATENATE( "list_", G333, "/", "half_", K333, "/", "agent_", O333, "/", "metverb_", Q333, "/", "target_", S333, "/", "avtcon_", I333)</f>
        <v>list_2/half_2/agent_46/metverb_5/target_45/avtcon_2</v>
      </c>
      <c r="F333" s="0" t="str">
        <f aca="false">CONCATENATE( H333, "_", L333, "_", P333, "_", R333, "_", T333, "_", J333)</f>
        <v>BH2N_second_ballerina_continued_playing_incon</v>
      </c>
      <c r="G333" s="0" t="n">
        <f aca="false">IF(LEFT(H333,1)="A",1,IF(LEFT(H333,1)="B",2,IF(LEFT(H333,1)="C",3,IF(LEFT(H333,1)="D",4,#na))))</f>
        <v>2</v>
      </c>
      <c r="H333" s="0" t="str">
        <f aca="false">LMPreScn!A454</f>
        <v>BH2N</v>
      </c>
      <c r="I333" s="0" t="n">
        <v>2</v>
      </c>
      <c r="J333" s="0" t="s">
        <v>27</v>
      </c>
      <c r="K333" s="0" t="n">
        <v>2</v>
      </c>
      <c r="L333" s="4" t="s">
        <v>28</v>
      </c>
      <c r="M333" s="0" t="n">
        <f aca="false">1 + (2*(INT((ROW()-2-240)/4))) + MOD(ROW(),2)</f>
        <v>46</v>
      </c>
      <c r="N333" s="0" t="str">
        <f aca="false">CONCATENATE("context_",ASC(M333))</f>
        <v>context_46</v>
      </c>
      <c r="O333" s="0" t="n">
        <f aca="false">M333</f>
        <v>46</v>
      </c>
      <c r="P333" s="0" t="str">
        <f aca="false">MID(LMPreScn!M454, SEARCH(" ", LMPreScn!M454, SEARCH(" ", LMPreScn!M454))+1, SEARCH(" ", LMPreScn!M454, SEARCH(" ", LMPreScn!M454)+1) -  (SEARCH(" ", LMPreScn!M454, SEARCH(" ", LMPreScn!M454)) + 1))</f>
        <v>ballerina</v>
      </c>
      <c r="Q333" s="0" t="n">
        <f aca="false">IF(R333="attempted", 1, IF(R333="avoided", 2, IF(R333="began",3,IF(R333="completed",4, IF(R333="continued",5,IF(R333="endured", 6, IF(R333="enjoyed", 7, IF(R333="finished", 8, IF(R333="preferred", 9, IF(R333="resisted", 10, IF(R333="started", 11, IF(R333="tried",12,"ERROR"))))))))))))</f>
        <v>5</v>
      </c>
      <c r="R333" s="0" t="str">
        <f aca="false">LMPreScn!T454</f>
        <v>continued</v>
      </c>
      <c r="S333" s="0" t="n">
        <f aca="false">1 + (2*(INT((ROW()-2-240)/4))) + MOD(ROW()-1,2)</f>
        <v>45</v>
      </c>
      <c r="T333" s="0" t="str">
        <f aca="false">LMPreScn!CK454</f>
        <v>playing</v>
      </c>
      <c r="U333" s="2" t="n">
        <f aca="false">U93</f>
        <v>0</v>
      </c>
      <c r="V333" s="0" t="n">
        <f aca="false">LMPreScn!R454</f>
        <v>6</v>
      </c>
      <c r="W333" s="0" t="n">
        <f aca="false">LMPreScn!S454</f>
        <v>9</v>
      </c>
      <c r="X333" s="0" t="str">
        <f aca="false">LMPreScn!M454</f>
        <v>The ballerina continued a steady beat.</v>
      </c>
      <c r="Y333" s="0" t="str">
        <f aca="false">LMPreScn!N454</f>
        <v>With precise rhythm she was</v>
      </c>
    </row>
    <row r="334" customFormat="false" ht="13.8" hidden="false" customHeight="false" outlineLevel="0" collapsed="false">
      <c r="A334" s="0" t="str">
        <f aca="false">CONCATENATE("id_",ASC(C334))</f>
        <v>id_14084</v>
      </c>
      <c r="B334" s="5" t="str">
        <f aca="false">CONCATENATE("(#", ASC( LMPreScn!I455), ")")</f>
        <v>(#15024)</v>
      </c>
      <c r="C334" s="0" t="n">
        <f aca="false">LMPreScn!I335</f>
        <v>14084</v>
      </c>
      <c r="D334" s="0" t="str">
        <f aca="false">CONCATENATE(P334,"_", R334, "_", T334)</f>
        <v>presenter_continued_speak</v>
      </c>
      <c r="E334" s="0" t="str">
        <f aca="false">CONCATENATE( "list_", G334, "/", "half_", K334, "/", "agent_", O334, "/", "metverb_", Q334, "/", "target_", S334, "/", "avtcon_", I334)</f>
        <v>list_1/half_2/agent_47/metverb_5/target_47/avtcon_1</v>
      </c>
      <c r="F334" s="0" t="str">
        <f aca="false">CONCATENATE( H334, "_", L334, "_", P334, "_", R334, "_", T334, "_", J334)</f>
        <v>AH2N_second_presenter_continued_speak_con</v>
      </c>
      <c r="G334" s="0" t="n">
        <f aca="false">IF(LEFT(H334,1)="A",1,IF(LEFT(H334,1)="B",2,IF(LEFT(H334,1)="C",3,IF(LEFT(H334,1)="D",4,#na))))</f>
        <v>1</v>
      </c>
      <c r="H334" s="0" t="str">
        <f aca="false">LMPreScn!A455</f>
        <v>AH2N</v>
      </c>
      <c r="I334" s="0" t="n">
        <v>1</v>
      </c>
      <c r="J334" s="0" t="s">
        <v>25</v>
      </c>
      <c r="K334" s="0" t="n">
        <v>2</v>
      </c>
      <c r="L334" s="4" t="s">
        <v>28</v>
      </c>
      <c r="M334" s="0" t="n">
        <f aca="false">1 + (2*(INT((ROW()-2-240)/4))) + MOD(ROW()-2,2)</f>
        <v>47</v>
      </c>
      <c r="N334" s="0" t="str">
        <f aca="false">CONCATENATE("context_",ASC(M334))</f>
        <v>context_47</v>
      </c>
      <c r="O334" s="0" t="n">
        <f aca="false">M334</f>
        <v>47</v>
      </c>
      <c r="P334" s="0" t="str">
        <f aca="false">MID(LMPreScn!M455, SEARCH(" ", LMPreScn!M455, SEARCH(" ", LMPreScn!M455))+1, SEARCH(" ", LMPreScn!M455, SEARCH(" ", LMPreScn!M455)+1) -  (SEARCH(" ", LMPreScn!M455, SEARCH(" ", LMPreScn!M455)) + 1))</f>
        <v>presenter</v>
      </c>
      <c r="Q334" s="0" t="n">
        <f aca="false">IF(R334="attempted", 1, IF(R334="avoided", 2, IF(R334="began",3,IF(R334="completed",4, IF(R334="continued",5,IF(R334="endured", 6, IF(R334="enjoyed", 7, IF(R334="finished", 8, IF(R334="preferred", 9, IF(R334="resisted", 10, IF(R334="started", 11, IF(R334="tried",12,"ERROR"))))))))))))</f>
        <v>5</v>
      </c>
      <c r="R334" s="0" t="str">
        <f aca="false">LMPreScn!T455</f>
        <v>continued</v>
      </c>
      <c r="S334" s="0" t="n">
        <f aca="false">1 + (2*(INT((ROW()-2-240)/4))) + MOD(ROW()-2,2)</f>
        <v>47</v>
      </c>
      <c r="T334" s="0" t="str">
        <f aca="false">LMPreScn!CK455</f>
        <v>speak</v>
      </c>
      <c r="U334" s="2" t="n">
        <f aca="false">U94</f>
        <v>0.163265306122449</v>
      </c>
      <c r="V334" s="0" t="n">
        <f aca="false">LMPreScn!R455</f>
        <v>8</v>
      </c>
      <c r="W334" s="0" t="n">
        <f aca="false">LMPreScn!S455</f>
        <v>11</v>
      </c>
      <c r="X334" s="0" t="str">
        <f aca="false">LMPreScn!M455</f>
        <v>The presenter continued his sentence.</v>
      </c>
      <c r="Y334" s="0" t="str">
        <f aca="false">LMPreScn!N455</f>
        <v>He didn't have much time left to</v>
      </c>
    </row>
    <row r="335" customFormat="false" ht="13.8" hidden="false" customHeight="false" outlineLevel="0" collapsed="false">
      <c r="A335" s="0" t="str">
        <f aca="false">CONCATENATE("id_",ASC(C335))</f>
        <v>id_14084</v>
      </c>
      <c r="B335" s="5" t="str">
        <f aca="false">CONCATENATE("(#", ASC( LMPreScn!I456), ")")</f>
        <v>(#16024)</v>
      </c>
      <c r="C335" s="0" t="n">
        <f aca="false">LMPreScn!I336</f>
        <v>14084</v>
      </c>
      <c r="D335" s="0" t="str">
        <f aca="false">CONCATENATE(P335,"_", R335, "_", T335)</f>
        <v>prisoner_continued_serve</v>
      </c>
      <c r="E335" s="0" t="str">
        <f aca="false">CONCATENATE( "list_", G335, "/", "half_", K335, "/", "agent_", O335, "/", "metverb_", Q335, "/", "target_", S335, "/", "avtcon_", I335)</f>
        <v>list_4/half_2/agent_48/metverb_5/target_48/avtcon_1</v>
      </c>
      <c r="F335" s="0" t="str">
        <f aca="false">CONCATENATE( H335, "_", L335, "_", P335, "_", R335, "_", T335, "_", J335)</f>
        <v>DH2N_second_prisoner_continued_serve_con</v>
      </c>
      <c r="G335" s="0" t="n">
        <f aca="false">IF(LEFT(H335,1)="A",1,IF(LEFT(H335,1)="B",2,IF(LEFT(H335,1)="C",3,IF(LEFT(H335,1)="D",4,#na))))</f>
        <v>4</v>
      </c>
      <c r="H335" s="0" t="str">
        <f aca="false">LMPreScn!A456</f>
        <v>DH2N</v>
      </c>
      <c r="I335" s="0" t="n">
        <v>1</v>
      </c>
      <c r="J335" s="0" t="s">
        <v>25</v>
      </c>
      <c r="K335" s="0" t="n">
        <v>2</v>
      </c>
      <c r="L335" s="4" t="s">
        <v>28</v>
      </c>
      <c r="M335" s="0" t="n">
        <f aca="false">1 + (2*(INT((ROW()-2-240)/4))) + MOD(ROW(),2)</f>
        <v>48</v>
      </c>
      <c r="N335" s="0" t="str">
        <f aca="false">CONCATENATE("context_",ASC(M335))</f>
        <v>context_48</v>
      </c>
      <c r="O335" s="0" t="n">
        <f aca="false">M335</f>
        <v>48</v>
      </c>
      <c r="P335" s="0" t="str">
        <f aca="false">MID(LMPreScn!M456, SEARCH(" ", LMPreScn!M456, SEARCH(" ", LMPreScn!M456))+1, SEARCH(" ", LMPreScn!M456, SEARCH(" ", LMPreScn!M456)+1) -  (SEARCH(" ", LMPreScn!M456, SEARCH(" ", LMPreScn!M456)) + 1))</f>
        <v>prisoner</v>
      </c>
      <c r="Q335" s="0" t="n">
        <f aca="false">IF(R335="attempted", 1, IF(R335="avoided", 2, IF(R335="began",3,IF(R335="completed",4, IF(R335="continued",5,IF(R335="endured", 6, IF(R335="enjoyed", 7, IF(R335="finished", 8, IF(R335="preferred", 9, IF(R335="resisted", 10, IF(R335="started", 11, IF(R335="tried",12,"ERROR"))))))))))))</f>
        <v>5</v>
      </c>
      <c r="R335" s="0" t="str">
        <f aca="false">LMPreScn!T456</f>
        <v>continued</v>
      </c>
      <c r="S335" s="0" t="n">
        <f aca="false">1 + (2*(INT((ROW()-2-240)/4))) + MOD(ROW()-2,2)</f>
        <v>48</v>
      </c>
      <c r="T335" s="0" t="str">
        <f aca="false">LMPreScn!CK456</f>
        <v>serve</v>
      </c>
      <c r="U335" s="2" t="n">
        <f aca="false">U95</f>
        <v>0.382978723404255</v>
      </c>
      <c r="V335" s="0" t="n">
        <f aca="false">LMPreScn!R456</f>
        <v>8</v>
      </c>
      <c r="W335" s="0" t="n">
        <f aca="false">LMPreScn!S456</f>
        <v>11</v>
      </c>
      <c r="X335" s="0" t="str">
        <f aca="false">LMPreScn!M456</f>
        <v>The prisoner continued his sentence.</v>
      </c>
      <c r="Y335" s="0" t="str">
        <f aca="false">LMPreScn!N456</f>
        <v>He didn't have much time left to</v>
      </c>
    </row>
    <row r="336" customFormat="false" ht="13.8" hidden="false" customHeight="false" outlineLevel="0" collapsed="false">
      <c r="A336" s="0" t="str">
        <f aca="false">CONCATENATE("id_",ASC(C336))</f>
        <v>id_14084</v>
      </c>
      <c r="B336" s="5" t="str">
        <f aca="false">CONCATENATE("(#", ASC( LMPreScn!I457), ")")</f>
        <v>(#17024)</v>
      </c>
      <c r="C336" s="0" t="n">
        <f aca="false">LMPreScn!I337</f>
        <v>14084</v>
      </c>
      <c r="D336" s="0" t="str">
        <f aca="false">CONCATENATE(P336,"_", R336, "_", T336)</f>
        <v>presenter_continued_serve</v>
      </c>
      <c r="E336" s="0" t="str">
        <f aca="false">CONCATENATE( "list_", G336, "/", "half_", K336, "/", "agent_", O336, "/", "metverb_", Q336, "/", "target_", S336, "/", "avtcon_", I336)</f>
        <v>list_3/half_2/agent_47/metverb_5/target_48/avtcon_2</v>
      </c>
      <c r="F336" s="0" t="str">
        <f aca="false">CONCATENATE( H336, "_", L336, "_", P336, "_", R336, "_", T336, "_", J336)</f>
        <v>CH2N_second_presenter_continued_serve_incon</v>
      </c>
      <c r="G336" s="0" t="n">
        <f aca="false">IF(LEFT(H336,1)="A",1,IF(LEFT(H336,1)="B",2,IF(LEFT(H336,1)="C",3,IF(LEFT(H336,1)="D",4,#na))))</f>
        <v>3</v>
      </c>
      <c r="H336" s="0" t="str">
        <f aca="false">LMPreScn!A457</f>
        <v>CH2N</v>
      </c>
      <c r="I336" s="0" t="n">
        <v>2</v>
      </c>
      <c r="J336" s="0" t="s">
        <v>27</v>
      </c>
      <c r="K336" s="0" t="n">
        <v>2</v>
      </c>
      <c r="L336" s="4" t="s">
        <v>28</v>
      </c>
      <c r="M336" s="0" t="n">
        <f aca="false">1 + (2*(INT((ROW()-2-240)/4))) + MOD(ROW()-2,2)</f>
        <v>47</v>
      </c>
      <c r="N336" s="0" t="str">
        <f aca="false">CONCATENATE("context_",ASC(M336))</f>
        <v>context_47</v>
      </c>
      <c r="O336" s="0" t="n">
        <f aca="false">M336</f>
        <v>47</v>
      </c>
      <c r="P336" s="0" t="str">
        <f aca="false">MID(LMPreScn!M457, SEARCH(" ", LMPreScn!M457, SEARCH(" ", LMPreScn!M457))+1, SEARCH(" ", LMPreScn!M457, SEARCH(" ", LMPreScn!M457)+1) -  (SEARCH(" ", LMPreScn!M457, SEARCH(" ", LMPreScn!M457)) + 1))</f>
        <v>presenter</v>
      </c>
      <c r="Q336" s="0" t="n">
        <f aca="false">IF(R336="attempted", 1, IF(R336="avoided", 2, IF(R336="began",3,IF(R336="completed",4, IF(R336="continued",5,IF(R336="endured", 6, IF(R336="enjoyed", 7, IF(R336="finished", 8, IF(R336="preferred", 9, IF(R336="resisted", 10, IF(R336="started", 11, IF(R336="tried",12,"ERROR"))))))))))))</f>
        <v>5</v>
      </c>
      <c r="R336" s="0" t="str">
        <f aca="false">LMPreScn!T457</f>
        <v>continued</v>
      </c>
      <c r="S336" s="0" t="n">
        <f aca="false">1 + (2*(INT((ROW()-2-240)/4))) + MOD(ROW()-1,2)</f>
        <v>48</v>
      </c>
      <c r="T336" s="0" t="str">
        <f aca="false">LMPreScn!CK457</f>
        <v>serve</v>
      </c>
      <c r="U336" s="2" t="n">
        <f aca="false">U96</f>
        <v>0</v>
      </c>
      <c r="V336" s="0" t="n">
        <f aca="false">LMPreScn!R457</f>
        <v>8</v>
      </c>
      <c r="W336" s="0" t="n">
        <f aca="false">LMPreScn!S457</f>
        <v>11</v>
      </c>
      <c r="X336" s="0" t="str">
        <f aca="false">LMPreScn!M457</f>
        <v>The presenter continued his sentence.</v>
      </c>
      <c r="Y336" s="0" t="str">
        <f aca="false">LMPreScn!N457</f>
        <v>He didn't have much time left to</v>
      </c>
    </row>
    <row r="337" customFormat="false" ht="13.8" hidden="false" customHeight="false" outlineLevel="0" collapsed="false">
      <c r="A337" s="0" t="str">
        <f aca="false">CONCATENATE("id_",ASC(C337))</f>
        <v>id_14084</v>
      </c>
      <c r="B337" s="5" t="str">
        <f aca="false">CONCATENATE("(#", ASC( LMPreScn!I458), ")")</f>
        <v>(#18024)</v>
      </c>
      <c r="C337" s="0" t="n">
        <f aca="false">LMPreScn!I338</f>
        <v>14084</v>
      </c>
      <c r="D337" s="0" t="str">
        <f aca="false">CONCATENATE(P337,"_", R337, "_", T337)</f>
        <v>prisoner_continued_speak</v>
      </c>
      <c r="E337" s="0" t="str">
        <f aca="false">CONCATENATE( "list_", G337, "/", "half_", K337, "/", "agent_", O337, "/", "metverb_", Q337, "/", "target_", S337, "/", "avtcon_", I337)</f>
        <v>list_2/half_2/agent_48/metverb_5/target_47/avtcon_2</v>
      </c>
      <c r="F337" s="0" t="str">
        <f aca="false">CONCATENATE( H337, "_", L337, "_", P337, "_", R337, "_", T337, "_", J337)</f>
        <v>BH2N_second_prisoner_continued_speak_incon</v>
      </c>
      <c r="G337" s="0" t="n">
        <f aca="false">IF(LEFT(H337,1)="A",1,IF(LEFT(H337,1)="B",2,IF(LEFT(H337,1)="C",3,IF(LEFT(H337,1)="D",4,#na))))</f>
        <v>2</v>
      </c>
      <c r="H337" s="0" t="str">
        <f aca="false">LMPreScn!A458</f>
        <v>BH2N</v>
      </c>
      <c r="I337" s="0" t="n">
        <v>2</v>
      </c>
      <c r="J337" s="0" t="s">
        <v>27</v>
      </c>
      <c r="K337" s="0" t="n">
        <v>2</v>
      </c>
      <c r="L337" s="4" t="s">
        <v>28</v>
      </c>
      <c r="M337" s="0" t="n">
        <f aca="false">1 + (2*(INT((ROW()-2-240)/4))) + MOD(ROW(),2)</f>
        <v>48</v>
      </c>
      <c r="N337" s="0" t="str">
        <f aca="false">CONCATENATE("context_",ASC(M337))</f>
        <v>context_48</v>
      </c>
      <c r="O337" s="0" t="n">
        <f aca="false">M337</f>
        <v>48</v>
      </c>
      <c r="P337" s="0" t="str">
        <f aca="false">MID(LMPreScn!M458, SEARCH(" ", LMPreScn!M458, SEARCH(" ", LMPreScn!M458))+1, SEARCH(" ", LMPreScn!M458, SEARCH(" ", LMPreScn!M458)+1) -  (SEARCH(" ", LMPreScn!M458, SEARCH(" ", LMPreScn!M458)) + 1))</f>
        <v>prisoner</v>
      </c>
      <c r="Q337" s="0" t="n">
        <f aca="false">IF(R337="attempted", 1, IF(R337="avoided", 2, IF(R337="began",3,IF(R337="completed",4, IF(R337="continued",5,IF(R337="endured", 6, IF(R337="enjoyed", 7, IF(R337="finished", 8, IF(R337="preferred", 9, IF(R337="resisted", 10, IF(R337="started", 11, IF(R337="tried",12,"ERROR"))))))))))))</f>
        <v>5</v>
      </c>
      <c r="R337" s="0" t="str">
        <f aca="false">LMPreScn!T458</f>
        <v>continued</v>
      </c>
      <c r="S337" s="0" t="n">
        <f aca="false">1 + (2*(INT((ROW()-2-240)/4))) + MOD(ROW()-1,2)</f>
        <v>47</v>
      </c>
      <c r="T337" s="0" t="str">
        <f aca="false">LMPreScn!CK458</f>
        <v>speak</v>
      </c>
      <c r="U337" s="2" t="n">
        <f aca="false">U97</f>
        <v>0.0851063829787234</v>
      </c>
      <c r="V337" s="0" t="n">
        <f aca="false">LMPreScn!R458</f>
        <v>8</v>
      </c>
      <c r="W337" s="0" t="n">
        <f aca="false">LMPreScn!S458</f>
        <v>11</v>
      </c>
      <c r="X337" s="0" t="str">
        <f aca="false">LMPreScn!M458</f>
        <v>The prisoner continued his sentence.</v>
      </c>
      <c r="Y337" s="0" t="str">
        <f aca="false">LMPreScn!N458</f>
        <v>He didn't have much time left to</v>
      </c>
    </row>
    <row r="338" customFormat="false" ht="13.8" hidden="false" customHeight="false" outlineLevel="0" collapsed="false">
      <c r="A338" s="0" t="str">
        <f aca="false">CONCATENATE("id_",ASC(C338))</f>
        <v>id_14085</v>
      </c>
      <c r="B338" s="5" t="str">
        <f aca="false">CONCATENATE("(#", ASC( LMPreScn!I459), ")")</f>
        <v>(#15025)</v>
      </c>
      <c r="C338" s="0" t="n">
        <f aca="false">LMPreScn!I339</f>
        <v>14085</v>
      </c>
      <c r="D338" s="0" t="str">
        <f aca="false">CONCATENATE(P338,"_", R338, "_", T338)</f>
        <v>pet_endured_live</v>
      </c>
      <c r="E338" s="0" t="str">
        <f aca="false">CONCATENATE( "list_", G338, "/", "half_", K338, "/", "agent_", O338, "/", "metverb_", Q338, "/", "target_", S338, "/", "avtcon_", I338)</f>
        <v>list_1/half_2/agent_49/metverb_6/target_49/avtcon_1</v>
      </c>
      <c r="F338" s="0" t="str">
        <f aca="false">CONCATENATE( H338, "_", L338, "_", P338, "_", R338, "_", T338, "_", J338)</f>
        <v>AH2N_second_pet_endured_live_con</v>
      </c>
      <c r="G338" s="0" t="n">
        <f aca="false">IF(LEFT(H338,1)="A",1,IF(LEFT(H338,1)="B",2,IF(LEFT(H338,1)="C",3,IF(LEFT(H338,1)="D",4,#na))))</f>
        <v>1</v>
      </c>
      <c r="H338" s="0" t="str">
        <f aca="false">LMPreScn!A459</f>
        <v>AH2N</v>
      </c>
      <c r="I338" s="0" t="n">
        <v>1</v>
      </c>
      <c r="J338" s="0" t="s">
        <v>25</v>
      </c>
      <c r="K338" s="0" t="n">
        <v>2</v>
      </c>
      <c r="L338" s="4" t="s">
        <v>28</v>
      </c>
      <c r="M338" s="0" t="n">
        <f aca="false">1 + (2*(INT((ROW()-2-240)/4))) + MOD(ROW()-2,2)</f>
        <v>49</v>
      </c>
      <c r="N338" s="0" t="str">
        <f aca="false">CONCATENATE("context_",ASC(M338))</f>
        <v>context_49</v>
      </c>
      <c r="O338" s="0" t="n">
        <f aca="false">M338</f>
        <v>49</v>
      </c>
      <c r="P338" s="0" t="str">
        <f aca="false">MID(LMPreScn!M459, SEARCH(" ", LMPreScn!M459, SEARCH(" ", LMPreScn!M459))+1, SEARCH(" ", LMPreScn!M459, SEARCH(" ", LMPreScn!M459)+1) -  (SEARCH(" ", LMPreScn!M459, SEARCH(" ", LMPreScn!M459)) + 1))</f>
        <v>pet</v>
      </c>
      <c r="Q338" s="0" t="n">
        <f aca="false">IF(R338="attempted", 1, IF(R338="avoided", 2, IF(R338="began",3,IF(R338="completed",4, IF(R338="continued",5,IF(R338="endured", 6, IF(R338="enjoyed", 7, IF(R338="finished", 8, IF(R338="preferred", 9, IF(R338="resisted", 10, IF(R338="started", 11, IF(R338="tried",12,"ERROR"))))))))))))</f>
        <v>6</v>
      </c>
      <c r="R338" s="0" t="str">
        <f aca="false">LMPreScn!T459</f>
        <v>endured</v>
      </c>
      <c r="S338" s="0" t="n">
        <f aca="false">1 + (2*(INT((ROW()-2-240)/4))) + MOD(ROW()-2,2)</f>
        <v>49</v>
      </c>
      <c r="T338" s="0" t="str">
        <f aca="false">LMPreScn!CK459</f>
        <v>live</v>
      </c>
      <c r="U338" s="2" t="n">
        <f aca="false">U98</f>
        <v>0.326530612244898</v>
      </c>
      <c r="V338" s="0" t="n">
        <f aca="false">LMPreScn!R459</f>
        <v>6</v>
      </c>
      <c r="W338" s="0" t="n">
        <f aca="false">LMPreScn!S459</f>
        <v>11</v>
      </c>
      <c r="X338" s="0" t="str">
        <f aca="false">LMPreScn!M459</f>
        <v>The pet owners endured the surprising loss.</v>
      </c>
      <c r="Y338" s="0" t="str">
        <f aca="false">LMPreScn!N459</f>
        <v>Everyone had expected Charlie to</v>
      </c>
    </row>
    <row r="339" customFormat="false" ht="13.8" hidden="false" customHeight="false" outlineLevel="0" collapsed="false">
      <c r="A339" s="0" t="str">
        <f aca="false">CONCATENATE("id_",ASC(C339))</f>
        <v>id_14085</v>
      </c>
      <c r="B339" s="5" t="str">
        <f aca="false">CONCATENATE("(#", ASC( LMPreScn!I460), ")")</f>
        <v>(#16025)</v>
      </c>
      <c r="C339" s="0" t="n">
        <f aca="false">LMPreScn!I340</f>
        <v>14085</v>
      </c>
      <c r="D339" s="0" t="str">
        <f aca="false">CONCATENATE(P339,"_", R339, "_", T339)</f>
        <v>Olympian_endured_win</v>
      </c>
      <c r="E339" s="0" t="str">
        <f aca="false">CONCATENATE( "list_", G339, "/", "half_", K339, "/", "agent_", O339, "/", "metverb_", Q339, "/", "target_", S339, "/", "avtcon_", I339)</f>
        <v>list_4/half_2/agent_50/metverb_6/target_50/avtcon_1</v>
      </c>
      <c r="F339" s="0" t="str">
        <f aca="false">CONCATENATE( H339, "_", L339, "_", P339, "_", R339, "_", T339, "_", J339)</f>
        <v>DH2N_second_Olympian_endured_win_con</v>
      </c>
      <c r="G339" s="0" t="n">
        <f aca="false">IF(LEFT(H339,1)="A",1,IF(LEFT(H339,1)="B",2,IF(LEFT(H339,1)="C",3,IF(LEFT(H339,1)="D",4,#na))))</f>
        <v>4</v>
      </c>
      <c r="H339" s="0" t="str">
        <f aca="false">LMPreScn!A460</f>
        <v>DH2N</v>
      </c>
      <c r="I339" s="0" t="n">
        <v>1</v>
      </c>
      <c r="J339" s="0" t="s">
        <v>25</v>
      </c>
      <c r="K339" s="0" t="n">
        <v>2</v>
      </c>
      <c r="L339" s="4" t="s">
        <v>28</v>
      </c>
      <c r="M339" s="0" t="n">
        <f aca="false">1 + (2*(INT((ROW()-2-240)/4))) + MOD(ROW(),2)</f>
        <v>50</v>
      </c>
      <c r="N339" s="0" t="str">
        <f aca="false">CONCATENATE("context_",ASC(M339))</f>
        <v>context_50</v>
      </c>
      <c r="O339" s="0" t="n">
        <f aca="false">M339</f>
        <v>50</v>
      </c>
      <c r="P339" s="0" t="str">
        <f aca="false">MID(LMPreScn!M460, SEARCH(" ", LMPreScn!M460, SEARCH(" ", LMPreScn!M460))+1, SEARCH(" ", LMPreScn!M460, SEARCH(" ", LMPreScn!M460)+1) -  (SEARCH(" ", LMPreScn!M460, SEARCH(" ", LMPreScn!M460)) + 1))</f>
        <v>Olympian</v>
      </c>
      <c r="Q339" s="0" t="n">
        <f aca="false">IF(R339="attempted", 1, IF(R339="avoided", 2, IF(R339="began",3,IF(R339="completed",4, IF(R339="continued",5,IF(R339="endured", 6, IF(R339="enjoyed", 7, IF(R339="finished", 8, IF(R339="preferred", 9, IF(R339="resisted", 10, IF(R339="started", 11, IF(R339="tried",12,"ERROR"))))))))))))</f>
        <v>6</v>
      </c>
      <c r="R339" s="0" t="str">
        <f aca="false">LMPreScn!T460</f>
        <v>endured</v>
      </c>
      <c r="S339" s="0" t="n">
        <f aca="false">1 + (2*(INT((ROW()-2-240)/4))) + MOD(ROW()-2,2)</f>
        <v>50</v>
      </c>
      <c r="T339" s="0" t="str">
        <f aca="false">LMPreScn!CK460</f>
        <v>win</v>
      </c>
      <c r="U339" s="2" t="n">
        <f aca="false">U99</f>
        <v>0.714285714285714</v>
      </c>
      <c r="V339" s="0" t="n">
        <f aca="false">LMPreScn!R460</f>
        <v>6</v>
      </c>
      <c r="W339" s="0" t="n">
        <f aca="false">LMPreScn!S460</f>
        <v>11</v>
      </c>
      <c r="X339" s="0" t="str">
        <f aca="false">LMPreScn!M460</f>
        <v>The Olympian endured the surprising loss.</v>
      </c>
      <c r="Y339" s="0" t="str">
        <f aca="false">LMPreScn!N460</f>
        <v>Everyone had expected Charlie to</v>
      </c>
    </row>
    <row r="340" customFormat="false" ht="13.8" hidden="false" customHeight="false" outlineLevel="0" collapsed="false">
      <c r="A340" s="0" t="str">
        <f aca="false">CONCATENATE("id_",ASC(C340))</f>
        <v>id_14085</v>
      </c>
      <c r="B340" s="5" t="str">
        <f aca="false">CONCATENATE("(#", ASC( LMPreScn!I461), ")")</f>
        <v>(#17025)</v>
      </c>
      <c r="C340" s="0" t="n">
        <f aca="false">LMPreScn!I341</f>
        <v>14085</v>
      </c>
      <c r="D340" s="0" t="str">
        <f aca="false">CONCATENATE(P340,"_", R340, "_", T340)</f>
        <v>pet_endured_win</v>
      </c>
      <c r="E340" s="0" t="str">
        <f aca="false">CONCATENATE( "list_", G340, "/", "half_", K340, "/", "agent_", O340, "/", "metverb_", Q340, "/", "target_", S340, "/", "avtcon_", I340)</f>
        <v>list_3/half_2/agent_49/metverb_6/target_50/avtcon_2</v>
      </c>
      <c r="F340" s="0" t="str">
        <f aca="false">CONCATENATE( H340, "_", L340, "_", P340, "_", R340, "_", T340, "_", J340)</f>
        <v>CH2N_second_pet_endured_win_incon</v>
      </c>
      <c r="G340" s="0" t="n">
        <f aca="false">IF(LEFT(H340,1)="A",1,IF(LEFT(H340,1)="B",2,IF(LEFT(H340,1)="C",3,IF(LEFT(H340,1)="D",4,#na))))</f>
        <v>3</v>
      </c>
      <c r="H340" s="0" t="str">
        <f aca="false">LMPreScn!A461</f>
        <v>CH2N</v>
      </c>
      <c r="I340" s="0" t="n">
        <v>2</v>
      </c>
      <c r="J340" s="0" t="s">
        <v>27</v>
      </c>
      <c r="K340" s="0" t="n">
        <v>2</v>
      </c>
      <c r="L340" s="4" t="s">
        <v>28</v>
      </c>
      <c r="M340" s="0" t="n">
        <f aca="false">1 + (2*(INT((ROW()-2-240)/4))) + MOD(ROW()-2,2)</f>
        <v>49</v>
      </c>
      <c r="N340" s="0" t="str">
        <f aca="false">CONCATENATE("context_",ASC(M340))</f>
        <v>context_49</v>
      </c>
      <c r="O340" s="0" t="n">
        <f aca="false">M340</f>
        <v>49</v>
      </c>
      <c r="P340" s="0" t="str">
        <f aca="false">MID(LMPreScn!M461, SEARCH(" ", LMPreScn!M461, SEARCH(" ", LMPreScn!M461))+1, SEARCH(" ", LMPreScn!M461, SEARCH(" ", LMPreScn!M461)+1) -  (SEARCH(" ", LMPreScn!M461, SEARCH(" ", LMPreScn!M461)) + 1))</f>
        <v>pet</v>
      </c>
      <c r="Q340" s="0" t="n">
        <f aca="false">IF(R340="attempted", 1, IF(R340="avoided", 2, IF(R340="began",3,IF(R340="completed",4, IF(R340="continued",5,IF(R340="endured", 6, IF(R340="enjoyed", 7, IF(R340="finished", 8, IF(R340="preferred", 9, IF(R340="resisted", 10, IF(R340="started", 11, IF(R340="tried",12,"ERROR"))))))))))))</f>
        <v>6</v>
      </c>
      <c r="R340" s="0" t="str">
        <f aca="false">LMPreScn!T461</f>
        <v>endured</v>
      </c>
      <c r="S340" s="0" t="n">
        <f aca="false">1 + (2*(INT((ROW()-2-240)/4))) + MOD(ROW()-1,2)</f>
        <v>50</v>
      </c>
      <c r="T340" s="0" t="str">
        <f aca="false">LMPreScn!CK461</f>
        <v>win</v>
      </c>
      <c r="U340" s="2" t="n">
        <f aca="false">U100</f>
        <v>0.0204081632653061</v>
      </c>
      <c r="V340" s="0" t="n">
        <f aca="false">LMPreScn!R461</f>
        <v>6</v>
      </c>
      <c r="W340" s="0" t="n">
        <f aca="false">LMPreScn!S461</f>
        <v>11</v>
      </c>
      <c r="X340" s="0" t="str">
        <f aca="false">LMPreScn!M461</f>
        <v>The pet owners endured the surprising loss.</v>
      </c>
      <c r="Y340" s="0" t="str">
        <f aca="false">LMPreScn!N461</f>
        <v>Everyone had expected Charlie to</v>
      </c>
    </row>
    <row r="341" customFormat="false" ht="13.8" hidden="false" customHeight="false" outlineLevel="0" collapsed="false">
      <c r="A341" s="0" t="str">
        <f aca="false">CONCATENATE("id_",ASC(C341))</f>
        <v>id_14085</v>
      </c>
      <c r="B341" s="5" t="str">
        <f aca="false">CONCATENATE("(#", ASC( LMPreScn!I462), ")")</f>
        <v>(#18025)</v>
      </c>
      <c r="C341" s="0" t="n">
        <f aca="false">LMPreScn!I342</f>
        <v>14085</v>
      </c>
      <c r="D341" s="0" t="str">
        <f aca="false">CONCATENATE(P341,"_", R341, "_", T341)</f>
        <v>Olympian_endured_live</v>
      </c>
      <c r="E341" s="0" t="str">
        <f aca="false">CONCATENATE( "list_", G341, "/", "half_", K341, "/", "agent_", O341, "/", "metverb_", Q341, "/", "target_", S341, "/", "avtcon_", I341)</f>
        <v>list_2/half_2/agent_50/metverb_6/target_49/avtcon_2</v>
      </c>
      <c r="F341" s="0" t="str">
        <f aca="false">CONCATENATE( H341, "_", L341, "_", P341, "_", R341, "_", T341, "_", J341)</f>
        <v>BH2N_second_Olympian_endured_live_incon</v>
      </c>
      <c r="G341" s="0" t="n">
        <f aca="false">IF(LEFT(H341,1)="A",1,IF(LEFT(H341,1)="B",2,IF(LEFT(H341,1)="C",3,IF(LEFT(H341,1)="D",4,#na))))</f>
        <v>2</v>
      </c>
      <c r="H341" s="0" t="str">
        <f aca="false">LMPreScn!A462</f>
        <v>BH2N</v>
      </c>
      <c r="I341" s="0" t="n">
        <v>2</v>
      </c>
      <c r="J341" s="0" t="s">
        <v>27</v>
      </c>
      <c r="K341" s="0" t="n">
        <v>2</v>
      </c>
      <c r="L341" s="4" t="s">
        <v>28</v>
      </c>
      <c r="M341" s="0" t="n">
        <f aca="false">1 + (2*(INT((ROW()-2-240)/4))) + MOD(ROW(),2)</f>
        <v>50</v>
      </c>
      <c r="N341" s="0" t="str">
        <f aca="false">CONCATENATE("context_",ASC(M341))</f>
        <v>context_50</v>
      </c>
      <c r="O341" s="0" t="n">
        <f aca="false">M341</f>
        <v>50</v>
      </c>
      <c r="P341" s="0" t="str">
        <f aca="false">MID(LMPreScn!M462, SEARCH(" ", LMPreScn!M462, SEARCH(" ", LMPreScn!M462))+1, SEARCH(" ", LMPreScn!M462, SEARCH(" ", LMPreScn!M462)+1) -  (SEARCH(" ", LMPreScn!M462, SEARCH(" ", LMPreScn!M462)) + 1))</f>
        <v>Olympian</v>
      </c>
      <c r="Q341" s="0" t="n">
        <f aca="false">IF(R341="attempted", 1, IF(R341="avoided", 2, IF(R341="began",3,IF(R341="completed",4, IF(R341="continued",5,IF(R341="endured", 6, IF(R341="enjoyed", 7, IF(R341="finished", 8, IF(R341="preferred", 9, IF(R341="resisted", 10, IF(R341="started", 11, IF(R341="tried",12,"ERROR"))))))))))))</f>
        <v>6</v>
      </c>
      <c r="R341" s="0" t="str">
        <f aca="false">LMPreScn!T462</f>
        <v>endured</v>
      </c>
      <c r="S341" s="0" t="n">
        <f aca="false">1 + (2*(INT((ROW()-2-240)/4))) + MOD(ROW()-1,2)</f>
        <v>49</v>
      </c>
      <c r="T341" s="0" t="str">
        <f aca="false">LMPreScn!CK462</f>
        <v>live</v>
      </c>
      <c r="U341" s="2" t="n">
        <f aca="false">U101</f>
        <v>0</v>
      </c>
      <c r="V341" s="0" t="n">
        <f aca="false">LMPreScn!R462</f>
        <v>6</v>
      </c>
      <c r="W341" s="0" t="n">
        <f aca="false">LMPreScn!S462</f>
        <v>11</v>
      </c>
      <c r="X341" s="0" t="str">
        <f aca="false">LMPreScn!M462</f>
        <v>The Olympian endured the surprising loss.</v>
      </c>
      <c r="Y341" s="0" t="str">
        <f aca="false">LMPreScn!N462</f>
        <v>Everyone had expected Charlie to</v>
      </c>
    </row>
    <row r="342" customFormat="false" ht="13.8" hidden="false" customHeight="false" outlineLevel="0" collapsed="false">
      <c r="A342" s="0" t="str">
        <f aca="false">CONCATENATE("id_",ASC(C342))</f>
        <v>id_14086</v>
      </c>
      <c r="B342" s="5" t="str">
        <f aca="false">CONCATENATE("(#", ASC( LMPreScn!I463), ")")</f>
        <v>(#15026)</v>
      </c>
      <c r="C342" s="0" t="n">
        <f aca="false">LMPreScn!I343</f>
        <v>14086</v>
      </c>
      <c r="D342" s="0" t="str">
        <f aca="false">CONCATENATE(P342,"_", R342, "_", T342)</f>
        <v>deprived_endured_eat</v>
      </c>
      <c r="E342" s="0" t="str">
        <f aca="false">CONCATENATE( "list_", G342, "/", "half_", K342, "/", "agent_", O342, "/", "metverb_", Q342, "/", "target_", S342, "/", "avtcon_", I342)</f>
        <v>list_1/half_2/agent_51/metverb_6/target_51/avtcon_1</v>
      </c>
      <c r="F342" s="0" t="str">
        <f aca="false">CONCATENATE( H342, "_", L342, "_", P342, "_", R342, "_", T342, "_", J342)</f>
        <v>AH2N_second_deprived_endured_eat_con</v>
      </c>
      <c r="G342" s="0" t="n">
        <f aca="false">IF(LEFT(H342,1)="A",1,IF(LEFT(H342,1)="B",2,IF(LEFT(H342,1)="C",3,IF(LEFT(H342,1)="D",4,#na))))</f>
        <v>1</v>
      </c>
      <c r="H342" s="0" t="str">
        <f aca="false">LMPreScn!A463</f>
        <v>AH2N</v>
      </c>
      <c r="I342" s="0" t="n">
        <v>1</v>
      </c>
      <c r="J342" s="0" t="s">
        <v>25</v>
      </c>
      <c r="K342" s="0" t="n">
        <v>2</v>
      </c>
      <c r="L342" s="4" t="s">
        <v>28</v>
      </c>
      <c r="M342" s="0" t="n">
        <f aca="false">1 + (2*(INT((ROW()-2-240)/4))) + MOD(ROW()-2,2)</f>
        <v>51</v>
      </c>
      <c r="N342" s="0" t="str">
        <f aca="false">CONCATENATE("context_",ASC(M342))</f>
        <v>context_51</v>
      </c>
      <c r="O342" s="0" t="n">
        <f aca="false">M342</f>
        <v>51</v>
      </c>
      <c r="P342" s="0" t="str">
        <f aca="false">MID(LMPreScn!M463, SEARCH(" ", LMPreScn!M463, SEARCH(" ", LMPreScn!M463))+1, SEARCH(" ", LMPreScn!M463, SEARCH(" ", LMPreScn!M463)+1) -  (SEARCH(" ", LMPreScn!M463, SEARCH(" ", LMPreScn!M463)) + 1))</f>
        <v>deprived</v>
      </c>
      <c r="Q342" s="0" t="n">
        <f aca="false">IF(R342="attempted", 1, IF(R342="avoided", 2, IF(R342="began",3,IF(R342="completed",4, IF(R342="continued",5,IF(R342="endured", 6, IF(R342="enjoyed", 7, IF(R342="finished", 8, IF(R342="preferred", 9, IF(R342="resisted", 10, IF(R342="started", 11, IF(R342="tried",12,"ERROR"))))))))))))</f>
        <v>6</v>
      </c>
      <c r="R342" s="0" t="str">
        <f aca="false">LMPreScn!T463</f>
        <v>endured</v>
      </c>
      <c r="S342" s="0" t="n">
        <f aca="false">1 + (2*(INT((ROW()-2-240)/4))) + MOD(ROW()-2,2)</f>
        <v>51</v>
      </c>
      <c r="T342" s="0" t="str">
        <f aca="false">LMPreScn!CK463</f>
        <v>eat</v>
      </c>
      <c r="U342" s="2" t="n">
        <f aca="false">U102</f>
        <v>0.489795918367347</v>
      </c>
      <c r="V342" s="0" t="n">
        <f aca="false">LMPreScn!R463</f>
        <v>9</v>
      </c>
      <c r="W342" s="0" t="n">
        <f aca="false">LMPreScn!S463</f>
        <v>12</v>
      </c>
      <c r="X342" s="0" t="str">
        <f aca="false">LMPreScn!M463</f>
        <v>The deprived hostage endured the conditions.</v>
      </c>
      <c r="Y342" s="0" t="str">
        <f aca="false">LMPreScn!N463</f>
        <v>For a long time she wasn't allowed to</v>
      </c>
    </row>
    <row r="343" customFormat="false" ht="13.8" hidden="false" customHeight="false" outlineLevel="0" collapsed="false">
      <c r="A343" s="0" t="str">
        <f aca="false">CONCATENATE("id_",ASC(C343))</f>
        <v>id_14086</v>
      </c>
      <c r="B343" s="5" t="str">
        <f aca="false">CONCATENATE("(#", ASC( LMPreScn!I464), ")")</f>
        <v>(#16026)</v>
      </c>
      <c r="C343" s="0" t="n">
        <f aca="false">LMPreScn!I344</f>
        <v>14086</v>
      </c>
      <c r="D343" s="0" t="str">
        <f aca="false">CONCATENATE(P343,"_", R343, "_", T343)</f>
        <v>rush_endured_move</v>
      </c>
      <c r="E343" s="0" t="str">
        <f aca="false">CONCATENATE( "list_", G343, "/", "half_", K343, "/", "agent_", O343, "/", "metverb_", Q343, "/", "target_", S343, "/", "avtcon_", I343)</f>
        <v>list_4/half_2/agent_52/metverb_6/target_52/avtcon_1</v>
      </c>
      <c r="F343" s="0" t="str">
        <f aca="false">CONCATENATE( H343, "_", L343, "_", P343, "_", R343, "_", T343, "_", J343)</f>
        <v>DH2N_second_rush_endured_move_con</v>
      </c>
      <c r="G343" s="0" t="n">
        <f aca="false">IF(LEFT(H343,1)="A",1,IF(LEFT(H343,1)="B",2,IF(LEFT(H343,1)="C",3,IF(LEFT(H343,1)="D",4,#na))))</f>
        <v>4</v>
      </c>
      <c r="H343" s="0" t="str">
        <f aca="false">LMPreScn!A464</f>
        <v>DH2N</v>
      </c>
      <c r="I343" s="0" t="n">
        <v>1</v>
      </c>
      <c r="J343" s="0" t="s">
        <v>25</v>
      </c>
      <c r="K343" s="0" t="n">
        <v>2</v>
      </c>
      <c r="L343" s="4" t="s">
        <v>28</v>
      </c>
      <c r="M343" s="0" t="n">
        <f aca="false">1 + (2*(INT((ROW()-2-240)/4))) + MOD(ROW(),2)</f>
        <v>52</v>
      </c>
      <c r="N343" s="0" t="str">
        <f aca="false">CONCATENATE("context_",ASC(M343))</f>
        <v>context_52</v>
      </c>
      <c r="O343" s="0" t="n">
        <f aca="false">M343</f>
        <v>52</v>
      </c>
      <c r="P343" s="0" t="str">
        <f aca="false">MID(LMPreScn!M464, SEARCH(" ", LMPreScn!M464, SEARCH(" ", LMPreScn!M464))+1, SEARCH(" ", LMPreScn!M464, SEARCH(" ", LMPreScn!M464)+1) -  (SEARCH(" ", LMPreScn!M464, SEARCH(" ", LMPreScn!M464)) + 1))</f>
        <v>rush</v>
      </c>
      <c r="Q343" s="0" t="n">
        <f aca="false">IF(R343="attempted", 1, IF(R343="avoided", 2, IF(R343="began",3,IF(R343="completed",4, IF(R343="continued",5,IF(R343="endured", 6, IF(R343="enjoyed", 7, IF(R343="finished", 8, IF(R343="preferred", 9, IF(R343="resisted", 10, IF(R343="started", 11, IF(R343="tried",12,"ERROR"))))))))))))</f>
        <v>6</v>
      </c>
      <c r="R343" s="0" t="str">
        <f aca="false">LMPreScn!T464</f>
        <v>endured</v>
      </c>
      <c r="S343" s="0" t="n">
        <f aca="false">1 + (2*(INT((ROW()-2-240)/4))) + MOD(ROW()-2,2)</f>
        <v>52</v>
      </c>
      <c r="T343" s="0" t="str">
        <f aca="false">LMPreScn!CK464</f>
        <v>move</v>
      </c>
      <c r="U343" s="2" t="n">
        <f aca="false">U103</f>
        <v>0.387755102040816</v>
      </c>
      <c r="V343" s="0" t="n">
        <f aca="false">LMPreScn!R464</f>
        <v>9</v>
      </c>
      <c r="W343" s="0" t="n">
        <f aca="false">LMPreScn!S464</f>
        <v>12</v>
      </c>
      <c r="X343" s="0" t="str">
        <f aca="false">LMPreScn!M464</f>
        <v>The rush hour commuter endured the conditions.</v>
      </c>
      <c r="Y343" s="0" t="str">
        <f aca="false">LMPreScn!N464</f>
        <v>For a long time she wasn't allowed to</v>
      </c>
    </row>
    <row r="344" customFormat="false" ht="13.8" hidden="false" customHeight="false" outlineLevel="0" collapsed="false">
      <c r="A344" s="0" t="str">
        <f aca="false">CONCATENATE("id_",ASC(C344))</f>
        <v>id_14086</v>
      </c>
      <c r="B344" s="5" t="str">
        <f aca="false">CONCATENATE("(#", ASC( LMPreScn!I465), ")")</f>
        <v>(#17026)</v>
      </c>
      <c r="C344" s="0" t="n">
        <f aca="false">LMPreScn!I345</f>
        <v>14086</v>
      </c>
      <c r="D344" s="0" t="str">
        <f aca="false">CONCATENATE(P344,"_", R344, "_", T344)</f>
        <v>deprived_endured_move</v>
      </c>
      <c r="E344" s="0" t="str">
        <f aca="false">CONCATENATE( "list_", G344, "/", "half_", K344, "/", "agent_", O344, "/", "metverb_", Q344, "/", "target_", S344, "/", "avtcon_", I344)</f>
        <v>list_3/half_2/agent_51/metverb_6/target_52/avtcon_2</v>
      </c>
      <c r="F344" s="0" t="str">
        <f aca="false">CONCATENATE( H344, "_", L344, "_", P344, "_", R344, "_", T344, "_", J344)</f>
        <v>CH2N_second_deprived_endured_move_incon</v>
      </c>
      <c r="G344" s="0" t="n">
        <f aca="false">IF(LEFT(H344,1)="A",1,IF(LEFT(H344,1)="B",2,IF(LEFT(H344,1)="C",3,IF(LEFT(H344,1)="D",4,#na))))</f>
        <v>3</v>
      </c>
      <c r="H344" s="0" t="str">
        <f aca="false">LMPreScn!A465</f>
        <v>CH2N</v>
      </c>
      <c r="I344" s="0" t="n">
        <v>2</v>
      </c>
      <c r="J344" s="0" t="s">
        <v>27</v>
      </c>
      <c r="K344" s="0" t="n">
        <v>2</v>
      </c>
      <c r="L344" s="4" t="s">
        <v>28</v>
      </c>
      <c r="M344" s="0" t="n">
        <f aca="false">1 + (2*(INT((ROW()-2-240)/4))) + MOD(ROW()-2,2)</f>
        <v>51</v>
      </c>
      <c r="N344" s="0" t="str">
        <f aca="false">CONCATENATE("context_",ASC(M344))</f>
        <v>context_51</v>
      </c>
      <c r="O344" s="0" t="n">
        <f aca="false">M344</f>
        <v>51</v>
      </c>
      <c r="P344" s="0" t="str">
        <f aca="false">MID(LMPreScn!M465, SEARCH(" ", LMPreScn!M465, SEARCH(" ", LMPreScn!M465))+1, SEARCH(" ", LMPreScn!M465, SEARCH(" ", LMPreScn!M465)+1) -  (SEARCH(" ", LMPreScn!M465, SEARCH(" ", LMPreScn!M465)) + 1))</f>
        <v>deprived</v>
      </c>
      <c r="Q344" s="0" t="n">
        <f aca="false">IF(R344="attempted", 1, IF(R344="avoided", 2, IF(R344="began",3,IF(R344="completed",4, IF(R344="continued",5,IF(R344="endured", 6, IF(R344="enjoyed", 7, IF(R344="finished", 8, IF(R344="preferred", 9, IF(R344="resisted", 10, IF(R344="started", 11, IF(R344="tried",12,"ERROR"))))))))))))</f>
        <v>6</v>
      </c>
      <c r="R344" s="0" t="str">
        <f aca="false">LMPreScn!T465</f>
        <v>endured</v>
      </c>
      <c r="S344" s="0" t="n">
        <f aca="false">1 + (2*(INT((ROW()-2-240)/4))) + MOD(ROW()-1,2)</f>
        <v>52</v>
      </c>
      <c r="T344" s="0" t="str">
        <f aca="false">LMPreScn!CK465</f>
        <v>move</v>
      </c>
      <c r="U344" s="2" t="n">
        <f aca="false">U104</f>
        <v>0.0204081632653061</v>
      </c>
      <c r="V344" s="0" t="n">
        <f aca="false">LMPreScn!R465</f>
        <v>9</v>
      </c>
      <c r="W344" s="0" t="n">
        <f aca="false">LMPreScn!S465</f>
        <v>12</v>
      </c>
      <c r="X344" s="0" t="str">
        <f aca="false">LMPreScn!M465</f>
        <v>The deprived hostage endured the conditions.</v>
      </c>
      <c r="Y344" s="0" t="str">
        <f aca="false">LMPreScn!N465</f>
        <v>For a long time she wasn't allowed to</v>
      </c>
    </row>
    <row r="345" customFormat="false" ht="13.8" hidden="false" customHeight="false" outlineLevel="0" collapsed="false">
      <c r="A345" s="0" t="str">
        <f aca="false">CONCATENATE("id_",ASC(C345))</f>
        <v>id_14086</v>
      </c>
      <c r="B345" s="5" t="str">
        <f aca="false">CONCATENATE("(#", ASC( LMPreScn!I466), ")")</f>
        <v>(#18026)</v>
      </c>
      <c r="C345" s="0" t="n">
        <f aca="false">LMPreScn!I346</f>
        <v>14086</v>
      </c>
      <c r="D345" s="0" t="str">
        <f aca="false">CONCATENATE(P345,"_", R345, "_", T345)</f>
        <v>rush_endured_eat</v>
      </c>
      <c r="E345" s="0" t="str">
        <f aca="false">CONCATENATE( "list_", G345, "/", "half_", K345, "/", "agent_", O345, "/", "metverb_", Q345, "/", "target_", S345, "/", "avtcon_", I345)</f>
        <v>list_2/half_2/agent_52/metverb_6/target_51/avtcon_2</v>
      </c>
      <c r="F345" s="0" t="str">
        <f aca="false">CONCATENATE( H345, "_", L345, "_", P345, "_", R345, "_", T345, "_", J345)</f>
        <v>BH2N_second_rush_endured_eat_incon</v>
      </c>
      <c r="G345" s="0" t="n">
        <f aca="false">IF(LEFT(H345,1)="A",1,IF(LEFT(H345,1)="B",2,IF(LEFT(H345,1)="C",3,IF(LEFT(H345,1)="D",4,#na))))</f>
        <v>2</v>
      </c>
      <c r="H345" s="0" t="str">
        <f aca="false">LMPreScn!A466</f>
        <v>BH2N</v>
      </c>
      <c r="I345" s="0" t="n">
        <v>2</v>
      </c>
      <c r="J345" s="0" t="s">
        <v>27</v>
      </c>
      <c r="K345" s="0" t="n">
        <v>2</v>
      </c>
      <c r="L345" s="4" t="s">
        <v>28</v>
      </c>
      <c r="M345" s="0" t="n">
        <f aca="false">1 + (2*(INT((ROW()-2-240)/4))) + MOD(ROW(),2)</f>
        <v>52</v>
      </c>
      <c r="N345" s="0" t="str">
        <f aca="false">CONCATENATE("context_",ASC(M345))</f>
        <v>context_52</v>
      </c>
      <c r="O345" s="0" t="n">
        <f aca="false">M345</f>
        <v>52</v>
      </c>
      <c r="P345" s="0" t="str">
        <f aca="false">MID(LMPreScn!M466, SEARCH(" ", LMPreScn!M466, SEARCH(" ", LMPreScn!M466))+1, SEARCH(" ", LMPreScn!M466, SEARCH(" ", LMPreScn!M466)+1) -  (SEARCH(" ", LMPreScn!M466, SEARCH(" ", LMPreScn!M466)) + 1))</f>
        <v>rush</v>
      </c>
      <c r="Q345" s="0" t="n">
        <f aca="false">IF(R345="attempted", 1, IF(R345="avoided", 2, IF(R345="began",3,IF(R345="completed",4, IF(R345="continued",5,IF(R345="endured", 6, IF(R345="enjoyed", 7, IF(R345="finished", 8, IF(R345="preferred", 9, IF(R345="resisted", 10, IF(R345="started", 11, IF(R345="tried",12,"ERROR"))))))))))))</f>
        <v>6</v>
      </c>
      <c r="R345" s="0" t="str">
        <f aca="false">LMPreScn!T466</f>
        <v>endured</v>
      </c>
      <c r="S345" s="0" t="n">
        <f aca="false">1 + (2*(INT((ROW()-2-240)/4))) + MOD(ROW()-1,2)</f>
        <v>51</v>
      </c>
      <c r="T345" s="0" t="str">
        <f aca="false">LMPreScn!CK466</f>
        <v>eat</v>
      </c>
      <c r="U345" s="2" t="n">
        <f aca="false">U105</f>
        <v>0.0204081632653061</v>
      </c>
      <c r="V345" s="0" t="n">
        <f aca="false">LMPreScn!R466</f>
        <v>9</v>
      </c>
      <c r="W345" s="0" t="n">
        <f aca="false">LMPreScn!S466</f>
        <v>12</v>
      </c>
      <c r="X345" s="0" t="str">
        <f aca="false">LMPreScn!M466</f>
        <v>The rush hour commuter endured the conditions.</v>
      </c>
      <c r="Y345" s="0" t="str">
        <f aca="false">LMPreScn!N466</f>
        <v>For a long time she wasn't allowed to</v>
      </c>
    </row>
    <row r="346" customFormat="false" ht="13.8" hidden="false" customHeight="false" outlineLevel="0" collapsed="false">
      <c r="A346" s="0" t="str">
        <f aca="false">CONCATENATE("id_",ASC(C346))</f>
        <v>id_14087</v>
      </c>
      <c r="B346" s="5" t="str">
        <f aca="false">CONCATENATE("(#", ASC( LMPreScn!I467), ")")</f>
        <v>(#15027)</v>
      </c>
      <c r="C346" s="0" t="n">
        <f aca="false">LMPreScn!I347</f>
        <v>14087</v>
      </c>
      <c r="D346" s="0" t="str">
        <f aca="false">CONCATENATE(P346,"_", R346, "_", T346)</f>
        <v>financially_endured_save</v>
      </c>
      <c r="E346" s="0" t="str">
        <f aca="false">CONCATENATE( "list_", G346, "/", "half_", K346, "/", "agent_", O346, "/", "metverb_", Q346, "/", "target_", S346, "/", "avtcon_", I346)</f>
        <v>list_1/half_2/agent_53/metverb_6/target_53/avtcon_1</v>
      </c>
      <c r="F346" s="0" t="str">
        <f aca="false">CONCATENATE( H346, "_", L346, "_", P346, "_", R346, "_", T346, "_", J346)</f>
        <v>AH2N_second_financially_endured_save_con</v>
      </c>
      <c r="G346" s="0" t="n">
        <f aca="false">IF(LEFT(H346,1)="A",1,IF(LEFT(H346,1)="B",2,IF(LEFT(H346,1)="C",3,IF(LEFT(H346,1)="D",4,#na))))</f>
        <v>1</v>
      </c>
      <c r="H346" s="0" t="str">
        <f aca="false">LMPreScn!A467</f>
        <v>AH2N</v>
      </c>
      <c r="I346" s="0" t="n">
        <v>1</v>
      </c>
      <c r="J346" s="0" t="s">
        <v>25</v>
      </c>
      <c r="K346" s="0" t="n">
        <v>2</v>
      </c>
      <c r="L346" s="4" t="s">
        <v>28</v>
      </c>
      <c r="M346" s="0" t="n">
        <f aca="false">1 + (2*(INT((ROW()-2-240)/4))) + MOD(ROW()-2,2)</f>
        <v>53</v>
      </c>
      <c r="N346" s="0" t="str">
        <f aca="false">CONCATENATE("context_",ASC(M346))</f>
        <v>context_53</v>
      </c>
      <c r="O346" s="0" t="n">
        <f aca="false">M346</f>
        <v>53</v>
      </c>
      <c r="P346" s="0" t="str">
        <f aca="false">MID(LMPreScn!M467, SEARCH(" ", LMPreScn!M467, SEARCH(" ", LMPreScn!M467))+1, SEARCH(" ", LMPreScn!M467, SEARCH(" ", LMPreScn!M467)+1) -  (SEARCH(" ", LMPreScn!M467, SEARCH(" ", LMPreScn!M467)) + 1))</f>
        <v>financially</v>
      </c>
      <c r="Q346" s="0" t="n">
        <f aca="false">IF(R346="attempted", 1, IF(R346="avoided", 2, IF(R346="began",3,IF(R346="completed",4, IF(R346="continued",5,IF(R346="endured", 6, IF(R346="enjoyed", 7, IF(R346="finished", 8, IF(R346="preferred", 9, IF(R346="resisted", 10, IF(R346="started", 11, IF(R346="tried",12,"ERROR"))))))))))))</f>
        <v>6</v>
      </c>
      <c r="R346" s="0" t="str">
        <f aca="false">LMPreScn!T467</f>
        <v>endured</v>
      </c>
      <c r="S346" s="0" t="n">
        <f aca="false">1 + (2*(INT((ROW()-2-240)/4))) + MOD(ROW()-2,2)</f>
        <v>53</v>
      </c>
      <c r="T346" s="0" t="str">
        <f aca="false">LMPreScn!CK467</f>
        <v>save</v>
      </c>
      <c r="U346" s="2" t="n">
        <f aca="false">U106</f>
        <v>0.510204081632653</v>
      </c>
      <c r="V346" s="0" t="n">
        <f aca="false">LMPreScn!R467</f>
        <v>7</v>
      </c>
      <c r="W346" s="0" t="n">
        <f aca="false">LMPreScn!S467</f>
        <v>11</v>
      </c>
      <c r="X346" s="0" t="str">
        <f aca="false">LMPreScn!M467</f>
        <v>The financially savvy retiree endured the recession.</v>
      </c>
      <c r="Y346" s="0" t="str">
        <f aca="false">LMPreScn!N467</f>
        <v>Luckily he had been able to</v>
      </c>
    </row>
    <row r="347" customFormat="false" ht="13.8" hidden="false" customHeight="false" outlineLevel="0" collapsed="false">
      <c r="A347" s="0" t="str">
        <f aca="false">CONCATENATE("id_",ASC(C347))</f>
        <v>id_14087</v>
      </c>
      <c r="B347" s="5" t="str">
        <f aca="false">CONCATENATE("(#", ASC( LMPreScn!I468), ")")</f>
        <v>(#16027)</v>
      </c>
      <c r="C347" s="0" t="n">
        <f aca="false">LMPreScn!I348</f>
        <v>14087</v>
      </c>
      <c r="D347" s="0" t="str">
        <f aca="false">CONCATENATE(P347,"_", R347, "_", T347)</f>
        <v>gainfully_endured_find</v>
      </c>
      <c r="E347" s="0" t="str">
        <f aca="false">CONCATENATE( "list_", G347, "/", "half_", K347, "/", "agent_", O347, "/", "metverb_", Q347, "/", "target_", S347, "/", "avtcon_", I347)</f>
        <v>list_4/half_2/agent_54/metverb_6/target_54/avtcon_1</v>
      </c>
      <c r="F347" s="0" t="str">
        <f aca="false">CONCATENATE( H347, "_", L347, "_", P347, "_", R347, "_", T347, "_", J347)</f>
        <v>DH2N_second_gainfully_endured_find_con</v>
      </c>
      <c r="G347" s="0" t="n">
        <f aca="false">IF(LEFT(H347,1)="A",1,IF(LEFT(H347,1)="B",2,IF(LEFT(H347,1)="C",3,IF(LEFT(H347,1)="D",4,#na))))</f>
        <v>4</v>
      </c>
      <c r="H347" s="0" t="str">
        <f aca="false">LMPreScn!A468</f>
        <v>DH2N</v>
      </c>
      <c r="I347" s="0" t="n">
        <v>1</v>
      </c>
      <c r="J347" s="0" t="s">
        <v>25</v>
      </c>
      <c r="K347" s="0" t="n">
        <v>2</v>
      </c>
      <c r="L347" s="4" t="s">
        <v>28</v>
      </c>
      <c r="M347" s="0" t="n">
        <f aca="false">1 + (2*(INT((ROW()-2-240)/4))) + MOD(ROW(),2)</f>
        <v>54</v>
      </c>
      <c r="N347" s="0" t="str">
        <f aca="false">CONCATENATE("context_",ASC(M347))</f>
        <v>context_54</v>
      </c>
      <c r="O347" s="0" t="n">
        <f aca="false">M347</f>
        <v>54</v>
      </c>
      <c r="P347" s="0" t="str">
        <f aca="false">MID(LMPreScn!M468, SEARCH(" ", LMPreScn!M468, SEARCH(" ", LMPreScn!M468))+1, SEARCH(" ", LMPreScn!M468, SEARCH(" ", LMPreScn!M468)+1) -  (SEARCH(" ", LMPreScn!M468, SEARCH(" ", LMPreScn!M468)) + 1))</f>
        <v>gainfully</v>
      </c>
      <c r="Q347" s="0" t="n">
        <f aca="false">IF(R347="attempted", 1, IF(R347="avoided", 2, IF(R347="began",3,IF(R347="completed",4, IF(R347="continued",5,IF(R347="endured", 6, IF(R347="enjoyed", 7, IF(R347="finished", 8, IF(R347="preferred", 9, IF(R347="resisted", 10, IF(R347="started", 11, IF(R347="tried",12,"ERROR"))))))))))))</f>
        <v>6</v>
      </c>
      <c r="R347" s="0" t="str">
        <f aca="false">LMPreScn!T468</f>
        <v>endured</v>
      </c>
      <c r="S347" s="0" t="n">
        <f aca="false">1 + (2*(INT((ROW()-2-240)/4))) + MOD(ROW()-2,2)</f>
        <v>54</v>
      </c>
      <c r="T347" s="0" t="str">
        <f aca="false">LMPreScn!CK468</f>
        <v>find</v>
      </c>
      <c r="U347" s="2" t="n">
        <f aca="false">U107</f>
        <v>0.25</v>
      </c>
      <c r="V347" s="0" t="n">
        <f aca="false">LMPreScn!R468</f>
        <v>7</v>
      </c>
      <c r="W347" s="0" t="n">
        <f aca="false">LMPreScn!S468</f>
        <v>11</v>
      </c>
      <c r="X347" s="0" t="str">
        <f aca="false">LMPreScn!M468</f>
        <v>The gainfully employed engineer endured the recession.</v>
      </c>
      <c r="Y347" s="0" t="str">
        <f aca="false">LMPreScn!N468</f>
        <v>Luckily he had been able to</v>
      </c>
    </row>
    <row r="348" customFormat="false" ht="13.8" hidden="false" customHeight="false" outlineLevel="0" collapsed="false">
      <c r="A348" s="0" t="str">
        <f aca="false">CONCATENATE("id_",ASC(C348))</f>
        <v>id_14087</v>
      </c>
      <c r="B348" s="5" t="str">
        <f aca="false">CONCATENATE("(#", ASC( LMPreScn!I469), ")")</f>
        <v>(#17027)</v>
      </c>
      <c r="C348" s="0" t="n">
        <f aca="false">LMPreScn!I349</f>
        <v>14087</v>
      </c>
      <c r="D348" s="0" t="str">
        <f aca="false">CONCATENATE(P348,"_", R348, "_", T348)</f>
        <v>financially_endured_find</v>
      </c>
      <c r="E348" s="0" t="str">
        <f aca="false">CONCATENATE( "list_", G348, "/", "half_", K348, "/", "agent_", O348, "/", "metverb_", Q348, "/", "target_", S348, "/", "avtcon_", I348)</f>
        <v>list_3/half_2/agent_53/metverb_6/target_54/avtcon_2</v>
      </c>
      <c r="F348" s="0" t="str">
        <f aca="false">CONCATENATE( H348, "_", L348, "_", P348, "_", R348, "_", T348, "_", J348)</f>
        <v>CH2N_second_financially_endured_find_incon</v>
      </c>
      <c r="G348" s="0" t="n">
        <f aca="false">IF(LEFT(H348,1)="A",1,IF(LEFT(H348,1)="B",2,IF(LEFT(H348,1)="C",3,IF(LEFT(H348,1)="D",4,#na))))</f>
        <v>3</v>
      </c>
      <c r="H348" s="0" t="str">
        <f aca="false">LMPreScn!A469</f>
        <v>CH2N</v>
      </c>
      <c r="I348" s="0" t="n">
        <v>2</v>
      </c>
      <c r="J348" s="0" t="s">
        <v>27</v>
      </c>
      <c r="K348" s="0" t="n">
        <v>2</v>
      </c>
      <c r="L348" s="4" t="s">
        <v>28</v>
      </c>
      <c r="M348" s="0" t="n">
        <f aca="false">1 + (2*(INT((ROW()-2-240)/4))) + MOD(ROW()-2,2)</f>
        <v>53</v>
      </c>
      <c r="N348" s="0" t="str">
        <f aca="false">CONCATENATE("context_",ASC(M348))</f>
        <v>context_53</v>
      </c>
      <c r="O348" s="0" t="n">
        <f aca="false">M348</f>
        <v>53</v>
      </c>
      <c r="P348" s="0" t="str">
        <f aca="false">MID(LMPreScn!M469, SEARCH(" ", LMPreScn!M469, SEARCH(" ", LMPreScn!M469))+1, SEARCH(" ", LMPreScn!M469, SEARCH(" ", LMPreScn!M469)+1) -  (SEARCH(" ", LMPreScn!M469, SEARCH(" ", LMPreScn!M469)) + 1))</f>
        <v>financially</v>
      </c>
      <c r="Q348" s="0" t="n">
        <f aca="false">IF(R348="attempted", 1, IF(R348="avoided", 2, IF(R348="began",3,IF(R348="completed",4, IF(R348="continued",5,IF(R348="endured", 6, IF(R348="enjoyed", 7, IF(R348="finished", 8, IF(R348="preferred", 9, IF(R348="resisted", 10, IF(R348="started", 11, IF(R348="tried",12,"ERROR"))))))))))))</f>
        <v>6</v>
      </c>
      <c r="R348" s="0" t="str">
        <f aca="false">LMPreScn!T469</f>
        <v>endured</v>
      </c>
      <c r="S348" s="0" t="n">
        <f aca="false">1 + (2*(INT((ROW()-2-240)/4))) + MOD(ROW()-1,2)</f>
        <v>54</v>
      </c>
      <c r="T348" s="0" t="str">
        <f aca="false">LMPreScn!CK469</f>
        <v>find</v>
      </c>
      <c r="U348" s="2" t="n">
        <f aca="false">U108</f>
        <v>0</v>
      </c>
      <c r="V348" s="0" t="n">
        <f aca="false">LMPreScn!R469</f>
        <v>7</v>
      </c>
      <c r="W348" s="0" t="n">
        <f aca="false">LMPreScn!S469</f>
        <v>11</v>
      </c>
      <c r="X348" s="0" t="str">
        <f aca="false">LMPreScn!M469</f>
        <v>The financially savvy retiree endured the recession.</v>
      </c>
      <c r="Y348" s="0" t="str">
        <f aca="false">LMPreScn!N469</f>
        <v>Luckily he had been able to</v>
      </c>
    </row>
    <row r="349" customFormat="false" ht="13.8" hidden="false" customHeight="false" outlineLevel="0" collapsed="false">
      <c r="A349" s="0" t="str">
        <f aca="false">CONCATENATE("id_",ASC(C349))</f>
        <v>id_14087</v>
      </c>
      <c r="B349" s="5" t="str">
        <f aca="false">CONCATENATE("(#", ASC( LMPreScn!I470), ")")</f>
        <v>(#18027)</v>
      </c>
      <c r="C349" s="0" t="n">
        <f aca="false">LMPreScn!I350</f>
        <v>14087</v>
      </c>
      <c r="D349" s="0" t="str">
        <f aca="false">CONCATENATE(P349,"_", R349, "_", T349)</f>
        <v>gainfully_endured_save</v>
      </c>
      <c r="E349" s="0" t="str">
        <f aca="false">CONCATENATE( "list_", G349, "/", "half_", K349, "/", "agent_", O349, "/", "metverb_", Q349, "/", "target_", S349, "/", "avtcon_", I349)</f>
        <v>list_2/half_2/agent_54/metverb_6/target_53/avtcon_2</v>
      </c>
      <c r="F349" s="0" t="str">
        <f aca="false">CONCATENATE( H349, "_", L349, "_", P349, "_", R349, "_", T349, "_", J349)</f>
        <v>BH2N_second_gainfully_endured_save_incon</v>
      </c>
      <c r="G349" s="0" t="n">
        <f aca="false">IF(LEFT(H349,1)="A",1,IF(LEFT(H349,1)="B",2,IF(LEFT(H349,1)="C",3,IF(LEFT(H349,1)="D",4,#na))))</f>
        <v>2</v>
      </c>
      <c r="H349" s="0" t="str">
        <f aca="false">LMPreScn!A470</f>
        <v>BH2N</v>
      </c>
      <c r="I349" s="0" t="n">
        <v>2</v>
      </c>
      <c r="J349" s="0" t="s">
        <v>27</v>
      </c>
      <c r="K349" s="0" t="n">
        <v>2</v>
      </c>
      <c r="L349" s="4" t="s">
        <v>28</v>
      </c>
      <c r="M349" s="0" t="n">
        <f aca="false">1 + (2*(INT((ROW()-2-240)/4))) + MOD(ROW(),2)</f>
        <v>54</v>
      </c>
      <c r="N349" s="0" t="str">
        <f aca="false">CONCATENATE("context_",ASC(M349))</f>
        <v>context_54</v>
      </c>
      <c r="O349" s="0" t="n">
        <f aca="false">M349</f>
        <v>54</v>
      </c>
      <c r="P349" s="0" t="str">
        <f aca="false">MID(LMPreScn!M470, SEARCH(" ", LMPreScn!M470, SEARCH(" ", LMPreScn!M470))+1, SEARCH(" ", LMPreScn!M470, SEARCH(" ", LMPreScn!M470)+1) -  (SEARCH(" ", LMPreScn!M470, SEARCH(" ", LMPreScn!M470)) + 1))</f>
        <v>gainfully</v>
      </c>
      <c r="Q349" s="0" t="n">
        <f aca="false">IF(R349="attempted", 1, IF(R349="avoided", 2, IF(R349="began",3,IF(R349="completed",4, IF(R349="continued",5,IF(R349="endured", 6, IF(R349="enjoyed", 7, IF(R349="finished", 8, IF(R349="preferred", 9, IF(R349="resisted", 10, IF(R349="started", 11, IF(R349="tried",12,"ERROR"))))))))))))</f>
        <v>6</v>
      </c>
      <c r="R349" s="0" t="str">
        <f aca="false">LMPreScn!T470</f>
        <v>endured</v>
      </c>
      <c r="S349" s="0" t="n">
        <f aca="false">1 + (2*(INT((ROW()-2-240)/4))) + MOD(ROW()-1,2)</f>
        <v>53</v>
      </c>
      <c r="T349" s="0" t="str">
        <f aca="false">LMPreScn!CK470</f>
        <v>save</v>
      </c>
      <c r="U349" s="2" t="n">
        <f aca="false">U109</f>
        <v>0.166666666666667</v>
      </c>
      <c r="V349" s="0" t="n">
        <f aca="false">LMPreScn!R470</f>
        <v>7</v>
      </c>
      <c r="W349" s="0" t="n">
        <f aca="false">LMPreScn!S470</f>
        <v>11</v>
      </c>
      <c r="X349" s="0" t="str">
        <f aca="false">LMPreScn!M470</f>
        <v>The gainfully employed engineer endured the recession.</v>
      </c>
      <c r="Y349" s="0" t="str">
        <f aca="false">LMPreScn!N470</f>
        <v>Luckily he had been able to</v>
      </c>
    </row>
    <row r="350" customFormat="false" ht="13.8" hidden="false" customHeight="false" outlineLevel="0" collapsed="false">
      <c r="A350" s="0" t="str">
        <f aca="false">CONCATENATE("id_",ASC(C350))</f>
        <v>id_14088</v>
      </c>
      <c r="B350" s="5" t="str">
        <f aca="false">CONCATENATE("(#", ASC( LMPreScn!I471), ")")</f>
        <v>(#15028)</v>
      </c>
      <c r="C350" s="0" t="n">
        <f aca="false">LMPreScn!I351</f>
        <v>14088</v>
      </c>
      <c r="D350" s="0" t="str">
        <f aca="false">CONCATENATE(P350,"_", R350, "_", T350)</f>
        <v>enlisted_endured_fight</v>
      </c>
      <c r="E350" s="0" t="str">
        <f aca="false">CONCATENATE( "list_", G350, "/", "half_", K350, "/", "agent_", O350, "/", "metverb_", Q350, "/", "target_", S350, "/", "avtcon_", I350)</f>
        <v>list_1/half_2/agent_55/metverb_6/target_55/avtcon_1</v>
      </c>
      <c r="F350" s="0" t="str">
        <f aca="false">CONCATENATE( H350, "_", L350, "_", P350, "_", R350, "_", T350, "_", J350)</f>
        <v>AH2N_second_enlisted_endured_fight_con</v>
      </c>
      <c r="G350" s="0" t="n">
        <f aca="false">IF(LEFT(H350,1)="A",1,IF(LEFT(H350,1)="B",2,IF(LEFT(H350,1)="C",3,IF(LEFT(H350,1)="D",4,#na))))</f>
        <v>1</v>
      </c>
      <c r="H350" s="0" t="str">
        <f aca="false">LMPreScn!A471</f>
        <v>AH2N</v>
      </c>
      <c r="I350" s="0" t="n">
        <v>1</v>
      </c>
      <c r="J350" s="0" t="s">
        <v>25</v>
      </c>
      <c r="K350" s="0" t="n">
        <v>2</v>
      </c>
      <c r="L350" s="4" t="s">
        <v>28</v>
      </c>
      <c r="M350" s="0" t="n">
        <f aca="false">1 + (2*(INT((ROW()-2-240)/4))) + MOD(ROW()-2,2)</f>
        <v>55</v>
      </c>
      <c r="N350" s="0" t="str">
        <f aca="false">CONCATENATE("context_",ASC(M350))</f>
        <v>context_55</v>
      </c>
      <c r="O350" s="0" t="n">
        <f aca="false">M350</f>
        <v>55</v>
      </c>
      <c r="P350" s="0" t="str">
        <f aca="false">MID(LMPreScn!M471, SEARCH(" ", LMPreScn!M471, SEARCH(" ", LMPreScn!M471))+1, SEARCH(" ", LMPreScn!M471, SEARCH(" ", LMPreScn!M471)+1) -  (SEARCH(" ", LMPreScn!M471, SEARCH(" ", LMPreScn!M471)) + 1))</f>
        <v>enlisted</v>
      </c>
      <c r="Q350" s="0" t="n">
        <f aca="false">IF(R350="attempted", 1, IF(R350="avoided", 2, IF(R350="began",3,IF(R350="completed",4, IF(R350="continued",5,IF(R350="endured", 6, IF(R350="enjoyed", 7, IF(R350="finished", 8, IF(R350="preferred", 9, IF(R350="resisted", 10, IF(R350="started", 11, IF(R350="tried",12,"ERROR"))))))))))))</f>
        <v>6</v>
      </c>
      <c r="R350" s="0" t="str">
        <f aca="false">LMPreScn!T471</f>
        <v>endured</v>
      </c>
      <c r="S350" s="0" t="n">
        <f aca="false">1 + (2*(INT((ROW()-2-240)/4))) + MOD(ROW()-2,2)</f>
        <v>55</v>
      </c>
      <c r="T350" s="0" t="str">
        <f aca="false">LMPreScn!CK471</f>
        <v>fight</v>
      </c>
      <c r="U350" s="2" t="n">
        <f aca="false">U110</f>
        <v>0.270833333333333</v>
      </c>
      <c r="V350" s="0" t="n">
        <f aca="false">LMPreScn!R471</f>
        <v>8</v>
      </c>
      <c r="W350" s="0" t="n">
        <f aca="false">LMPreScn!S471</f>
        <v>11</v>
      </c>
      <c r="X350" s="0" t="str">
        <f aca="false">LMPreScn!M471</f>
        <v>The enlisted personnel endured the long tour of duty.</v>
      </c>
      <c r="Y350" s="0" t="str">
        <f aca="false">LMPreScn!N471</f>
        <v>For a whole year they had to</v>
      </c>
    </row>
    <row r="351" customFormat="false" ht="13.8" hidden="false" customHeight="false" outlineLevel="0" collapsed="false">
      <c r="A351" s="0" t="str">
        <f aca="false">CONCATENATE("id_",ASC(C351))</f>
        <v>id_14088</v>
      </c>
      <c r="B351" s="5" t="str">
        <f aca="false">CONCATENATE("(#", ASC( LMPreScn!I472), ")")</f>
        <v>(#16028)</v>
      </c>
      <c r="C351" s="0" t="n">
        <f aca="false">LMPreScn!I352</f>
        <v>14088</v>
      </c>
      <c r="D351" s="0" t="str">
        <f aca="false">CONCATENATE(P351,"_", R351, "_", T351)</f>
        <v>army_endured_wait</v>
      </c>
      <c r="E351" s="0" t="str">
        <f aca="false">CONCATENATE( "list_", G351, "/", "half_", K351, "/", "agent_", O351, "/", "metverb_", Q351, "/", "target_", S351, "/", "avtcon_", I351)</f>
        <v>list_4/half_2/agent_56/metverb_6/target_56/avtcon_1</v>
      </c>
      <c r="F351" s="0" t="str">
        <f aca="false">CONCATENATE( H351, "_", L351, "_", P351, "_", R351, "_", T351, "_", J351)</f>
        <v>DH2N_second_army_endured_wait_con</v>
      </c>
      <c r="G351" s="0" t="n">
        <f aca="false">IF(LEFT(H351,1)="A",1,IF(LEFT(H351,1)="B",2,IF(LEFT(H351,1)="C",3,IF(LEFT(H351,1)="D",4,#na))))</f>
        <v>4</v>
      </c>
      <c r="H351" s="0" t="str">
        <f aca="false">LMPreScn!A472</f>
        <v>DH2N</v>
      </c>
      <c r="I351" s="0" t="n">
        <v>1</v>
      </c>
      <c r="J351" s="0" t="s">
        <v>25</v>
      </c>
      <c r="K351" s="0" t="n">
        <v>2</v>
      </c>
      <c r="L351" s="4" t="s">
        <v>28</v>
      </c>
      <c r="M351" s="0" t="n">
        <f aca="false">1 + (2*(INT((ROW()-2-240)/4))) + MOD(ROW(),2)</f>
        <v>56</v>
      </c>
      <c r="N351" s="0" t="str">
        <f aca="false">CONCATENATE("context_",ASC(M351))</f>
        <v>context_56</v>
      </c>
      <c r="O351" s="0" t="n">
        <f aca="false">M351</f>
        <v>56</v>
      </c>
      <c r="P351" s="0" t="str">
        <f aca="false">MID(LMPreScn!M472, SEARCH(" ", LMPreScn!M472, SEARCH(" ", LMPreScn!M472))+1, SEARCH(" ", LMPreScn!M472, SEARCH(" ", LMPreScn!M472)+1) -  (SEARCH(" ", LMPreScn!M472, SEARCH(" ", LMPreScn!M472)) + 1))</f>
        <v>army</v>
      </c>
      <c r="Q351" s="0" t="n">
        <f aca="false">IF(R351="attempted", 1, IF(R351="avoided", 2, IF(R351="began",3,IF(R351="completed",4, IF(R351="continued",5,IF(R351="endured", 6, IF(R351="enjoyed", 7, IF(R351="finished", 8, IF(R351="preferred", 9, IF(R351="resisted", 10, IF(R351="started", 11, IF(R351="tried",12,"ERROR"))))))))))))</f>
        <v>6</v>
      </c>
      <c r="R351" s="0" t="str">
        <f aca="false">LMPreScn!T472</f>
        <v>endured</v>
      </c>
      <c r="S351" s="0" t="n">
        <f aca="false">1 + (2*(INT((ROW()-2-240)/4))) + MOD(ROW()-2,2)</f>
        <v>56</v>
      </c>
      <c r="T351" s="0" t="str">
        <f aca="false">LMPreScn!CK472</f>
        <v>wait</v>
      </c>
      <c r="U351" s="2" t="n">
        <f aca="false">U111</f>
        <v>0.354166666666667</v>
      </c>
      <c r="V351" s="0" t="n">
        <f aca="false">LMPreScn!R472</f>
        <v>8</v>
      </c>
      <c r="W351" s="0" t="n">
        <f aca="false">LMPreScn!S472</f>
        <v>11</v>
      </c>
      <c r="X351" s="0" t="str">
        <f aca="false">LMPreScn!M472</f>
        <v>The army wives endured the long tour of duty.</v>
      </c>
      <c r="Y351" s="0" t="str">
        <f aca="false">LMPreScn!N472</f>
        <v>For a whole year they had to</v>
      </c>
    </row>
    <row r="352" customFormat="false" ht="13.8" hidden="false" customHeight="false" outlineLevel="0" collapsed="false">
      <c r="A352" s="0" t="str">
        <f aca="false">CONCATENATE("id_",ASC(C352))</f>
        <v>id_14088</v>
      </c>
      <c r="B352" s="5" t="str">
        <f aca="false">CONCATENATE("(#", ASC( LMPreScn!I473), ")")</f>
        <v>(#17028)</v>
      </c>
      <c r="C352" s="0" t="n">
        <f aca="false">LMPreScn!I353</f>
        <v>14088</v>
      </c>
      <c r="D352" s="0" t="str">
        <f aca="false">CONCATENATE(P352,"_", R352, "_", T352)</f>
        <v>enlisted_endured_wait</v>
      </c>
      <c r="E352" s="0" t="str">
        <f aca="false">CONCATENATE( "list_", G352, "/", "half_", K352, "/", "agent_", O352, "/", "metverb_", Q352, "/", "target_", S352, "/", "avtcon_", I352)</f>
        <v>list_3/half_2/agent_55/metverb_6/target_56/avtcon_2</v>
      </c>
      <c r="F352" s="0" t="str">
        <f aca="false">CONCATENATE( H352, "_", L352, "_", P352, "_", R352, "_", T352, "_", J352)</f>
        <v>CH2N_second_enlisted_endured_wait_incon</v>
      </c>
      <c r="G352" s="0" t="n">
        <f aca="false">IF(LEFT(H352,1)="A",1,IF(LEFT(H352,1)="B",2,IF(LEFT(H352,1)="C",3,IF(LEFT(H352,1)="D",4,#na))))</f>
        <v>3</v>
      </c>
      <c r="H352" s="0" t="str">
        <f aca="false">LMPreScn!A473</f>
        <v>CH2N</v>
      </c>
      <c r="I352" s="0" t="n">
        <v>2</v>
      </c>
      <c r="J352" s="0" t="s">
        <v>27</v>
      </c>
      <c r="K352" s="0" t="n">
        <v>2</v>
      </c>
      <c r="L352" s="4" t="s">
        <v>28</v>
      </c>
      <c r="M352" s="0" t="n">
        <f aca="false">1 + (2*(INT((ROW()-2-240)/4))) + MOD(ROW()-2,2)</f>
        <v>55</v>
      </c>
      <c r="N352" s="0" t="str">
        <f aca="false">CONCATENATE("context_",ASC(M352))</f>
        <v>context_55</v>
      </c>
      <c r="O352" s="0" t="n">
        <f aca="false">M352</f>
        <v>55</v>
      </c>
      <c r="P352" s="0" t="str">
        <f aca="false">MID(LMPreScn!M473, SEARCH(" ", LMPreScn!M473, SEARCH(" ", LMPreScn!M473))+1, SEARCH(" ", LMPreScn!M473, SEARCH(" ", LMPreScn!M473)+1) -  (SEARCH(" ", LMPreScn!M473, SEARCH(" ", LMPreScn!M473)) + 1))</f>
        <v>enlisted</v>
      </c>
      <c r="Q352" s="0" t="n">
        <f aca="false">IF(R352="attempted", 1, IF(R352="avoided", 2, IF(R352="began",3,IF(R352="completed",4, IF(R352="continued",5,IF(R352="endured", 6, IF(R352="enjoyed", 7, IF(R352="finished", 8, IF(R352="preferred", 9, IF(R352="resisted", 10, IF(R352="started", 11, IF(R352="tried",12,"ERROR"))))))))))))</f>
        <v>6</v>
      </c>
      <c r="R352" s="0" t="str">
        <f aca="false">LMPreScn!T473</f>
        <v>endured</v>
      </c>
      <c r="S352" s="0" t="n">
        <f aca="false">1 + (2*(INT((ROW()-2-240)/4))) + MOD(ROW()-1,2)</f>
        <v>56</v>
      </c>
      <c r="T352" s="0" t="str">
        <f aca="false">LMPreScn!CK473</f>
        <v>wait</v>
      </c>
      <c r="U352" s="2" t="n">
        <f aca="false">U112</f>
        <v>0.0416666666666667</v>
      </c>
      <c r="V352" s="0" t="n">
        <f aca="false">LMPreScn!R473</f>
        <v>8</v>
      </c>
      <c r="W352" s="0" t="n">
        <f aca="false">LMPreScn!S473</f>
        <v>11</v>
      </c>
      <c r="X352" s="0" t="str">
        <f aca="false">LMPreScn!M473</f>
        <v>The enlisted personnel endured the long tour of duty.</v>
      </c>
      <c r="Y352" s="0" t="str">
        <f aca="false">LMPreScn!N473</f>
        <v>For a whole year they had to</v>
      </c>
    </row>
    <row r="353" customFormat="false" ht="13.8" hidden="false" customHeight="false" outlineLevel="0" collapsed="false">
      <c r="A353" s="0" t="str">
        <f aca="false">CONCATENATE("id_",ASC(C353))</f>
        <v>id_14088</v>
      </c>
      <c r="B353" s="5" t="str">
        <f aca="false">CONCATENATE("(#", ASC( LMPreScn!I474), ")")</f>
        <v>(#18028)</v>
      </c>
      <c r="C353" s="0" t="n">
        <f aca="false">LMPreScn!I354</f>
        <v>14088</v>
      </c>
      <c r="D353" s="0" t="str">
        <f aca="false">CONCATENATE(P353,"_", R353, "_", T353)</f>
        <v>army_endured_fight</v>
      </c>
      <c r="E353" s="0" t="str">
        <f aca="false">CONCATENATE( "list_", G353, "/", "half_", K353, "/", "agent_", O353, "/", "metverb_", Q353, "/", "target_", S353, "/", "avtcon_", I353)</f>
        <v>list_2/half_2/agent_56/metverb_6/target_55/avtcon_2</v>
      </c>
      <c r="F353" s="0" t="str">
        <f aca="false">CONCATENATE( H353, "_", L353, "_", P353, "_", R353, "_", T353, "_", J353)</f>
        <v>BH2N_second_army_endured_fight_incon</v>
      </c>
      <c r="G353" s="0" t="n">
        <f aca="false">IF(LEFT(H353,1)="A",1,IF(LEFT(H353,1)="B",2,IF(LEFT(H353,1)="C",3,IF(LEFT(H353,1)="D",4,#na))))</f>
        <v>2</v>
      </c>
      <c r="H353" s="0" t="str">
        <f aca="false">LMPreScn!A474</f>
        <v>BH2N</v>
      </c>
      <c r="I353" s="0" t="n">
        <v>2</v>
      </c>
      <c r="J353" s="0" t="s">
        <v>27</v>
      </c>
      <c r="K353" s="0" t="n">
        <v>2</v>
      </c>
      <c r="L353" s="4" t="s">
        <v>28</v>
      </c>
      <c r="M353" s="0" t="n">
        <f aca="false">1 + (2*(INT((ROW()-2-240)/4))) + MOD(ROW(),2)</f>
        <v>56</v>
      </c>
      <c r="N353" s="0" t="str">
        <f aca="false">CONCATENATE("context_",ASC(M353))</f>
        <v>context_56</v>
      </c>
      <c r="O353" s="0" t="n">
        <f aca="false">M353</f>
        <v>56</v>
      </c>
      <c r="P353" s="0" t="str">
        <f aca="false">MID(LMPreScn!M474, SEARCH(" ", LMPreScn!M474, SEARCH(" ", LMPreScn!M474))+1, SEARCH(" ", LMPreScn!M474, SEARCH(" ", LMPreScn!M474)+1) -  (SEARCH(" ", LMPreScn!M474, SEARCH(" ", LMPreScn!M474)) + 1))</f>
        <v>army</v>
      </c>
      <c r="Q353" s="0" t="n">
        <f aca="false">IF(R353="attempted", 1, IF(R353="avoided", 2, IF(R353="began",3,IF(R353="completed",4, IF(R353="continued",5,IF(R353="endured", 6, IF(R353="enjoyed", 7, IF(R353="finished", 8, IF(R353="preferred", 9, IF(R353="resisted", 10, IF(R353="started", 11, IF(R353="tried",12,"ERROR"))))))))))))</f>
        <v>6</v>
      </c>
      <c r="R353" s="0" t="str">
        <f aca="false">LMPreScn!T474</f>
        <v>endured</v>
      </c>
      <c r="S353" s="0" t="n">
        <f aca="false">1 + (2*(INT((ROW()-2-240)/4))) + MOD(ROW()-1,2)</f>
        <v>55</v>
      </c>
      <c r="T353" s="0" t="str">
        <f aca="false">LMPreScn!CK474</f>
        <v>fight</v>
      </c>
      <c r="U353" s="2" t="n">
        <f aca="false">U113</f>
        <v>0</v>
      </c>
      <c r="V353" s="0" t="n">
        <f aca="false">LMPreScn!R474</f>
        <v>8</v>
      </c>
      <c r="W353" s="0" t="n">
        <f aca="false">LMPreScn!S474</f>
        <v>11</v>
      </c>
      <c r="X353" s="0" t="str">
        <f aca="false">LMPreScn!M474</f>
        <v>The army wives endured the long tour of duty.</v>
      </c>
      <c r="Y353" s="0" t="str">
        <f aca="false">LMPreScn!N474</f>
        <v>For a whole year they had to</v>
      </c>
    </row>
    <row r="354" customFormat="false" ht="13.8" hidden="false" customHeight="false" outlineLevel="0" collapsed="false">
      <c r="A354" s="0" t="str">
        <f aca="false">CONCATENATE("id_",ASC(C354))</f>
        <v>id_14089</v>
      </c>
      <c r="B354" s="5" t="str">
        <f aca="false">CONCATENATE("(#", ASC( LMPreScn!I475), ")")</f>
        <v>(#15029)</v>
      </c>
      <c r="C354" s="0" t="n">
        <f aca="false">LMPreScn!I355</f>
        <v>14089</v>
      </c>
      <c r="D354" s="0" t="str">
        <f aca="false">CONCATENATE(P354,"_", R354, "_", T354)</f>
        <v>dam_endured_break</v>
      </c>
      <c r="E354" s="0" t="str">
        <f aca="false">CONCATENATE( "list_", G354, "/", "half_", K354, "/", "agent_", O354, "/", "metverb_", Q354, "/", "target_", S354, "/", "avtcon_", I354)</f>
        <v>list_1/half_2/agent_57/metverb_6/target_57/avtcon_1</v>
      </c>
      <c r="F354" s="0" t="str">
        <f aca="false">CONCATENATE( H354, "_", L354, "_", P354, "_", R354, "_", T354, "_", J354)</f>
        <v>AH2N_second_dam_endured_break_con</v>
      </c>
      <c r="G354" s="0" t="n">
        <f aca="false">IF(LEFT(H354,1)="A",1,IF(LEFT(H354,1)="B",2,IF(LEFT(H354,1)="C",3,IF(LEFT(H354,1)="D",4,#na))))</f>
        <v>1</v>
      </c>
      <c r="H354" s="0" t="str">
        <f aca="false">LMPreScn!A475</f>
        <v>AH2N</v>
      </c>
      <c r="I354" s="0" t="n">
        <v>1</v>
      </c>
      <c r="J354" s="0" t="s">
        <v>25</v>
      </c>
      <c r="K354" s="0" t="n">
        <v>2</v>
      </c>
      <c r="L354" s="4" t="s">
        <v>28</v>
      </c>
      <c r="M354" s="0" t="n">
        <f aca="false">1 + (2*(INT((ROW()-2-240)/4))) + MOD(ROW()-2,2)</f>
        <v>57</v>
      </c>
      <c r="N354" s="0" t="str">
        <f aca="false">CONCATENATE("context_",ASC(M354))</f>
        <v>context_57</v>
      </c>
      <c r="O354" s="0" t="n">
        <f aca="false">M354</f>
        <v>57</v>
      </c>
      <c r="P354" s="0" t="str">
        <f aca="false">MID(LMPreScn!M475, SEARCH(" ", LMPreScn!M475, SEARCH(" ", LMPreScn!M475))+1, SEARCH(" ", LMPreScn!M475, SEARCH(" ", LMPreScn!M475)+1) -  (SEARCH(" ", LMPreScn!M475, SEARCH(" ", LMPreScn!M475)) + 1))</f>
        <v>dam</v>
      </c>
      <c r="Q354" s="0" t="n">
        <f aca="false">IF(R354="attempted", 1, IF(R354="avoided", 2, IF(R354="began",3,IF(R354="completed",4, IF(R354="continued",5,IF(R354="endured", 6, IF(R354="enjoyed", 7, IF(R354="finished", 8, IF(R354="preferred", 9, IF(R354="resisted", 10, IF(R354="started", 11, IF(R354="tried",12,"ERROR"))))))))))))</f>
        <v>6</v>
      </c>
      <c r="R354" s="0" t="str">
        <f aca="false">LMPreScn!T475</f>
        <v>endured</v>
      </c>
      <c r="S354" s="0" t="n">
        <f aca="false">1 + (2*(INT((ROW()-2-240)/4))) + MOD(ROW()-2,2)</f>
        <v>57</v>
      </c>
      <c r="T354" s="0" t="str">
        <f aca="false">LMPreScn!CK475</f>
        <v>break</v>
      </c>
      <c r="U354" s="2" t="n">
        <f aca="false">U114</f>
        <v>0.408163265306122</v>
      </c>
      <c r="V354" s="0" t="n">
        <f aca="false">LMPreScn!R475</f>
        <v>6</v>
      </c>
      <c r="W354" s="0" t="n">
        <f aca="false">LMPreScn!S475</f>
        <v>10</v>
      </c>
      <c r="X354" s="0" t="str">
        <f aca="false">LMPreScn!M475</f>
        <v>The dam endured the torrential rains.</v>
      </c>
      <c r="Y354" s="0" t="str">
        <f aca="false">LMPreScn!N475</f>
        <v>We had expected it to</v>
      </c>
    </row>
    <row r="355" customFormat="false" ht="13.8" hidden="false" customHeight="false" outlineLevel="0" collapsed="false">
      <c r="A355" s="0" t="str">
        <f aca="false">CONCATENATE("id_",ASC(C355))</f>
        <v>id_14089</v>
      </c>
      <c r="B355" s="5" t="str">
        <f aca="false">CONCATENATE("(#", ASC( LMPreScn!I476), ")")</f>
        <v>(#16029)</v>
      </c>
      <c r="C355" s="0" t="n">
        <f aca="false">LMPreScn!I356</f>
        <v>14089</v>
      </c>
      <c r="D355" s="0" t="str">
        <f aca="false">CONCATENATE(P355,"_", R355, "_", T355)</f>
        <v>basement_endured_flood</v>
      </c>
      <c r="E355" s="0" t="str">
        <f aca="false">CONCATENATE( "list_", G355, "/", "half_", K355, "/", "agent_", O355, "/", "metverb_", Q355, "/", "target_", S355, "/", "avtcon_", I355)</f>
        <v>list_4/half_2/agent_58/metverb_6/target_58/avtcon_1</v>
      </c>
      <c r="F355" s="0" t="str">
        <f aca="false">CONCATENATE( H355, "_", L355, "_", P355, "_", R355, "_", T355, "_", J355)</f>
        <v>DH2N_second_basement_endured_flood_con</v>
      </c>
      <c r="G355" s="0" t="n">
        <f aca="false">IF(LEFT(H355,1)="A",1,IF(LEFT(H355,1)="B",2,IF(LEFT(H355,1)="C",3,IF(LEFT(H355,1)="D",4,#na))))</f>
        <v>4</v>
      </c>
      <c r="H355" s="0" t="str">
        <f aca="false">LMPreScn!A476</f>
        <v>DH2N</v>
      </c>
      <c r="I355" s="0" t="n">
        <v>1</v>
      </c>
      <c r="J355" s="0" t="s">
        <v>25</v>
      </c>
      <c r="K355" s="0" t="n">
        <v>2</v>
      </c>
      <c r="L355" s="4" t="s">
        <v>28</v>
      </c>
      <c r="M355" s="0" t="n">
        <f aca="false">1 + (2*(INT((ROW()-2-240)/4))) + MOD(ROW(),2)</f>
        <v>58</v>
      </c>
      <c r="N355" s="0" t="str">
        <f aca="false">CONCATENATE("context_",ASC(M355))</f>
        <v>context_58</v>
      </c>
      <c r="O355" s="0" t="n">
        <f aca="false">M355</f>
        <v>58</v>
      </c>
      <c r="P355" s="0" t="str">
        <f aca="false">MID(LMPreScn!M476, SEARCH(" ", LMPreScn!M476, SEARCH(" ", LMPreScn!M476))+1, SEARCH(" ", LMPreScn!M476, SEARCH(" ", LMPreScn!M476)+1) -  (SEARCH(" ", LMPreScn!M476, SEARCH(" ", LMPreScn!M476)) + 1))</f>
        <v>basement</v>
      </c>
      <c r="Q355" s="0" t="n">
        <f aca="false">IF(R355="attempted", 1, IF(R355="avoided", 2, IF(R355="began",3,IF(R355="completed",4, IF(R355="continued",5,IF(R355="endured", 6, IF(R355="enjoyed", 7, IF(R355="finished", 8, IF(R355="preferred", 9, IF(R355="resisted", 10, IF(R355="started", 11, IF(R355="tried",12,"ERROR"))))))))))))</f>
        <v>6</v>
      </c>
      <c r="R355" s="0" t="str">
        <f aca="false">LMPreScn!T476</f>
        <v>endured</v>
      </c>
      <c r="S355" s="0" t="n">
        <f aca="false">1 + (2*(INT((ROW()-2-240)/4))) + MOD(ROW()-2,2)</f>
        <v>58</v>
      </c>
      <c r="T355" s="0" t="str">
        <f aca="false">LMPreScn!CK476</f>
        <v>flood</v>
      </c>
      <c r="U355" s="2" t="n">
        <f aca="false">U115</f>
        <v>0.571428571428571</v>
      </c>
      <c r="V355" s="0" t="n">
        <f aca="false">LMPreScn!R476</f>
        <v>6</v>
      </c>
      <c r="W355" s="0" t="n">
        <f aca="false">LMPreScn!S476</f>
        <v>10</v>
      </c>
      <c r="X355" s="0" t="str">
        <f aca="false">LMPreScn!M476</f>
        <v>Our basement endured the torrential rains.</v>
      </c>
      <c r="Y355" s="0" t="str">
        <f aca="false">LMPreScn!N476</f>
        <v>We had expected it to</v>
      </c>
    </row>
    <row r="356" customFormat="false" ht="13.8" hidden="false" customHeight="false" outlineLevel="0" collapsed="false">
      <c r="A356" s="0" t="str">
        <f aca="false">CONCATENATE("id_",ASC(C356))</f>
        <v>id_14089</v>
      </c>
      <c r="B356" s="5" t="str">
        <f aca="false">CONCATENATE("(#", ASC( LMPreScn!I477), ")")</f>
        <v>(#17029)</v>
      </c>
      <c r="C356" s="0" t="n">
        <f aca="false">LMPreScn!I357</f>
        <v>14089</v>
      </c>
      <c r="D356" s="0" t="str">
        <f aca="false">CONCATENATE(P356,"_", R356, "_", T356)</f>
        <v>dam_endured_flood</v>
      </c>
      <c r="E356" s="0" t="str">
        <f aca="false">CONCATENATE( "list_", G356, "/", "half_", K356, "/", "agent_", O356, "/", "metverb_", Q356, "/", "target_", S356, "/", "avtcon_", I356)</f>
        <v>list_3/half_2/agent_57/metverb_6/target_58/avtcon_2</v>
      </c>
      <c r="F356" s="0" t="str">
        <f aca="false">CONCATENATE( H356, "_", L356, "_", P356, "_", R356, "_", T356, "_", J356)</f>
        <v>CH2N_second_dam_endured_flood_incon</v>
      </c>
      <c r="G356" s="0" t="n">
        <f aca="false">IF(LEFT(H356,1)="A",1,IF(LEFT(H356,1)="B",2,IF(LEFT(H356,1)="C",3,IF(LEFT(H356,1)="D",4,#na))))</f>
        <v>3</v>
      </c>
      <c r="H356" s="0" t="str">
        <f aca="false">LMPreScn!A477</f>
        <v>CH2N</v>
      </c>
      <c r="I356" s="0" t="n">
        <v>2</v>
      </c>
      <c r="J356" s="0" t="s">
        <v>27</v>
      </c>
      <c r="K356" s="0" t="n">
        <v>2</v>
      </c>
      <c r="L356" s="4" t="s">
        <v>28</v>
      </c>
      <c r="M356" s="0" t="n">
        <f aca="false">1 + (2*(INT((ROW()-2-240)/4))) + MOD(ROW()-2,2)</f>
        <v>57</v>
      </c>
      <c r="N356" s="0" t="str">
        <f aca="false">CONCATENATE("context_",ASC(M356))</f>
        <v>context_57</v>
      </c>
      <c r="O356" s="0" t="n">
        <f aca="false">M356</f>
        <v>57</v>
      </c>
      <c r="P356" s="0" t="str">
        <f aca="false">MID(LMPreScn!M477, SEARCH(" ", LMPreScn!M477, SEARCH(" ", LMPreScn!M477))+1, SEARCH(" ", LMPreScn!M477, SEARCH(" ", LMPreScn!M477)+1) -  (SEARCH(" ", LMPreScn!M477, SEARCH(" ", LMPreScn!M477)) + 1))</f>
        <v>dam</v>
      </c>
      <c r="Q356" s="0" t="n">
        <f aca="false">IF(R356="attempted", 1, IF(R356="avoided", 2, IF(R356="began",3,IF(R356="completed",4, IF(R356="continued",5,IF(R356="endured", 6, IF(R356="enjoyed", 7, IF(R356="finished", 8, IF(R356="preferred", 9, IF(R356="resisted", 10, IF(R356="started", 11, IF(R356="tried",12,"ERROR"))))))))))))</f>
        <v>6</v>
      </c>
      <c r="R356" s="0" t="str">
        <f aca="false">LMPreScn!T477</f>
        <v>endured</v>
      </c>
      <c r="S356" s="0" t="n">
        <f aca="false">1 + (2*(INT((ROW()-2-240)/4))) + MOD(ROW()-1,2)</f>
        <v>58</v>
      </c>
      <c r="T356" s="0" t="str">
        <f aca="false">LMPreScn!CK477</f>
        <v>flood</v>
      </c>
      <c r="U356" s="2" t="n">
        <f aca="false">U116</f>
        <v>0.0612244897959184</v>
      </c>
      <c r="V356" s="0" t="n">
        <f aca="false">LMPreScn!R477</f>
        <v>6</v>
      </c>
      <c r="W356" s="0" t="n">
        <f aca="false">LMPreScn!S477</f>
        <v>10</v>
      </c>
      <c r="X356" s="0" t="str">
        <f aca="false">LMPreScn!M477</f>
        <v>The dam endured the torrential rains.</v>
      </c>
      <c r="Y356" s="0" t="str">
        <f aca="false">LMPreScn!N477</f>
        <v>We had expected it to</v>
      </c>
    </row>
    <row r="357" customFormat="false" ht="13.8" hidden="false" customHeight="false" outlineLevel="0" collapsed="false">
      <c r="A357" s="0" t="str">
        <f aca="false">CONCATENATE("id_",ASC(C357))</f>
        <v>id_14089</v>
      </c>
      <c r="B357" s="5" t="str">
        <f aca="false">CONCATENATE("(#", ASC( LMPreScn!I478), ")")</f>
        <v>(#18029)</v>
      </c>
      <c r="C357" s="0" t="n">
        <f aca="false">LMPreScn!I358</f>
        <v>14089</v>
      </c>
      <c r="D357" s="0" t="str">
        <f aca="false">CONCATENATE(P357,"_", R357, "_", T357)</f>
        <v>basement_endured_break</v>
      </c>
      <c r="E357" s="0" t="str">
        <f aca="false">CONCATENATE( "list_", G357, "/", "half_", K357, "/", "agent_", O357, "/", "metverb_", Q357, "/", "target_", S357, "/", "avtcon_", I357)</f>
        <v>list_2/half_2/agent_58/metverb_6/target_57/avtcon_2</v>
      </c>
      <c r="F357" s="0" t="str">
        <f aca="false">CONCATENATE( H357, "_", L357, "_", P357, "_", R357, "_", T357, "_", J357)</f>
        <v>BH2N_second_basement_endured_break_incon</v>
      </c>
      <c r="G357" s="0" t="n">
        <f aca="false">IF(LEFT(H357,1)="A",1,IF(LEFT(H357,1)="B",2,IF(LEFT(H357,1)="C",3,IF(LEFT(H357,1)="D",4,#na))))</f>
        <v>2</v>
      </c>
      <c r="H357" s="0" t="str">
        <f aca="false">LMPreScn!A478</f>
        <v>BH2N</v>
      </c>
      <c r="I357" s="0" t="n">
        <v>2</v>
      </c>
      <c r="J357" s="0" t="s">
        <v>27</v>
      </c>
      <c r="K357" s="0" t="n">
        <v>2</v>
      </c>
      <c r="L357" s="4" t="s">
        <v>28</v>
      </c>
      <c r="M357" s="0" t="n">
        <f aca="false">1 + (2*(INT((ROW()-2-240)/4))) + MOD(ROW(),2)</f>
        <v>58</v>
      </c>
      <c r="N357" s="0" t="str">
        <f aca="false">CONCATENATE("context_",ASC(M357))</f>
        <v>context_58</v>
      </c>
      <c r="O357" s="0" t="n">
        <f aca="false">M357</f>
        <v>58</v>
      </c>
      <c r="P357" s="0" t="str">
        <f aca="false">MID(LMPreScn!M478, SEARCH(" ", LMPreScn!M478, SEARCH(" ", LMPreScn!M478))+1, SEARCH(" ", LMPreScn!M478, SEARCH(" ", LMPreScn!M478)+1) -  (SEARCH(" ", LMPreScn!M478, SEARCH(" ", LMPreScn!M478)) + 1))</f>
        <v>basement</v>
      </c>
      <c r="Q357" s="0" t="n">
        <f aca="false">IF(R357="attempted", 1, IF(R357="avoided", 2, IF(R357="began",3,IF(R357="completed",4, IF(R357="continued",5,IF(R357="endured", 6, IF(R357="enjoyed", 7, IF(R357="finished", 8, IF(R357="preferred", 9, IF(R357="resisted", 10, IF(R357="started", 11, IF(R357="tried",12,"ERROR"))))))))))))</f>
        <v>6</v>
      </c>
      <c r="R357" s="0" t="str">
        <f aca="false">LMPreScn!T478</f>
        <v>endured</v>
      </c>
      <c r="S357" s="0" t="n">
        <f aca="false">1 + (2*(INT((ROW()-2-240)/4))) + MOD(ROW()-1,2)</f>
        <v>57</v>
      </c>
      <c r="T357" s="0" t="str">
        <f aca="false">LMPreScn!CK478</f>
        <v>break</v>
      </c>
      <c r="U357" s="2" t="n">
        <f aca="false">U117</f>
        <v>0</v>
      </c>
      <c r="V357" s="0" t="n">
        <f aca="false">LMPreScn!R478</f>
        <v>6</v>
      </c>
      <c r="W357" s="0" t="n">
        <f aca="false">LMPreScn!S478</f>
        <v>10</v>
      </c>
      <c r="X357" s="0" t="str">
        <f aca="false">LMPreScn!M478</f>
        <v>Our basement endured the torrential rains.</v>
      </c>
      <c r="Y357" s="0" t="str">
        <f aca="false">LMPreScn!N478</f>
        <v>We had expected it to</v>
      </c>
    </row>
    <row r="358" customFormat="false" ht="13.8" hidden="false" customHeight="false" outlineLevel="0" collapsed="false">
      <c r="A358" s="0" t="str">
        <f aca="false">CONCATENATE("id_",ASC(C358))</f>
        <v>id_14090</v>
      </c>
      <c r="B358" s="5" t="str">
        <f aca="false">CONCATENATE("(#", ASC( LMPreScn!I479), ")")</f>
        <v>(#15030)</v>
      </c>
      <c r="C358" s="0" t="n">
        <f aca="false">LMPreScn!I359</f>
        <v>14090</v>
      </c>
      <c r="D358" s="0" t="str">
        <f aca="false">CONCATENATE(P358,"_", R358, "_", T358)</f>
        <v>anglers_enjoyed_fish</v>
      </c>
      <c r="E358" s="0" t="str">
        <f aca="false">CONCATENATE( "list_", G358, "/", "half_", K358, "/", "agent_", O358, "/", "metverb_", Q358, "/", "target_", S358, "/", "avtcon_", I358)</f>
        <v>list_1/half_2/agent_59/metverb_7/target_59/avtcon_1</v>
      </c>
      <c r="F358" s="0" t="str">
        <f aca="false">CONCATENATE( H358, "_", L358, "_", P358, "_", R358, "_", T358, "_", J358)</f>
        <v>AH2N_second_anglers_enjoyed_fish_con</v>
      </c>
      <c r="G358" s="0" t="n">
        <f aca="false">IF(LEFT(H358,1)="A",1,IF(LEFT(H358,1)="B",2,IF(LEFT(H358,1)="C",3,IF(LEFT(H358,1)="D",4,#na))))</f>
        <v>1</v>
      </c>
      <c r="H358" s="0" t="str">
        <f aca="false">LMPreScn!A479</f>
        <v>AH2N</v>
      </c>
      <c r="I358" s="0" t="n">
        <v>1</v>
      </c>
      <c r="J358" s="0" t="s">
        <v>25</v>
      </c>
      <c r="K358" s="0" t="n">
        <v>2</v>
      </c>
      <c r="L358" s="4" t="s">
        <v>28</v>
      </c>
      <c r="M358" s="0" t="n">
        <f aca="false">1 + (2*(INT((ROW()-2-240)/4))) + MOD(ROW()-2,2)</f>
        <v>59</v>
      </c>
      <c r="N358" s="0" t="str">
        <f aca="false">CONCATENATE("context_",ASC(M358))</f>
        <v>context_59</v>
      </c>
      <c r="O358" s="0" t="n">
        <f aca="false">M358</f>
        <v>59</v>
      </c>
      <c r="P358" s="0" t="str">
        <f aca="false">MID(LMPreScn!M479, SEARCH(" ", LMPreScn!M479, SEARCH(" ", LMPreScn!M479))+1, SEARCH(" ", LMPreScn!M479, SEARCH(" ", LMPreScn!M479)+1) -  (SEARCH(" ", LMPreScn!M479, SEARCH(" ", LMPreScn!M479)) + 1))</f>
        <v>anglers</v>
      </c>
      <c r="Q358" s="0" t="n">
        <f aca="false">IF(R358="attempted", 1, IF(R358="avoided", 2, IF(R358="began",3,IF(R358="completed",4, IF(R358="continued",5,IF(R358="endured", 6, IF(R358="enjoyed", 7, IF(R358="finished", 8, IF(R358="preferred", 9, IF(R358="resisted", 10, IF(R358="started", 11, IF(R358="tried",12,"ERROR"))))))))))))</f>
        <v>7</v>
      </c>
      <c r="R358" s="0" t="str">
        <f aca="false">LMPreScn!T479</f>
        <v>enjoyed</v>
      </c>
      <c r="S358" s="0" t="n">
        <f aca="false">1 + (2*(INT((ROW()-2-240)/4))) + MOD(ROW()-2,2)</f>
        <v>59</v>
      </c>
      <c r="T358" s="0" t="str">
        <f aca="false">LMPreScn!CK479</f>
        <v>fish</v>
      </c>
      <c r="U358" s="2" t="n">
        <f aca="false">U118</f>
        <v>0.346938775510204</v>
      </c>
      <c r="V358" s="0" t="n">
        <f aca="false">LMPreScn!R479</f>
        <v>7</v>
      </c>
      <c r="W358" s="0" t="n">
        <f aca="false">LMPreScn!S479</f>
        <v>10</v>
      </c>
      <c r="X358" s="0" t="str">
        <f aca="false">LMPreScn!M479</f>
        <v>The anglers enjoyed the pond.</v>
      </c>
      <c r="Y358" s="0" t="str">
        <f aca="false">LMPreScn!N479</f>
        <v>In the peaceful setting they could</v>
      </c>
    </row>
    <row r="359" customFormat="false" ht="13.8" hidden="false" customHeight="false" outlineLevel="0" collapsed="false">
      <c r="A359" s="0" t="str">
        <f aca="false">CONCATENATE("id_",ASC(C359))</f>
        <v>id_14090</v>
      </c>
      <c r="B359" s="5" t="str">
        <f aca="false">CONCATENATE("(#", ASC( LMPreScn!I480), ")")</f>
        <v>(#16030)</v>
      </c>
      <c r="C359" s="0" t="n">
        <f aca="false">LMPreScn!I360</f>
        <v>14090</v>
      </c>
      <c r="D359" s="0" t="str">
        <f aca="false">CONCATENATE(P359,"_", R359, "_", T359)</f>
        <v>ducks_enjoyed_swim</v>
      </c>
      <c r="E359" s="0" t="str">
        <f aca="false">CONCATENATE( "list_", G359, "/", "half_", K359, "/", "agent_", O359, "/", "metverb_", Q359, "/", "target_", S359, "/", "avtcon_", I359)</f>
        <v>list_4/half_2/agent_60/metverb_7/target_60/avtcon_1</v>
      </c>
      <c r="F359" s="0" t="str">
        <f aca="false">CONCATENATE( H359, "_", L359, "_", P359, "_", R359, "_", T359, "_", J359)</f>
        <v>DH2N_second_ducks_enjoyed_swim_con</v>
      </c>
      <c r="G359" s="0" t="n">
        <f aca="false">IF(LEFT(H359,1)="A",1,IF(LEFT(H359,1)="B",2,IF(LEFT(H359,1)="C",3,IF(LEFT(H359,1)="D",4,#na))))</f>
        <v>4</v>
      </c>
      <c r="H359" s="0" t="str">
        <f aca="false">LMPreScn!A480</f>
        <v>DH2N</v>
      </c>
      <c r="I359" s="0" t="n">
        <v>1</v>
      </c>
      <c r="J359" s="0" t="s">
        <v>25</v>
      </c>
      <c r="K359" s="0" t="n">
        <v>2</v>
      </c>
      <c r="L359" s="4" t="s">
        <v>28</v>
      </c>
      <c r="M359" s="0" t="n">
        <f aca="false">1 + (2*(INT((ROW()-2-240)/4))) + MOD(ROW(),2)</f>
        <v>60</v>
      </c>
      <c r="N359" s="0" t="str">
        <f aca="false">CONCATENATE("context_",ASC(M359))</f>
        <v>context_60</v>
      </c>
      <c r="O359" s="0" t="n">
        <f aca="false">M359</f>
        <v>60</v>
      </c>
      <c r="P359" s="0" t="str">
        <f aca="false">MID(LMPreScn!M480, SEARCH(" ", LMPreScn!M480, SEARCH(" ", LMPreScn!M480))+1, SEARCH(" ", LMPreScn!M480, SEARCH(" ", LMPreScn!M480)+1) -  (SEARCH(" ", LMPreScn!M480, SEARCH(" ", LMPreScn!M480)) + 1))</f>
        <v>ducks</v>
      </c>
      <c r="Q359" s="0" t="n">
        <f aca="false">IF(R359="attempted", 1, IF(R359="avoided", 2, IF(R359="began",3,IF(R359="completed",4, IF(R359="continued",5,IF(R359="endured", 6, IF(R359="enjoyed", 7, IF(R359="finished", 8, IF(R359="preferred", 9, IF(R359="resisted", 10, IF(R359="started", 11, IF(R359="tried",12,"ERROR"))))))))))))</f>
        <v>7</v>
      </c>
      <c r="R359" s="0" t="str">
        <f aca="false">LMPreScn!T480</f>
        <v>enjoyed</v>
      </c>
      <c r="S359" s="0" t="n">
        <f aca="false">1 + (2*(INT((ROW()-2-240)/4))) + MOD(ROW()-2,2)</f>
        <v>60</v>
      </c>
      <c r="T359" s="0" t="str">
        <f aca="false">LMPreScn!CK480</f>
        <v>swim</v>
      </c>
      <c r="U359" s="2" t="n">
        <f aca="false">U119</f>
        <v>0.448979591836735</v>
      </c>
      <c r="V359" s="0" t="n">
        <f aca="false">LMPreScn!R480</f>
        <v>7</v>
      </c>
      <c r="W359" s="0" t="n">
        <f aca="false">LMPreScn!S480</f>
        <v>10</v>
      </c>
      <c r="X359" s="0" t="str">
        <f aca="false">LMPreScn!M480</f>
        <v>The ducks enjoyed the pond.</v>
      </c>
      <c r="Y359" s="0" t="str">
        <f aca="false">LMPreScn!N480</f>
        <v>In the peaceful setting they could</v>
      </c>
    </row>
    <row r="360" customFormat="false" ht="13.8" hidden="false" customHeight="false" outlineLevel="0" collapsed="false">
      <c r="A360" s="0" t="str">
        <f aca="false">CONCATENATE("id_",ASC(C360))</f>
        <v>id_14090</v>
      </c>
      <c r="B360" s="5" t="str">
        <f aca="false">CONCATENATE("(#", ASC( LMPreScn!I481), ")")</f>
        <v>(#17030)</v>
      </c>
      <c r="C360" s="0" t="n">
        <f aca="false">LMPreScn!I361</f>
        <v>14090</v>
      </c>
      <c r="D360" s="0" t="str">
        <f aca="false">CONCATENATE(P360,"_", R360, "_", T360)</f>
        <v>anglers_enjoyed_swim</v>
      </c>
      <c r="E360" s="0" t="str">
        <f aca="false">CONCATENATE( "list_", G360, "/", "half_", K360, "/", "agent_", O360, "/", "metverb_", Q360, "/", "target_", S360, "/", "avtcon_", I360)</f>
        <v>list_3/half_2/agent_59/metverb_7/target_60/avtcon_2</v>
      </c>
      <c r="F360" s="0" t="str">
        <f aca="false">CONCATENATE( H360, "_", L360, "_", P360, "_", R360, "_", T360, "_", J360)</f>
        <v>CH2N_second_anglers_enjoyed_swim_incon</v>
      </c>
      <c r="G360" s="0" t="n">
        <f aca="false">IF(LEFT(H360,1)="A",1,IF(LEFT(H360,1)="B",2,IF(LEFT(H360,1)="C",3,IF(LEFT(H360,1)="D",4,#na))))</f>
        <v>3</v>
      </c>
      <c r="H360" s="0" t="str">
        <f aca="false">LMPreScn!A481</f>
        <v>CH2N</v>
      </c>
      <c r="I360" s="0" t="n">
        <v>2</v>
      </c>
      <c r="J360" s="0" t="s">
        <v>27</v>
      </c>
      <c r="K360" s="0" t="n">
        <v>2</v>
      </c>
      <c r="L360" s="4" t="s">
        <v>28</v>
      </c>
      <c r="M360" s="0" t="n">
        <f aca="false">1 + (2*(INT((ROW()-2-240)/4))) + MOD(ROW()-2,2)</f>
        <v>59</v>
      </c>
      <c r="N360" s="0" t="str">
        <f aca="false">CONCATENATE("context_",ASC(M360))</f>
        <v>context_59</v>
      </c>
      <c r="O360" s="0" t="n">
        <f aca="false">M360</f>
        <v>59</v>
      </c>
      <c r="P360" s="0" t="str">
        <f aca="false">MID(LMPreScn!M481, SEARCH(" ", LMPreScn!M481, SEARCH(" ", LMPreScn!M481))+1, SEARCH(" ", LMPreScn!M481, SEARCH(" ", LMPreScn!M481)+1) -  (SEARCH(" ", LMPreScn!M481, SEARCH(" ", LMPreScn!M481)) + 1))</f>
        <v>anglers</v>
      </c>
      <c r="Q360" s="0" t="n">
        <f aca="false">IF(R360="attempted", 1, IF(R360="avoided", 2, IF(R360="began",3,IF(R360="completed",4, IF(R360="continued",5,IF(R360="endured", 6, IF(R360="enjoyed", 7, IF(R360="finished", 8, IF(R360="preferred", 9, IF(R360="resisted", 10, IF(R360="started", 11, IF(R360="tried",12,"ERROR"))))))))))))</f>
        <v>7</v>
      </c>
      <c r="R360" s="0" t="str">
        <f aca="false">LMPreScn!T481</f>
        <v>enjoyed</v>
      </c>
      <c r="S360" s="0" t="n">
        <f aca="false">1 + (2*(INT((ROW()-2-240)/4))) + MOD(ROW()-1,2)</f>
        <v>60</v>
      </c>
      <c r="T360" s="0" t="str">
        <f aca="false">LMPreScn!CK481</f>
        <v>swim</v>
      </c>
      <c r="U360" s="2" t="n">
        <f aca="false">U120</f>
        <v>0.122448979591837</v>
      </c>
      <c r="V360" s="0" t="n">
        <f aca="false">LMPreScn!R481</f>
        <v>7</v>
      </c>
      <c r="W360" s="0" t="n">
        <f aca="false">LMPreScn!S481</f>
        <v>10</v>
      </c>
      <c r="X360" s="0" t="str">
        <f aca="false">LMPreScn!M481</f>
        <v>The anglers enjoyed the pond.</v>
      </c>
      <c r="Y360" s="0" t="str">
        <f aca="false">LMPreScn!N481</f>
        <v>In the peaceful setting they could</v>
      </c>
    </row>
    <row r="361" customFormat="false" ht="13.8" hidden="false" customHeight="false" outlineLevel="0" collapsed="false">
      <c r="A361" s="0" t="str">
        <f aca="false">CONCATENATE("id_",ASC(C361))</f>
        <v>id_14090</v>
      </c>
      <c r="B361" s="5" t="str">
        <f aca="false">CONCATENATE("(#", ASC( LMPreScn!I482), ")")</f>
        <v>(#18030)</v>
      </c>
      <c r="C361" s="0" t="n">
        <f aca="false">LMPreScn!I362</f>
        <v>14090</v>
      </c>
      <c r="D361" s="0" t="str">
        <f aca="false">CONCATENATE(P361,"_", R361, "_", T361)</f>
        <v>ducks_enjoyed_fish</v>
      </c>
      <c r="E361" s="0" t="str">
        <f aca="false">CONCATENATE( "list_", G361, "/", "half_", K361, "/", "agent_", O361, "/", "metverb_", Q361, "/", "target_", S361, "/", "avtcon_", I361)</f>
        <v>list_2/half_2/agent_60/metverb_7/target_59/avtcon_2</v>
      </c>
      <c r="F361" s="0" t="str">
        <f aca="false">CONCATENATE( H361, "_", L361, "_", P361, "_", R361, "_", T361, "_", J361)</f>
        <v>BH2N_second_ducks_enjoyed_fish_incon</v>
      </c>
      <c r="G361" s="0" t="n">
        <f aca="false">IF(LEFT(H361,1)="A",1,IF(LEFT(H361,1)="B",2,IF(LEFT(H361,1)="C",3,IF(LEFT(H361,1)="D",4,#na))))</f>
        <v>2</v>
      </c>
      <c r="H361" s="0" t="str">
        <f aca="false">LMPreScn!A482</f>
        <v>BH2N</v>
      </c>
      <c r="I361" s="0" t="n">
        <v>2</v>
      </c>
      <c r="J361" s="0" t="s">
        <v>27</v>
      </c>
      <c r="K361" s="0" t="n">
        <v>2</v>
      </c>
      <c r="L361" s="4" t="s">
        <v>28</v>
      </c>
      <c r="M361" s="0" t="n">
        <f aca="false">1 + (2*(INT((ROW()-2-240)/4))) + MOD(ROW(),2)</f>
        <v>60</v>
      </c>
      <c r="N361" s="0" t="str">
        <f aca="false">CONCATENATE("context_",ASC(M361))</f>
        <v>context_60</v>
      </c>
      <c r="O361" s="0" t="n">
        <f aca="false">M361</f>
        <v>60</v>
      </c>
      <c r="P361" s="0" t="str">
        <f aca="false">MID(LMPreScn!M482, SEARCH(" ", LMPreScn!M482, SEARCH(" ", LMPreScn!M482))+1, SEARCH(" ", LMPreScn!M482, SEARCH(" ", LMPreScn!M482)+1) -  (SEARCH(" ", LMPreScn!M482, SEARCH(" ", LMPreScn!M482)) + 1))</f>
        <v>ducks</v>
      </c>
      <c r="Q361" s="0" t="n">
        <f aca="false">IF(R361="attempted", 1, IF(R361="avoided", 2, IF(R361="began",3,IF(R361="completed",4, IF(R361="continued",5,IF(R361="endured", 6, IF(R361="enjoyed", 7, IF(R361="finished", 8, IF(R361="preferred", 9, IF(R361="resisted", 10, IF(R361="started", 11, IF(R361="tried",12,"ERROR"))))))))))))</f>
        <v>7</v>
      </c>
      <c r="R361" s="0" t="str">
        <f aca="false">LMPreScn!T482</f>
        <v>enjoyed</v>
      </c>
      <c r="S361" s="0" t="n">
        <f aca="false">1 + (2*(INT((ROW()-2-240)/4))) + MOD(ROW()-1,2)</f>
        <v>59</v>
      </c>
      <c r="T361" s="0" t="str">
        <f aca="false">LMPreScn!CK482</f>
        <v>fish</v>
      </c>
      <c r="U361" s="2" t="n">
        <f aca="false">U121</f>
        <v>0</v>
      </c>
      <c r="V361" s="0" t="n">
        <f aca="false">LMPreScn!R482</f>
        <v>7</v>
      </c>
      <c r="W361" s="0" t="n">
        <f aca="false">LMPreScn!S482</f>
        <v>10</v>
      </c>
      <c r="X361" s="0" t="str">
        <f aca="false">LMPreScn!M482</f>
        <v>The ducks enjoyed the pond.</v>
      </c>
      <c r="Y361" s="0" t="str">
        <f aca="false">LMPreScn!N482</f>
        <v>In the peaceful setting they could</v>
      </c>
    </row>
    <row r="362" customFormat="false" ht="13.8" hidden="false" customHeight="false" outlineLevel="0" collapsed="false">
      <c r="A362" s="0" t="str">
        <f aca="false">CONCATENATE("id_",ASC(C362))</f>
        <v>id_15001</v>
      </c>
      <c r="B362" s="5" t="str">
        <f aca="false">CONCATENATE("(#", ASC( LMPreScn!I483), ")")</f>
        <v>(#15031)</v>
      </c>
      <c r="C362" s="0" t="n">
        <f aca="false">LMPreScn!I363</f>
        <v>15001</v>
      </c>
      <c r="D362" s="0" t="str">
        <f aca="false">CONCATENATE(P362,"_", R362, "_", T362)</f>
        <v>instructor_enjoyed_teach</v>
      </c>
      <c r="E362" s="0" t="str">
        <f aca="false">CONCATENATE( "list_", G362, "/", "half_", K362, "/", "agent_", O362, "/", "metverb_", Q362, "/", "target_", S362, "/", "avtcon_", I362)</f>
        <v>list_4/half_2/agent_61/metverb_7/target_61/avtcon_1</v>
      </c>
      <c r="F362" s="0" t="str">
        <f aca="false">CONCATENATE( H362, "_", L362, "_", P362, "_", R362, "_", T362, "_", J362)</f>
        <v>DH2N_second_instructor_enjoyed_teach_con</v>
      </c>
      <c r="G362" s="0" t="n">
        <f aca="false">IF(LEFT(H362,1)="A",1,IF(LEFT(H362,1)="B",2,IF(LEFT(H362,1)="C",3,IF(LEFT(H362,1)="D",4,#na))))</f>
        <v>4</v>
      </c>
      <c r="H362" s="0" t="str">
        <f aca="false">LMPreScn!A483</f>
        <v>DH2N</v>
      </c>
      <c r="I362" s="0" t="n">
        <v>1</v>
      </c>
      <c r="J362" s="0" t="s">
        <v>25</v>
      </c>
      <c r="K362" s="0" t="n">
        <v>2</v>
      </c>
      <c r="L362" s="4" t="s">
        <v>28</v>
      </c>
      <c r="M362" s="0" t="n">
        <f aca="false">1 + (2*(INT((ROW()-2-240)/4))) + MOD(ROW()-2,2)</f>
        <v>61</v>
      </c>
      <c r="N362" s="0" t="str">
        <f aca="false">CONCATENATE("context_",ASC(M362))</f>
        <v>context_61</v>
      </c>
      <c r="O362" s="0" t="n">
        <f aca="false">M362</f>
        <v>61</v>
      </c>
      <c r="P362" s="0" t="str">
        <f aca="false">MID(LMPreScn!M483, SEARCH(" ", LMPreScn!M483, SEARCH(" ", LMPreScn!M483))+1, SEARCH(" ", LMPreScn!M483, SEARCH(" ", LMPreScn!M483)+1) -  (SEARCH(" ", LMPreScn!M483, SEARCH(" ", LMPreScn!M483)) + 1))</f>
        <v>instructor</v>
      </c>
      <c r="Q362" s="0" t="n">
        <f aca="false">IF(R362="attempted", 1, IF(R362="avoided", 2, IF(R362="began",3,IF(R362="completed",4, IF(R362="continued",5,IF(R362="endured", 6, IF(R362="enjoyed", 7, IF(R362="finished", 8, IF(R362="preferred", 9, IF(R362="resisted", 10, IF(R362="started", 11, IF(R362="tried",12,"ERROR"))))))))))))</f>
        <v>7</v>
      </c>
      <c r="R362" s="0" t="str">
        <f aca="false">LMPreScn!T483</f>
        <v>enjoyed</v>
      </c>
      <c r="S362" s="0" t="n">
        <f aca="false">1 + (2*(INT((ROW()-2-240)/4))) + MOD(ROW()-2,2)</f>
        <v>61</v>
      </c>
      <c r="T362" s="0" t="str">
        <f aca="false">LMPreScn!CK483</f>
        <v>teach</v>
      </c>
      <c r="U362" s="2" t="n">
        <f aca="false">U122</f>
        <v>0.458333333333333</v>
      </c>
      <c r="V362" s="0" t="n">
        <f aca="false">LMPreScn!R483</f>
        <v>6</v>
      </c>
      <c r="W362" s="0" t="n">
        <f aca="false">LMPreScn!S483</f>
        <v>9</v>
      </c>
      <c r="X362" s="0" t="str">
        <f aca="false">LMPreScn!M483</f>
        <v>The instructor really enjoyed her classes this semester.</v>
      </c>
      <c r="Y362" s="0" t="str">
        <f aca="false">LMPreScn!N483</f>
        <v>She had been able to</v>
      </c>
    </row>
    <row r="363" customFormat="false" ht="13.8" hidden="false" customHeight="false" outlineLevel="0" collapsed="false">
      <c r="A363" s="0" t="str">
        <f aca="false">CONCATENATE("id_",ASC(C363))</f>
        <v>id_16001</v>
      </c>
      <c r="B363" s="5" t="str">
        <f aca="false">CONCATENATE("(#", ASC( LMPreScn!I484), ")")</f>
        <v>(#16031)</v>
      </c>
      <c r="C363" s="0" t="n">
        <f aca="false">LMPreScn!I364</f>
        <v>16001</v>
      </c>
      <c r="D363" s="0" t="str">
        <f aca="false">CONCATENATE(P363,"_", R363, "_", T363)</f>
        <v>undergraduate_enjoyed_learn</v>
      </c>
      <c r="E363" s="0" t="str">
        <f aca="false">CONCATENATE( "list_", G363, "/", "half_", K363, "/", "agent_", O363, "/", "metverb_", Q363, "/", "target_", S363, "/", "avtcon_", I363)</f>
        <v>list_3/half_2/agent_62/metverb_7/target_62/avtcon_1</v>
      </c>
      <c r="F363" s="0" t="str">
        <f aca="false">CONCATENATE( H363, "_", L363, "_", P363, "_", R363, "_", T363, "_", J363)</f>
        <v>CH2N_second_undergraduate_enjoyed_learn_con</v>
      </c>
      <c r="G363" s="0" t="n">
        <f aca="false">IF(LEFT(H363,1)="A",1,IF(LEFT(H363,1)="B",2,IF(LEFT(H363,1)="C",3,IF(LEFT(H363,1)="D",4,#na))))</f>
        <v>3</v>
      </c>
      <c r="H363" s="0" t="str">
        <f aca="false">LMPreScn!A484</f>
        <v>CH2N</v>
      </c>
      <c r="I363" s="0" t="n">
        <v>1</v>
      </c>
      <c r="J363" s="0" t="s">
        <v>25</v>
      </c>
      <c r="K363" s="0" t="n">
        <v>2</v>
      </c>
      <c r="L363" s="4" t="s">
        <v>28</v>
      </c>
      <c r="M363" s="0" t="n">
        <f aca="false">1 + (2*(INT((ROW()-2-240)/4))) + MOD(ROW(),2)</f>
        <v>62</v>
      </c>
      <c r="N363" s="0" t="str">
        <f aca="false">CONCATENATE("context_",ASC(M363))</f>
        <v>context_62</v>
      </c>
      <c r="O363" s="0" t="n">
        <f aca="false">M363</f>
        <v>62</v>
      </c>
      <c r="P363" s="0" t="str">
        <f aca="false">MID(LMPreScn!M484, SEARCH(" ", LMPreScn!M484, SEARCH(" ", LMPreScn!M484))+1, SEARCH(" ", LMPreScn!M484, SEARCH(" ", LMPreScn!M484)+1) -  (SEARCH(" ", LMPreScn!M484, SEARCH(" ", LMPreScn!M484)) + 1))</f>
        <v>undergraduate</v>
      </c>
      <c r="Q363" s="0" t="n">
        <f aca="false">IF(R363="attempted", 1, IF(R363="avoided", 2, IF(R363="began",3,IF(R363="completed",4, IF(R363="continued",5,IF(R363="endured", 6, IF(R363="enjoyed", 7, IF(R363="finished", 8, IF(R363="preferred", 9, IF(R363="resisted", 10, IF(R363="started", 11, IF(R363="tried",12,"ERROR"))))))))))))</f>
        <v>7</v>
      </c>
      <c r="R363" s="0" t="str">
        <f aca="false">LMPreScn!T484</f>
        <v>enjoyed</v>
      </c>
      <c r="S363" s="0" t="n">
        <f aca="false">1 + (2*(INT((ROW()-2-240)/4))) + MOD(ROW()-2,2)</f>
        <v>62</v>
      </c>
      <c r="T363" s="0" t="str">
        <f aca="false">LMPreScn!CK484</f>
        <v>learn</v>
      </c>
      <c r="U363" s="2" t="n">
        <f aca="false">U123</f>
        <v>0.208333333333333</v>
      </c>
      <c r="V363" s="0" t="n">
        <f aca="false">LMPreScn!R484</f>
        <v>6</v>
      </c>
      <c r="W363" s="0" t="n">
        <f aca="false">LMPreScn!S484</f>
        <v>9</v>
      </c>
      <c r="X363" s="0" t="str">
        <f aca="false">LMPreScn!M484</f>
        <v>The undergraduate really enjoyed her classes this semester.</v>
      </c>
      <c r="Y363" s="0" t="str">
        <f aca="false">LMPreScn!N484</f>
        <v>She had been able to</v>
      </c>
    </row>
    <row r="364" customFormat="false" ht="13.8" hidden="false" customHeight="false" outlineLevel="0" collapsed="false">
      <c r="A364" s="0" t="str">
        <f aca="false">CONCATENATE("id_",ASC(C364))</f>
        <v>id_17001</v>
      </c>
      <c r="B364" s="5" t="str">
        <f aca="false">CONCATENATE("(#", ASC( LMPreScn!I485), ")")</f>
        <v>(#17031)</v>
      </c>
      <c r="C364" s="0" t="n">
        <f aca="false">LMPreScn!I365</f>
        <v>17001</v>
      </c>
      <c r="D364" s="0" t="str">
        <f aca="false">CONCATENATE(P364,"_", R364, "_", T364)</f>
        <v>instructor_enjoyed_learn</v>
      </c>
      <c r="E364" s="0" t="str">
        <f aca="false">CONCATENATE( "list_", G364, "/", "half_", K364, "/", "agent_", O364, "/", "metverb_", Q364, "/", "target_", S364, "/", "avtcon_", I364)</f>
        <v>list_2/half_2/agent_61/metverb_7/target_62/avtcon_2</v>
      </c>
      <c r="F364" s="0" t="str">
        <f aca="false">CONCATENATE( H364, "_", L364, "_", P364, "_", R364, "_", T364, "_", J364)</f>
        <v>BH2N_second_instructor_enjoyed_learn_incon</v>
      </c>
      <c r="G364" s="0" t="n">
        <f aca="false">IF(LEFT(H364,1)="A",1,IF(LEFT(H364,1)="B",2,IF(LEFT(H364,1)="C",3,IF(LEFT(H364,1)="D",4,#na))))</f>
        <v>2</v>
      </c>
      <c r="H364" s="0" t="str">
        <f aca="false">LMPreScn!A485</f>
        <v>BH2N</v>
      </c>
      <c r="I364" s="0" t="n">
        <v>2</v>
      </c>
      <c r="J364" s="0" t="s">
        <v>27</v>
      </c>
      <c r="K364" s="0" t="n">
        <v>2</v>
      </c>
      <c r="L364" s="4" t="s">
        <v>28</v>
      </c>
      <c r="M364" s="0" t="n">
        <f aca="false">1 + (2*(INT((ROW()-2-240)/4))) + MOD(ROW()-2,2)</f>
        <v>61</v>
      </c>
      <c r="N364" s="0" t="str">
        <f aca="false">CONCATENATE("context_",ASC(M364))</f>
        <v>context_61</v>
      </c>
      <c r="O364" s="0" t="n">
        <f aca="false">M364</f>
        <v>61</v>
      </c>
      <c r="P364" s="0" t="str">
        <f aca="false">MID(LMPreScn!M485, SEARCH(" ", LMPreScn!M485, SEARCH(" ", LMPreScn!M485))+1, SEARCH(" ", LMPreScn!M485, SEARCH(" ", LMPreScn!M485)+1) -  (SEARCH(" ", LMPreScn!M485, SEARCH(" ", LMPreScn!M485)) + 1))</f>
        <v>instructor</v>
      </c>
      <c r="Q364" s="0" t="n">
        <f aca="false">IF(R364="attempted", 1, IF(R364="avoided", 2, IF(R364="began",3,IF(R364="completed",4, IF(R364="continued",5,IF(R364="endured", 6, IF(R364="enjoyed", 7, IF(R364="finished", 8, IF(R364="preferred", 9, IF(R364="resisted", 10, IF(R364="started", 11, IF(R364="tried",12,"ERROR"))))))))))))</f>
        <v>7</v>
      </c>
      <c r="R364" s="0" t="str">
        <f aca="false">LMPreScn!T485</f>
        <v>enjoyed</v>
      </c>
      <c r="S364" s="0" t="n">
        <f aca="false">1 + (2*(INT((ROW()-2-240)/4))) + MOD(ROW()-1,2)</f>
        <v>62</v>
      </c>
      <c r="T364" s="0" t="str">
        <f aca="false">LMPreScn!CK485</f>
        <v>learn</v>
      </c>
      <c r="U364" s="2" t="n">
        <f aca="false">U124</f>
        <v>0.0208333333333333</v>
      </c>
      <c r="V364" s="0" t="n">
        <f aca="false">LMPreScn!R485</f>
        <v>6</v>
      </c>
      <c r="W364" s="0" t="n">
        <f aca="false">LMPreScn!S485</f>
        <v>9</v>
      </c>
      <c r="X364" s="0" t="str">
        <f aca="false">LMPreScn!M485</f>
        <v>The instructor really enjoyed her classes this semester.</v>
      </c>
      <c r="Y364" s="0" t="str">
        <f aca="false">LMPreScn!N485</f>
        <v>She had been able to</v>
      </c>
    </row>
    <row r="365" customFormat="false" ht="13.8" hidden="false" customHeight="false" outlineLevel="0" collapsed="false">
      <c r="A365" s="0" t="str">
        <f aca="false">CONCATENATE("id_",ASC(C365))</f>
        <v>id_18001</v>
      </c>
      <c r="B365" s="5" t="str">
        <f aca="false">CONCATENATE("(#", ASC( LMPreScn!I486), ")")</f>
        <v>(#18031)</v>
      </c>
      <c r="C365" s="0" t="n">
        <f aca="false">LMPreScn!I366</f>
        <v>18001</v>
      </c>
      <c r="D365" s="0" t="str">
        <f aca="false">CONCATENATE(P365,"_", R365, "_", T365)</f>
        <v>undergraduate_enjoyed_teach</v>
      </c>
      <c r="E365" s="0" t="str">
        <f aca="false">CONCATENATE( "list_", G365, "/", "half_", K365, "/", "agent_", O365, "/", "metverb_", Q365, "/", "target_", S365, "/", "avtcon_", I365)</f>
        <v>list_1/half_2/agent_62/metverb_7/target_61/avtcon_2</v>
      </c>
      <c r="F365" s="0" t="str">
        <f aca="false">CONCATENATE( H365, "_", L365, "_", P365, "_", R365, "_", T365, "_", J365)</f>
        <v>AH2N_second_undergraduate_enjoyed_teach_incon</v>
      </c>
      <c r="G365" s="0" t="n">
        <f aca="false">IF(LEFT(H365,1)="A",1,IF(LEFT(H365,1)="B",2,IF(LEFT(H365,1)="C",3,IF(LEFT(H365,1)="D",4,#na))))</f>
        <v>1</v>
      </c>
      <c r="H365" s="0" t="str">
        <f aca="false">LMPreScn!A486</f>
        <v>AH2N</v>
      </c>
      <c r="I365" s="0" t="n">
        <v>2</v>
      </c>
      <c r="J365" s="0" t="s">
        <v>27</v>
      </c>
      <c r="K365" s="0" t="n">
        <v>2</v>
      </c>
      <c r="L365" s="4" t="s">
        <v>28</v>
      </c>
      <c r="M365" s="0" t="n">
        <f aca="false">1 + (2*(INT((ROW()-2-240)/4))) + MOD(ROW(),2)</f>
        <v>62</v>
      </c>
      <c r="N365" s="0" t="str">
        <f aca="false">CONCATENATE("context_",ASC(M365))</f>
        <v>context_62</v>
      </c>
      <c r="O365" s="0" t="n">
        <f aca="false">M365</f>
        <v>62</v>
      </c>
      <c r="P365" s="0" t="str">
        <f aca="false">MID(LMPreScn!M486, SEARCH(" ", LMPreScn!M486, SEARCH(" ", LMPreScn!M486))+1, SEARCH(" ", LMPreScn!M486, SEARCH(" ", LMPreScn!M486)+1) -  (SEARCH(" ", LMPreScn!M486, SEARCH(" ", LMPreScn!M486)) + 1))</f>
        <v>undergraduate</v>
      </c>
      <c r="Q365" s="0" t="n">
        <f aca="false">IF(R365="attempted", 1, IF(R365="avoided", 2, IF(R365="began",3,IF(R365="completed",4, IF(R365="continued",5,IF(R365="endured", 6, IF(R365="enjoyed", 7, IF(R365="finished", 8, IF(R365="preferred", 9, IF(R365="resisted", 10, IF(R365="started", 11, IF(R365="tried",12,"ERROR"))))))))))))</f>
        <v>7</v>
      </c>
      <c r="R365" s="0" t="str">
        <f aca="false">LMPreScn!T486</f>
        <v>enjoyed</v>
      </c>
      <c r="S365" s="0" t="n">
        <f aca="false">1 + (2*(INT((ROW()-2-240)/4))) + MOD(ROW()-1,2)</f>
        <v>61</v>
      </c>
      <c r="T365" s="0" t="str">
        <f aca="false">LMPreScn!CK486</f>
        <v>teach</v>
      </c>
      <c r="U365" s="2" t="n">
        <f aca="false">U125</f>
        <v>0</v>
      </c>
      <c r="V365" s="0" t="n">
        <f aca="false">LMPreScn!R486</f>
        <v>6</v>
      </c>
      <c r="W365" s="0" t="n">
        <f aca="false">LMPreScn!S486</f>
        <v>9</v>
      </c>
      <c r="X365" s="0" t="str">
        <f aca="false">LMPreScn!M486</f>
        <v>The undergraduate really enjoyed her classes this semester.</v>
      </c>
      <c r="Y365" s="0" t="str">
        <f aca="false">LMPreScn!N486</f>
        <v>She had been able to</v>
      </c>
    </row>
    <row r="366" customFormat="false" ht="13.8" hidden="false" customHeight="false" outlineLevel="0" collapsed="false">
      <c r="A366" s="0" t="str">
        <f aca="false">CONCATENATE("id_",ASC(C366))</f>
        <v>id_15002</v>
      </c>
      <c r="B366" s="5" t="str">
        <f aca="false">CONCATENATE("(#", ASC( LMPreScn!I487), ")")</f>
        <v>(#15032)</v>
      </c>
      <c r="C366" s="0" t="n">
        <f aca="false">LMPreScn!I367</f>
        <v>15002</v>
      </c>
      <c r="D366" s="0" t="str">
        <f aca="false">CONCATENATE(P366,"_", R366, "_", T366)</f>
        <v>elderly_enjoyed_sit</v>
      </c>
      <c r="E366" s="0" t="str">
        <f aca="false">CONCATENATE( "list_", G366, "/", "half_", K366, "/", "agent_", O366, "/", "metverb_", Q366, "/", "target_", S366, "/", "avtcon_", I366)</f>
        <v>list_4/half_2/agent_63/metverb_7/target_63/avtcon_1</v>
      </c>
      <c r="F366" s="0" t="str">
        <f aca="false">CONCATENATE( H366, "_", L366, "_", P366, "_", R366, "_", T366, "_", J366)</f>
        <v>DH2N_second_elderly_enjoyed_sit_con</v>
      </c>
      <c r="G366" s="0" t="n">
        <f aca="false">IF(LEFT(H366,1)="A",1,IF(LEFT(H366,1)="B",2,IF(LEFT(H366,1)="C",3,IF(LEFT(H366,1)="D",4,#na))))</f>
        <v>4</v>
      </c>
      <c r="H366" s="0" t="str">
        <f aca="false">LMPreScn!A487</f>
        <v>DH2N</v>
      </c>
      <c r="I366" s="0" t="n">
        <v>1</v>
      </c>
      <c r="J366" s="0" t="s">
        <v>25</v>
      </c>
      <c r="K366" s="0" t="n">
        <v>2</v>
      </c>
      <c r="L366" s="4" t="s">
        <v>28</v>
      </c>
      <c r="M366" s="0" t="n">
        <f aca="false">1 + (2*(INT((ROW()-2-240)/4))) + MOD(ROW()-2,2)</f>
        <v>63</v>
      </c>
      <c r="N366" s="0" t="str">
        <f aca="false">CONCATENATE("context_",ASC(M366))</f>
        <v>context_63</v>
      </c>
      <c r="O366" s="0" t="n">
        <f aca="false">M366</f>
        <v>63</v>
      </c>
      <c r="P366" s="0" t="str">
        <f aca="false">MID(LMPreScn!M487, SEARCH(" ", LMPreScn!M487, SEARCH(" ", LMPreScn!M487))+1, SEARCH(" ", LMPreScn!M487, SEARCH(" ", LMPreScn!M487)+1) -  (SEARCH(" ", LMPreScn!M487, SEARCH(" ", LMPreScn!M487)) + 1))</f>
        <v>elderly</v>
      </c>
      <c r="Q366" s="0" t="n">
        <f aca="false">IF(R366="attempted", 1, IF(R366="avoided", 2, IF(R366="began",3,IF(R366="completed",4, IF(R366="continued",5,IF(R366="endured", 6, IF(R366="enjoyed", 7, IF(R366="finished", 8, IF(R366="preferred", 9, IF(R366="resisted", 10, IF(R366="started", 11, IF(R366="tried",12,"ERROR"))))))))))))</f>
        <v>7</v>
      </c>
      <c r="R366" s="0" t="str">
        <f aca="false">LMPreScn!T487</f>
        <v>enjoyed</v>
      </c>
      <c r="S366" s="0" t="n">
        <f aca="false">1 + (2*(INT((ROW()-2-240)/4))) + MOD(ROW()-2,2)</f>
        <v>63</v>
      </c>
      <c r="T366" s="0" t="str">
        <f aca="false">LMPreScn!CK487</f>
        <v>sit</v>
      </c>
      <c r="U366" s="2" t="n">
        <f aca="false">U126</f>
        <v>0.571428571428571</v>
      </c>
      <c r="V366" s="0" t="n">
        <f aca="false">LMPreScn!R487</f>
        <v>6</v>
      </c>
      <c r="W366" s="0" t="n">
        <f aca="false">LMPreScn!S487</f>
        <v>10</v>
      </c>
      <c r="X366" s="0" t="str">
        <f aca="false">LMPreScn!M487</f>
        <v>The elderly couple enjoyed the large oak tree.</v>
      </c>
      <c r="Y366" s="0" t="str">
        <f aca="false">LMPreScn!N487</f>
        <v>Their favorite thing was to</v>
      </c>
    </row>
    <row r="367" customFormat="false" ht="13.8" hidden="false" customHeight="false" outlineLevel="0" collapsed="false">
      <c r="A367" s="0" t="str">
        <f aca="false">CONCATENATE("id_",ASC(C367))</f>
        <v>id_16002</v>
      </c>
      <c r="B367" s="5" t="str">
        <f aca="false">CONCATENATE("(#", ASC( LMPreScn!I488), ")")</f>
        <v>(#16032)</v>
      </c>
      <c r="C367" s="0" t="n">
        <f aca="false">LMPreScn!I368</f>
        <v>16002</v>
      </c>
      <c r="D367" s="0" t="str">
        <f aca="false">CONCATENATE(P367,"_", R367, "_", T367)</f>
        <v>boys_enjoyed_climb</v>
      </c>
      <c r="E367" s="0" t="str">
        <f aca="false">CONCATENATE( "list_", G367, "/", "half_", K367, "/", "agent_", O367, "/", "metverb_", Q367, "/", "target_", S367, "/", "avtcon_", I367)</f>
        <v>list_3/half_2/agent_64/metverb_7/target_64/avtcon_1</v>
      </c>
      <c r="F367" s="0" t="str">
        <f aca="false">CONCATENATE( H367, "_", L367, "_", P367, "_", R367, "_", T367, "_", J367)</f>
        <v>CH2N_second_boys_enjoyed_climb_con</v>
      </c>
      <c r="G367" s="0" t="n">
        <f aca="false">IF(LEFT(H367,1)="A",1,IF(LEFT(H367,1)="B",2,IF(LEFT(H367,1)="C",3,IF(LEFT(H367,1)="D",4,#na))))</f>
        <v>3</v>
      </c>
      <c r="H367" s="0" t="str">
        <f aca="false">LMPreScn!A488</f>
        <v>CH2N</v>
      </c>
      <c r="I367" s="0" t="n">
        <v>1</v>
      </c>
      <c r="J367" s="0" t="s">
        <v>25</v>
      </c>
      <c r="K367" s="0" t="n">
        <v>2</v>
      </c>
      <c r="L367" s="4" t="s">
        <v>28</v>
      </c>
      <c r="M367" s="0" t="n">
        <f aca="false">1 + (2*(INT((ROW()-2-240)/4))) + MOD(ROW(),2)</f>
        <v>64</v>
      </c>
      <c r="N367" s="0" t="str">
        <f aca="false">CONCATENATE("context_",ASC(M367))</f>
        <v>context_64</v>
      </c>
      <c r="O367" s="0" t="n">
        <f aca="false">M367</f>
        <v>64</v>
      </c>
      <c r="P367" s="0" t="str">
        <f aca="false">MID(LMPreScn!M488, SEARCH(" ", LMPreScn!M488, SEARCH(" ", LMPreScn!M488))+1, SEARCH(" ", LMPreScn!M488, SEARCH(" ", LMPreScn!M488)+1) -  (SEARCH(" ", LMPreScn!M488, SEARCH(" ", LMPreScn!M488)) + 1))</f>
        <v>boys</v>
      </c>
      <c r="Q367" s="0" t="n">
        <f aca="false">IF(R367="attempted", 1, IF(R367="avoided", 2, IF(R367="began",3,IF(R367="completed",4, IF(R367="continued",5,IF(R367="endured", 6, IF(R367="enjoyed", 7, IF(R367="finished", 8, IF(R367="preferred", 9, IF(R367="resisted", 10, IF(R367="started", 11, IF(R367="tried",12,"ERROR"))))))))))))</f>
        <v>7</v>
      </c>
      <c r="R367" s="0" t="str">
        <f aca="false">LMPreScn!T488</f>
        <v>enjoyed</v>
      </c>
      <c r="S367" s="0" t="n">
        <f aca="false">1 + (2*(INT((ROW()-2-240)/4))) + MOD(ROW()-2,2)</f>
        <v>64</v>
      </c>
      <c r="T367" s="0" t="str">
        <f aca="false">LMPreScn!CK488</f>
        <v>climb</v>
      </c>
      <c r="U367" s="2" t="n">
        <f aca="false">U127</f>
        <v>0.653061224489796</v>
      </c>
      <c r="V367" s="0" t="n">
        <f aca="false">LMPreScn!R488</f>
        <v>6</v>
      </c>
      <c r="W367" s="0" t="n">
        <f aca="false">LMPreScn!S488</f>
        <v>10</v>
      </c>
      <c r="X367" s="0" t="str">
        <f aca="false">LMPreScn!M488</f>
        <v>The boys enjoyed the large oak tree.</v>
      </c>
      <c r="Y367" s="0" t="str">
        <f aca="false">LMPreScn!N488</f>
        <v>Their favorite thing was to</v>
      </c>
    </row>
    <row r="368" customFormat="false" ht="13.8" hidden="false" customHeight="false" outlineLevel="0" collapsed="false">
      <c r="A368" s="0" t="str">
        <f aca="false">CONCATENATE("id_",ASC(C368))</f>
        <v>id_17002</v>
      </c>
      <c r="B368" s="5" t="str">
        <f aca="false">CONCATENATE("(#", ASC( LMPreScn!I489), ")")</f>
        <v>(#17032)</v>
      </c>
      <c r="C368" s="0" t="n">
        <f aca="false">LMPreScn!I369</f>
        <v>17002</v>
      </c>
      <c r="D368" s="0" t="str">
        <f aca="false">CONCATENATE(P368,"_", R368, "_", T368)</f>
        <v>elderly_enjoyed_climb</v>
      </c>
      <c r="E368" s="0" t="str">
        <f aca="false">CONCATENATE( "list_", G368, "/", "half_", K368, "/", "agent_", O368, "/", "metverb_", Q368, "/", "target_", S368, "/", "avtcon_", I368)</f>
        <v>list_2/half_2/agent_63/metverb_7/target_64/avtcon_2</v>
      </c>
      <c r="F368" s="0" t="str">
        <f aca="false">CONCATENATE( H368, "_", L368, "_", P368, "_", R368, "_", T368, "_", J368)</f>
        <v>BH2N_second_elderly_enjoyed_climb_incon</v>
      </c>
      <c r="G368" s="0" t="n">
        <f aca="false">IF(LEFT(H368,1)="A",1,IF(LEFT(H368,1)="B",2,IF(LEFT(H368,1)="C",3,IF(LEFT(H368,1)="D",4,#na))))</f>
        <v>2</v>
      </c>
      <c r="H368" s="0" t="str">
        <f aca="false">LMPreScn!A489</f>
        <v>BH2N</v>
      </c>
      <c r="I368" s="0" t="n">
        <v>2</v>
      </c>
      <c r="J368" s="0" t="s">
        <v>27</v>
      </c>
      <c r="K368" s="0" t="n">
        <v>2</v>
      </c>
      <c r="L368" s="4" t="s">
        <v>28</v>
      </c>
      <c r="M368" s="0" t="n">
        <f aca="false">1 + (2*(INT((ROW()-2-240)/4))) + MOD(ROW()-2,2)</f>
        <v>63</v>
      </c>
      <c r="N368" s="0" t="str">
        <f aca="false">CONCATENATE("context_",ASC(M368))</f>
        <v>context_63</v>
      </c>
      <c r="O368" s="0" t="n">
        <f aca="false">M368</f>
        <v>63</v>
      </c>
      <c r="P368" s="0" t="str">
        <f aca="false">MID(LMPreScn!M489, SEARCH(" ", LMPreScn!M489, SEARCH(" ", LMPreScn!M489))+1, SEARCH(" ", LMPreScn!M489, SEARCH(" ", LMPreScn!M489)+1) -  (SEARCH(" ", LMPreScn!M489, SEARCH(" ", LMPreScn!M489)) + 1))</f>
        <v>elderly</v>
      </c>
      <c r="Q368" s="0" t="n">
        <f aca="false">IF(R368="attempted", 1, IF(R368="avoided", 2, IF(R368="began",3,IF(R368="completed",4, IF(R368="continued",5,IF(R368="endured", 6, IF(R368="enjoyed", 7, IF(R368="finished", 8, IF(R368="preferred", 9, IF(R368="resisted", 10, IF(R368="started", 11, IF(R368="tried",12,"ERROR"))))))))))))</f>
        <v>7</v>
      </c>
      <c r="R368" s="0" t="str">
        <f aca="false">LMPreScn!T489</f>
        <v>enjoyed</v>
      </c>
      <c r="S368" s="0" t="n">
        <f aca="false">1 + (2*(INT((ROW()-2-240)/4))) + MOD(ROW()-1,2)</f>
        <v>64</v>
      </c>
      <c r="T368" s="0" t="str">
        <f aca="false">LMPreScn!CK489</f>
        <v>climb</v>
      </c>
      <c r="U368" s="2" t="n">
        <f aca="false">U128</f>
        <v>0.0204081632653061</v>
      </c>
      <c r="V368" s="0" t="n">
        <f aca="false">LMPreScn!R489</f>
        <v>6</v>
      </c>
      <c r="W368" s="0" t="n">
        <f aca="false">LMPreScn!S489</f>
        <v>10</v>
      </c>
      <c r="X368" s="0" t="str">
        <f aca="false">LMPreScn!M489</f>
        <v>The elderly couple enjoyed the large oak tree.</v>
      </c>
      <c r="Y368" s="0" t="str">
        <f aca="false">LMPreScn!N489</f>
        <v>Their favorite thing was to</v>
      </c>
    </row>
    <row r="369" customFormat="false" ht="13.8" hidden="false" customHeight="false" outlineLevel="0" collapsed="false">
      <c r="A369" s="0" t="str">
        <f aca="false">CONCATENATE("id_",ASC(C369))</f>
        <v>id_18002</v>
      </c>
      <c r="B369" s="5" t="str">
        <f aca="false">CONCATENATE("(#", ASC( LMPreScn!I490), ")")</f>
        <v>(#18032)</v>
      </c>
      <c r="C369" s="0" t="n">
        <f aca="false">LMPreScn!I370</f>
        <v>18002</v>
      </c>
      <c r="D369" s="0" t="str">
        <f aca="false">CONCATENATE(P369,"_", R369, "_", T369)</f>
        <v>boys_enjoyed_sit</v>
      </c>
      <c r="E369" s="0" t="str">
        <f aca="false">CONCATENATE( "list_", G369, "/", "half_", K369, "/", "agent_", O369, "/", "metverb_", Q369, "/", "target_", S369, "/", "avtcon_", I369)</f>
        <v>list_1/half_2/agent_64/metverb_7/target_63/avtcon_2</v>
      </c>
      <c r="F369" s="0" t="str">
        <f aca="false">CONCATENATE( H369, "_", L369, "_", P369, "_", R369, "_", T369, "_", J369)</f>
        <v>AH2N_second_boys_enjoyed_sit_incon</v>
      </c>
      <c r="G369" s="0" t="n">
        <f aca="false">IF(LEFT(H369,1)="A",1,IF(LEFT(H369,1)="B",2,IF(LEFT(H369,1)="C",3,IF(LEFT(H369,1)="D",4,#na))))</f>
        <v>1</v>
      </c>
      <c r="H369" s="0" t="str">
        <f aca="false">LMPreScn!A490</f>
        <v>AH2N</v>
      </c>
      <c r="I369" s="0" t="n">
        <v>2</v>
      </c>
      <c r="J369" s="0" t="s">
        <v>27</v>
      </c>
      <c r="K369" s="0" t="n">
        <v>2</v>
      </c>
      <c r="L369" s="4" t="s">
        <v>28</v>
      </c>
      <c r="M369" s="0" t="n">
        <f aca="false">1 + (2*(INT((ROW()-2-240)/4))) + MOD(ROW(),2)</f>
        <v>64</v>
      </c>
      <c r="N369" s="0" t="str">
        <f aca="false">CONCATENATE("context_",ASC(M369))</f>
        <v>context_64</v>
      </c>
      <c r="O369" s="0" t="n">
        <f aca="false">M369</f>
        <v>64</v>
      </c>
      <c r="P369" s="0" t="str">
        <f aca="false">MID(LMPreScn!M490, SEARCH(" ", LMPreScn!M490, SEARCH(" ", LMPreScn!M490))+1, SEARCH(" ", LMPreScn!M490, SEARCH(" ", LMPreScn!M490)+1) -  (SEARCH(" ", LMPreScn!M490, SEARCH(" ", LMPreScn!M490)) + 1))</f>
        <v>boys</v>
      </c>
      <c r="Q369" s="0" t="n">
        <f aca="false">IF(R369="attempted", 1, IF(R369="avoided", 2, IF(R369="began",3,IF(R369="completed",4, IF(R369="continued",5,IF(R369="endured", 6, IF(R369="enjoyed", 7, IF(R369="finished", 8, IF(R369="preferred", 9, IF(R369="resisted", 10, IF(R369="started", 11, IF(R369="tried",12,"ERROR"))))))))))))</f>
        <v>7</v>
      </c>
      <c r="R369" s="0" t="str">
        <f aca="false">LMPreScn!T490</f>
        <v>enjoyed</v>
      </c>
      <c r="S369" s="0" t="n">
        <f aca="false">1 + (2*(INT((ROW()-2-240)/4))) + MOD(ROW()-1,2)</f>
        <v>63</v>
      </c>
      <c r="T369" s="0" t="str">
        <f aca="false">LMPreScn!CK490</f>
        <v>sit</v>
      </c>
      <c r="U369" s="2" t="n">
        <f aca="false">U129</f>
        <v>0.0612244897959184</v>
      </c>
      <c r="V369" s="0" t="n">
        <f aca="false">LMPreScn!R490</f>
        <v>6</v>
      </c>
      <c r="W369" s="0" t="n">
        <f aca="false">LMPreScn!S490</f>
        <v>10</v>
      </c>
      <c r="X369" s="0" t="str">
        <f aca="false">LMPreScn!M490</f>
        <v>The boys enjoyed the large oak tree.</v>
      </c>
      <c r="Y369" s="0" t="str">
        <f aca="false">LMPreScn!N490</f>
        <v>Their favorite thing was to</v>
      </c>
    </row>
    <row r="370" customFormat="false" ht="13.8" hidden="false" customHeight="false" outlineLevel="0" collapsed="false">
      <c r="A370" s="0" t="str">
        <f aca="false">CONCATENATE("id_",ASC(C370))</f>
        <v>id_15003</v>
      </c>
      <c r="B370" s="5" t="str">
        <f aca="false">CONCATENATE("(#", ASC( LMPreScn!I491), ")")</f>
        <v>(#15033)</v>
      </c>
      <c r="C370" s="0" t="n">
        <f aca="false">LMPreScn!I371</f>
        <v>15003</v>
      </c>
      <c r="D370" s="0" t="str">
        <f aca="false">CONCATENATE(P370,"_", R370, "_", T370)</f>
        <v>large_enjoyed_watch</v>
      </c>
      <c r="E370" s="0" t="str">
        <f aca="false">CONCATENATE( "list_", G370, "/", "half_", K370, "/", "agent_", O370, "/", "metverb_", Q370, "/", "target_", S370, "/", "avtcon_", I370)</f>
        <v>list_4/half_2/agent_65/metverb_7/target_65/avtcon_1</v>
      </c>
      <c r="F370" s="0" t="str">
        <f aca="false">CONCATENATE( H370, "_", L370, "_", P370, "_", R370, "_", T370, "_", J370)</f>
        <v>DH2N_second_large_enjoyed_watch_con</v>
      </c>
      <c r="G370" s="0" t="n">
        <f aca="false">IF(LEFT(H370,1)="A",1,IF(LEFT(H370,1)="B",2,IF(LEFT(H370,1)="C",3,IF(LEFT(H370,1)="D",4,#na))))</f>
        <v>4</v>
      </c>
      <c r="H370" s="0" t="str">
        <f aca="false">LMPreScn!A491</f>
        <v>DH2N</v>
      </c>
      <c r="I370" s="0" t="n">
        <v>1</v>
      </c>
      <c r="J370" s="0" t="s">
        <v>25</v>
      </c>
      <c r="K370" s="0" t="n">
        <v>2</v>
      </c>
      <c r="L370" s="4" t="s">
        <v>28</v>
      </c>
      <c r="M370" s="0" t="n">
        <f aca="false">1 + (2*(INT((ROW()-2-240)/4))) + MOD(ROW()-2,2)</f>
        <v>65</v>
      </c>
      <c r="N370" s="0" t="str">
        <f aca="false">CONCATENATE("context_",ASC(M370))</f>
        <v>context_65</v>
      </c>
      <c r="O370" s="0" t="n">
        <f aca="false">M370</f>
        <v>65</v>
      </c>
      <c r="P370" s="0" t="str">
        <f aca="false">MID(LMPreScn!M491, SEARCH(" ", LMPreScn!M491, SEARCH(" ", LMPreScn!M491))+1, SEARCH(" ", LMPreScn!M491, SEARCH(" ", LMPreScn!M491)+1) -  (SEARCH(" ", LMPreScn!M491, SEARCH(" ", LMPreScn!M491)) + 1))</f>
        <v>large</v>
      </c>
      <c r="Q370" s="0" t="n">
        <f aca="false">IF(R370="attempted", 1, IF(R370="avoided", 2, IF(R370="began",3,IF(R370="completed",4, IF(R370="continued",5,IF(R370="endured", 6, IF(R370="enjoyed", 7, IF(R370="finished", 8, IF(R370="preferred", 9, IF(R370="resisted", 10, IF(R370="started", 11, IF(R370="tried",12,"ERROR"))))))))))))</f>
        <v>7</v>
      </c>
      <c r="R370" s="0" t="str">
        <f aca="false">LMPreScn!T491</f>
        <v>enjoyed</v>
      </c>
      <c r="S370" s="0" t="n">
        <f aca="false">1 + (2*(INT((ROW()-2-240)/4))) + MOD(ROW()-2,2)</f>
        <v>65</v>
      </c>
      <c r="T370" s="0" t="str">
        <f aca="false">LMPreScn!CK491</f>
        <v>watch</v>
      </c>
      <c r="U370" s="2" t="n">
        <f aca="false">U130</f>
        <v>0.387755102040816</v>
      </c>
      <c r="V370" s="0" t="n">
        <f aca="false">LMPreScn!R491</f>
        <v>5</v>
      </c>
      <c r="W370" s="0" t="n">
        <f aca="false">LMPreScn!S491</f>
        <v>8</v>
      </c>
      <c r="X370" s="0" t="str">
        <f aca="false">LMPreScn!M491</f>
        <v>A large television audience enjoyed the comedy show.</v>
      </c>
      <c r="Y370" s="0" t="str">
        <f aca="false">LMPreScn!N491</f>
        <v>Every Saturday they would</v>
      </c>
    </row>
    <row r="371" customFormat="false" ht="13.8" hidden="false" customHeight="false" outlineLevel="0" collapsed="false">
      <c r="A371" s="0" t="str">
        <f aca="false">CONCATENATE("id_",ASC(C371))</f>
        <v>id_16003</v>
      </c>
      <c r="B371" s="5" t="str">
        <f aca="false">CONCATENATE("(#", ASC( LMPreScn!I492), ")")</f>
        <v>(#16033)</v>
      </c>
      <c r="C371" s="0" t="n">
        <f aca="false">LMPreScn!I372</f>
        <v>16003</v>
      </c>
      <c r="D371" s="0" t="str">
        <f aca="false">CONCATENATE(P371,"_", R371, "_", T371)</f>
        <v>large_enjoyed_listen</v>
      </c>
      <c r="E371" s="0" t="str">
        <f aca="false">CONCATENATE( "list_", G371, "/", "half_", K371, "/", "agent_", O371, "/", "metverb_", Q371, "/", "target_", S371, "/", "avtcon_", I371)</f>
        <v>list_3/half_2/agent_66/metverb_7/target_66/avtcon_1</v>
      </c>
      <c r="F371" s="0" t="str">
        <f aca="false">CONCATENATE( H371, "_", L371, "_", P371, "_", R371, "_", T371, "_", J371)</f>
        <v>CH2N_second_large_enjoyed_listen_con</v>
      </c>
      <c r="G371" s="0" t="n">
        <f aca="false">IF(LEFT(H371,1)="A",1,IF(LEFT(H371,1)="B",2,IF(LEFT(H371,1)="C",3,IF(LEFT(H371,1)="D",4,#na))))</f>
        <v>3</v>
      </c>
      <c r="H371" s="0" t="str">
        <f aca="false">LMPreScn!A492</f>
        <v>CH2N</v>
      </c>
      <c r="I371" s="0" t="n">
        <v>1</v>
      </c>
      <c r="J371" s="0" t="s">
        <v>25</v>
      </c>
      <c r="K371" s="0" t="n">
        <v>2</v>
      </c>
      <c r="L371" s="4" t="s">
        <v>28</v>
      </c>
      <c r="M371" s="0" t="n">
        <f aca="false">1 + (2*(INT((ROW()-2-240)/4))) + MOD(ROW(),2)</f>
        <v>66</v>
      </c>
      <c r="N371" s="0" t="str">
        <f aca="false">CONCATENATE("context_",ASC(M371))</f>
        <v>context_66</v>
      </c>
      <c r="O371" s="0" t="n">
        <f aca="false">M371</f>
        <v>66</v>
      </c>
      <c r="P371" s="0" t="str">
        <f aca="false">MID(LMPreScn!M492, SEARCH(" ", LMPreScn!M492, SEARCH(" ", LMPreScn!M492))+1, SEARCH(" ", LMPreScn!M492, SEARCH(" ", LMPreScn!M492)+1) -  (SEARCH(" ", LMPreScn!M492, SEARCH(" ", LMPreScn!M492)) + 1))</f>
        <v>large</v>
      </c>
      <c r="Q371" s="0" t="n">
        <f aca="false">IF(R371="attempted", 1, IF(R371="avoided", 2, IF(R371="began",3,IF(R371="completed",4, IF(R371="continued",5,IF(R371="endured", 6, IF(R371="enjoyed", 7, IF(R371="finished", 8, IF(R371="preferred", 9, IF(R371="resisted", 10, IF(R371="started", 11, IF(R371="tried",12,"ERROR"))))))))))))</f>
        <v>7</v>
      </c>
      <c r="R371" s="0" t="str">
        <f aca="false">LMPreScn!T492</f>
        <v>enjoyed</v>
      </c>
      <c r="S371" s="0" t="n">
        <f aca="false">1 + (2*(INT((ROW()-2-240)/4))) + MOD(ROW()-2,2)</f>
        <v>66</v>
      </c>
      <c r="T371" s="0" t="str">
        <f aca="false">LMPreScn!CK492</f>
        <v>listen</v>
      </c>
      <c r="U371" s="2" t="n">
        <f aca="false">U131</f>
        <v>0.333333333333333</v>
      </c>
      <c r="V371" s="0" t="n">
        <f aca="false">LMPreScn!R492</f>
        <v>5</v>
      </c>
      <c r="W371" s="0" t="n">
        <f aca="false">LMPreScn!S492</f>
        <v>8</v>
      </c>
      <c r="X371" s="0" t="str">
        <f aca="false">LMPreScn!M492</f>
        <v>A large radio audience enjoyed the comedy show.</v>
      </c>
      <c r="Y371" s="0" t="str">
        <f aca="false">LMPreScn!N492</f>
        <v>Every Saturday they would</v>
      </c>
    </row>
    <row r="372" customFormat="false" ht="13.8" hidden="false" customHeight="false" outlineLevel="0" collapsed="false">
      <c r="A372" s="0" t="str">
        <f aca="false">CONCATENATE("id_",ASC(C372))</f>
        <v>id_17003</v>
      </c>
      <c r="B372" s="5" t="str">
        <f aca="false">CONCATENATE("(#", ASC( LMPreScn!I493), ")")</f>
        <v>(#17033)</v>
      </c>
      <c r="C372" s="0" t="n">
        <f aca="false">LMPreScn!I373</f>
        <v>17003</v>
      </c>
      <c r="D372" s="0" t="str">
        <f aca="false">CONCATENATE(P372,"_", R372, "_", T372)</f>
        <v>large_enjoyed_listen</v>
      </c>
      <c r="E372" s="0" t="str">
        <f aca="false">CONCATENATE( "list_", G372, "/", "half_", K372, "/", "agent_", O372, "/", "metverb_", Q372, "/", "target_", S372, "/", "avtcon_", I372)</f>
        <v>list_2/half_2/agent_65/metverb_7/target_66/avtcon_2</v>
      </c>
      <c r="F372" s="0" t="str">
        <f aca="false">CONCATENATE( H372, "_", L372, "_", P372, "_", R372, "_", T372, "_", J372)</f>
        <v>BH2N_second_large_enjoyed_listen_incon</v>
      </c>
      <c r="G372" s="0" t="n">
        <f aca="false">IF(LEFT(H372,1)="A",1,IF(LEFT(H372,1)="B",2,IF(LEFT(H372,1)="C",3,IF(LEFT(H372,1)="D",4,#na))))</f>
        <v>2</v>
      </c>
      <c r="H372" s="0" t="str">
        <f aca="false">LMPreScn!A493</f>
        <v>BH2N</v>
      </c>
      <c r="I372" s="0" t="n">
        <v>2</v>
      </c>
      <c r="J372" s="0" t="s">
        <v>27</v>
      </c>
      <c r="K372" s="0" t="n">
        <v>2</v>
      </c>
      <c r="L372" s="4" t="s">
        <v>28</v>
      </c>
      <c r="M372" s="0" t="n">
        <f aca="false">1 + (2*(INT((ROW()-2-240)/4))) + MOD(ROW()-2,2)</f>
        <v>65</v>
      </c>
      <c r="N372" s="0" t="str">
        <f aca="false">CONCATENATE("context_",ASC(M372))</f>
        <v>context_65</v>
      </c>
      <c r="O372" s="0" t="n">
        <f aca="false">M372</f>
        <v>65</v>
      </c>
      <c r="P372" s="0" t="str">
        <f aca="false">MID(LMPreScn!M493, SEARCH(" ", LMPreScn!M493, SEARCH(" ", LMPreScn!M493))+1, SEARCH(" ", LMPreScn!M493, SEARCH(" ", LMPreScn!M493)+1) -  (SEARCH(" ", LMPreScn!M493, SEARCH(" ", LMPreScn!M493)) + 1))</f>
        <v>large</v>
      </c>
      <c r="Q372" s="0" t="n">
        <f aca="false">IF(R372="attempted", 1, IF(R372="avoided", 2, IF(R372="began",3,IF(R372="completed",4, IF(R372="continued",5,IF(R372="endured", 6, IF(R372="enjoyed", 7, IF(R372="finished", 8, IF(R372="preferred", 9, IF(R372="resisted", 10, IF(R372="started", 11, IF(R372="tried",12,"ERROR"))))))))))))</f>
        <v>7</v>
      </c>
      <c r="R372" s="0" t="str">
        <f aca="false">LMPreScn!T493</f>
        <v>enjoyed</v>
      </c>
      <c r="S372" s="0" t="n">
        <f aca="false">1 + (2*(INT((ROW()-2-240)/4))) + MOD(ROW()-1,2)</f>
        <v>66</v>
      </c>
      <c r="T372" s="0" t="str">
        <f aca="false">LMPreScn!CK493</f>
        <v>listen</v>
      </c>
      <c r="U372" s="2" t="n">
        <f aca="false">U132</f>
        <v>0</v>
      </c>
      <c r="V372" s="0" t="n">
        <f aca="false">LMPreScn!R493</f>
        <v>5</v>
      </c>
      <c r="W372" s="0" t="n">
        <f aca="false">LMPreScn!S493</f>
        <v>8</v>
      </c>
      <c r="X372" s="0" t="str">
        <f aca="false">LMPreScn!M493</f>
        <v>A large television audience enjoyed the comedy show.</v>
      </c>
      <c r="Y372" s="0" t="str">
        <f aca="false">LMPreScn!N493</f>
        <v>Every Saturday they would</v>
      </c>
    </row>
    <row r="373" customFormat="false" ht="13.8" hidden="false" customHeight="false" outlineLevel="0" collapsed="false">
      <c r="A373" s="0" t="str">
        <f aca="false">CONCATENATE("id_",ASC(C373))</f>
        <v>id_18003</v>
      </c>
      <c r="B373" s="5" t="str">
        <f aca="false">CONCATENATE("(#", ASC( LMPreScn!I494), ")")</f>
        <v>(#18033)</v>
      </c>
      <c r="C373" s="0" t="n">
        <f aca="false">LMPreScn!I374</f>
        <v>18003</v>
      </c>
      <c r="D373" s="0" t="str">
        <f aca="false">CONCATENATE(P373,"_", R373, "_", T373)</f>
        <v>large_enjoyed_watch</v>
      </c>
      <c r="E373" s="0" t="str">
        <f aca="false">CONCATENATE( "list_", G373, "/", "half_", K373, "/", "agent_", O373, "/", "metverb_", Q373, "/", "target_", S373, "/", "avtcon_", I373)</f>
        <v>list_1/half_2/agent_66/metverb_7/target_65/avtcon_2</v>
      </c>
      <c r="F373" s="0" t="str">
        <f aca="false">CONCATENATE( H373, "_", L373, "_", P373, "_", R373, "_", T373, "_", J373)</f>
        <v>AH2N_second_large_enjoyed_watch_incon</v>
      </c>
      <c r="G373" s="0" t="n">
        <f aca="false">IF(LEFT(H373,1)="A",1,IF(LEFT(H373,1)="B",2,IF(LEFT(H373,1)="C",3,IF(LEFT(H373,1)="D",4,#na))))</f>
        <v>1</v>
      </c>
      <c r="H373" s="0" t="str">
        <f aca="false">LMPreScn!A494</f>
        <v>AH2N</v>
      </c>
      <c r="I373" s="0" t="n">
        <v>2</v>
      </c>
      <c r="J373" s="0" t="s">
        <v>27</v>
      </c>
      <c r="K373" s="0" t="n">
        <v>2</v>
      </c>
      <c r="L373" s="4" t="s">
        <v>28</v>
      </c>
      <c r="M373" s="0" t="n">
        <f aca="false">1 + (2*(INT((ROW()-2-240)/4))) + MOD(ROW(),2)</f>
        <v>66</v>
      </c>
      <c r="N373" s="0" t="str">
        <f aca="false">CONCATENATE("context_",ASC(M373))</f>
        <v>context_66</v>
      </c>
      <c r="O373" s="0" t="n">
        <f aca="false">M373</f>
        <v>66</v>
      </c>
      <c r="P373" s="0" t="str">
        <f aca="false">MID(LMPreScn!M494, SEARCH(" ", LMPreScn!M494, SEARCH(" ", LMPreScn!M494))+1, SEARCH(" ", LMPreScn!M494, SEARCH(" ", LMPreScn!M494)+1) -  (SEARCH(" ", LMPreScn!M494, SEARCH(" ", LMPreScn!M494)) + 1))</f>
        <v>large</v>
      </c>
      <c r="Q373" s="0" t="n">
        <f aca="false">IF(R373="attempted", 1, IF(R373="avoided", 2, IF(R373="began",3,IF(R373="completed",4, IF(R373="continued",5,IF(R373="endured", 6, IF(R373="enjoyed", 7, IF(R373="finished", 8, IF(R373="preferred", 9, IF(R373="resisted", 10, IF(R373="started", 11, IF(R373="tried",12,"ERROR"))))))))))))</f>
        <v>7</v>
      </c>
      <c r="R373" s="0" t="str">
        <f aca="false">LMPreScn!T494</f>
        <v>enjoyed</v>
      </c>
      <c r="S373" s="0" t="n">
        <f aca="false">1 + (2*(INT((ROW()-2-240)/4))) + MOD(ROW()-1,2)</f>
        <v>65</v>
      </c>
      <c r="T373" s="0" t="str">
        <f aca="false">LMPreScn!CK494</f>
        <v>watch</v>
      </c>
      <c r="U373" s="2" t="n">
        <f aca="false">U133</f>
        <v>0.0416666666666667</v>
      </c>
      <c r="V373" s="0" t="n">
        <f aca="false">LMPreScn!R494</f>
        <v>5</v>
      </c>
      <c r="W373" s="0" t="n">
        <f aca="false">LMPreScn!S494</f>
        <v>8</v>
      </c>
      <c r="X373" s="0" t="str">
        <f aca="false">LMPreScn!M494</f>
        <v>A large radio audience enjoyed the comedy show.</v>
      </c>
      <c r="Y373" s="0" t="str">
        <f aca="false">LMPreScn!N494</f>
        <v>Every Saturday they would</v>
      </c>
    </row>
    <row r="374" customFormat="false" ht="13.8" hidden="false" customHeight="false" outlineLevel="0" collapsed="false">
      <c r="A374" s="0" t="str">
        <f aca="false">CONCATENATE("id_",ASC(C374))</f>
        <v>id_15004</v>
      </c>
      <c r="B374" s="5" t="str">
        <f aca="false">CONCATENATE("(#", ASC( LMPreScn!I495), ")")</f>
        <v>(#15034)</v>
      </c>
      <c r="C374" s="0" t="n">
        <f aca="false">LMPreScn!I375</f>
        <v>15004</v>
      </c>
      <c r="D374" s="0" t="str">
        <f aca="false">CONCATENATE(P374,"_", R374, "_", T374)</f>
        <v>children_enjoyed_sled</v>
      </c>
      <c r="E374" s="0" t="str">
        <f aca="false">CONCATENATE( "list_", G374, "/", "half_", K374, "/", "agent_", O374, "/", "metverb_", Q374, "/", "target_", S374, "/", "avtcon_", I374)</f>
        <v>list_4/half_2/agent_67/metverb_7/target_67/avtcon_1</v>
      </c>
      <c r="F374" s="0" t="str">
        <f aca="false">CONCATENATE( H374, "_", L374, "_", P374, "_", R374, "_", T374, "_", J374)</f>
        <v>DH2N_second_children_enjoyed_sled_con</v>
      </c>
      <c r="G374" s="0" t="n">
        <f aca="false">IF(LEFT(H374,1)="A",1,IF(LEFT(H374,1)="B",2,IF(LEFT(H374,1)="C",3,IF(LEFT(H374,1)="D",4,#na))))</f>
        <v>4</v>
      </c>
      <c r="H374" s="0" t="str">
        <f aca="false">LMPreScn!A495</f>
        <v>DH2N</v>
      </c>
      <c r="I374" s="0" t="n">
        <v>1</v>
      </c>
      <c r="J374" s="0" t="s">
        <v>25</v>
      </c>
      <c r="K374" s="0" t="n">
        <v>2</v>
      </c>
      <c r="L374" s="4" t="s">
        <v>28</v>
      </c>
      <c r="M374" s="0" t="n">
        <f aca="false">1 + (2*(INT((ROW()-2-240)/4))) + MOD(ROW()-2,2)</f>
        <v>67</v>
      </c>
      <c r="N374" s="0" t="str">
        <f aca="false">CONCATENATE("context_",ASC(M374))</f>
        <v>context_67</v>
      </c>
      <c r="O374" s="0" t="n">
        <f aca="false">M374</f>
        <v>67</v>
      </c>
      <c r="P374" s="0" t="str">
        <f aca="false">MID(LMPreScn!M495, SEARCH(" ", LMPreScn!M495, SEARCH(" ", LMPreScn!M495))+1, SEARCH(" ", LMPreScn!M495, SEARCH(" ", LMPreScn!M495)+1) -  (SEARCH(" ", LMPreScn!M495, SEARCH(" ", LMPreScn!M495)) + 1))</f>
        <v>children</v>
      </c>
      <c r="Q374" s="0" t="n">
        <f aca="false">IF(R374="attempted", 1, IF(R374="avoided", 2, IF(R374="began",3,IF(R374="completed",4, IF(R374="continued",5,IF(R374="endured", 6, IF(R374="enjoyed", 7, IF(R374="finished", 8, IF(R374="preferred", 9, IF(R374="resisted", 10, IF(R374="started", 11, IF(R374="tried",12,"ERROR"))))))))))))</f>
        <v>7</v>
      </c>
      <c r="R374" s="0" t="str">
        <f aca="false">LMPreScn!T495</f>
        <v>enjoyed</v>
      </c>
      <c r="S374" s="0" t="n">
        <f aca="false">1 + (2*(INT((ROW()-2-240)/4))) + MOD(ROW()-2,2)</f>
        <v>67</v>
      </c>
      <c r="T374" s="0" t="str">
        <f aca="false">LMPreScn!CK495</f>
        <v>sled</v>
      </c>
      <c r="U374" s="2" t="n">
        <f aca="false">U134</f>
        <v>0.673469387755102</v>
      </c>
      <c r="V374" s="0" t="n">
        <f aca="false">LMPreScn!R495</f>
        <v>7</v>
      </c>
      <c r="W374" s="0" t="n">
        <f aca="false">LMPreScn!S495</f>
        <v>10</v>
      </c>
      <c r="X374" s="0" t="str">
        <f aca="false">LMPreScn!M495</f>
        <v>The children enjoyed the steep snowy hillside.</v>
      </c>
      <c r="Y374" s="0" t="str">
        <f aca="false">LMPreScn!N495</f>
        <v>It was the perfect day to</v>
      </c>
    </row>
    <row r="375" customFormat="false" ht="13.8" hidden="false" customHeight="false" outlineLevel="0" collapsed="false">
      <c r="A375" s="0" t="str">
        <f aca="false">CONCATENATE("id_",ASC(C375))</f>
        <v>id_16004</v>
      </c>
      <c r="B375" s="5" t="str">
        <f aca="false">CONCATENATE("(#", ASC( LMPreScn!I496), ")")</f>
        <v>(#16034)</v>
      </c>
      <c r="C375" s="0" t="n">
        <f aca="false">LMPreScn!I376</f>
        <v>16004</v>
      </c>
      <c r="D375" s="0" t="str">
        <f aca="false">CONCATENATE(P375,"_", R375, "_", T375)</f>
        <v>alpine_enjoyed_ski</v>
      </c>
      <c r="E375" s="0" t="str">
        <f aca="false">CONCATENATE( "list_", G375, "/", "half_", K375, "/", "agent_", O375, "/", "metverb_", Q375, "/", "target_", S375, "/", "avtcon_", I375)</f>
        <v>list_3/half_2/agent_68/metverb_7/target_68/avtcon_1</v>
      </c>
      <c r="F375" s="0" t="str">
        <f aca="false">CONCATENATE( H375, "_", L375, "_", P375, "_", R375, "_", T375, "_", J375)</f>
        <v>CH2N_second_alpine_enjoyed_ski_con</v>
      </c>
      <c r="G375" s="0" t="n">
        <f aca="false">IF(LEFT(H375,1)="A",1,IF(LEFT(H375,1)="B",2,IF(LEFT(H375,1)="C",3,IF(LEFT(H375,1)="D",4,#na))))</f>
        <v>3</v>
      </c>
      <c r="H375" s="0" t="str">
        <f aca="false">LMPreScn!A496</f>
        <v>CH2N</v>
      </c>
      <c r="I375" s="0" t="n">
        <v>1</v>
      </c>
      <c r="J375" s="0" t="s">
        <v>25</v>
      </c>
      <c r="K375" s="0" t="n">
        <v>2</v>
      </c>
      <c r="L375" s="4" t="s">
        <v>28</v>
      </c>
      <c r="M375" s="0" t="n">
        <f aca="false">1 + (2*(INT((ROW()-2-240)/4))) + MOD(ROW(),2)</f>
        <v>68</v>
      </c>
      <c r="N375" s="0" t="str">
        <f aca="false">CONCATENATE("context_",ASC(M375))</f>
        <v>context_68</v>
      </c>
      <c r="O375" s="0" t="n">
        <f aca="false">M375</f>
        <v>68</v>
      </c>
      <c r="P375" s="0" t="str">
        <f aca="false">MID(LMPreScn!M496, SEARCH(" ", LMPreScn!M496, SEARCH(" ", LMPreScn!M496))+1, SEARCH(" ", LMPreScn!M496, SEARCH(" ", LMPreScn!M496)+1) -  (SEARCH(" ", LMPreScn!M496, SEARCH(" ", LMPreScn!M496)) + 1))</f>
        <v>alpine</v>
      </c>
      <c r="Q375" s="0" t="n">
        <f aca="false">IF(R375="attempted", 1, IF(R375="avoided", 2, IF(R375="began",3,IF(R375="completed",4, IF(R375="continued",5,IF(R375="endured", 6, IF(R375="enjoyed", 7, IF(R375="finished", 8, IF(R375="preferred", 9, IF(R375="resisted", 10, IF(R375="started", 11, IF(R375="tried",12,"ERROR"))))))))))))</f>
        <v>7</v>
      </c>
      <c r="R375" s="0" t="str">
        <f aca="false">LMPreScn!T496</f>
        <v>enjoyed</v>
      </c>
      <c r="S375" s="0" t="n">
        <f aca="false">1 + (2*(INT((ROW()-2-240)/4))) + MOD(ROW()-2,2)</f>
        <v>68</v>
      </c>
      <c r="T375" s="0" t="str">
        <f aca="false">LMPreScn!CK496</f>
        <v>ski</v>
      </c>
      <c r="U375" s="2" t="n">
        <f aca="false">U135</f>
        <v>0.73469387755102</v>
      </c>
      <c r="V375" s="0" t="n">
        <f aca="false">LMPreScn!R496</f>
        <v>7</v>
      </c>
      <c r="W375" s="0" t="n">
        <f aca="false">LMPreScn!S496</f>
        <v>10</v>
      </c>
      <c r="X375" s="0" t="str">
        <f aca="false">LMPreScn!M496</f>
        <v>The alpine team enjoyed the steep snowy hillside.</v>
      </c>
      <c r="Y375" s="0" t="str">
        <f aca="false">LMPreScn!N496</f>
        <v>It was the perfect day to</v>
      </c>
    </row>
    <row r="376" customFormat="false" ht="13.8" hidden="false" customHeight="false" outlineLevel="0" collapsed="false">
      <c r="A376" s="0" t="str">
        <f aca="false">CONCATENATE("id_",ASC(C376))</f>
        <v>id_17004</v>
      </c>
      <c r="B376" s="5" t="str">
        <f aca="false">CONCATENATE("(#", ASC( LMPreScn!I497), ")")</f>
        <v>(#17034)</v>
      </c>
      <c r="C376" s="0" t="n">
        <f aca="false">LMPreScn!I377</f>
        <v>17004</v>
      </c>
      <c r="D376" s="0" t="str">
        <f aca="false">CONCATENATE(P376,"_", R376, "_", T376)</f>
        <v>children_enjoyed_ski</v>
      </c>
      <c r="E376" s="0" t="str">
        <f aca="false">CONCATENATE( "list_", G376, "/", "half_", K376, "/", "agent_", O376, "/", "metverb_", Q376, "/", "target_", S376, "/", "avtcon_", I376)</f>
        <v>list_2/half_2/agent_67/metverb_7/target_68/avtcon_2</v>
      </c>
      <c r="F376" s="0" t="str">
        <f aca="false">CONCATENATE( H376, "_", L376, "_", P376, "_", R376, "_", T376, "_", J376)</f>
        <v>BH2N_second_children_enjoyed_ski_incon</v>
      </c>
      <c r="G376" s="0" t="n">
        <f aca="false">IF(LEFT(H376,1)="A",1,IF(LEFT(H376,1)="B",2,IF(LEFT(H376,1)="C",3,IF(LEFT(H376,1)="D",4,#na))))</f>
        <v>2</v>
      </c>
      <c r="H376" s="0" t="str">
        <f aca="false">LMPreScn!A497</f>
        <v>BH2N</v>
      </c>
      <c r="I376" s="0" t="n">
        <v>2</v>
      </c>
      <c r="J376" s="0" t="s">
        <v>27</v>
      </c>
      <c r="K376" s="0" t="n">
        <v>2</v>
      </c>
      <c r="L376" s="4" t="s">
        <v>28</v>
      </c>
      <c r="M376" s="0" t="n">
        <f aca="false">1 + (2*(INT((ROW()-2-240)/4))) + MOD(ROW()-2,2)</f>
        <v>67</v>
      </c>
      <c r="N376" s="0" t="str">
        <f aca="false">CONCATENATE("context_",ASC(M376))</f>
        <v>context_67</v>
      </c>
      <c r="O376" s="0" t="n">
        <f aca="false">M376</f>
        <v>67</v>
      </c>
      <c r="P376" s="0" t="str">
        <f aca="false">MID(LMPreScn!M497, SEARCH(" ", LMPreScn!M497, SEARCH(" ", LMPreScn!M497))+1, SEARCH(" ", LMPreScn!M497, SEARCH(" ", LMPreScn!M497)+1) -  (SEARCH(" ", LMPreScn!M497, SEARCH(" ", LMPreScn!M497)) + 1))</f>
        <v>children</v>
      </c>
      <c r="Q376" s="0" t="n">
        <f aca="false">IF(R376="attempted", 1, IF(R376="avoided", 2, IF(R376="began",3,IF(R376="completed",4, IF(R376="continued",5,IF(R376="endured", 6, IF(R376="enjoyed", 7, IF(R376="finished", 8, IF(R376="preferred", 9, IF(R376="resisted", 10, IF(R376="started", 11, IF(R376="tried",12,"ERROR"))))))))))))</f>
        <v>7</v>
      </c>
      <c r="R376" s="0" t="str">
        <f aca="false">LMPreScn!T497</f>
        <v>enjoyed</v>
      </c>
      <c r="S376" s="0" t="n">
        <f aca="false">1 + (2*(INT((ROW()-2-240)/4))) + MOD(ROW()-1,2)</f>
        <v>68</v>
      </c>
      <c r="T376" s="0" t="str">
        <f aca="false">LMPreScn!CK497</f>
        <v>ski</v>
      </c>
      <c r="U376" s="2" t="n">
        <f aca="false">U136</f>
        <v>0.0816326530612245</v>
      </c>
      <c r="V376" s="0" t="n">
        <f aca="false">LMPreScn!R497</f>
        <v>7</v>
      </c>
      <c r="W376" s="0" t="n">
        <f aca="false">LMPreScn!S497</f>
        <v>10</v>
      </c>
      <c r="X376" s="0" t="str">
        <f aca="false">LMPreScn!M497</f>
        <v>The children enjoyed the steep snowy hillside.</v>
      </c>
      <c r="Y376" s="0" t="str">
        <f aca="false">LMPreScn!N497</f>
        <v>It was the perfect day to</v>
      </c>
    </row>
    <row r="377" customFormat="false" ht="13.8" hidden="false" customHeight="false" outlineLevel="0" collapsed="false">
      <c r="A377" s="0" t="str">
        <f aca="false">CONCATENATE("id_",ASC(C377))</f>
        <v>id_18004</v>
      </c>
      <c r="B377" s="5" t="str">
        <f aca="false">CONCATENATE("(#", ASC( LMPreScn!I498), ")")</f>
        <v>(#18034)</v>
      </c>
      <c r="C377" s="0" t="n">
        <f aca="false">LMPreScn!I378</f>
        <v>18004</v>
      </c>
      <c r="D377" s="0" t="str">
        <f aca="false">CONCATENATE(P377,"_", R377, "_", T377)</f>
        <v>alpine_enjoyed_sled</v>
      </c>
      <c r="E377" s="0" t="str">
        <f aca="false">CONCATENATE( "list_", G377, "/", "half_", K377, "/", "agent_", O377, "/", "metverb_", Q377, "/", "target_", S377, "/", "avtcon_", I377)</f>
        <v>list_1/half_2/agent_68/metverb_7/target_67/avtcon_2</v>
      </c>
      <c r="F377" s="0" t="str">
        <f aca="false">CONCATENATE( H377, "_", L377, "_", P377, "_", R377, "_", T377, "_", J377)</f>
        <v>AH2N_second_alpine_enjoyed_sled_incon</v>
      </c>
      <c r="G377" s="0" t="n">
        <f aca="false">IF(LEFT(H377,1)="A",1,IF(LEFT(H377,1)="B",2,IF(LEFT(H377,1)="C",3,IF(LEFT(H377,1)="D",4,#na))))</f>
        <v>1</v>
      </c>
      <c r="H377" s="0" t="str">
        <f aca="false">LMPreScn!A498</f>
        <v>AH2N</v>
      </c>
      <c r="I377" s="0" t="n">
        <v>2</v>
      </c>
      <c r="J377" s="0" t="s">
        <v>27</v>
      </c>
      <c r="K377" s="0" t="n">
        <v>2</v>
      </c>
      <c r="L377" s="4" t="s">
        <v>28</v>
      </c>
      <c r="M377" s="0" t="n">
        <f aca="false">1 + (2*(INT((ROW()-2-240)/4))) + MOD(ROW(),2)</f>
        <v>68</v>
      </c>
      <c r="N377" s="0" t="str">
        <f aca="false">CONCATENATE("context_",ASC(M377))</f>
        <v>context_68</v>
      </c>
      <c r="O377" s="0" t="n">
        <f aca="false">M377</f>
        <v>68</v>
      </c>
      <c r="P377" s="0" t="str">
        <f aca="false">MID(LMPreScn!M498, SEARCH(" ", LMPreScn!M498, SEARCH(" ", LMPreScn!M498))+1, SEARCH(" ", LMPreScn!M498, SEARCH(" ", LMPreScn!M498)+1) -  (SEARCH(" ", LMPreScn!M498, SEARCH(" ", LMPreScn!M498)) + 1))</f>
        <v>alpine</v>
      </c>
      <c r="Q377" s="0" t="n">
        <f aca="false">IF(R377="attempted", 1, IF(R377="avoided", 2, IF(R377="began",3,IF(R377="completed",4, IF(R377="continued",5,IF(R377="endured", 6, IF(R377="enjoyed", 7, IF(R377="finished", 8, IF(R377="preferred", 9, IF(R377="resisted", 10, IF(R377="started", 11, IF(R377="tried",12,"ERROR"))))))))))))</f>
        <v>7</v>
      </c>
      <c r="R377" s="0" t="str">
        <f aca="false">LMPreScn!T498</f>
        <v>enjoyed</v>
      </c>
      <c r="S377" s="0" t="n">
        <f aca="false">1 + (2*(INT((ROW()-2-240)/4))) + MOD(ROW()-1,2)</f>
        <v>67</v>
      </c>
      <c r="T377" s="0" t="str">
        <f aca="false">LMPreScn!CK498</f>
        <v>sled</v>
      </c>
      <c r="U377" s="2" t="n">
        <f aca="false">U137</f>
        <v>0.0204081632653061</v>
      </c>
      <c r="V377" s="0" t="n">
        <f aca="false">LMPreScn!R498</f>
        <v>7</v>
      </c>
      <c r="W377" s="0" t="n">
        <f aca="false">LMPreScn!S498</f>
        <v>10</v>
      </c>
      <c r="X377" s="0" t="str">
        <f aca="false">LMPreScn!M498</f>
        <v>The alpine team enjoyed the steep snowy hillside.</v>
      </c>
      <c r="Y377" s="0" t="str">
        <f aca="false">LMPreScn!N498</f>
        <v>It was the perfect day to</v>
      </c>
    </row>
    <row r="378" customFormat="false" ht="13.8" hidden="false" customHeight="false" outlineLevel="0" collapsed="false">
      <c r="A378" s="0" t="str">
        <f aca="false">CONCATENATE("id_",ASC(C378))</f>
        <v>id_15005</v>
      </c>
      <c r="B378" s="5" t="str">
        <f aca="false">CONCATENATE("(#", ASC( LMPreScn!I499), ")")</f>
        <v>(#15035)</v>
      </c>
      <c r="C378" s="0" t="n">
        <f aca="false">LMPreScn!I379</f>
        <v>15005</v>
      </c>
      <c r="D378" s="0" t="str">
        <f aca="false">CONCATENATE(P378,"_", R378, "_", T378)</f>
        <v>nephew_enjoyed_eat</v>
      </c>
      <c r="E378" s="0" t="str">
        <f aca="false">CONCATENATE( "list_", G378, "/", "half_", K378, "/", "agent_", O378, "/", "metverb_", Q378, "/", "target_", S378, "/", "avtcon_", I378)</f>
        <v>list_4/half_2/agent_69/metverb_7/target_69/avtcon_1</v>
      </c>
      <c r="F378" s="0" t="str">
        <f aca="false">CONCATENATE( H378, "_", L378, "_", P378, "_", R378, "_", T378, "_", J378)</f>
        <v>DH2N_second_nephew_enjoyed_eat_con</v>
      </c>
      <c r="G378" s="0" t="n">
        <f aca="false">IF(LEFT(H378,1)="A",1,IF(LEFT(H378,1)="B",2,IF(LEFT(H378,1)="C",3,IF(LEFT(H378,1)="D",4,#na))))</f>
        <v>4</v>
      </c>
      <c r="H378" s="0" t="str">
        <f aca="false">LMPreScn!A499</f>
        <v>DH2N</v>
      </c>
      <c r="I378" s="0" t="n">
        <v>1</v>
      </c>
      <c r="J378" s="0" t="s">
        <v>25</v>
      </c>
      <c r="K378" s="0" t="n">
        <v>2</v>
      </c>
      <c r="L378" s="4" t="s">
        <v>28</v>
      </c>
      <c r="M378" s="0" t="n">
        <f aca="false">1 + (2*(INT((ROW()-2-240)/4))) + MOD(ROW()-2,2)</f>
        <v>69</v>
      </c>
      <c r="N378" s="0" t="str">
        <f aca="false">CONCATENATE("context_",ASC(M378))</f>
        <v>context_69</v>
      </c>
      <c r="O378" s="0" t="n">
        <f aca="false">M378</f>
        <v>69</v>
      </c>
      <c r="P378" s="0" t="str">
        <f aca="false">MID(LMPreScn!M499, SEARCH(" ", LMPreScn!M499, SEARCH(" ", LMPreScn!M499))+1, SEARCH(" ", LMPreScn!M499, SEARCH(" ", LMPreScn!M499)+1) -  (SEARCH(" ", LMPreScn!M499, SEARCH(" ", LMPreScn!M499)) + 1))</f>
        <v>nephew</v>
      </c>
      <c r="Q378" s="0" t="n">
        <f aca="false">IF(R378="attempted", 1, IF(R378="avoided", 2, IF(R378="began",3,IF(R378="completed",4, IF(R378="continued",5,IF(R378="endured", 6, IF(R378="enjoyed", 7, IF(R378="finished", 8, IF(R378="preferred", 9, IF(R378="resisted", 10, IF(R378="started", 11, IF(R378="tried",12,"ERROR"))))))))))))</f>
        <v>7</v>
      </c>
      <c r="R378" s="0" t="str">
        <f aca="false">LMPreScn!T499</f>
        <v>enjoyed</v>
      </c>
      <c r="S378" s="0" t="n">
        <f aca="false">1 + (2*(INT((ROW()-2-240)/4))) + MOD(ROW()-2,2)</f>
        <v>69</v>
      </c>
      <c r="T378" s="0" t="str">
        <f aca="false">LMPreScn!CK499</f>
        <v>eat</v>
      </c>
      <c r="U378" s="2" t="n">
        <f aca="false">U138</f>
        <v>0.469387755102041</v>
      </c>
      <c r="V378" s="0" t="n">
        <f aca="false">LMPreScn!R499</f>
        <v>7</v>
      </c>
      <c r="W378" s="0" t="n">
        <f aca="false">LMPreScn!S499</f>
        <v>11</v>
      </c>
      <c r="X378" s="0" t="str">
        <f aca="false">LMPreScn!M499</f>
        <v>My nephew enjoyed the berry patch.</v>
      </c>
      <c r="Y378" s="0" t="str">
        <f aca="false">LMPreScn!N499</f>
        <v>He found it very satisfying to</v>
      </c>
    </row>
    <row r="379" customFormat="false" ht="13.8" hidden="false" customHeight="false" outlineLevel="0" collapsed="false">
      <c r="A379" s="0" t="str">
        <f aca="false">CONCATENATE("id_",ASC(C379))</f>
        <v>id_16005</v>
      </c>
      <c r="B379" s="5" t="str">
        <f aca="false">CONCATENATE("(#", ASC( LMPreScn!I500), ")")</f>
        <v>(#16035)</v>
      </c>
      <c r="C379" s="0" t="n">
        <f aca="false">LMPreScn!I380</f>
        <v>16005</v>
      </c>
      <c r="D379" s="0" t="str">
        <f aca="false">CONCATENATE(P379,"_", R379, "_", T379)</f>
        <v>farmer_enjoyed_pick</v>
      </c>
      <c r="E379" s="0" t="str">
        <f aca="false">CONCATENATE( "list_", G379, "/", "half_", K379, "/", "agent_", O379, "/", "metverb_", Q379, "/", "target_", S379, "/", "avtcon_", I379)</f>
        <v>list_3/half_2/agent_70/metverb_7/target_70/avtcon_1</v>
      </c>
      <c r="F379" s="0" t="str">
        <f aca="false">CONCATENATE( H379, "_", L379, "_", P379, "_", R379, "_", T379, "_", J379)</f>
        <v>CH2N_second_farmer_enjoyed_pick_con</v>
      </c>
      <c r="G379" s="0" t="n">
        <f aca="false">IF(LEFT(H379,1)="A",1,IF(LEFT(H379,1)="B",2,IF(LEFT(H379,1)="C",3,IF(LEFT(H379,1)="D",4,#na))))</f>
        <v>3</v>
      </c>
      <c r="H379" s="0" t="str">
        <f aca="false">LMPreScn!A500</f>
        <v>CH2N</v>
      </c>
      <c r="I379" s="0" t="n">
        <v>1</v>
      </c>
      <c r="J379" s="0" t="s">
        <v>25</v>
      </c>
      <c r="K379" s="0" t="n">
        <v>2</v>
      </c>
      <c r="L379" s="4" t="s">
        <v>28</v>
      </c>
      <c r="M379" s="0" t="n">
        <f aca="false">1 + (2*(INT((ROW()-2-240)/4))) + MOD(ROW(),2)</f>
        <v>70</v>
      </c>
      <c r="N379" s="0" t="str">
        <f aca="false">CONCATENATE("context_",ASC(M379))</f>
        <v>context_70</v>
      </c>
      <c r="O379" s="0" t="n">
        <f aca="false">M379</f>
        <v>70</v>
      </c>
      <c r="P379" s="0" t="str">
        <f aca="false">MID(LMPreScn!M500, SEARCH(" ", LMPreScn!M500, SEARCH(" ", LMPreScn!M500))+1, SEARCH(" ", LMPreScn!M500, SEARCH(" ", LMPreScn!M500)+1) -  (SEARCH(" ", LMPreScn!M500, SEARCH(" ", LMPreScn!M500)) + 1))</f>
        <v>farmer</v>
      </c>
      <c r="Q379" s="0" t="n">
        <f aca="false">IF(R379="attempted", 1, IF(R379="avoided", 2, IF(R379="began",3,IF(R379="completed",4, IF(R379="continued",5,IF(R379="endured", 6, IF(R379="enjoyed", 7, IF(R379="finished", 8, IF(R379="preferred", 9, IF(R379="resisted", 10, IF(R379="started", 11, IF(R379="tried",12,"ERROR"))))))))))))</f>
        <v>7</v>
      </c>
      <c r="R379" s="0" t="str">
        <f aca="false">LMPreScn!T500</f>
        <v>enjoyed</v>
      </c>
      <c r="S379" s="0" t="n">
        <f aca="false">1 + (2*(INT((ROW()-2-240)/4))) + MOD(ROW()-2,2)</f>
        <v>70</v>
      </c>
      <c r="T379" s="0" t="str">
        <f aca="false">LMPreScn!CK500</f>
        <v>pick</v>
      </c>
      <c r="U379" s="2" t="n">
        <f aca="false">U139</f>
        <v>0.346938775510204</v>
      </c>
      <c r="V379" s="0" t="n">
        <f aca="false">LMPreScn!R500</f>
        <v>7</v>
      </c>
      <c r="W379" s="0" t="n">
        <f aca="false">LMPreScn!S500</f>
        <v>11</v>
      </c>
      <c r="X379" s="0" t="str">
        <f aca="false">LMPreScn!M500</f>
        <v>The farmer enjoyed the berry patch.</v>
      </c>
      <c r="Y379" s="0" t="str">
        <f aca="false">LMPreScn!N500</f>
        <v>He found it very satisfying to</v>
      </c>
    </row>
    <row r="380" customFormat="false" ht="13.8" hidden="false" customHeight="false" outlineLevel="0" collapsed="false">
      <c r="A380" s="0" t="str">
        <f aca="false">CONCATENATE("id_",ASC(C380))</f>
        <v>id_17005</v>
      </c>
      <c r="B380" s="5" t="str">
        <f aca="false">CONCATENATE("(#", ASC( LMPreScn!I501), ")")</f>
        <v>(#17035)</v>
      </c>
      <c r="C380" s="0" t="n">
        <f aca="false">LMPreScn!I381</f>
        <v>17005</v>
      </c>
      <c r="D380" s="0" t="str">
        <f aca="false">CONCATENATE(P380,"_", R380, "_", T380)</f>
        <v>nephew_enjoyed_pick</v>
      </c>
      <c r="E380" s="0" t="str">
        <f aca="false">CONCATENATE( "list_", G380, "/", "half_", K380, "/", "agent_", O380, "/", "metverb_", Q380, "/", "target_", S380, "/", "avtcon_", I380)</f>
        <v>list_2/half_2/agent_69/metverb_7/target_70/avtcon_2</v>
      </c>
      <c r="F380" s="0" t="str">
        <f aca="false">CONCATENATE( H380, "_", L380, "_", P380, "_", R380, "_", T380, "_", J380)</f>
        <v>BH2N_second_nephew_enjoyed_pick_incon</v>
      </c>
      <c r="G380" s="0" t="n">
        <f aca="false">IF(LEFT(H380,1)="A",1,IF(LEFT(H380,1)="B",2,IF(LEFT(H380,1)="C",3,IF(LEFT(H380,1)="D",4,#na))))</f>
        <v>2</v>
      </c>
      <c r="H380" s="0" t="str">
        <f aca="false">LMPreScn!A501</f>
        <v>BH2N</v>
      </c>
      <c r="I380" s="0" t="n">
        <v>2</v>
      </c>
      <c r="J380" s="0" t="s">
        <v>27</v>
      </c>
      <c r="K380" s="0" t="n">
        <v>2</v>
      </c>
      <c r="L380" s="4" t="s">
        <v>28</v>
      </c>
      <c r="M380" s="0" t="n">
        <f aca="false">1 + (2*(INT((ROW()-2-240)/4))) + MOD(ROW()-2,2)</f>
        <v>69</v>
      </c>
      <c r="N380" s="0" t="str">
        <f aca="false">CONCATENATE("context_",ASC(M380))</f>
        <v>context_69</v>
      </c>
      <c r="O380" s="0" t="n">
        <f aca="false">M380</f>
        <v>69</v>
      </c>
      <c r="P380" s="0" t="str">
        <f aca="false">MID(LMPreScn!M501, SEARCH(" ", LMPreScn!M501, SEARCH(" ", LMPreScn!M501))+1, SEARCH(" ", LMPreScn!M501, SEARCH(" ", LMPreScn!M501)+1) -  (SEARCH(" ", LMPreScn!M501, SEARCH(" ", LMPreScn!M501)) + 1))</f>
        <v>nephew</v>
      </c>
      <c r="Q380" s="0" t="n">
        <f aca="false">IF(R380="attempted", 1, IF(R380="avoided", 2, IF(R380="began",3,IF(R380="completed",4, IF(R380="continued",5,IF(R380="endured", 6, IF(R380="enjoyed", 7, IF(R380="finished", 8, IF(R380="preferred", 9, IF(R380="resisted", 10, IF(R380="started", 11, IF(R380="tried",12,"ERROR"))))))))))))</f>
        <v>7</v>
      </c>
      <c r="R380" s="0" t="str">
        <f aca="false">LMPreScn!T501</f>
        <v>enjoyed</v>
      </c>
      <c r="S380" s="0" t="n">
        <f aca="false">1 + (2*(INT((ROW()-2-240)/4))) + MOD(ROW()-1,2)</f>
        <v>70</v>
      </c>
      <c r="T380" s="0" t="str">
        <f aca="false">LMPreScn!CK501</f>
        <v>pick</v>
      </c>
      <c r="U380" s="2" t="n">
        <f aca="false">U140</f>
        <v>0.306122448979592</v>
      </c>
      <c r="V380" s="0" t="n">
        <f aca="false">LMPreScn!R501</f>
        <v>7</v>
      </c>
      <c r="W380" s="0" t="n">
        <f aca="false">LMPreScn!S501</f>
        <v>11</v>
      </c>
      <c r="X380" s="0" t="str">
        <f aca="false">LMPreScn!M501</f>
        <v>My nephew enjoyed the berry patch.</v>
      </c>
      <c r="Y380" s="0" t="str">
        <f aca="false">LMPreScn!N501</f>
        <v>He found it very satisfying to</v>
      </c>
    </row>
    <row r="381" customFormat="false" ht="13.8" hidden="false" customHeight="false" outlineLevel="0" collapsed="false">
      <c r="A381" s="0" t="str">
        <f aca="false">CONCATENATE("id_",ASC(C381))</f>
        <v>id_18005</v>
      </c>
      <c r="B381" s="5" t="str">
        <f aca="false">CONCATENATE("(#", ASC( LMPreScn!I502), ")")</f>
        <v>(#18035)</v>
      </c>
      <c r="C381" s="0" t="n">
        <f aca="false">LMPreScn!I382</f>
        <v>18005</v>
      </c>
      <c r="D381" s="0" t="str">
        <f aca="false">CONCATENATE(P381,"_", R381, "_", T381)</f>
        <v>farmer_enjoyed_eat</v>
      </c>
      <c r="E381" s="0" t="str">
        <f aca="false">CONCATENATE( "list_", G381, "/", "half_", K381, "/", "agent_", O381, "/", "metverb_", Q381, "/", "target_", S381, "/", "avtcon_", I381)</f>
        <v>list_1/half_2/agent_70/metverb_7/target_69/avtcon_2</v>
      </c>
      <c r="F381" s="0" t="str">
        <f aca="false">CONCATENATE( H381, "_", L381, "_", P381, "_", R381, "_", T381, "_", J381)</f>
        <v>AH2N_second_farmer_enjoyed_eat_incon</v>
      </c>
      <c r="G381" s="0" t="n">
        <f aca="false">IF(LEFT(H381,1)="A",1,IF(LEFT(H381,1)="B",2,IF(LEFT(H381,1)="C",3,IF(LEFT(H381,1)="D",4,#na))))</f>
        <v>1</v>
      </c>
      <c r="H381" s="0" t="str">
        <f aca="false">LMPreScn!A502</f>
        <v>AH2N</v>
      </c>
      <c r="I381" s="0" t="n">
        <v>2</v>
      </c>
      <c r="J381" s="0" t="s">
        <v>27</v>
      </c>
      <c r="K381" s="0" t="n">
        <v>2</v>
      </c>
      <c r="L381" s="4" t="s">
        <v>28</v>
      </c>
      <c r="M381" s="0" t="n">
        <f aca="false">1 + (2*(INT((ROW()-2-240)/4))) + MOD(ROW(),2)</f>
        <v>70</v>
      </c>
      <c r="N381" s="0" t="str">
        <f aca="false">CONCATENATE("context_",ASC(M381))</f>
        <v>context_70</v>
      </c>
      <c r="O381" s="0" t="n">
        <f aca="false">M381</f>
        <v>70</v>
      </c>
      <c r="P381" s="0" t="str">
        <f aca="false">MID(LMPreScn!M502, SEARCH(" ", LMPreScn!M502, SEARCH(" ", LMPreScn!M502))+1, SEARCH(" ", LMPreScn!M502, SEARCH(" ", LMPreScn!M502)+1) -  (SEARCH(" ", LMPreScn!M502, SEARCH(" ", LMPreScn!M502)) + 1))</f>
        <v>farmer</v>
      </c>
      <c r="Q381" s="0" t="n">
        <f aca="false">IF(R381="attempted", 1, IF(R381="avoided", 2, IF(R381="began",3,IF(R381="completed",4, IF(R381="continued",5,IF(R381="endured", 6, IF(R381="enjoyed", 7, IF(R381="finished", 8, IF(R381="preferred", 9, IF(R381="resisted", 10, IF(R381="started", 11, IF(R381="tried",12,"ERROR"))))))))))))</f>
        <v>7</v>
      </c>
      <c r="R381" s="0" t="str">
        <f aca="false">LMPreScn!T502</f>
        <v>enjoyed</v>
      </c>
      <c r="S381" s="0" t="n">
        <f aca="false">1 + (2*(INT((ROW()-2-240)/4))) + MOD(ROW()-1,2)</f>
        <v>69</v>
      </c>
      <c r="T381" s="0" t="str">
        <f aca="false">LMPreScn!CK502</f>
        <v>eat</v>
      </c>
      <c r="U381" s="2" t="n">
        <f aca="false">U141</f>
        <v>0.306122448979592</v>
      </c>
      <c r="V381" s="0" t="n">
        <f aca="false">LMPreScn!R502</f>
        <v>7</v>
      </c>
      <c r="W381" s="0" t="n">
        <f aca="false">LMPreScn!S502</f>
        <v>11</v>
      </c>
      <c r="X381" s="0" t="str">
        <f aca="false">LMPreScn!M502</f>
        <v>The farmer enjoyed the berry patch.</v>
      </c>
      <c r="Y381" s="0" t="str">
        <f aca="false">LMPreScn!N502</f>
        <v>He found it very satisfying to</v>
      </c>
    </row>
    <row r="382" customFormat="false" ht="13.8" hidden="false" customHeight="false" outlineLevel="0" collapsed="false">
      <c r="A382" s="0" t="str">
        <f aca="false">CONCATENATE("id_",ASC(C382))</f>
        <v>id_15006</v>
      </c>
      <c r="B382" s="5" t="str">
        <f aca="false">CONCATENATE("(#", ASC( LMPreScn!I503), ")")</f>
        <v>(#15036)</v>
      </c>
      <c r="C382" s="0" t="n">
        <f aca="false">LMPreScn!I383</f>
        <v>15006</v>
      </c>
      <c r="D382" s="0" t="str">
        <f aca="false">CONCATENATE(P382,"_", R382, "_", T382)</f>
        <v>police_enjoyed_interrogating</v>
      </c>
      <c r="E382" s="0" t="str">
        <f aca="false">CONCATENATE( "list_", G382, "/", "half_", K382, "/", "agent_", O382, "/", "metverb_", Q382, "/", "target_", S382, "/", "avtcon_", I382)</f>
        <v>list_4/half_2/agent_71/metverb_7/target_71/avtcon_1</v>
      </c>
      <c r="F382" s="0" t="str">
        <f aca="false">CONCATENATE( H382, "_", L382, "_", P382, "_", R382, "_", T382, "_", J382)</f>
        <v>DH2N_second_police_enjoyed_interrogating_con</v>
      </c>
      <c r="G382" s="0" t="n">
        <f aca="false">IF(LEFT(H382,1)="A",1,IF(LEFT(H382,1)="B",2,IF(LEFT(H382,1)="C",3,IF(LEFT(H382,1)="D",4,#na))))</f>
        <v>4</v>
      </c>
      <c r="H382" s="0" t="str">
        <f aca="false">LMPreScn!A503</f>
        <v>DH2N</v>
      </c>
      <c r="I382" s="0" t="n">
        <v>1</v>
      </c>
      <c r="J382" s="0" t="s">
        <v>25</v>
      </c>
      <c r="K382" s="0" t="n">
        <v>2</v>
      </c>
      <c r="L382" s="4" t="s">
        <v>28</v>
      </c>
      <c r="M382" s="0" t="n">
        <f aca="false">1 + (2*(INT((ROW()-2-240)/4))) + MOD(ROW()-2,2)</f>
        <v>71</v>
      </c>
      <c r="N382" s="0" t="str">
        <f aca="false">CONCATENATE("context_",ASC(M382))</f>
        <v>context_71</v>
      </c>
      <c r="O382" s="0" t="n">
        <f aca="false">M382</f>
        <v>71</v>
      </c>
      <c r="P382" s="0" t="str">
        <f aca="false">MID(LMPreScn!M503, SEARCH(" ", LMPreScn!M503, SEARCH(" ", LMPreScn!M503))+1, SEARCH(" ", LMPreScn!M503, SEARCH(" ", LMPreScn!M503)+1) -  (SEARCH(" ", LMPreScn!M503, SEARCH(" ", LMPreScn!M503)) + 1))</f>
        <v>police</v>
      </c>
      <c r="Q382" s="0" t="n">
        <f aca="false">IF(R382="attempted", 1, IF(R382="avoided", 2, IF(R382="began",3,IF(R382="completed",4, IF(R382="continued",5,IF(R382="endured", 6, IF(R382="enjoyed", 7, IF(R382="finished", 8, IF(R382="preferred", 9, IF(R382="resisted", 10, IF(R382="started", 11, IF(R382="tried",12,"ERROR"))))))))))))</f>
        <v>7</v>
      </c>
      <c r="R382" s="0" t="str">
        <f aca="false">LMPreScn!T503</f>
        <v>enjoyed</v>
      </c>
      <c r="S382" s="0" t="n">
        <f aca="false">1 + (2*(INT((ROW()-2-240)/4))) + MOD(ROW()-2,2)</f>
        <v>71</v>
      </c>
      <c r="T382" s="0" t="str">
        <f aca="false">LMPreScn!CK503</f>
        <v>interrogating</v>
      </c>
      <c r="U382" s="2" t="n">
        <f aca="false">U142</f>
        <v>0.142857142857143</v>
      </c>
      <c r="V382" s="0" t="n">
        <f aca="false">LMPreScn!R503</f>
        <v>5</v>
      </c>
      <c r="W382" s="0" t="n">
        <f aca="false">LMPreScn!S503</f>
        <v>8</v>
      </c>
      <c r="X382" s="0" t="str">
        <f aca="false">LMPreScn!M503</f>
        <v>The police detective enjoyed the interview.</v>
      </c>
      <c r="Y382" s="0" t="str">
        <f aca="false">LMPreScn!N503</f>
        <v>He was skilled at</v>
      </c>
    </row>
    <row r="383" customFormat="false" ht="13.8" hidden="false" customHeight="false" outlineLevel="0" collapsed="false">
      <c r="A383" s="0" t="str">
        <f aca="false">CONCATENATE("id_",ASC(C383))</f>
        <v>id_16006</v>
      </c>
      <c r="B383" s="5" t="str">
        <f aca="false">CONCATENATE("(#", ASC( LMPreScn!I504), ")")</f>
        <v>(#16036)</v>
      </c>
      <c r="C383" s="0" t="n">
        <f aca="false">LMPreScn!I384</f>
        <v>16006</v>
      </c>
      <c r="D383" s="0" t="str">
        <f aca="false">CONCATENATE(P383,"_", R383, "_", T383)</f>
        <v>celebrity_enjoyed_talking</v>
      </c>
      <c r="E383" s="0" t="str">
        <f aca="false">CONCATENATE( "list_", G383, "/", "half_", K383, "/", "agent_", O383, "/", "metverb_", Q383, "/", "target_", S383, "/", "avtcon_", I383)</f>
        <v>list_3/half_2/agent_72/metverb_7/target_72/avtcon_1</v>
      </c>
      <c r="F383" s="0" t="str">
        <f aca="false">CONCATENATE( H383, "_", L383, "_", P383, "_", R383, "_", T383, "_", J383)</f>
        <v>CH2N_second_celebrity_enjoyed_talking_con</v>
      </c>
      <c r="G383" s="0" t="n">
        <f aca="false">IF(LEFT(H383,1)="A",1,IF(LEFT(H383,1)="B",2,IF(LEFT(H383,1)="C",3,IF(LEFT(H383,1)="D",4,#na))))</f>
        <v>3</v>
      </c>
      <c r="H383" s="0" t="str">
        <f aca="false">LMPreScn!A504</f>
        <v>CH2N</v>
      </c>
      <c r="I383" s="0" t="n">
        <v>1</v>
      </c>
      <c r="J383" s="0" t="s">
        <v>25</v>
      </c>
      <c r="K383" s="0" t="n">
        <v>2</v>
      </c>
      <c r="L383" s="4" t="s">
        <v>28</v>
      </c>
      <c r="M383" s="0" t="n">
        <f aca="false">1 + (2*(INT((ROW()-2-240)/4))) + MOD(ROW(),2)</f>
        <v>72</v>
      </c>
      <c r="N383" s="0" t="str">
        <f aca="false">CONCATENATE("context_",ASC(M383))</f>
        <v>context_72</v>
      </c>
      <c r="O383" s="0" t="n">
        <f aca="false">M383</f>
        <v>72</v>
      </c>
      <c r="P383" s="0" t="str">
        <f aca="false">MID(LMPreScn!M504, SEARCH(" ", LMPreScn!M504, SEARCH(" ", LMPreScn!M504))+1, SEARCH(" ", LMPreScn!M504, SEARCH(" ", LMPreScn!M504)+1) -  (SEARCH(" ", LMPreScn!M504, SEARCH(" ", LMPreScn!M504)) + 1))</f>
        <v>celebrity</v>
      </c>
      <c r="Q383" s="0" t="n">
        <f aca="false">IF(R383="attempted", 1, IF(R383="avoided", 2, IF(R383="began",3,IF(R383="completed",4, IF(R383="continued",5,IF(R383="endured", 6, IF(R383="enjoyed", 7, IF(R383="finished", 8, IF(R383="preferred", 9, IF(R383="resisted", 10, IF(R383="started", 11, IF(R383="tried",12,"ERROR"))))))))))))</f>
        <v>7</v>
      </c>
      <c r="R383" s="0" t="str">
        <f aca="false">LMPreScn!T504</f>
        <v>enjoyed</v>
      </c>
      <c r="S383" s="0" t="n">
        <f aca="false">1 + (2*(INT((ROW()-2-240)/4))) + MOD(ROW()-2,2)</f>
        <v>72</v>
      </c>
      <c r="T383" s="0" t="str">
        <f aca="false">LMPreScn!CK504</f>
        <v>talking</v>
      </c>
      <c r="U383" s="2" t="n">
        <f aca="false">U143</f>
        <v>0.204081632653061</v>
      </c>
      <c r="V383" s="0" t="n">
        <f aca="false">LMPreScn!R504</f>
        <v>5</v>
      </c>
      <c r="W383" s="0" t="n">
        <f aca="false">LMPreScn!S504</f>
        <v>8</v>
      </c>
      <c r="X383" s="0" t="str">
        <f aca="false">LMPreScn!M504</f>
        <v>The celebrity enjoyed the interview.</v>
      </c>
      <c r="Y383" s="0" t="str">
        <f aca="false">LMPreScn!N504</f>
        <v>He was skilled at</v>
      </c>
    </row>
    <row r="384" customFormat="false" ht="13.8" hidden="false" customHeight="false" outlineLevel="0" collapsed="false">
      <c r="A384" s="0" t="str">
        <f aca="false">CONCATENATE("id_",ASC(C384))</f>
        <v>id_17006</v>
      </c>
      <c r="B384" s="5" t="str">
        <f aca="false">CONCATENATE("(#", ASC( LMPreScn!I505), ")")</f>
        <v>(#17036)</v>
      </c>
      <c r="C384" s="0" t="n">
        <f aca="false">LMPreScn!I385</f>
        <v>17006</v>
      </c>
      <c r="D384" s="0" t="str">
        <f aca="false">CONCATENATE(P384,"_", R384, "_", T384)</f>
        <v>police_enjoyed_talking</v>
      </c>
      <c r="E384" s="0" t="str">
        <f aca="false">CONCATENATE( "list_", G384, "/", "half_", K384, "/", "agent_", O384, "/", "metverb_", Q384, "/", "target_", S384, "/", "avtcon_", I384)</f>
        <v>list_2/half_2/agent_71/metverb_7/target_72/avtcon_2</v>
      </c>
      <c r="F384" s="0" t="str">
        <f aca="false">CONCATENATE( H384, "_", L384, "_", P384, "_", R384, "_", T384, "_", J384)</f>
        <v>BH2N_second_police_enjoyed_talking_incon</v>
      </c>
      <c r="G384" s="0" t="n">
        <f aca="false">IF(LEFT(H384,1)="A",1,IF(LEFT(H384,1)="B",2,IF(LEFT(H384,1)="C",3,IF(LEFT(H384,1)="D",4,#na))))</f>
        <v>2</v>
      </c>
      <c r="H384" s="0" t="str">
        <f aca="false">LMPreScn!A505</f>
        <v>BH2N</v>
      </c>
      <c r="I384" s="0" t="n">
        <v>2</v>
      </c>
      <c r="J384" s="0" t="s">
        <v>27</v>
      </c>
      <c r="K384" s="0" t="n">
        <v>2</v>
      </c>
      <c r="L384" s="4" t="s">
        <v>28</v>
      </c>
      <c r="M384" s="0" t="n">
        <f aca="false">1 + (2*(INT((ROW()-2-240)/4))) + MOD(ROW()-2,2)</f>
        <v>71</v>
      </c>
      <c r="N384" s="0" t="str">
        <f aca="false">CONCATENATE("context_",ASC(M384))</f>
        <v>context_71</v>
      </c>
      <c r="O384" s="0" t="n">
        <f aca="false">M384</f>
        <v>71</v>
      </c>
      <c r="P384" s="0" t="str">
        <f aca="false">MID(LMPreScn!M505, SEARCH(" ", LMPreScn!M505, SEARCH(" ", LMPreScn!M505))+1, SEARCH(" ", LMPreScn!M505, SEARCH(" ", LMPreScn!M505)+1) -  (SEARCH(" ", LMPreScn!M505, SEARCH(" ", LMPreScn!M505)) + 1))</f>
        <v>police</v>
      </c>
      <c r="Q384" s="0" t="n">
        <f aca="false">IF(R384="attempted", 1, IF(R384="avoided", 2, IF(R384="began",3,IF(R384="completed",4, IF(R384="continued",5,IF(R384="endured", 6, IF(R384="enjoyed", 7, IF(R384="finished", 8, IF(R384="preferred", 9, IF(R384="resisted", 10, IF(R384="started", 11, IF(R384="tried",12,"ERROR"))))))))))))</f>
        <v>7</v>
      </c>
      <c r="R384" s="0" t="str">
        <f aca="false">LMPreScn!T505</f>
        <v>enjoyed</v>
      </c>
      <c r="S384" s="0" t="n">
        <f aca="false">1 + (2*(INT((ROW()-2-240)/4))) + MOD(ROW()-1,2)</f>
        <v>72</v>
      </c>
      <c r="T384" s="0" t="str">
        <f aca="false">LMPreScn!CK505</f>
        <v>talking</v>
      </c>
      <c r="U384" s="2" t="n">
        <f aca="false">U144</f>
        <v>0</v>
      </c>
      <c r="V384" s="0" t="n">
        <f aca="false">LMPreScn!R505</f>
        <v>5</v>
      </c>
      <c r="W384" s="0" t="n">
        <f aca="false">LMPreScn!S505</f>
        <v>8</v>
      </c>
      <c r="X384" s="0" t="str">
        <f aca="false">LMPreScn!M505</f>
        <v>The police detective enjoyed the interview.</v>
      </c>
      <c r="Y384" s="0" t="str">
        <f aca="false">LMPreScn!N505</f>
        <v>He was skilled at</v>
      </c>
    </row>
    <row r="385" customFormat="false" ht="13.8" hidden="false" customHeight="false" outlineLevel="0" collapsed="false">
      <c r="A385" s="0" t="str">
        <f aca="false">CONCATENATE("id_",ASC(C385))</f>
        <v>id_18006</v>
      </c>
      <c r="B385" s="5" t="str">
        <f aca="false">CONCATENATE("(#", ASC( LMPreScn!I506), ")")</f>
        <v>(#18036)</v>
      </c>
      <c r="C385" s="0" t="n">
        <f aca="false">LMPreScn!I386</f>
        <v>18006</v>
      </c>
      <c r="D385" s="0" t="str">
        <f aca="false">CONCATENATE(P385,"_", R385, "_", T385)</f>
        <v>celebrity_enjoyed_interrogating</v>
      </c>
      <c r="E385" s="0" t="str">
        <f aca="false">CONCATENATE( "list_", G385, "/", "half_", K385, "/", "agent_", O385, "/", "metverb_", Q385, "/", "target_", S385, "/", "avtcon_", I385)</f>
        <v>list_1/half_2/agent_72/metverb_7/target_71/avtcon_2</v>
      </c>
      <c r="F385" s="0" t="str">
        <f aca="false">CONCATENATE( H385, "_", L385, "_", P385, "_", R385, "_", T385, "_", J385)</f>
        <v>AH2N_second_celebrity_enjoyed_interrogating_incon</v>
      </c>
      <c r="G385" s="0" t="n">
        <f aca="false">IF(LEFT(H385,1)="A",1,IF(LEFT(H385,1)="B",2,IF(LEFT(H385,1)="C",3,IF(LEFT(H385,1)="D",4,#na))))</f>
        <v>1</v>
      </c>
      <c r="H385" s="0" t="str">
        <f aca="false">LMPreScn!A506</f>
        <v>AH2N</v>
      </c>
      <c r="I385" s="0" t="n">
        <v>2</v>
      </c>
      <c r="J385" s="0" t="s">
        <v>27</v>
      </c>
      <c r="K385" s="0" t="n">
        <v>2</v>
      </c>
      <c r="L385" s="4" t="s">
        <v>28</v>
      </c>
      <c r="M385" s="0" t="n">
        <f aca="false">1 + (2*(INT((ROW()-2-240)/4))) + MOD(ROW(),2)</f>
        <v>72</v>
      </c>
      <c r="N385" s="0" t="str">
        <f aca="false">CONCATENATE("context_",ASC(M385))</f>
        <v>context_72</v>
      </c>
      <c r="O385" s="0" t="n">
        <f aca="false">M385</f>
        <v>72</v>
      </c>
      <c r="P385" s="0" t="str">
        <f aca="false">MID(LMPreScn!M506, SEARCH(" ", LMPreScn!M506, SEARCH(" ", LMPreScn!M506))+1, SEARCH(" ", LMPreScn!M506, SEARCH(" ", LMPreScn!M506)+1) -  (SEARCH(" ", LMPreScn!M506, SEARCH(" ", LMPreScn!M506)) + 1))</f>
        <v>celebrity</v>
      </c>
      <c r="Q385" s="0" t="n">
        <f aca="false">IF(R385="attempted", 1, IF(R385="avoided", 2, IF(R385="began",3,IF(R385="completed",4, IF(R385="continued",5,IF(R385="endured", 6, IF(R385="enjoyed", 7, IF(R385="finished", 8, IF(R385="preferred", 9, IF(R385="resisted", 10, IF(R385="started", 11, IF(R385="tried",12,"ERROR"))))))))))))</f>
        <v>7</v>
      </c>
      <c r="R385" s="0" t="str">
        <f aca="false">LMPreScn!T506</f>
        <v>enjoyed</v>
      </c>
      <c r="S385" s="0" t="n">
        <f aca="false">1 + (2*(INT((ROW()-2-240)/4))) + MOD(ROW()-1,2)</f>
        <v>71</v>
      </c>
      <c r="T385" s="0" t="str">
        <f aca="false">LMPreScn!CK506</f>
        <v>interrogating</v>
      </c>
      <c r="U385" s="2" t="n">
        <f aca="false">U145</f>
        <v>0</v>
      </c>
      <c r="V385" s="0" t="n">
        <f aca="false">LMPreScn!R506</f>
        <v>5</v>
      </c>
      <c r="W385" s="0" t="n">
        <f aca="false">LMPreScn!S506</f>
        <v>8</v>
      </c>
      <c r="X385" s="0" t="str">
        <f aca="false">LMPreScn!M506</f>
        <v>The celebrity enjoyed the interview.</v>
      </c>
      <c r="Y385" s="0" t="str">
        <f aca="false">LMPreScn!N506</f>
        <v>He was skilled at</v>
      </c>
    </row>
    <row r="386" customFormat="false" ht="13.8" hidden="false" customHeight="false" outlineLevel="0" collapsed="false">
      <c r="A386" s="0" t="str">
        <f aca="false">CONCATENATE("id_",ASC(C386))</f>
        <v>id_15007</v>
      </c>
      <c r="B386" s="5" t="str">
        <f aca="false">CONCATENATE("(#", ASC( LMPreScn!I507), ")")</f>
        <v>(#15037)</v>
      </c>
      <c r="C386" s="0" t="n">
        <f aca="false">LMPreScn!I387</f>
        <v>15007</v>
      </c>
      <c r="D386" s="0" t="str">
        <f aca="false">CONCATENATE(P386,"_", R386, "_", T386)</f>
        <v>songwriter_finished_write</v>
      </c>
      <c r="E386" s="0" t="str">
        <f aca="false">CONCATENATE( "list_", G386, "/", "half_", K386, "/", "agent_", O386, "/", "metverb_", Q386, "/", "target_", S386, "/", "avtcon_", I386)</f>
        <v>list_4/half_2/agent_73/metverb_8/target_73/avtcon_1</v>
      </c>
      <c r="F386" s="0" t="str">
        <f aca="false">CONCATENATE( H386, "_", L386, "_", P386, "_", R386, "_", T386, "_", J386)</f>
        <v>DH2N_second_songwriter_finished_write_con</v>
      </c>
      <c r="G386" s="0" t="n">
        <f aca="false">IF(LEFT(H386,1)="A",1,IF(LEFT(H386,1)="B",2,IF(LEFT(H386,1)="C",3,IF(LEFT(H386,1)="D",4,#na))))</f>
        <v>4</v>
      </c>
      <c r="H386" s="0" t="str">
        <f aca="false">LMPreScn!A507</f>
        <v>DH2N</v>
      </c>
      <c r="I386" s="0" t="n">
        <v>1</v>
      </c>
      <c r="J386" s="0" t="s">
        <v>25</v>
      </c>
      <c r="K386" s="0" t="n">
        <v>2</v>
      </c>
      <c r="L386" s="4" t="s">
        <v>28</v>
      </c>
      <c r="M386" s="0" t="n">
        <f aca="false">1 + (2*(INT((ROW()-2-240)/4))) + MOD(ROW()-2,2)</f>
        <v>73</v>
      </c>
      <c r="N386" s="0" t="str">
        <f aca="false">CONCATENATE("context_",ASC(M386))</f>
        <v>context_73</v>
      </c>
      <c r="O386" s="0" t="n">
        <f aca="false">M386</f>
        <v>73</v>
      </c>
      <c r="P386" s="0" t="str">
        <f aca="false">MID(LMPreScn!M507, SEARCH(" ", LMPreScn!M507, SEARCH(" ", LMPreScn!M507))+1, SEARCH(" ", LMPreScn!M507, SEARCH(" ", LMPreScn!M507)+1) -  (SEARCH(" ", LMPreScn!M507, SEARCH(" ", LMPreScn!M507)) + 1))</f>
        <v>songwriter</v>
      </c>
      <c r="Q386" s="0" t="n">
        <f aca="false">IF(R386="attempted", 1, IF(R386="avoided", 2, IF(R386="began",3,IF(R386="completed",4, IF(R386="continued",5,IF(R386="endured", 6, IF(R386="enjoyed", 7, IF(R386="finished", 8, IF(R386="preferred", 9, IF(R386="resisted", 10, IF(R386="started", 11, IF(R386="tried",12,"ERROR"))))))))))))</f>
        <v>8</v>
      </c>
      <c r="R386" s="0" t="str">
        <f aca="false">LMPreScn!T507</f>
        <v>finished</v>
      </c>
      <c r="S386" s="0" t="n">
        <f aca="false">1 + (2*(INT((ROW()-2-240)/4))) + MOD(ROW()-2,2)</f>
        <v>73</v>
      </c>
      <c r="T386" s="0" t="str">
        <f aca="false">LMPreScn!CK507</f>
        <v>write</v>
      </c>
      <c r="U386" s="2" t="n">
        <f aca="false">U146</f>
        <v>0.408163265306122</v>
      </c>
      <c r="V386" s="0" t="n">
        <f aca="false">LMPreScn!R507</f>
        <v>6</v>
      </c>
      <c r="W386" s="0" t="n">
        <f aca="false">LMPreScn!S507</f>
        <v>11</v>
      </c>
      <c r="X386" s="0" t="str">
        <f aca="false">LMPreScn!M507</f>
        <v>The songwriter finished the tricky musical passage.</v>
      </c>
      <c r="Y386" s="0" t="str">
        <f aca="false">LMPreScn!N507</f>
        <v>She had been asked to</v>
      </c>
    </row>
    <row r="387" customFormat="false" ht="13.8" hidden="false" customHeight="false" outlineLevel="0" collapsed="false">
      <c r="A387" s="0" t="str">
        <f aca="false">CONCATENATE("id_",ASC(C387))</f>
        <v>id_16007</v>
      </c>
      <c r="B387" s="5" t="str">
        <f aca="false">CONCATENATE("(#", ASC( LMPreScn!I508), ")")</f>
        <v>(#16037)</v>
      </c>
      <c r="C387" s="0" t="n">
        <f aca="false">LMPreScn!I388</f>
        <v>16007</v>
      </c>
      <c r="D387" s="0" t="str">
        <f aca="false">CONCATENATE(P387,"_", R387, "_", T387)</f>
        <v>soprano_finished_sing</v>
      </c>
      <c r="E387" s="0" t="str">
        <f aca="false">CONCATENATE( "list_", G387, "/", "half_", K387, "/", "agent_", O387, "/", "metverb_", Q387, "/", "target_", S387, "/", "avtcon_", I387)</f>
        <v>list_3/half_2/agent_74/metverb_8/target_74/avtcon_1</v>
      </c>
      <c r="F387" s="0" t="str">
        <f aca="false">CONCATENATE( H387, "_", L387, "_", P387, "_", R387, "_", T387, "_", J387)</f>
        <v>CH2N_second_soprano_finished_sing_con</v>
      </c>
      <c r="G387" s="0" t="n">
        <f aca="false">IF(LEFT(H387,1)="A",1,IF(LEFT(H387,1)="B",2,IF(LEFT(H387,1)="C",3,IF(LEFT(H387,1)="D",4,#na))))</f>
        <v>3</v>
      </c>
      <c r="H387" s="0" t="str">
        <f aca="false">LMPreScn!A508</f>
        <v>CH2N</v>
      </c>
      <c r="I387" s="0" t="n">
        <v>1</v>
      </c>
      <c r="J387" s="0" t="s">
        <v>25</v>
      </c>
      <c r="K387" s="0" t="n">
        <v>2</v>
      </c>
      <c r="L387" s="4" t="s">
        <v>28</v>
      </c>
      <c r="M387" s="0" t="n">
        <f aca="false">1 + (2*(INT((ROW()-2-240)/4))) + MOD(ROW(),2)</f>
        <v>74</v>
      </c>
      <c r="N387" s="0" t="str">
        <f aca="false">CONCATENATE("context_",ASC(M387))</f>
        <v>context_74</v>
      </c>
      <c r="O387" s="0" t="n">
        <f aca="false">M387</f>
        <v>74</v>
      </c>
      <c r="P387" s="0" t="str">
        <f aca="false">MID(LMPreScn!M508, SEARCH(" ", LMPreScn!M508, SEARCH(" ", LMPreScn!M508))+1, SEARCH(" ", LMPreScn!M508, SEARCH(" ", LMPreScn!M508)+1) -  (SEARCH(" ", LMPreScn!M508, SEARCH(" ", LMPreScn!M508)) + 1))</f>
        <v>soprano</v>
      </c>
      <c r="Q387" s="0" t="n">
        <f aca="false">IF(R387="attempted", 1, IF(R387="avoided", 2, IF(R387="began",3,IF(R387="completed",4, IF(R387="continued",5,IF(R387="endured", 6, IF(R387="enjoyed", 7, IF(R387="finished", 8, IF(R387="preferred", 9, IF(R387="resisted", 10, IF(R387="started", 11, IF(R387="tried",12,"ERROR"))))))))))))</f>
        <v>8</v>
      </c>
      <c r="R387" s="0" t="str">
        <f aca="false">LMPreScn!T508</f>
        <v>finished</v>
      </c>
      <c r="S387" s="0" t="n">
        <f aca="false">1 + (2*(INT((ROW()-2-240)/4))) + MOD(ROW()-2,2)</f>
        <v>74</v>
      </c>
      <c r="T387" s="0" t="str">
        <f aca="false">LMPreScn!CK508</f>
        <v>sing</v>
      </c>
      <c r="U387" s="2" t="n">
        <f aca="false">U147</f>
        <v>0.479166666666667</v>
      </c>
      <c r="V387" s="0" t="n">
        <f aca="false">LMPreScn!R508</f>
        <v>6</v>
      </c>
      <c r="W387" s="0" t="n">
        <f aca="false">LMPreScn!S508</f>
        <v>11</v>
      </c>
      <c r="X387" s="0" t="str">
        <f aca="false">LMPreScn!M508</f>
        <v>The soprano finished the tricky musical passage.</v>
      </c>
      <c r="Y387" s="0" t="str">
        <f aca="false">LMPreScn!N508</f>
        <v>She had been asked to</v>
      </c>
    </row>
    <row r="388" customFormat="false" ht="13.8" hidden="false" customHeight="false" outlineLevel="0" collapsed="false">
      <c r="A388" s="0" t="str">
        <f aca="false">CONCATENATE("id_",ASC(C388))</f>
        <v>id_17007</v>
      </c>
      <c r="B388" s="5" t="str">
        <f aca="false">CONCATENATE("(#", ASC( LMPreScn!I509), ")")</f>
        <v>(#17037)</v>
      </c>
      <c r="C388" s="0" t="n">
        <f aca="false">LMPreScn!I389</f>
        <v>17007</v>
      </c>
      <c r="D388" s="0" t="str">
        <f aca="false">CONCATENATE(P388,"_", R388, "_", T388)</f>
        <v>songwriter_finished_sing</v>
      </c>
      <c r="E388" s="0" t="str">
        <f aca="false">CONCATENATE( "list_", G388, "/", "half_", K388, "/", "agent_", O388, "/", "metverb_", Q388, "/", "target_", S388, "/", "avtcon_", I388)</f>
        <v>list_2/half_2/agent_73/metverb_8/target_74/avtcon_2</v>
      </c>
      <c r="F388" s="0" t="str">
        <f aca="false">CONCATENATE( H388, "_", L388, "_", P388, "_", R388, "_", T388, "_", J388)</f>
        <v>BH2N_second_songwriter_finished_sing_incon</v>
      </c>
      <c r="G388" s="0" t="n">
        <f aca="false">IF(LEFT(H388,1)="A",1,IF(LEFT(H388,1)="B",2,IF(LEFT(H388,1)="C",3,IF(LEFT(H388,1)="D",4,#na))))</f>
        <v>2</v>
      </c>
      <c r="H388" s="0" t="str">
        <f aca="false">LMPreScn!A509</f>
        <v>BH2N</v>
      </c>
      <c r="I388" s="0" t="n">
        <v>2</v>
      </c>
      <c r="J388" s="0" t="s">
        <v>27</v>
      </c>
      <c r="K388" s="0" t="n">
        <v>2</v>
      </c>
      <c r="L388" s="4" t="s">
        <v>28</v>
      </c>
      <c r="M388" s="0" t="n">
        <f aca="false">1 + (2*(INT((ROW()-2-240)/4))) + MOD(ROW()-2,2)</f>
        <v>73</v>
      </c>
      <c r="N388" s="0" t="str">
        <f aca="false">CONCATENATE("context_",ASC(M388))</f>
        <v>context_73</v>
      </c>
      <c r="O388" s="0" t="n">
        <f aca="false">M388</f>
        <v>73</v>
      </c>
      <c r="P388" s="0" t="str">
        <f aca="false">MID(LMPreScn!M509, SEARCH(" ", LMPreScn!M509, SEARCH(" ", LMPreScn!M509))+1, SEARCH(" ", LMPreScn!M509, SEARCH(" ", LMPreScn!M509)+1) -  (SEARCH(" ", LMPreScn!M509, SEARCH(" ", LMPreScn!M509)) + 1))</f>
        <v>songwriter</v>
      </c>
      <c r="Q388" s="0" t="n">
        <f aca="false">IF(R388="attempted", 1, IF(R388="avoided", 2, IF(R388="began",3,IF(R388="completed",4, IF(R388="continued",5,IF(R388="endured", 6, IF(R388="enjoyed", 7, IF(R388="finished", 8, IF(R388="preferred", 9, IF(R388="resisted", 10, IF(R388="started", 11, IF(R388="tried",12,"ERROR"))))))))))))</f>
        <v>8</v>
      </c>
      <c r="R388" s="0" t="str">
        <f aca="false">LMPreScn!T509</f>
        <v>finished</v>
      </c>
      <c r="S388" s="0" t="n">
        <f aca="false">1 + (2*(INT((ROW()-2-240)/4))) + MOD(ROW()-1,2)</f>
        <v>74</v>
      </c>
      <c r="T388" s="0" t="str">
        <f aca="false">LMPreScn!CK509</f>
        <v>sing</v>
      </c>
      <c r="U388" s="2" t="n">
        <f aca="false">U148</f>
        <v>0.0204081632653061</v>
      </c>
      <c r="V388" s="0" t="n">
        <f aca="false">LMPreScn!R509</f>
        <v>6</v>
      </c>
      <c r="W388" s="0" t="n">
        <f aca="false">LMPreScn!S509</f>
        <v>11</v>
      </c>
      <c r="X388" s="0" t="str">
        <f aca="false">LMPreScn!M509</f>
        <v>The songwriter finished the tricky musical passage.</v>
      </c>
      <c r="Y388" s="0" t="str">
        <f aca="false">LMPreScn!N509</f>
        <v>She had been asked to</v>
      </c>
    </row>
    <row r="389" customFormat="false" ht="13.8" hidden="false" customHeight="false" outlineLevel="0" collapsed="false">
      <c r="A389" s="0" t="str">
        <f aca="false">CONCATENATE("id_",ASC(C389))</f>
        <v>id_18007</v>
      </c>
      <c r="B389" s="5" t="str">
        <f aca="false">CONCATENATE("(#", ASC( LMPreScn!I510), ")")</f>
        <v>(#18037)</v>
      </c>
      <c r="C389" s="0" t="n">
        <f aca="false">LMPreScn!I390</f>
        <v>18007</v>
      </c>
      <c r="D389" s="0" t="str">
        <f aca="false">CONCATENATE(P389,"_", R389, "_", T389)</f>
        <v>soprano_finished_write</v>
      </c>
      <c r="E389" s="0" t="str">
        <f aca="false">CONCATENATE( "list_", G389, "/", "half_", K389, "/", "agent_", O389, "/", "metverb_", Q389, "/", "target_", S389, "/", "avtcon_", I389)</f>
        <v>list_1/half_2/agent_74/metverb_8/target_73/avtcon_2</v>
      </c>
      <c r="F389" s="0" t="str">
        <f aca="false">CONCATENATE( H389, "_", L389, "_", P389, "_", R389, "_", T389, "_", J389)</f>
        <v>AH2N_second_soprano_finished_write_incon</v>
      </c>
      <c r="G389" s="0" t="n">
        <f aca="false">IF(LEFT(H389,1)="A",1,IF(LEFT(H389,1)="B",2,IF(LEFT(H389,1)="C",3,IF(LEFT(H389,1)="D",4,#na))))</f>
        <v>1</v>
      </c>
      <c r="H389" s="0" t="str">
        <f aca="false">LMPreScn!A510</f>
        <v>AH2N</v>
      </c>
      <c r="I389" s="0" t="n">
        <v>2</v>
      </c>
      <c r="J389" s="0" t="s">
        <v>27</v>
      </c>
      <c r="K389" s="0" t="n">
        <v>2</v>
      </c>
      <c r="L389" s="4" t="s">
        <v>28</v>
      </c>
      <c r="M389" s="0" t="n">
        <f aca="false">1 + (2*(INT((ROW()-2-240)/4))) + MOD(ROW(),2)</f>
        <v>74</v>
      </c>
      <c r="N389" s="0" t="str">
        <f aca="false">CONCATENATE("context_",ASC(M389))</f>
        <v>context_74</v>
      </c>
      <c r="O389" s="0" t="n">
        <f aca="false">M389</f>
        <v>74</v>
      </c>
      <c r="P389" s="0" t="str">
        <f aca="false">MID(LMPreScn!M510, SEARCH(" ", LMPreScn!M510, SEARCH(" ", LMPreScn!M510))+1, SEARCH(" ", LMPreScn!M510, SEARCH(" ", LMPreScn!M510)+1) -  (SEARCH(" ", LMPreScn!M510, SEARCH(" ", LMPreScn!M510)) + 1))</f>
        <v>soprano</v>
      </c>
      <c r="Q389" s="0" t="n">
        <f aca="false">IF(R389="attempted", 1, IF(R389="avoided", 2, IF(R389="began",3,IF(R389="completed",4, IF(R389="continued",5,IF(R389="endured", 6, IF(R389="enjoyed", 7, IF(R389="finished", 8, IF(R389="preferred", 9, IF(R389="resisted", 10, IF(R389="started", 11, IF(R389="tried",12,"ERROR"))))))))))))</f>
        <v>8</v>
      </c>
      <c r="R389" s="0" t="str">
        <f aca="false">LMPreScn!T510</f>
        <v>finished</v>
      </c>
      <c r="S389" s="0" t="n">
        <f aca="false">1 + (2*(INT((ROW()-2-240)/4))) + MOD(ROW()-1,2)</f>
        <v>73</v>
      </c>
      <c r="T389" s="0" t="str">
        <f aca="false">LMPreScn!CK510</f>
        <v>write</v>
      </c>
      <c r="U389" s="2" t="n">
        <f aca="false">U149</f>
        <v>0</v>
      </c>
      <c r="V389" s="0" t="n">
        <f aca="false">LMPreScn!R510</f>
        <v>6</v>
      </c>
      <c r="W389" s="0" t="n">
        <f aca="false">LMPreScn!S510</f>
        <v>11</v>
      </c>
      <c r="X389" s="0" t="str">
        <f aca="false">LMPreScn!M510</f>
        <v>The soprano finished the tricky musical passage.</v>
      </c>
      <c r="Y389" s="0" t="str">
        <f aca="false">LMPreScn!N510</f>
        <v>She had been asked to</v>
      </c>
    </row>
    <row r="390" customFormat="false" ht="13.8" hidden="false" customHeight="false" outlineLevel="0" collapsed="false">
      <c r="A390" s="0" t="str">
        <f aca="false">CONCATENATE("id_",ASC(C390))</f>
        <v>id_15008</v>
      </c>
      <c r="B390" s="5" t="str">
        <f aca="false">CONCATENATE("(#", ASC( LMPreScn!I511), ")")</f>
        <v>(#15038)</v>
      </c>
      <c r="C390" s="0" t="n">
        <f aca="false">LMPreScn!I391</f>
        <v>15008</v>
      </c>
      <c r="D390" s="0" t="str">
        <f aca="false">CONCATENATE(P390,"_", R390, "_", T390)</f>
        <v>contractor_finished_tile</v>
      </c>
      <c r="E390" s="0" t="str">
        <f aca="false">CONCATENATE( "list_", G390, "/", "half_", K390, "/", "agent_", O390, "/", "metverb_", Q390, "/", "target_", S390, "/", "avtcon_", I390)</f>
        <v>list_4/half_2/agent_75/metverb_8/target_75/avtcon_1</v>
      </c>
      <c r="F390" s="0" t="str">
        <f aca="false">CONCATENATE( H390, "_", L390, "_", P390, "_", R390, "_", T390, "_", J390)</f>
        <v>DH2N_second_contractor_finished_tile_con</v>
      </c>
      <c r="G390" s="0" t="n">
        <f aca="false">IF(LEFT(H390,1)="A",1,IF(LEFT(H390,1)="B",2,IF(LEFT(H390,1)="C",3,IF(LEFT(H390,1)="D",4,#na))))</f>
        <v>4</v>
      </c>
      <c r="H390" s="0" t="str">
        <f aca="false">LMPreScn!A511</f>
        <v>DH2N</v>
      </c>
      <c r="I390" s="0" t="n">
        <v>1</v>
      </c>
      <c r="J390" s="0" t="s">
        <v>25</v>
      </c>
      <c r="K390" s="0" t="n">
        <v>2</v>
      </c>
      <c r="L390" s="4" t="s">
        <v>28</v>
      </c>
      <c r="M390" s="0" t="n">
        <f aca="false">1 + (2*(INT((ROW()-2-240)/4))) + MOD(ROW()-2,2)</f>
        <v>75</v>
      </c>
      <c r="N390" s="0" t="str">
        <f aca="false">CONCATENATE("context_",ASC(M390))</f>
        <v>context_75</v>
      </c>
      <c r="O390" s="0" t="n">
        <f aca="false">M390</f>
        <v>75</v>
      </c>
      <c r="P390" s="0" t="str">
        <f aca="false">MID(LMPreScn!M511, SEARCH(" ", LMPreScn!M511, SEARCH(" ", LMPreScn!M511))+1, SEARCH(" ", LMPreScn!M511, SEARCH(" ", LMPreScn!M511)+1) -  (SEARCH(" ", LMPreScn!M511, SEARCH(" ", LMPreScn!M511)) + 1))</f>
        <v>contractor</v>
      </c>
      <c r="Q390" s="0" t="n">
        <f aca="false">IF(R390="attempted", 1, IF(R390="avoided", 2, IF(R390="began",3,IF(R390="completed",4, IF(R390="continued",5,IF(R390="endured", 6, IF(R390="enjoyed", 7, IF(R390="finished", 8, IF(R390="preferred", 9, IF(R390="resisted", 10, IF(R390="started", 11, IF(R390="tried",12,"ERROR"))))))))))))</f>
        <v>8</v>
      </c>
      <c r="R390" s="0" t="str">
        <f aca="false">LMPreScn!T511</f>
        <v>finished</v>
      </c>
      <c r="S390" s="0" t="n">
        <f aca="false">1 + (2*(INT((ROW()-2-240)/4))) + MOD(ROW()-2,2)</f>
        <v>75</v>
      </c>
      <c r="T390" s="0" t="str">
        <f aca="false">LMPreScn!CK511</f>
        <v>tile</v>
      </c>
      <c r="U390" s="2" t="n">
        <f aca="false">U150</f>
        <v>0.102040816326531</v>
      </c>
      <c r="V390" s="0" t="n">
        <f aca="false">LMPreScn!R511</f>
        <v>6</v>
      </c>
      <c r="W390" s="0" t="n">
        <f aca="false">LMPreScn!S511</f>
        <v>10</v>
      </c>
      <c r="X390" s="0" t="str">
        <f aca="false">LMPreScn!M511</f>
        <v>The contractor finished the downstairs bathroom.</v>
      </c>
      <c r="Y390" s="0" t="str">
        <f aca="false">LMPreScn!N511</f>
        <v>It hadn't taken long to</v>
      </c>
    </row>
    <row r="391" customFormat="false" ht="13.8" hidden="false" customHeight="false" outlineLevel="0" collapsed="false">
      <c r="A391" s="0" t="str">
        <f aca="false">CONCATENATE("id_",ASC(C391))</f>
        <v>id_16008</v>
      </c>
      <c r="B391" s="5" t="str">
        <f aca="false">CONCATENATE("(#", ASC( LMPreScn!I512), ")")</f>
        <v>(#16038)</v>
      </c>
      <c r="C391" s="0" t="n">
        <f aca="false">LMPreScn!I392</f>
        <v>16008</v>
      </c>
      <c r="D391" s="0" t="str">
        <f aca="false">CONCATENATE(P391,"_", R391, "_", T391)</f>
        <v>housewife_finished_clean</v>
      </c>
      <c r="E391" s="0" t="str">
        <f aca="false">CONCATENATE( "list_", G391, "/", "half_", K391, "/", "agent_", O391, "/", "metverb_", Q391, "/", "target_", S391, "/", "avtcon_", I391)</f>
        <v>list_3/half_2/agent_76/metverb_8/target_76/avtcon_1</v>
      </c>
      <c r="F391" s="0" t="str">
        <f aca="false">CONCATENATE( H391, "_", L391, "_", P391, "_", R391, "_", T391, "_", J391)</f>
        <v>CH2N_second_housewife_finished_clean_con</v>
      </c>
      <c r="G391" s="0" t="n">
        <f aca="false">IF(LEFT(H391,1)="A",1,IF(LEFT(H391,1)="B",2,IF(LEFT(H391,1)="C",3,IF(LEFT(H391,1)="D",4,#na))))</f>
        <v>3</v>
      </c>
      <c r="H391" s="0" t="str">
        <f aca="false">LMPreScn!A512</f>
        <v>CH2N</v>
      </c>
      <c r="I391" s="0" t="n">
        <v>1</v>
      </c>
      <c r="J391" s="0" t="s">
        <v>25</v>
      </c>
      <c r="K391" s="0" t="n">
        <v>2</v>
      </c>
      <c r="L391" s="4" t="s">
        <v>28</v>
      </c>
      <c r="M391" s="0" t="n">
        <f aca="false">1 + (2*(INT((ROW()-2-240)/4))) + MOD(ROW(),2)</f>
        <v>76</v>
      </c>
      <c r="N391" s="0" t="str">
        <f aca="false">CONCATENATE("context_",ASC(M391))</f>
        <v>context_76</v>
      </c>
      <c r="O391" s="0" t="n">
        <f aca="false">M391</f>
        <v>76</v>
      </c>
      <c r="P391" s="0" t="str">
        <f aca="false">MID(LMPreScn!M512, SEARCH(" ", LMPreScn!M512, SEARCH(" ", LMPreScn!M512))+1, SEARCH(" ", LMPreScn!M512, SEARCH(" ", LMPreScn!M512)+1) -  (SEARCH(" ", LMPreScn!M512, SEARCH(" ", LMPreScn!M512)) + 1))</f>
        <v>housewife</v>
      </c>
      <c r="Q391" s="0" t="n">
        <f aca="false">IF(R391="attempted", 1, IF(R391="avoided", 2, IF(R391="began",3,IF(R391="completed",4, IF(R391="continued",5,IF(R391="endured", 6, IF(R391="enjoyed", 7, IF(R391="finished", 8, IF(R391="preferred", 9, IF(R391="resisted", 10, IF(R391="started", 11, IF(R391="tried",12,"ERROR"))))))))))))</f>
        <v>8</v>
      </c>
      <c r="R391" s="0" t="str">
        <f aca="false">LMPreScn!T512</f>
        <v>finished</v>
      </c>
      <c r="S391" s="0" t="n">
        <f aca="false">1 + (2*(INT((ROW()-2-240)/4))) + MOD(ROW()-2,2)</f>
        <v>76</v>
      </c>
      <c r="T391" s="0" t="str">
        <f aca="false">LMPreScn!CK512</f>
        <v>clean</v>
      </c>
      <c r="U391" s="2" t="n">
        <f aca="false">U151</f>
        <v>0.653061224489796</v>
      </c>
      <c r="V391" s="0" t="n">
        <f aca="false">LMPreScn!R512</f>
        <v>6</v>
      </c>
      <c r="W391" s="0" t="n">
        <f aca="false">LMPreScn!S512</f>
        <v>10</v>
      </c>
      <c r="X391" s="0" t="str">
        <f aca="false">LMPreScn!M512</f>
        <v>The housewife finished the downstairs bathroom.</v>
      </c>
      <c r="Y391" s="0" t="str">
        <f aca="false">LMPreScn!N512</f>
        <v>It hadn't taken long to</v>
      </c>
    </row>
    <row r="392" customFormat="false" ht="13.8" hidden="false" customHeight="false" outlineLevel="0" collapsed="false">
      <c r="A392" s="0" t="str">
        <f aca="false">CONCATENATE("id_",ASC(C392))</f>
        <v>id_17008</v>
      </c>
      <c r="B392" s="5" t="str">
        <f aca="false">CONCATENATE("(#", ASC( LMPreScn!I513), ")")</f>
        <v>(#17038)</v>
      </c>
      <c r="C392" s="0" t="n">
        <f aca="false">LMPreScn!I393</f>
        <v>17008</v>
      </c>
      <c r="D392" s="0" t="str">
        <f aca="false">CONCATENATE(P392,"_", R392, "_", T392)</f>
        <v>contractor_finished_clean</v>
      </c>
      <c r="E392" s="0" t="str">
        <f aca="false">CONCATENATE( "list_", G392, "/", "half_", K392, "/", "agent_", O392, "/", "metverb_", Q392, "/", "target_", S392, "/", "avtcon_", I392)</f>
        <v>list_2/half_2/agent_75/metverb_8/target_76/avtcon_2</v>
      </c>
      <c r="F392" s="0" t="str">
        <f aca="false">CONCATENATE( H392, "_", L392, "_", P392, "_", R392, "_", T392, "_", J392)</f>
        <v>BH2N_second_contractor_finished_clean_incon</v>
      </c>
      <c r="G392" s="0" t="n">
        <f aca="false">IF(LEFT(H392,1)="A",1,IF(LEFT(H392,1)="B",2,IF(LEFT(H392,1)="C",3,IF(LEFT(H392,1)="D",4,#na))))</f>
        <v>2</v>
      </c>
      <c r="H392" s="0" t="str">
        <f aca="false">LMPreScn!A513</f>
        <v>BH2N</v>
      </c>
      <c r="I392" s="0" t="n">
        <v>2</v>
      </c>
      <c r="J392" s="0" t="s">
        <v>27</v>
      </c>
      <c r="K392" s="0" t="n">
        <v>2</v>
      </c>
      <c r="L392" s="4" t="s">
        <v>28</v>
      </c>
      <c r="M392" s="0" t="n">
        <f aca="false">1 + (2*(INT((ROW()-2-240)/4))) + MOD(ROW()-2,2)</f>
        <v>75</v>
      </c>
      <c r="N392" s="0" t="str">
        <f aca="false">CONCATENATE("context_",ASC(M392))</f>
        <v>context_75</v>
      </c>
      <c r="O392" s="0" t="n">
        <f aca="false">M392</f>
        <v>75</v>
      </c>
      <c r="P392" s="0" t="str">
        <f aca="false">MID(LMPreScn!M513, SEARCH(" ", LMPreScn!M513, SEARCH(" ", LMPreScn!M513))+1, SEARCH(" ", LMPreScn!M513, SEARCH(" ", LMPreScn!M513)+1) -  (SEARCH(" ", LMPreScn!M513, SEARCH(" ", LMPreScn!M513)) + 1))</f>
        <v>contractor</v>
      </c>
      <c r="Q392" s="0" t="n">
        <f aca="false">IF(R392="attempted", 1, IF(R392="avoided", 2, IF(R392="began",3,IF(R392="completed",4, IF(R392="continued",5,IF(R392="endured", 6, IF(R392="enjoyed", 7, IF(R392="finished", 8, IF(R392="preferred", 9, IF(R392="resisted", 10, IF(R392="started", 11, IF(R392="tried",12,"ERROR"))))))))))))</f>
        <v>8</v>
      </c>
      <c r="R392" s="0" t="str">
        <f aca="false">LMPreScn!T513</f>
        <v>finished</v>
      </c>
      <c r="S392" s="0" t="n">
        <f aca="false">1 + (2*(INT((ROW()-2-240)/4))) + MOD(ROW()-1,2)</f>
        <v>76</v>
      </c>
      <c r="T392" s="0" t="str">
        <f aca="false">LMPreScn!CK513</f>
        <v>clean</v>
      </c>
      <c r="U392" s="2" t="n">
        <f aca="false">U152</f>
        <v>0</v>
      </c>
      <c r="V392" s="0" t="n">
        <f aca="false">LMPreScn!R513</f>
        <v>6</v>
      </c>
      <c r="W392" s="0" t="n">
        <f aca="false">LMPreScn!S513</f>
        <v>10</v>
      </c>
      <c r="X392" s="0" t="str">
        <f aca="false">LMPreScn!M513</f>
        <v>The contractor finished the downstairs bathroom.</v>
      </c>
      <c r="Y392" s="0" t="str">
        <f aca="false">LMPreScn!N513</f>
        <v>It hadn't taken long to</v>
      </c>
    </row>
    <row r="393" customFormat="false" ht="13.8" hidden="false" customHeight="false" outlineLevel="0" collapsed="false">
      <c r="A393" s="0" t="str">
        <f aca="false">CONCATENATE("id_",ASC(C393))</f>
        <v>id_18008</v>
      </c>
      <c r="B393" s="5" t="str">
        <f aca="false">CONCATENATE("(#", ASC( LMPreScn!I514), ")")</f>
        <v>(#18038)</v>
      </c>
      <c r="C393" s="0" t="n">
        <f aca="false">LMPreScn!I394</f>
        <v>18008</v>
      </c>
      <c r="D393" s="0" t="str">
        <f aca="false">CONCATENATE(P393,"_", R393, "_", T393)</f>
        <v>housewife_finished_tile</v>
      </c>
      <c r="E393" s="0" t="str">
        <f aca="false">CONCATENATE( "list_", G393, "/", "half_", K393, "/", "agent_", O393, "/", "metverb_", Q393, "/", "target_", S393, "/", "avtcon_", I393)</f>
        <v>list_1/half_2/agent_76/metverb_8/target_75/avtcon_2</v>
      </c>
      <c r="F393" s="0" t="str">
        <f aca="false">CONCATENATE( H393, "_", L393, "_", P393, "_", R393, "_", T393, "_", J393)</f>
        <v>AH2N_second_housewife_finished_tile_incon</v>
      </c>
      <c r="G393" s="0" t="n">
        <f aca="false">IF(LEFT(H393,1)="A",1,IF(LEFT(H393,1)="B",2,IF(LEFT(H393,1)="C",3,IF(LEFT(H393,1)="D",4,#na))))</f>
        <v>1</v>
      </c>
      <c r="H393" s="0" t="str">
        <f aca="false">LMPreScn!A514</f>
        <v>AH2N</v>
      </c>
      <c r="I393" s="0" t="n">
        <v>2</v>
      </c>
      <c r="J393" s="0" t="s">
        <v>27</v>
      </c>
      <c r="K393" s="0" t="n">
        <v>2</v>
      </c>
      <c r="L393" s="4" t="s">
        <v>28</v>
      </c>
      <c r="M393" s="0" t="n">
        <f aca="false">1 + (2*(INT((ROW()-2-240)/4))) + MOD(ROW(),2)</f>
        <v>76</v>
      </c>
      <c r="N393" s="0" t="str">
        <f aca="false">CONCATENATE("context_",ASC(M393))</f>
        <v>context_76</v>
      </c>
      <c r="O393" s="0" t="n">
        <f aca="false">M393</f>
        <v>76</v>
      </c>
      <c r="P393" s="0" t="str">
        <f aca="false">MID(LMPreScn!M514, SEARCH(" ", LMPreScn!M514, SEARCH(" ", LMPreScn!M514))+1, SEARCH(" ", LMPreScn!M514, SEARCH(" ", LMPreScn!M514)+1) -  (SEARCH(" ", LMPreScn!M514, SEARCH(" ", LMPreScn!M514)) + 1))</f>
        <v>housewife</v>
      </c>
      <c r="Q393" s="0" t="n">
        <f aca="false">IF(R393="attempted", 1, IF(R393="avoided", 2, IF(R393="began",3,IF(R393="completed",4, IF(R393="continued",5,IF(R393="endured", 6, IF(R393="enjoyed", 7, IF(R393="finished", 8, IF(R393="preferred", 9, IF(R393="resisted", 10, IF(R393="started", 11, IF(R393="tried",12,"ERROR"))))))))))))</f>
        <v>8</v>
      </c>
      <c r="R393" s="0" t="str">
        <f aca="false">LMPreScn!T514</f>
        <v>finished</v>
      </c>
      <c r="S393" s="0" t="n">
        <f aca="false">1 + (2*(INT((ROW()-2-240)/4))) + MOD(ROW()-1,2)</f>
        <v>75</v>
      </c>
      <c r="T393" s="0" t="str">
        <f aca="false">LMPreScn!CK514</f>
        <v>tile</v>
      </c>
      <c r="U393" s="2" t="n">
        <f aca="false">U153</f>
        <v>0</v>
      </c>
      <c r="V393" s="0" t="n">
        <f aca="false">LMPreScn!R514</f>
        <v>6</v>
      </c>
      <c r="W393" s="0" t="n">
        <f aca="false">LMPreScn!S514</f>
        <v>10</v>
      </c>
      <c r="X393" s="0" t="str">
        <f aca="false">LMPreScn!M514</f>
        <v>The housewife finished the downstairs bathroom.</v>
      </c>
      <c r="Y393" s="0" t="str">
        <f aca="false">LMPreScn!N514</f>
        <v>It hadn't taken long to</v>
      </c>
    </row>
    <row r="394" customFormat="false" ht="13.8" hidden="false" customHeight="false" outlineLevel="0" collapsed="false">
      <c r="A394" s="0" t="str">
        <f aca="false">CONCATENATE("id_",ASC(C394))</f>
        <v>id_15009</v>
      </c>
      <c r="B394" s="5" t="str">
        <f aca="false">CONCATENATE("(#", ASC( LMPreScn!I515), ")")</f>
        <v>(#15039)</v>
      </c>
      <c r="C394" s="0" t="n">
        <f aca="false">LMPreScn!I395</f>
        <v>15009</v>
      </c>
      <c r="D394" s="0" t="str">
        <f aca="false">CONCATENATE(P394,"_", R394, "_", T394)</f>
        <v>author_finished_write</v>
      </c>
      <c r="E394" s="0" t="str">
        <f aca="false">CONCATENATE( "list_", G394, "/", "half_", K394, "/", "agent_", O394, "/", "metverb_", Q394, "/", "target_", S394, "/", "avtcon_", I394)</f>
        <v>list_4/half_2/agent_77/metverb_8/target_77/avtcon_1</v>
      </c>
      <c r="F394" s="0" t="str">
        <f aca="false">CONCATENATE( H394, "_", L394, "_", P394, "_", R394, "_", T394, "_", J394)</f>
        <v>DH2N_second_author_finished_write_con</v>
      </c>
      <c r="G394" s="0" t="n">
        <f aca="false">IF(LEFT(H394,1)="A",1,IF(LEFT(H394,1)="B",2,IF(LEFT(H394,1)="C",3,IF(LEFT(H394,1)="D",4,#na))))</f>
        <v>4</v>
      </c>
      <c r="H394" s="0" t="str">
        <f aca="false">LMPreScn!A515</f>
        <v>DH2N</v>
      </c>
      <c r="I394" s="0" t="n">
        <v>1</v>
      </c>
      <c r="J394" s="0" t="s">
        <v>25</v>
      </c>
      <c r="K394" s="0" t="n">
        <v>2</v>
      </c>
      <c r="L394" s="4" t="s">
        <v>28</v>
      </c>
      <c r="M394" s="0" t="n">
        <f aca="false">1 + (2*(INT((ROW()-2-240)/4))) + MOD(ROW()-2,2)</f>
        <v>77</v>
      </c>
      <c r="N394" s="0" t="str">
        <f aca="false">CONCATENATE("context_",ASC(M394))</f>
        <v>context_77</v>
      </c>
      <c r="O394" s="0" t="n">
        <f aca="false">M394</f>
        <v>77</v>
      </c>
      <c r="P394" s="0" t="str">
        <f aca="false">MID(LMPreScn!M515, SEARCH(" ", LMPreScn!M515, SEARCH(" ", LMPreScn!M515))+1, SEARCH(" ", LMPreScn!M515, SEARCH(" ", LMPreScn!M515)+1) -  (SEARCH(" ", LMPreScn!M515, SEARCH(" ", LMPreScn!M515)) + 1))</f>
        <v>author</v>
      </c>
      <c r="Q394" s="0" t="n">
        <f aca="false">IF(R394="attempted", 1, IF(R394="avoided", 2, IF(R394="began",3,IF(R394="completed",4, IF(R394="continued",5,IF(R394="endured", 6, IF(R394="enjoyed", 7, IF(R394="finished", 8, IF(R394="preferred", 9, IF(R394="resisted", 10, IF(R394="started", 11, IF(R394="tried",12,"ERROR"))))))))))))</f>
        <v>8</v>
      </c>
      <c r="R394" s="0" t="str">
        <f aca="false">LMPreScn!T515</f>
        <v>finished</v>
      </c>
      <c r="S394" s="0" t="n">
        <f aca="false">1 + (2*(INT((ROW()-2-240)/4))) + MOD(ROW()-2,2)</f>
        <v>77</v>
      </c>
      <c r="T394" s="0" t="str">
        <f aca="false">LMPreScn!CK515</f>
        <v>write</v>
      </c>
      <c r="U394" s="2" t="n">
        <f aca="false">U154</f>
        <v>0.387755102040816</v>
      </c>
      <c r="V394" s="0" t="n">
        <f aca="false">LMPreScn!R515</f>
        <v>6</v>
      </c>
      <c r="W394" s="0" t="n">
        <f aca="false">LMPreScn!S515</f>
        <v>9</v>
      </c>
      <c r="X394" s="0" t="str">
        <f aca="false">LMPreScn!M515</f>
        <v>The author finished her first Broadway play.</v>
      </c>
      <c r="Y394" s="0" t="str">
        <f aca="false">LMPreScn!N515</f>
        <v>It had taken guts to</v>
      </c>
    </row>
    <row r="395" customFormat="false" ht="13.8" hidden="false" customHeight="false" outlineLevel="0" collapsed="false">
      <c r="A395" s="0" t="str">
        <f aca="false">CONCATENATE("id_",ASC(C395))</f>
        <v>id_16009</v>
      </c>
      <c r="B395" s="5" t="str">
        <f aca="false">CONCATENATE("(#", ASC( LMPreScn!I516), ")")</f>
        <v>(#16039)</v>
      </c>
      <c r="C395" s="0" t="n">
        <f aca="false">LMPreScn!I396</f>
        <v>16009</v>
      </c>
      <c r="D395" s="0" t="str">
        <f aca="false">CONCATENATE(P395,"_", R395, "_", T395)</f>
        <v>starlet_finished_perform</v>
      </c>
      <c r="E395" s="0" t="str">
        <f aca="false">CONCATENATE( "list_", G395, "/", "half_", K395, "/", "agent_", O395, "/", "metverb_", Q395, "/", "target_", S395, "/", "avtcon_", I395)</f>
        <v>list_3/half_2/agent_78/metverb_8/target_78/avtcon_1</v>
      </c>
      <c r="F395" s="0" t="str">
        <f aca="false">CONCATENATE( H395, "_", L395, "_", P395, "_", R395, "_", T395, "_", J395)</f>
        <v>CH2N_second_starlet_finished_perform_con</v>
      </c>
      <c r="G395" s="0" t="n">
        <f aca="false">IF(LEFT(H395,1)="A",1,IF(LEFT(H395,1)="B",2,IF(LEFT(H395,1)="C",3,IF(LEFT(H395,1)="D",4,#na))))</f>
        <v>3</v>
      </c>
      <c r="H395" s="0" t="str">
        <f aca="false">LMPreScn!A516</f>
        <v>CH2N</v>
      </c>
      <c r="I395" s="0" t="n">
        <v>1</v>
      </c>
      <c r="J395" s="0" t="s">
        <v>25</v>
      </c>
      <c r="K395" s="0" t="n">
        <v>2</v>
      </c>
      <c r="L395" s="4" t="s">
        <v>28</v>
      </c>
      <c r="M395" s="0" t="n">
        <f aca="false">1 + (2*(INT((ROW()-2-240)/4))) + MOD(ROW(),2)</f>
        <v>78</v>
      </c>
      <c r="N395" s="0" t="str">
        <f aca="false">CONCATENATE("context_",ASC(M395))</f>
        <v>context_78</v>
      </c>
      <c r="O395" s="0" t="n">
        <f aca="false">M395</f>
        <v>78</v>
      </c>
      <c r="P395" s="0" t="str">
        <f aca="false">MID(LMPreScn!M516, SEARCH(" ", LMPreScn!M516, SEARCH(" ", LMPreScn!M516))+1, SEARCH(" ", LMPreScn!M516, SEARCH(" ", LMPreScn!M516)+1) -  (SEARCH(" ", LMPreScn!M516, SEARCH(" ", LMPreScn!M516)) + 1))</f>
        <v>starlet</v>
      </c>
      <c r="Q395" s="0" t="n">
        <f aca="false">IF(R395="attempted", 1, IF(R395="avoided", 2, IF(R395="began",3,IF(R395="completed",4, IF(R395="continued",5,IF(R395="endured", 6, IF(R395="enjoyed", 7, IF(R395="finished", 8, IF(R395="preferred", 9, IF(R395="resisted", 10, IF(R395="started", 11, IF(R395="tried",12,"ERROR"))))))))))))</f>
        <v>8</v>
      </c>
      <c r="R395" s="0" t="str">
        <f aca="false">LMPreScn!T516</f>
        <v>finished</v>
      </c>
      <c r="S395" s="0" t="n">
        <f aca="false">1 + (2*(INT((ROW()-2-240)/4))) + MOD(ROW()-2,2)</f>
        <v>78</v>
      </c>
      <c r="T395" s="0" t="str">
        <f aca="false">LMPreScn!CK516</f>
        <v>perform</v>
      </c>
      <c r="U395" s="2" t="n">
        <f aca="false">U155</f>
        <v>0.428571428571429</v>
      </c>
      <c r="V395" s="0" t="n">
        <f aca="false">LMPreScn!R516</f>
        <v>6</v>
      </c>
      <c r="W395" s="0" t="n">
        <f aca="false">LMPreScn!S516</f>
        <v>9</v>
      </c>
      <c r="X395" s="0" t="str">
        <f aca="false">LMPreScn!M516</f>
        <v>The starlet finished her first Broadway play.</v>
      </c>
      <c r="Y395" s="0" t="str">
        <f aca="false">LMPreScn!N516</f>
        <v>It had taken guts to</v>
      </c>
    </row>
    <row r="396" customFormat="false" ht="13.8" hidden="false" customHeight="false" outlineLevel="0" collapsed="false">
      <c r="A396" s="0" t="str">
        <f aca="false">CONCATENATE("id_",ASC(C396))</f>
        <v>id_17009</v>
      </c>
      <c r="B396" s="5" t="str">
        <f aca="false">CONCATENATE("(#", ASC( LMPreScn!I517), ")")</f>
        <v>(#17039)</v>
      </c>
      <c r="C396" s="0" t="n">
        <f aca="false">LMPreScn!I397</f>
        <v>17009</v>
      </c>
      <c r="D396" s="0" t="str">
        <f aca="false">CONCATENATE(P396,"_", R396, "_", T396)</f>
        <v>author_finished_perform</v>
      </c>
      <c r="E396" s="0" t="str">
        <f aca="false">CONCATENATE( "list_", G396, "/", "half_", K396, "/", "agent_", O396, "/", "metverb_", Q396, "/", "target_", S396, "/", "avtcon_", I396)</f>
        <v>list_2/half_2/agent_77/metverb_8/target_78/avtcon_2</v>
      </c>
      <c r="F396" s="0" t="str">
        <f aca="false">CONCATENATE( H396, "_", L396, "_", P396, "_", R396, "_", T396, "_", J396)</f>
        <v>BH2N_second_author_finished_perform_incon</v>
      </c>
      <c r="G396" s="0" t="n">
        <f aca="false">IF(LEFT(H396,1)="A",1,IF(LEFT(H396,1)="B",2,IF(LEFT(H396,1)="C",3,IF(LEFT(H396,1)="D",4,#na))))</f>
        <v>2</v>
      </c>
      <c r="H396" s="0" t="str">
        <f aca="false">LMPreScn!A517</f>
        <v>BH2N</v>
      </c>
      <c r="I396" s="0" t="n">
        <v>2</v>
      </c>
      <c r="J396" s="0" t="s">
        <v>27</v>
      </c>
      <c r="K396" s="0" t="n">
        <v>2</v>
      </c>
      <c r="L396" s="4" t="s">
        <v>28</v>
      </c>
      <c r="M396" s="0" t="n">
        <f aca="false">1 + (2*(INT((ROW()-2-240)/4))) + MOD(ROW()-2,2)</f>
        <v>77</v>
      </c>
      <c r="N396" s="0" t="str">
        <f aca="false">CONCATENATE("context_",ASC(M396))</f>
        <v>context_77</v>
      </c>
      <c r="O396" s="0" t="n">
        <f aca="false">M396</f>
        <v>77</v>
      </c>
      <c r="P396" s="0" t="str">
        <f aca="false">MID(LMPreScn!M517, SEARCH(" ", LMPreScn!M517, SEARCH(" ", LMPreScn!M517))+1, SEARCH(" ", LMPreScn!M517, SEARCH(" ", LMPreScn!M517)+1) -  (SEARCH(" ", LMPreScn!M517, SEARCH(" ", LMPreScn!M517)) + 1))</f>
        <v>author</v>
      </c>
      <c r="Q396" s="0" t="n">
        <f aca="false">IF(R396="attempted", 1, IF(R396="avoided", 2, IF(R396="began",3,IF(R396="completed",4, IF(R396="continued",5,IF(R396="endured", 6, IF(R396="enjoyed", 7, IF(R396="finished", 8, IF(R396="preferred", 9, IF(R396="resisted", 10, IF(R396="started", 11, IF(R396="tried",12,"ERROR"))))))))))))</f>
        <v>8</v>
      </c>
      <c r="R396" s="0" t="str">
        <f aca="false">LMPreScn!T517</f>
        <v>finished</v>
      </c>
      <c r="S396" s="0" t="n">
        <f aca="false">1 + (2*(INT((ROW()-2-240)/4))) + MOD(ROW()-1,2)</f>
        <v>78</v>
      </c>
      <c r="T396" s="0" t="str">
        <f aca="false">LMPreScn!CK517</f>
        <v>perform</v>
      </c>
      <c r="U396" s="2" t="n">
        <f aca="false">U156</f>
        <v>0.163265306122449</v>
      </c>
      <c r="V396" s="0" t="n">
        <f aca="false">LMPreScn!R517</f>
        <v>6</v>
      </c>
      <c r="W396" s="0" t="n">
        <f aca="false">LMPreScn!S517</f>
        <v>9</v>
      </c>
      <c r="X396" s="0" t="str">
        <f aca="false">LMPreScn!M517</f>
        <v>The author finished her first Broadway play.</v>
      </c>
      <c r="Y396" s="0" t="str">
        <f aca="false">LMPreScn!N517</f>
        <v>It had taken guts to</v>
      </c>
    </row>
    <row r="397" customFormat="false" ht="13.8" hidden="false" customHeight="false" outlineLevel="0" collapsed="false">
      <c r="A397" s="0" t="str">
        <f aca="false">CONCATENATE("id_",ASC(C397))</f>
        <v>id_18009</v>
      </c>
      <c r="B397" s="5" t="str">
        <f aca="false">CONCATENATE("(#", ASC( LMPreScn!I518), ")")</f>
        <v>(#18039)</v>
      </c>
      <c r="C397" s="0" t="n">
        <f aca="false">LMPreScn!I398</f>
        <v>18009</v>
      </c>
      <c r="D397" s="0" t="str">
        <f aca="false">CONCATENATE(P397,"_", R397, "_", T397)</f>
        <v>starlet_finished_write</v>
      </c>
      <c r="E397" s="0" t="str">
        <f aca="false">CONCATENATE( "list_", G397, "/", "half_", K397, "/", "agent_", O397, "/", "metverb_", Q397, "/", "target_", S397, "/", "avtcon_", I397)</f>
        <v>list_1/half_2/agent_78/metverb_8/target_77/avtcon_2</v>
      </c>
      <c r="F397" s="0" t="str">
        <f aca="false">CONCATENATE( H397, "_", L397, "_", P397, "_", R397, "_", T397, "_", J397)</f>
        <v>AH2N_second_starlet_finished_write_incon</v>
      </c>
      <c r="G397" s="0" t="n">
        <f aca="false">IF(LEFT(H397,1)="A",1,IF(LEFT(H397,1)="B",2,IF(LEFT(H397,1)="C",3,IF(LEFT(H397,1)="D",4,#na))))</f>
        <v>1</v>
      </c>
      <c r="H397" s="0" t="str">
        <f aca="false">LMPreScn!A518</f>
        <v>AH2N</v>
      </c>
      <c r="I397" s="0" t="n">
        <v>2</v>
      </c>
      <c r="J397" s="0" t="s">
        <v>27</v>
      </c>
      <c r="K397" s="0" t="n">
        <v>2</v>
      </c>
      <c r="L397" s="4" t="s">
        <v>28</v>
      </c>
      <c r="M397" s="0" t="n">
        <f aca="false">1 + (2*(INT((ROW()-2-240)/4))) + MOD(ROW(),2)</f>
        <v>78</v>
      </c>
      <c r="N397" s="0" t="str">
        <f aca="false">CONCATENATE("context_",ASC(M397))</f>
        <v>context_78</v>
      </c>
      <c r="O397" s="0" t="n">
        <f aca="false">M397</f>
        <v>78</v>
      </c>
      <c r="P397" s="0" t="str">
        <f aca="false">MID(LMPreScn!M518, SEARCH(" ", LMPreScn!M518, SEARCH(" ", LMPreScn!M518))+1, SEARCH(" ", LMPreScn!M518, SEARCH(" ", LMPreScn!M518)+1) -  (SEARCH(" ", LMPreScn!M518, SEARCH(" ", LMPreScn!M518)) + 1))</f>
        <v>starlet</v>
      </c>
      <c r="Q397" s="0" t="n">
        <f aca="false">IF(R397="attempted", 1, IF(R397="avoided", 2, IF(R397="began",3,IF(R397="completed",4, IF(R397="continued",5,IF(R397="endured", 6, IF(R397="enjoyed", 7, IF(R397="finished", 8, IF(R397="preferred", 9, IF(R397="resisted", 10, IF(R397="started", 11, IF(R397="tried",12,"ERROR"))))))))))))</f>
        <v>8</v>
      </c>
      <c r="R397" s="0" t="str">
        <f aca="false">LMPreScn!T518</f>
        <v>finished</v>
      </c>
      <c r="S397" s="0" t="n">
        <f aca="false">1 + (2*(INT((ROW()-2-240)/4))) + MOD(ROW()-1,2)</f>
        <v>77</v>
      </c>
      <c r="T397" s="0" t="str">
        <f aca="false">LMPreScn!CK518</f>
        <v>write</v>
      </c>
      <c r="U397" s="2" t="n">
        <f aca="false">U157</f>
        <v>0</v>
      </c>
      <c r="V397" s="0" t="n">
        <f aca="false">LMPreScn!R518</f>
        <v>6</v>
      </c>
      <c r="W397" s="0" t="n">
        <f aca="false">LMPreScn!S518</f>
        <v>9</v>
      </c>
      <c r="X397" s="0" t="str">
        <f aca="false">LMPreScn!M518</f>
        <v>The starlet finished her first Broadway play.</v>
      </c>
      <c r="Y397" s="0" t="str">
        <f aca="false">LMPreScn!N518</f>
        <v>It had taken guts to</v>
      </c>
    </row>
    <row r="398" customFormat="false" ht="13.8" hidden="false" customHeight="false" outlineLevel="0" collapsed="false">
      <c r="A398" s="0" t="str">
        <f aca="false">CONCATENATE("id_",ASC(C398))</f>
        <v>id_15010</v>
      </c>
      <c r="B398" s="5" t="str">
        <f aca="false">CONCATENATE("(#", ASC( LMPreScn!I519), ")")</f>
        <v>(#15040)</v>
      </c>
      <c r="C398" s="0" t="n">
        <f aca="false">LMPreScn!I399</f>
        <v>15010</v>
      </c>
      <c r="D398" s="0" t="str">
        <f aca="false">CONCATENATE(P398,"_", R398, "_", T398)</f>
        <v>lumberjacks_finished_cut</v>
      </c>
      <c r="E398" s="0" t="str">
        <f aca="false">CONCATENATE( "list_", G398, "/", "half_", K398, "/", "agent_", O398, "/", "metverb_", Q398, "/", "target_", S398, "/", "avtcon_", I398)</f>
        <v>list_4/half_2/agent_79/metverb_8/target_79/avtcon_1</v>
      </c>
      <c r="F398" s="0" t="str">
        <f aca="false">CONCATENATE( H398, "_", L398, "_", P398, "_", R398, "_", T398, "_", J398)</f>
        <v>DH2N_second_lumberjacks_finished_cut_con</v>
      </c>
      <c r="G398" s="0" t="n">
        <f aca="false">IF(LEFT(H398,1)="A",1,IF(LEFT(H398,1)="B",2,IF(LEFT(H398,1)="C",3,IF(LEFT(H398,1)="D",4,#na))))</f>
        <v>4</v>
      </c>
      <c r="H398" s="0" t="str">
        <f aca="false">LMPreScn!A519</f>
        <v>DH2N</v>
      </c>
      <c r="I398" s="0" t="n">
        <v>1</v>
      </c>
      <c r="J398" s="0" t="s">
        <v>25</v>
      </c>
      <c r="K398" s="0" t="n">
        <v>2</v>
      </c>
      <c r="L398" s="4" t="s">
        <v>28</v>
      </c>
      <c r="M398" s="0" t="n">
        <f aca="false">1 + (2*(INT((ROW()-2-240)/4))) + MOD(ROW()-2,2)</f>
        <v>79</v>
      </c>
      <c r="N398" s="0" t="str">
        <f aca="false">CONCATENATE("context_",ASC(M398))</f>
        <v>context_79</v>
      </c>
      <c r="O398" s="0" t="n">
        <f aca="false">M398</f>
        <v>79</v>
      </c>
      <c r="P398" s="0" t="str">
        <f aca="false">MID(LMPreScn!M519, SEARCH(" ", LMPreScn!M519, SEARCH(" ", LMPreScn!M519))+1, SEARCH(" ", LMPreScn!M519, SEARCH(" ", LMPreScn!M519)+1) -  (SEARCH(" ", LMPreScn!M519, SEARCH(" ", LMPreScn!M519)) + 1))</f>
        <v>lumberjacks</v>
      </c>
      <c r="Q398" s="0" t="n">
        <f aca="false">IF(R398="attempted", 1, IF(R398="avoided", 2, IF(R398="began",3,IF(R398="completed",4, IF(R398="continued",5,IF(R398="endured", 6, IF(R398="enjoyed", 7, IF(R398="finished", 8, IF(R398="preferred", 9, IF(R398="resisted", 10, IF(R398="started", 11, IF(R398="tried",12,"ERROR"))))))))))))</f>
        <v>8</v>
      </c>
      <c r="R398" s="0" t="str">
        <f aca="false">LMPreScn!T519</f>
        <v>finished</v>
      </c>
      <c r="S398" s="0" t="n">
        <f aca="false">1 + (2*(INT((ROW()-2-240)/4))) + MOD(ROW()-2,2)</f>
        <v>79</v>
      </c>
      <c r="T398" s="0" t="str">
        <f aca="false">LMPreScn!CK519</f>
        <v>cut</v>
      </c>
      <c r="U398" s="2" t="n">
        <f aca="false">U158</f>
        <v>0.551020408163265</v>
      </c>
      <c r="V398" s="0" t="n">
        <f aca="false">LMPreScn!R519</f>
        <v>7</v>
      </c>
      <c r="W398" s="0" t="n">
        <f aca="false">LMPreScn!S519</f>
        <v>12</v>
      </c>
      <c r="X398" s="0" t="str">
        <f aca="false">LMPreScn!M519</f>
        <v>The lumberjacks finished the tree.</v>
      </c>
      <c r="Y398" s="0" t="str">
        <f aca="false">LMPreScn!N519</f>
        <v>It had not taken long to</v>
      </c>
    </row>
    <row r="399" customFormat="false" ht="13.8" hidden="false" customHeight="false" outlineLevel="0" collapsed="false">
      <c r="A399" s="0" t="str">
        <f aca="false">CONCATENATE("id_",ASC(C399))</f>
        <v>id_16010</v>
      </c>
      <c r="B399" s="5" t="str">
        <f aca="false">CONCATENATE("(#", ASC( LMPreScn!I520), ")")</f>
        <v>(#16040)</v>
      </c>
      <c r="C399" s="0" t="n">
        <f aca="false">LMPreScn!I400</f>
        <v>16010</v>
      </c>
      <c r="D399" s="0" t="str">
        <f aca="false">CONCATENATE(P399,"_", R399, "_", T399)</f>
        <v>Christmas_finished_decorate</v>
      </c>
      <c r="E399" s="0" t="str">
        <f aca="false">CONCATENATE( "list_", G399, "/", "half_", K399, "/", "agent_", O399, "/", "metverb_", Q399, "/", "target_", S399, "/", "avtcon_", I399)</f>
        <v>list_3/half_2/agent_80/metverb_8/target_80/avtcon_1</v>
      </c>
      <c r="F399" s="0" t="str">
        <f aca="false">CONCATENATE( H399, "_", L399, "_", P399, "_", R399, "_", T399, "_", J399)</f>
        <v>CH2N_second_Christmas_finished_decorate_con</v>
      </c>
      <c r="G399" s="0" t="n">
        <f aca="false">IF(LEFT(H399,1)="A",1,IF(LEFT(H399,1)="B",2,IF(LEFT(H399,1)="C",3,IF(LEFT(H399,1)="D",4,#na))))</f>
        <v>3</v>
      </c>
      <c r="H399" s="0" t="str">
        <f aca="false">LMPreScn!A520</f>
        <v>CH2N</v>
      </c>
      <c r="I399" s="0" t="n">
        <v>1</v>
      </c>
      <c r="J399" s="0" t="s">
        <v>25</v>
      </c>
      <c r="K399" s="0" t="n">
        <v>2</v>
      </c>
      <c r="L399" s="4" t="s">
        <v>28</v>
      </c>
      <c r="M399" s="0" t="n">
        <f aca="false">1 + (2*(INT((ROW()-2-240)/4))) + MOD(ROW(),2)</f>
        <v>80</v>
      </c>
      <c r="N399" s="0" t="str">
        <f aca="false">CONCATENATE("context_",ASC(M399))</f>
        <v>context_80</v>
      </c>
      <c r="O399" s="0" t="n">
        <f aca="false">M399</f>
        <v>80</v>
      </c>
      <c r="P399" s="0" t="str">
        <f aca="false">MID(LMPreScn!M520, SEARCH(" ", LMPreScn!M520, SEARCH(" ", LMPreScn!M520))+1, SEARCH(" ", LMPreScn!M520, SEARCH(" ", LMPreScn!M520)+1) -  (SEARCH(" ", LMPreScn!M520, SEARCH(" ", LMPreScn!M520)) + 1))</f>
        <v>Christmas</v>
      </c>
      <c r="Q399" s="0" t="n">
        <f aca="false">IF(R399="attempted", 1, IF(R399="avoided", 2, IF(R399="began",3,IF(R399="completed",4, IF(R399="continued",5,IF(R399="endured", 6, IF(R399="enjoyed", 7, IF(R399="finished", 8, IF(R399="preferred", 9, IF(R399="resisted", 10, IF(R399="started", 11, IF(R399="tried",12,"ERROR"))))))))))))</f>
        <v>8</v>
      </c>
      <c r="R399" s="0" t="str">
        <f aca="false">LMPreScn!T520</f>
        <v>finished</v>
      </c>
      <c r="S399" s="0" t="n">
        <f aca="false">1 + (2*(INT((ROW()-2-240)/4))) + MOD(ROW()-2,2)</f>
        <v>80</v>
      </c>
      <c r="T399" s="0" t="str">
        <f aca="false">LMPreScn!CK520</f>
        <v>decorate</v>
      </c>
      <c r="U399" s="2" t="n">
        <f aca="false">U159</f>
        <v>0.63265306122449</v>
      </c>
      <c r="V399" s="0" t="n">
        <f aca="false">LMPreScn!R520</f>
        <v>7</v>
      </c>
      <c r="W399" s="0" t="n">
        <f aca="false">LMPreScn!S520</f>
        <v>12</v>
      </c>
      <c r="X399" s="0" t="str">
        <f aca="false">LMPreScn!M520</f>
        <v>The Christmas revelers finished the tree.</v>
      </c>
      <c r="Y399" s="0" t="str">
        <f aca="false">LMPreScn!N520</f>
        <v>It had not taken long to</v>
      </c>
    </row>
    <row r="400" customFormat="false" ht="13.8" hidden="false" customHeight="false" outlineLevel="0" collapsed="false">
      <c r="A400" s="0" t="str">
        <f aca="false">CONCATENATE("id_",ASC(C400))</f>
        <v>id_17010</v>
      </c>
      <c r="B400" s="5" t="str">
        <f aca="false">CONCATENATE("(#", ASC( LMPreScn!I521), ")")</f>
        <v>(#17040)</v>
      </c>
      <c r="C400" s="0" t="n">
        <f aca="false">LMPreScn!I401</f>
        <v>17010</v>
      </c>
      <c r="D400" s="0" t="str">
        <f aca="false">CONCATENATE(P400,"_", R400, "_", T400)</f>
        <v>lumberjacks_finished_decorate</v>
      </c>
      <c r="E400" s="0" t="str">
        <f aca="false">CONCATENATE( "list_", G400, "/", "half_", K400, "/", "agent_", O400, "/", "metverb_", Q400, "/", "target_", S400, "/", "avtcon_", I400)</f>
        <v>list_2/half_2/agent_79/metverb_8/target_80/avtcon_2</v>
      </c>
      <c r="F400" s="0" t="str">
        <f aca="false">CONCATENATE( H400, "_", L400, "_", P400, "_", R400, "_", T400, "_", J400)</f>
        <v>BH2N_second_lumberjacks_finished_decorate_incon</v>
      </c>
      <c r="G400" s="0" t="n">
        <f aca="false">IF(LEFT(H400,1)="A",1,IF(LEFT(H400,1)="B",2,IF(LEFT(H400,1)="C",3,IF(LEFT(H400,1)="D",4,#na))))</f>
        <v>2</v>
      </c>
      <c r="H400" s="0" t="str">
        <f aca="false">LMPreScn!A521</f>
        <v>BH2N</v>
      </c>
      <c r="I400" s="0" t="n">
        <v>2</v>
      </c>
      <c r="J400" s="0" t="s">
        <v>27</v>
      </c>
      <c r="K400" s="0" t="n">
        <v>2</v>
      </c>
      <c r="L400" s="4" t="s">
        <v>28</v>
      </c>
      <c r="M400" s="0" t="n">
        <f aca="false">1 + (2*(INT((ROW()-2-240)/4))) + MOD(ROW()-2,2)</f>
        <v>79</v>
      </c>
      <c r="N400" s="0" t="str">
        <f aca="false">CONCATENATE("context_",ASC(M400))</f>
        <v>context_79</v>
      </c>
      <c r="O400" s="0" t="n">
        <f aca="false">M400</f>
        <v>79</v>
      </c>
      <c r="P400" s="0" t="str">
        <f aca="false">MID(LMPreScn!M521, SEARCH(" ", LMPreScn!M521, SEARCH(" ", LMPreScn!M521))+1, SEARCH(" ", LMPreScn!M521, SEARCH(" ", LMPreScn!M521)+1) -  (SEARCH(" ", LMPreScn!M521, SEARCH(" ", LMPreScn!M521)) + 1))</f>
        <v>lumberjacks</v>
      </c>
      <c r="Q400" s="0" t="n">
        <f aca="false">IF(R400="attempted", 1, IF(R400="avoided", 2, IF(R400="began",3,IF(R400="completed",4, IF(R400="continued",5,IF(R400="endured", 6, IF(R400="enjoyed", 7, IF(R400="finished", 8, IF(R400="preferred", 9, IF(R400="resisted", 10, IF(R400="started", 11, IF(R400="tried",12,"ERROR"))))))))))))</f>
        <v>8</v>
      </c>
      <c r="R400" s="0" t="str">
        <f aca="false">LMPreScn!T521</f>
        <v>finished</v>
      </c>
      <c r="S400" s="0" t="n">
        <f aca="false">1 + (2*(INT((ROW()-2-240)/4))) + MOD(ROW()-1,2)</f>
        <v>80</v>
      </c>
      <c r="T400" s="0" t="str">
        <f aca="false">LMPreScn!CK521</f>
        <v>decorate</v>
      </c>
      <c r="U400" s="2" t="n">
        <f aca="false">U160</f>
        <v>0</v>
      </c>
      <c r="V400" s="0" t="n">
        <f aca="false">LMPreScn!R521</f>
        <v>7</v>
      </c>
      <c r="W400" s="0" t="n">
        <f aca="false">LMPreScn!S521</f>
        <v>12</v>
      </c>
      <c r="X400" s="0" t="str">
        <f aca="false">LMPreScn!M521</f>
        <v>The lumberjacks finished the tree.</v>
      </c>
      <c r="Y400" s="0" t="str">
        <f aca="false">LMPreScn!N521</f>
        <v>It had not taken long to</v>
      </c>
    </row>
    <row r="401" customFormat="false" ht="13.8" hidden="false" customHeight="false" outlineLevel="0" collapsed="false">
      <c r="A401" s="0" t="str">
        <f aca="false">CONCATENATE("id_",ASC(C401))</f>
        <v>id_18010</v>
      </c>
      <c r="B401" s="5" t="str">
        <f aca="false">CONCATENATE("(#", ASC( LMPreScn!I522), ")")</f>
        <v>(#18040)</v>
      </c>
      <c r="C401" s="0" t="n">
        <f aca="false">LMPreScn!I402</f>
        <v>18010</v>
      </c>
      <c r="D401" s="0" t="str">
        <f aca="false">CONCATENATE(P401,"_", R401, "_", T401)</f>
        <v>Christmas_finished_cut</v>
      </c>
      <c r="E401" s="0" t="str">
        <f aca="false">CONCATENATE( "list_", G401, "/", "half_", K401, "/", "agent_", O401, "/", "metverb_", Q401, "/", "target_", S401, "/", "avtcon_", I401)</f>
        <v>list_1/half_2/agent_80/metverb_8/target_79/avtcon_2</v>
      </c>
      <c r="F401" s="0" t="str">
        <f aca="false">CONCATENATE( H401, "_", L401, "_", P401, "_", R401, "_", T401, "_", J401)</f>
        <v>AH2N_second_Christmas_finished_cut_incon</v>
      </c>
      <c r="G401" s="0" t="n">
        <f aca="false">IF(LEFT(H401,1)="A",1,IF(LEFT(H401,1)="B",2,IF(LEFT(H401,1)="C",3,IF(LEFT(H401,1)="D",4,#na))))</f>
        <v>1</v>
      </c>
      <c r="H401" s="0" t="str">
        <f aca="false">LMPreScn!A522</f>
        <v>AH2N</v>
      </c>
      <c r="I401" s="0" t="n">
        <v>2</v>
      </c>
      <c r="J401" s="0" t="s">
        <v>27</v>
      </c>
      <c r="K401" s="0" t="n">
        <v>2</v>
      </c>
      <c r="L401" s="4" t="s">
        <v>28</v>
      </c>
      <c r="M401" s="0" t="n">
        <f aca="false">1 + (2*(INT((ROW()-2-240)/4))) + MOD(ROW(),2)</f>
        <v>80</v>
      </c>
      <c r="N401" s="0" t="str">
        <f aca="false">CONCATENATE("context_",ASC(M401))</f>
        <v>context_80</v>
      </c>
      <c r="O401" s="0" t="n">
        <f aca="false">M401</f>
        <v>80</v>
      </c>
      <c r="P401" s="0" t="str">
        <f aca="false">MID(LMPreScn!M522, SEARCH(" ", LMPreScn!M522, SEARCH(" ", LMPreScn!M522))+1, SEARCH(" ", LMPreScn!M522, SEARCH(" ", LMPreScn!M522)+1) -  (SEARCH(" ", LMPreScn!M522, SEARCH(" ", LMPreScn!M522)) + 1))</f>
        <v>Christmas</v>
      </c>
      <c r="Q401" s="0" t="n">
        <f aca="false">IF(R401="attempted", 1, IF(R401="avoided", 2, IF(R401="began",3,IF(R401="completed",4, IF(R401="continued",5,IF(R401="endured", 6, IF(R401="enjoyed", 7, IF(R401="finished", 8, IF(R401="preferred", 9, IF(R401="resisted", 10, IF(R401="started", 11, IF(R401="tried",12,"ERROR"))))))))))))</f>
        <v>8</v>
      </c>
      <c r="R401" s="0" t="str">
        <f aca="false">LMPreScn!T522</f>
        <v>finished</v>
      </c>
      <c r="S401" s="0" t="n">
        <f aca="false">1 + (2*(INT((ROW()-2-240)/4))) + MOD(ROW()-1,2)</f>
        <v>79</v>
      </c>
      <c r="T401" s="0" t="str">
        <f aca="false">LMPreScn!CK522</f>
        <v>cut</v>
      </c>
      <c r="U401" s="2" t="n">
        <f aca="false">U161</f>
        <v>0.0408163265306122</v>
      </c>
      <c r="V401" s="0" t="n">
        <f aca="false">LMPreScn!R522</f>
        <v>7</v>
      </c>
      <c r="W401" s="0" t="n">
        <f aca="false">LMPreScn!S522</f>
        <v>12</v>
      </c>
      <c r="X401" s="0" t="str">
        <f aca="false">LMPreScn!M522</f>
        <v>The Christmas revelers finished the tree.</v>
      </c>
      <c r="Y401" s="0" t="str">
        <f aca="false">LMPreScn!N522</f>
        <v>It had not taken long to</v>
      </c>
    </row>
    <row r="402" customFormat="false" ht="13.8" hidden="false" customHeight="false" outlineLevel="0" collapsed="false">
      <c r="A402" s="0" t="str">
        <f aca="false">CONCATENATE("id_",ASC(C402))</f>
        <v>id_15011</v>
      </c>
      <c r="B402" s="5" t="str">
        <f aca="false">CONCATENATE("(#", ASC( LMPreScn!I523), ")")</f>
        <v>(#15041)</v>
      </c>
      <c r="C402" s="0" t="n">
        <f aca="false">LMPreScn!I403</f>
        <v>15011</v>
      </c>
      <c r="D402" s="0" t="str">
        <f aca="false">CONCATENATE(P402,"_", R402, "_", T402)</f>
        <v>farmer_finished_grow</v>
      </c>
      <c r="E402" s="0" t="str">
        <f aca="false">CONCATENATE( "list_", G402, "/", "half_", K402, "/", "agent_", O402, "/", "metverb_", Q402, "/", "target_", S402, "/", "avtcon_", I402)</f>
        <v>list_4/half_2/agent_81/metverb_8/target_81/avtcon_1</v>
      </c>
      <c r="F402" s="0" t="str">
        <f aca="false">CONCATENATE( H402, "_", L402, "_", P402, "_", R402, "_", T402, "_", J402)</f>
        <v>DH2N_second_farmer_finished_grow_con</v>
      </c>
      <c r="G402" s="0" t="n">
        <f aca="false">IF(LEFT(H402,1)="A",1,IF(LEFT(H402,1)="B",2,IF(LEFT(H402,1)="C",3,IF(LEFT(H402,1)="D",4,#na))))</f>
        <v>4</v>
      </c>
      <c r="H402" s="0" t="str">
        <f aca="false">LMPreScn!A523</f>
        <v>DH2N</v>
      </c>
      <c r="I402" s="0" t="n">
        <v>1</v>
      </c>
      <c r="J402" s="0" t="s">
        <v>25</v>
      </c>
      <c r="K402" s="0" t="n">
        <v>2</v>
      </c>
      <c r="L402" s="4" t="s">
        <v>28</v>
      </c>
      <c r="M402" s="0" t="n">
        <f aca="false">1 + (2*(INT((ROW()-2-240)/4))) + MOD(ROW()-2,2)</f>
        <v>81</v>
      </c>
      <c r="N402" s="0" t="str">
        <f aca="false">CONCATENATE("context_",ASC(M402))</f>
        <v>context_81</v>
      </c>
      <c r="O402" s="0" t="n">
        <f aca="false">M402</f>
        <v>81</v>
      </c>
      <c r="P402" s="0" t="str">
        <f aca="false">MID(LMPreScn!M523, SEARCH(" ", LMPreScn!M523, SEARCH(" ", LMPreScn!M523))+1, SEARCH(" ", LMPreScn!M523, SEARCH(" ", LMPreScn!M523)+1) -  (SEARCH(" ", LMPreScn!M523, SEARCH(" ", LMPreScn!M523)) + 1))</f>
        <v>farmer</v>
      </c>
      <c r="Q402" s="0" t="n">
        <f aca="false">IF(R402="attempted", 1, IF(R402="avoided", 2, IF(R402="began",3,IF(R402="completed",4, IF(R402="continued",5,IF(R402="endured", 6, IF(R402="enjoyed", 7, IF(R402="finished", 8, IF(R402="preferred", 9, IF(R402="resisted", 10, IF(R402="started", 11, IF(R402="tried",12,"ERROR"))))))))))))</f>
        <v>8</v>
      </c>
      <c r="R402" s="0" t="str">
        <f aca="false">LMPreScn!T523</f>
        <v>finished</v>
      </c>
      <c r="S402" s="0" t="n">
        <f aca="false">1 + (2*(INT((ROW()-2-240)/4))) + MOD(ROW()-2,2)</f>
        <v>81</v>
      </c>
      <c r="T402" s="0" t="str">
        <f aca="false">LMPreScn!CK523</f>
        <v>grow</v>
      </c>
      <c r="U402" s="2" t="n">
        <f aca="false">U162</f>
        <v>0.36734693877551</v>
      </c>
      <c r="V402" s="0" t="n">
        <f aca="false">LMPreScn!R523</f>
        <v>7</v>
      </c>
      <c r="W402" s="0" t="n">
        <f aca="false">LMPreScn!S523</f>
        <v>10</v>
      </c>
      <c r="X402" s="0" t="str">
        <f aca="false">LMPreScn!M523</f>
        <v>The farmer finished the tobacco.</v>
      </c>
      <c r="Y402" s="0" t="str">
        <f aca="false">LMPreScn!N523</f>
        <v>It had taken a week to</v>
      </c>
    </row>
    <row r="403" customFormat="false" ht="13.8" hidden="false" customHeight="false" outlineLevel="0" collapsed="false">
      <c r="A403" s="0" t="str">
        <f aca="false">CONCATENATE("id_",ASC(C403))</f>
        <v>id_16011</v>
      </c>
      <c r="B403" s="5" t="str">
        <f aca="false">CONCATENATE("(#", ASC( LMPreScn!I524), ")")</f>
        <v>(#16041)</v>
      </c>
      <c r="C403" s="0" t="n">
        <f aca="false">LMPreScn!I404</f>
        <v>16011</v>
      </c>
      <c r="D403" s="0" t="str">
        <f aca="false">CONCATENATE(P403,"_", R403, "_", T403)</f>
        <v>uncle_finished_smoke</v>
      </c>
      <c r="E403" s="0" t="str">
        <f aca="false">CONCATENATE( "list_", G403, "/", "half_", K403, "/", "agent_", O403, "/", "metverb_", Q403, "/", "target_", S403, "/", "avtcon_", I403)</f>
        <v>list_3/half_2/agent_82/metverb_8/target_82/avtcon_1</v>
      </c>
      <c r="F403" s="0" t="str">
        <f aca="false">CONCATENATE( H403, "_", L403, "_", P403, "_", R403, "_", T403, "_", J403)</f>
        <v>CH2N_second_uncle_finished_smoke_con</v>
      </c>
      <c r="G403" s="0" t="n">
        <f aca="false">IF(LEFT(H403,1)="A",1,IF(LEFT(H403,1)="B",2,IF(LEFT(H403,1)="C",3,IF(LEFT(H403,1)="D",4,#na))))</f>
        <v>3</v>
      </c>
      <c r="H403" s="0" t="str">
        <f aca="false">LMPreScn!A524</f>
        <v>CH2N</v>
      </c>
      <c r="I403" s="0" t="n">
        <v>1</v>
      </c>
      <c r="J403" s="0" t="s">
        <v>25</v>
      </c>
      <c r="K403" s="0" t="n">
        <v>2</v>
      </c>
      <c r="L403" s="4" t="s">
        <v>28</v>
      </c>
      <c r="M403" s="0" t="n">
        <f aca="false">1 + (2*(INT((ROW()-2-240)/4))) + MOD(ROW(),2)</f>
        <v>82</v>
      </c>
      <c r="N403" s="0" t="str">
        <f aca="false">CONCATENATE("context_",ASC(M403))</f>
        <v>context_82</v>
      </c>
      <c r="O403" s="0" t="n">
        <f aca="false">M403</f>
        <v>82</v>
      </c>
      <c r="P403" s="0" t="str">
        <f aca="false">MID(LMPreScn!M524, SEARCH(" ", LMPreScn!M524, SEARCH(" ", LMPreScn!M524))+1, SEARCH(" ", LMPreScn!M524, SEARCH(" ", LMPreScn!M524)+1) -  (SEARCH(" ", LMPreScn!M524, SEARCH(" ", LMPreScn!M524)) + 1))</f>
        <v>uncle</v>
      </c>
      <c r="Q403" s="0" t="n">
        <f aca="false">IF(R403="attempted", 1, IF(R403="avoided", 2, IF(R403="began",3,IF(R403="completed",4, IF(R403="continued",5,IF(R403="endured", 6, IF(R403="enjoyed", 7, IF(R403="finished", 8, IF(R403="preferred", 9, IF(R403="resisted", 10, IF(R403="started", 11, IF(R403="tried",12,"ERROR"))))))))))))</f>
        <v>8</v>
      </c>
      <c r="R403" s="0" t="str">
        <f aca="false">LMPreScn!T524</f>
        <v>finished</v>
      </c>
      <c r="S403" s="0" t="n">
        <f aca="false">1 + (2*(INT((ROW()-2-240)/4))) + MOD(ROW()-2,2)</f>
        <v>82</v>
      </c>
      <c r="T403" s="0" t="str">
        <f aca="false">LMPreScn!CK524</f>
        <v>smoke</v>
      </c>
      <c r="U403" s="2" t="n">
        <f aca="false">U163</f>
        <v>0.326530612244898</v>
      </c>
      <c r="V403" s="0" t="n">
        <f aca="false">LMPreScn!R524</f>
        <v>7</v>
      </c>
      <c r="W403" s="0" t="n">
        <f aca="false">LMPreScn!S524</f>
        <v>10</v>
      </c>
      <c r="X403" s="0" t="str">
        <f aca="false">LMPreScn!M524</f>
        <v>My uncle finished the tobacco.</v>
      </c>
      <c r="Y403" s="0" t="str">
        <f aca="false">LMPreScn!N524</f>
        <v>It had taken a week to</v>
      </c>
    </row>
    <row r="404" customFormat="false" ht="13.8" hidden="false" customHeight="false" outlineLevel="0" collapsed="false">
      <c r="A404" s="0" t="str">
        <f aca="false">CONCATENATE("id_",ASC(C404))</f>
        <v>id_17011</v>
      </c>
      <c r="B404" s="5" t="str">
        <f aca="false">CONCATENATE("(#", ASC( LMPreScn!I525), ")")</f>
        <v>(#17041)</v>
      </c>
      <c r="C404" s="0" t="n">
        <f aca="false">LMPreScn!I405</f>
        <v>17011</v>
      </c>
      <c r="D404" s="0" t="str">
        <f aca="false">CONCATENATE(P404,"_", R404, "_", T404)</f>
        <v>farmer_finished_smoke</v>
      </c>
      <c r="E404" s="0" t="str">
        <f aca="false">CONCATENATE( "list_", G404, "/", "half_", K404, "/", "agent_", O404, "/", "metverb_", Q404, "/", "target_", S404, "/", "avtcon_", I404)</f>
        <v>list_2/half_2/agent_81/metverb_8/target_82/avtcon_2</v>
      </c>
      <c r="F404" s="0" t="str">
        <f aca="false">CONCATENATE( H404, "_", L404, "_", P404, "_", R404, "_", T404, "_", J404)</f>
        <v>BH2N_second_farmer_finished_smoke_incon</v>
      </c>
      <c r="G404" s="0" t="n">
        <f aca="false">IF(LEFT(H404,1)="A",1,IF(LEFT(H404,1)="B",2,IF(LEFT(H404,1)="C",3,IF(LEFT(H404,1)="D",4,#na))))</f>
        <v>2</v>
      </c>
      <c r="H404" s="0" t="str">
        <f aca="false">LMPreScn!A525</f>
        <v>BH2N</v>
      </c>
      <c r="I404" s="0" t="n">
        <v>2</v>
      </c>
      <c r="J404" s="0" t="s">
        <v>27</v>
      </c>
      <c r="K404" s="0" t="n">
        <v>2</v>
      </c>
      <c r="L404" s="4" t="s">
        <v>28</v>
      </c>
      <c r="M404" s="0" t="n">
        <f aca="false">1 + (2*(INT((ROW()-2-240)/4))) + MOD(ROW()-2,2)</f>
        <v>81</v>
      </c>
      <c r="N404" s="0" t="str">
        <f aca="false">CONCATENATE("context_",ASC(M404))</f>
        <v>context_81</v>
      </c>
      <c r="O404" s="0" t="n">
        <f aca="false">M404</f>
        <v>81</v>
      </c>
      <c r="P404" s="0" t="str">
        <f aca="false">MID(LMPreScn!M525, SEARCH(" ", LMPreScn!M525, SEARCH(" ", LMPreScn!M525))+1, SEARCH(" ", LMPreScn!M525, SEARCH(" ", LMPreScn!M525)+1) -  (SEARCH(" ", LMPreScn!M525, SEARCH(" ", LMPreScn!M525)) + 1))</f>
        <v>farmer</v>
      </c>
      <c r="Q404" s="0" t="n">
        <f aca="false">IF(R404="attempted", 1, IF(R404="avoided", 2, IF(R404="began",3,IF(R404="completed",4, IF(R404="continued",5,IF(R404="endured", 6, IF(R404="enjoyed", 7, IF(R404="finished", 8, IF(R404="preferred", 9, IF(R404="resisted", 10, IF(R404="started", 11, IF(R404="tried",12,"ERROR"))))))))))))</f>
        <v>8</v>
      </c>
      <c r="R404" s="0" t="str">
        <f aca="false">LMPreScn!T525</f>
        <v>finished</v>
      </c>
      <c r="S404" s="0" t="n">
        <f aca="false">1 + (2*(INT((ROW()-2-240)/4))) + MOD(ROW()-1,2)</f>
        <v>82</v>
      </c>
      <c r="T404" s="0" t="str">
        <f aca="false">LMPreScn!CK525</f>
        <v>smoke</v>
      </c>
      <c r="U404" s="2" t="n">
        <f aca="false">U164</f>
        <v>0.0204081632653061</v>
      </c>
      <c r="V404" s="0" t="n">
        <f aca="false">LMPreScn!R525</f>
        <v>7</v>
      </c>
      <c r="W404" s="0" t="n">
        <f aca="false">LMPreScn!S525</f>
        <v>10</v>
      </c>
      <c r="X404" s="0" t="str">
        <f aca="false">LMPreScn!M525</f>
        <v>The farmer finished the tobacco.</v>
      </c>
      <c r="Y404" s="0" t="str">
        <f aca="false">LMPreScn!N525</f>
        <v>It had taken a week to</v>
      </c>
    </row>
    <row r="405" customFormat="false" ht="13.8" hidden="false" customHeight="false" outlineLevel="0" collapsed="false">
      <c r="A405" s="0" t="str">
        <f aca="false">CONCATENATE("id_",ASC(C405))</f>
        <v>id_18011</v>
      </c>
      <c r="B405" s="5" t="str">
        <f aca="false">CONCATENATE("(#", ASC( LMPreScn!I526), ")")</f>
        <v>(#18041)</v>
      </c>
      <c r="C405" s="0" t="n">
        <f aca="false">LMPreScn!I406</f>
        <v>18011</v>
      </c>
      <c r="D405" s="0" t="str">
        <f aca="false">CONCATENATE(P405,"_", R405, "_", T405)</f>
        <v>uncle_finished_grow</v>
      </c>
      <c r="E405" s="0" t="str">
        <f aca="false">CONCATENATE( "list_", G405, "/", "half_", K405, "/", "agent_", O405, "/", "metverb_", Q405, "/", "target_", S405, "/", "avtcon_", I405)</f>
        <v>list_1/half_2/agent_82/metverb_8/target_81/avtcon_2</v>
      </c>
      <c r="F405" s="0" t="str">
        <f aca="false">CONCATENATE( H405, "_", L405, "_", P405, "_", R405, "_", T405, "_", J405)</f>
        <v>AH2N_second_uncle_finished_grow_incon</v>
      </c>
      <c r="G405" s="0" t="n">
        <f aca="false">IF(LEFT(H405,1)="A",1,IF(LEFT(H405,1)="B",2,IF(LEFT(H405,1)="C",3,IF(LEFT(H405,1)="D",4,#na))))</f>
        <v>1</v>
      </c>
      <c r="H405" s="0" t="str">
        <f aca="false">LMPreScn!A526</f>
        <v>AH2N</v>
      </c>
      <c r="I405" s="0" t="n">
        <v>2</v>
      </c>
      <c r="J405" s="0" t="s">
        <v>27</v>
      </c>
      <c r="K405" s="0" t="n">
        <v>2</v>
      </c>
      <c r="L405" s="4" t="s">
        <v>28</v>
      </c>
      <c r="M405" s="0" t="n">
        <f aca="false">1 + (2*(INT((ROW()-2-240)/4))) + MOD(ROW(),2)</f>
        <v>82</v>
      </c>
      <c r="N405" s="0" t="str">
        <f aca="false">CONCATENATE("context_",ASC(M405))</f>
        <v>context_82</v>
      </c>
      <c r="O405" s="0" t="n">
        <f aca="false">M405</f>
        <v>82</v>
      </c>
      <c r="P405" s="0" t="str">
        <f aca="false">MID(LMPreScn!M526, SEARCH(" ", LMPreScn!M526, SEARCH(" ", LMPreScn!M526))+1, SEARCH(" ", LMPreScn!M526, SEARCH(" ", LMPreScn!M526)+1) -  (SEARCH(" ", LMPreScn!M526, SEARCH(" ", LMPreScn!M526)) + 1))</f>
        <v>uncle</v>
      </c>
      <c r="Q405" s="0" t="n">
        <f aca="false">IF(R405="attempted", 1, IF(R405="avoided", 2, IF(R405="began",3,IF(R405="completed",4, IF(R405="continued",5,IF(R405="endured", 6, IF(R405="enjoyed", 7, IF(R405="finished", 8, IF(R405="preferred", 9, IF(R405="resisted", 10, IF(R405="started", 11, IF(R405="tried",12,"ERROR"))))))))))))</f>
        <v>8</v>
      </c>
      <c r="R405" s="0" t="str">
        <f aca="false">LMPreScn!T526</f>
        <v>finished</v>
      </c>
      <c r="S405" s="0" t="n">
        <f aca="false">1 + (2*(INT((ROW()-2-240)/4))) + MOD(ROW()-1,2)</f>
        <v>81</v>
      </c>
      <c r="T405" s="0" t="str">
        <f aca="false">LMPreScn!CK526</f>
        <v>grow</v>
      </c>
      <c r="U405" s="2" t="n">
        <f aca="false">U165</f>
        <v>0.0408163265306122</v>
      </c>
      <c r="V405" s="0" t="n">
        <f aca="false">LMPreScn!R526</f>
        <v>7</v>
      </c>
      <c r="W405" s="0" t="n">
        <f aca="false">LMPreScn!S526</f>
        <v>10</v>
      </c>
      <c r="X405" s="0" t="str">
        <f aca="false">LMPreScn!M526</f>
        <v>My uncle finished the tobacco.</v>
      </c>
      <c r="Y405" s="0" t="str">
        <f aca="false">LMPreScn!N526</f>
        <v>It had taken a week to</v>
      </c>
    </row>
    <row r="406" customFormat="false" ht="13.8" hidden="false" customHeight="false" outlineLevel="0" collapsed="false">
      <c r="A406" s="0" t="str">
        <f aca="false">CONCATENATE("id_",ASC(C406))</f>
        <v>id_15012</v>
      </c>
      <c r="B406" s="5" t="str">
        <f aca="false">CONCATENATE("(#", ASC( LMPreScn!I527), ")")</f>
        <v>(#15042)</v>
      </c>
      <c r="C406" s="0" t="n">
        <f aca="false">LMPreScn!I407</f>
        <v>15012</v>
      </c>
      <c r="D406" s="0" t="str">
        <f aca="false">CONCATENATE(P406,"_", R406, "_", T406)</f>
        <v>drywaller_finished_patch</v>
      </c>
      <c r="E406" s="0" t="str">
        <f aca="false">CONCATENATE( "list_", G406, "/", "half_", K406, "/", "agent_", O406, "/", "metverb_", Q406, "/", "target_", S406, "/", "avtcon_", I406)</f>
        <v>list_4/half_2/agent_83/metverb_8/target_83/avtcon_1</v>
      </c>
      <c r="F406" s="0" t="str">
        <f aca="false">CONCATENATE( H406, "_", L406, "_", P406, "_", R406, "_", T406, "_", J406)</f>
        <v>DH2N_second_drywaller_finished_patch_con</v>
      </c>
      <c r="G406" s="0" t="n">
        <f aca="false">IF(LEFT(H406,1)="A",1,IF(LEFT(H406,1)="B",2,IF(LEFT(H406,1)="C",3,IF(LEFT(H406,1)="D",4,#na))))</f>
        <v>4</v>
      </c>
      <c r="H406" s="0" t="str">
        <f aca="false">LMPreScn!A527</f>
        <v>DH2N</v>
      </c>
      <c r="I406" s="0" t="n">
        <v>1</v>
      </c>
      <c r="J406" s="0" t="s">
        <v>25</v>
      </c>
      <c r="K406" s="0" t="n">
        <v>2</v>
      </c>
      <c r="L406" s="4" t="s">
        <v>28</v>
      </c>
      <c r="M406" s="0" t="n">
        <f aca="false">1 + (2*(INT((ROW()-2-240)/4))) + MOD(ROW()-2,2)</f>
        <v>83</v>
      </c>
      <c r="N406" s="0" t="str">
        <f aca="false">CONCATENATE("context_",ASC(M406))</f>
        <v>context_83</v>
      </c>
      <c r="O406" s="0" t="n">
        <f aca="false">M406</f>
        <v>83</v>
      </c>
      <c r="P406" s="0" t="str">
        <f aca="false">MID(LMPreScn!M527, SEARCH(" ", LMPreScn!M527, SEARCH(" ", LMPreScn!M527))+1, SEARCH(" ", LMPreScn!M527, SEARCH(" ", LMPreScn!M527)+1) -  (SEARCH(" ", LMPreScn!M527, SEARCH(" ", LMPreScn!M527)) + 1))</f>
        <v>drywaller</v>
      </c>
      <c r="Q406" s="0" t="n">
        <f aca="false">IF(R406="attempted", 1, IF(R406="avoided", 2, IF(R406="began",3,IF(R406="completed",4, IF(R406="continued",5,IF(R406="endured", 6, IF(R406="enjoyed", 7, IF(R406="finished", 8, IF(R406="preferred", 9, IF(R406="resisted", 10, IF(R406="started", 11, IF(R406="tried",12,"ERROR"))))))))))))</f>
        <v>8</v>
      </c>
      <c r="R406" s="0" t="str">
        <f aca="false">LMPreScn!T527</f>
        <v>finished</v>
      </c>
      <c r="S406" s="0" t="n">
        <f aca="false">1 + (2*(INT((ROW()-2-240)/4))) + MOD(ROW()-2,2)</f>
        <v>83</v>
      </c>
      <c r="T406" s="0" t="str">
        <f aca="false">LMPreScn!CK527</f>
        <v>patch</v>
      </c>
      <c r="U406" s="2" t="n">
        <f aca="false">U166</f>
        <v>0.306122448979592</v>
      </c>
      <c r="V406" s="0" t="n">
        <f aca="false">LMPreScn!R527</f>
        <v>6</v>
      </c>
      <c r="W406" s="0" t="n">
        <f aca="false">LMPreScn!S527</f>
        <v>10</v>
      </c>
      <c r="X406" s="0" t="str">
        <f aca="false">LMPreScn!M527</f>
        <v>The drywaller finished the hole.</v>
      </c>
      <c r="Y406" s="0" t="str">
        <f aca="false">LMPreScn!N527</f>
        <v>It hadn't taken long to</v>
      </c>
    </row>
    <row r="407" customFormat="false" ht="13.8" hidden="false" customHeight="false" outlineLevel="0" collapsed="false">
      <c r="A407" s="0" t="str">
        <f aca="false">CONCATENATE("id_",ASC(C407))</f>
        <v>id_16012</v>
      </c>
      <c r="B407" s="5" t="str">
        <f aca="false">CONCATENATE("(#", ASC( LMPreScn!I528), ")")</f>
        <v>(#16042)</v>
      </c>
      <c r="C407" s="0" t="n">
        <f aca="false">LMPreScn!I408</f>
        <v>16012</v>
      </c>
      <c r="D407" s="0" t="str">
        <f aca="false">CONCATENATE(P407,"_", R407, "_", T407)</f>
        <v>boy_finished_dig</v>
      </c>
      <c r="E407" s="0" t="str">
        <f aca="false">CONCATENATE( "list_", G407, "/", "half_", K407, "/", "agent_", O407, "/", "metverb_", Q407, "/", "target_", S407, "/", "avtcon_", I407)</f>
        <v>list_3/half_2/agent_84/metverb_8/target_84/avtcon_1</v>
      </c>
      <c r="F407" s="0" t="str">
        <f aca="false">CONCATENATE( H407, "_", L407, "_", P407, "_", R407, "_", T407, "_", J407)</f>
        <v>CH2N_second_boy_finished_dig_con</v>
      </c>
      <c r="G407" s="0" t="n">
        <f aca="false">IF(LEFT(H407,1)="A",1,IF(LEFT(H407,1)="B",2,IF(LEFT(H407,1)="C",3,IF(LEFT(H407,1)="D",4,#na))))</f>
        <v>3</v>
      </c>
      <c r="H407" s="0" t="str">
        <f aca="false">LMPreScn!A528</f>
        <v>CH2N</v>
      </c>
      <c r="I407" s="0" t="n">
        <v>1</v>
      </c>
      <c r="J407" s="0" t="s">
        <v>25</v>
      </c>
      <c r="K407" s="0" t="n">
        <v>2</v>
      </c>
      <c r="L407" s="4" t="s">
        <v>28</v>
      </c>
      <c r="M407" s="0" t="n">
        <f aca="false">1 + (2*(INT((ROW()-2-240)/4))) + MOD(ROW(),2)</f>
        <v>84</v>
      </c>
      <c r="N407" s="0" t="str">
        <f aca="false">CONCATENATE("context_",ASC(M407))</f>
        <v>context_84</v>
      </c>
      <c r="O407" s="0" t="n">
        <f aca="false">M407</f>
        <v>84</v>
      </c>
      <c r="P407" s="0" t="str">
        <f aca="false">MID(LMPreScn!M528, SEARCH(" ", LMPreScn!M528, SEARCH(" ", LMPreScn!M528))+1, SEARCH(" ", LMPreScn!M528, SEARCH(" ", LMPreScn!M528)+1) -  (SEARCH(" ", LMPreScn!M528, SEARCH(" ", LMPreScn!M528)) + 1))</f>
        <v>boy</v>
      </c>
      <c r="Q407" s="0" t="n">
        <f aca="false">IF(R407="attempted", 1, IF(R407="avoided", 2, IF(R407="began",3,IF(R407="completed",4, IF(R407="continued",5,IF(R407="endured", 6, IF(R407="enjoyed", 7, IF(R407="finished", 8, IF(R407="preferred", 9, IF(R407="resisted", 10, IF(R407="started", 11, IF(R407="tried",12,"ERROR"))))))))))))</f>
        <v>8</v>
      </c>
      <c r="R407" s="0" t="str">
        <f aca="false">LMPreScn!T528</f>
        <v>finished</v>
      </c>
      <c r="S407" s="0" t="n">
        <f aca="false">1 + (2*(INT((ROW()-2-240)/4))) + MOD(ROW()-2,2)</f>
        <v>84</v>
      </c>
      <c r="T407" s="0" t="str">
        <f aca="false">LMPreScn!CK528</f>
        <v>dig</v>
      </c>
      <c r="U407" s="2" t="n">
        <f aca="false">U167</f>
        <v>0.816326530612245</v>
      </c>
      <c r="V407" s="0" t="n">
        <f aca="false">LMPreScn!R528</f>
        <v>6</v>
      </c>
      <c r="W407" s="0" t="n">
        <f aca="false">LMPreScn!S528</f>
        <v>10</v>
      </c>
      <c r="X407" s="0" t="str">
        <f aca="false">LMPreScn!M528</f>
        <v>The boy at the beach finished the hole.</v>
      </c>
      <c r="Y407" s="0" t="str">
        <f aca="false">LMPreScn!N528</f>
        <v>It hadn't taken long to</v>
      </c>
    </row>
    <row r="408" customFormat="false" ht="13.8" hidden="false" customHeight="false" outlineLevel="0" collapsed="false">
      <c r="A408" s="0" t="str">
        <f aca="false">CONCATENATE("id_",ASC(C408))</f>
        <v>id_17012</v>
      </c>
      <c r="B408" s="5" t="str">
        <f aca="false">CONCATENATE("(#", ASC( LMPreScn!I529), ")")</f>
        <v>(#17042)</v>
      </c>
      <c r="C408" s="0" t="n">
        <f aca="false">LMPreScn!I409</f>
        <v>17012</v>
      </c>
      <c r="D408" s="0" t="str">
        <f aca="false">CONCATENATE(P408,"_", R408, "_", T408)</f>
        <v>drywaller_finished_dig</v>
      </c>
      <c r="E408" s="0" t="str">
        <f aca="false">CONCATENATE( "list_", G408, "/", "half_", K408, "/", "agent_", O408, "/", "metverb_", Q408, "/", "target_", S408, "/", "avtcon_", I408)</f>
        <v>list_2/half_2/agent_83/metverb_8/target_84/avtcon_2</v>
      </c>
      <c r="F408" s="0" t="str">
        <f aca="false">CONCATENATE( H408, "_", L408, "_", P408, "_", R408, "_", T408, "_", J408)</f>
        <v>BH2N_second_drywaller_finished_dig_incon</v>
      </c>
      <c r="G408" s="0" t="n">
        <f aca="false">IF(LEFT(H408,1)="A",1,IF(LEFT(H408,1)="B",2,IF(LEFT(H408,1)="C",3,IF(LEFT(H408,1)="D",4,#na))))</f>
        <v>2</v>
      </c>
      <c r="H408" s="0" t="str">
        <f aca="false">LMPreScn!A529</f>
        <v>BH2N</v>
      </c>
      <c r="I408" s="0" t="n">
        <v>2</v>
      </c>
      <c r="J408" s="0" t="s">
        <v>27</v>
      </c>
      <c r="K408" s="0" t="n">
        <v>2</v>
      </c>
      <c r="L408" s="4" t="s">
        <v>28</v>
      </c>
      <c r="M408" s="0" t="n">
        <f aca="false">1 + (2*(INT((ROW()-2-240)/4))) + MOD(ROW()-2,2)</f>
        <v>83</v>
      </c>
      <c r="N408" s="0" t="str">
        <f aca="false">CONCATENATE("context_",ASC(M408))</f>
        <v>context_83</v>
      </c>
      <c r="O408" s="0" t="n">
        <f aca="false">M408</f>
        <v>83</v>
      </c>
      <c r="P408" s="0" t="str">
        <f aca="false">MID(LMPreScn!M529, SEARCH(" ", LMPreScn!M529, SEARCH(" ", LMPreScn!M529))+1, SEARCH(" ", LMPreScn!M529, SEARCH(" ", LMPreScn!M529)+1) -  (SEARCH(" ", LMPreScn!M529, SEARCH(" ", LMPreScn!M529)) + 1))</f>
        <v>drywaller</v>
      </c>
      <c r="Q408" s="0" t="n">
        <f aca="false">IF(R408="attempted", 1, IF(R408="avoided", 2, IF(R408="began",3,IF(R408="completed",4, IF(R408="continued",5,IF(R408="endured", 6, IF(R408="enjoyed", 7, IF(R408="finished", 8, IF(R408="preferred", 9, IF(R408="resisted", 10, IF(R408="started", 11, IF(R408="tried",12,"ERROR"))))))))))))</f>
        <v>8</v>
      </c>
      <c r="R408" s="0" t="str">
        <f aca="false">LMPreScn!T529</f>
        <v>finished</v>
      </c>
      <c r="S408" s="0" t="n">
        <f aca="false">1 + (2*(INT((ROW()-2-240)/4))) + MOD(ROW()-1,2)</f>
        <v>84</v>
      </c>
      <c r="T408" s="0" t="str">
        <f aca="false">LMPreScn!CK529</f>
        <v>dig</v>
      </c>
      <c r="U408" s="2" t="n">
        <f aca="false">U168</f>
        <v>0.0204081632653061</v>
      </c>
      <c r="V408" s="0" t="n">
        <f aca="false">LMPreScn!R529</f>
        <v>6</v>
      </c>
      <c r="W408" s="0" t="n">
        <f aca="false">LMPreScn!S529</f>
        <v>10</v>
      </c>
      <c r="X408" s="0" t="str">
        <f aca="false">LMPreScn!M529</f>
        <v>The drywaller finished the hole.</v>
      </c>
      <c r="Y408" s="0" t="str">
        <f aca="false">LMPreScn!N529</f>
        <v>It hadn't taken long to</v>
      </c>
    </row>
    <row r="409" customFormat="false" ht="13.8" hidden="false" customHeight="false" outlineLevel="0" collapsed="false">
      <c r="A409" s="0" t="str">
        <f aca="false">CONCATENATE("id_",ASC(C409))</f>
        <v>id_18012</v>
      </c>
      <c r="B409" s="5" t="str">
        <f aca="false">CONCATENATE("(#", ASC( LMPreScn!I530), ")")</f>
        <v>(#18042)</v>
      </c>
      <c r="C409" s="0" t="n">
        <f aca="false">LMPreScn!I410</f>
        <v>18012</v>
      </c>
      <c r="D409" s="0" t="str">
        <f aca="false">CONCATENATE(P409,"_", R409, "_", T409)</f>
        <v>boy_finished_patch</v>
      </c>
      <c r="E409" s="0" t="str">
        <f aca="false">CONCATENATE( "list_", G409, "/", "half_", K409, "/", "agent_", O409, "/", "metverb_", Q409, "/", "target_", S409, "/", "avtcon_", I409)</f>
        <v>list_1/half_2/agent_84/metverb_8/target_83/avtcon_2</v>
      </c>
      <c r="F409" s="0" t="str">
        <f aca="false">CONCATENATE( H409, "_", L409, "_", P409, "_", R409, "_", T409, "_", J409)</f>
        <v>AH2N_second_boy_finished_patch_incon</v>
      </c>
      <c r="G409" s="0" t="n">
        <f aca="false">IF(LEFT(H409,1)="A",1,IF(LEFT(H409,1)="B",2,IF(LEFT(H409,1)="C",3,IF(LEFT(H409,1)="D",4,#na))))</f>
        <v>1</v>
      </c>
      <c r="H409" s="0" t="str">
        <f aca="false">LMPreScn!A530</f>
        <v>AH2N</v>
      </c>
      <c r="I409" s="0" t="n">
        <v>2</v>
      </c>
      <c r="J409" s="0" t="s">
        <v>27</v>
      </c>
      <c r="K409" s="0" t="n">
        <v>2</v>
      </c>
      <c r="L409" s="4" t="s">
        <v>28</v>
      </c>
      <c r="M409" s="0" t="n">
        <f aca="false">1 + (2*(INT((ROW()-2-240)/4))) + MOD(ROW(),2)</f>
        <v>84</v>
      </c>
      <c r="N409" s="0" t="str">
        <f aca="false">CONCATENATE("context_",ASC(M409))</f>
        <v>context_84</v>
      </c>
      <c r="O409" s="0" t="n">
        <f aca="false">M409</f>
        <v>84</v>
      </c>
      <c r="P409" s="0" t="str">
        <f aca="false">MID(LMPreScn!M530, SEARCH(" ", LMPreScn!M530, SEARCH(" ", LMPreScn!M530))+1, SEARCH(" ", LMPreScn!M530, SEARCH(" ", LMPreScn!M530)+1) -  (SEARCH(" ", LMPreScn!M530, SEARCH(" ", LMPreScn!M530)) + 1))</f>
        <v>boy</v>
      </c>
      <c r="Q409" s="0" t="n">
        <f aca="false">IF(R409="attempted", 1, IF(R409="avoided", 2, IF(R409="began",3,IF(R409="completed",4, IF(R409="continued",5,IF(R409="endured", 6, IF(R409="enjoyed", 7, IF(R409="finished", 8, IF(R409="preferred", 9, IF(R409="resisted", 10, IF(R409="started", 11, IF(R409="tried",12,"ERROR"))))))))))))</f>
        <v>8</v>
      </c>
      <c r="R409" s="0" t="str">
        <f aca="false">LMPreScn!T530</f>
        <v>finished</v>
      </c>
      <c r="S409" s="0" t="n">
        <f aca="false">1 + (2*(INT((ROW()-2-240)/4))) + MOD(ROW()-1,2)</f>
        <v>83</v>
      </c>
      <c r="T409" s="0" t="str">
        <f aca="false">LMPreScn!CK530</f>
        <v>patch</v>
      </c>
      <c r="U409" s="2" t="n">
        <f aca="false">U169</f>
        <v>0</v>
      </c>
      <c r="V409" s="0" t="n">
        <f aca="false">LMPreScn!R530</f>
        <v>6</v>
      </c>
      <c r="W409" s="0" t="n">
        <f aca="false">LMPreScn!S530</f>
        <v>10</v>
      </c>
      <c r="X409" s="0" t="str">
        <f aca="false">LMPreScn!M530</f>
        <v>The boy at the beach finished the hole.</v>
      </c>
      <c r="Y409" s="0" t="str">
        <f aca="false">LMPreScn!N530</f>
        <v>It hadn't taken long to</v>
      </c>
    </row>
    <row r="410" customFormat="false" ht="13.8" hidden="false" customHeight="false" outlineLevel="0" collapsed="false">
      <c r="A410" s="0" t="str">
        <f aca="false">CONCATENATE("id_",ASC(C410))</f>
        <v>id_15013</v>
      </c>
      <c r="B410" s="5" t="str">
        <f aca="false">CONCATENATE("(#", ASC( LMPreScn!I531), ")")</f>
        <v>(#15043)</v>
      </c>
      <c r="C410" s="0" t="n">
        <f aca="false">LMPreScn!I411</f>
        <v>15013</v>
      </c>
      <c r="D410" s="0" t="str">
        <f aca="false">CONCATENATE(P410,"_", R410, "_", T410)</f>
        <v>still_preferred_paint</v>
      </c>
      <c r="E410" s="0" t="str">
        <f aca="false">CONCATENATE( "list_", G410, "/", "half_", K410, "/", "agent_", O410, "/", "metverb_", Q410, "/", "target_", S410, "/", "avtcon_", I410)</f>
        <v>list_4/half_2/agent_85/metverb_9/target_85/avtcon_1</v>
      </c>
      <c r="F410" s="0" t="str">
        <f aca="false">CONCATENATE( H410, "_", L410, "_", P410, "_", R410, "_", T410, "_", J410)</f>
        <v>DH2N_second_still_preferred_paint_con</v>
      </c>
      <c r="G410" s="0" t="n">
        <f aca="false">IF(LEFT(H410,1)="A",1,IF(LEFT(H410,1)="B",2,IF(LEFT(H410,1)="C",3,IF(LEFT(H410,1)="D",4,#na))))</f>
        <v>4</v>
      </c>
      <c r="H410" s="0" t="str">
        <f aca="false">LMPreScn!A531</f>
        <v>DH2N</v>
      </c>
      <c r="I410" s="0" t="n">
        <v>1</v>
      </c>
      <c r="J410" s="0" t="s">
        <v>25</v>
      </c>
      <c r="K410" s="0" t="n">
        <v>2</v>
      </c>
      <c r="L410" s="4" t="s">
        <v>28</v>
      </c>
      <c r="M410" s="0" t="n">
        <f aca="false">1 + (2*(INT((ROW()-2-240)/4))) + MOD(ROW()-2,2)</f>
        <v>85</v>
      </c>
      <c r="N410" s="0" t="str">
        <f aca="false">CONCATENATE("context_",ASC(M410))</f>
        <v>context_85</v>
      </c>
      <c r="O410" s="0" t="n">
        <f aca="false">M410</f>
        <v>85</v>
      </c>
      <c r="P410" s="0" t="str">
        <f aca="false">MID(LMPreScn!M531, SEARCH(" ", LMPreScn!M531, SEARCH(" ", LMPreScn!M531))+1, SEARCH(" ", LMPreScn!M531, SEARCH(" ", LMPreScn!M531)+1) -  (SEARCH(" ", LMPreScn!M531, SEARCH(" ", LMPreScn!M531)) + 1))</f>
        <v>still</v>
      </c>
      <c r="Q410" s="0" t="n">
        <f aca="false">IF(R410="attempted", 1, IF(R410="avoided", 2, IF(R410="began",3,IF(R410="completed",4, IF(R410="continued",5,IF(R410="endured", 6, IF(R410="enjoyed", 7, IF(R410="finished", 8, IF(R410="preferred", 9, IF(R410="resisted", 10, IF(R410="started", 11, IF(R410="tried",12,"ERROR"))))))))))))</f>
        <v>9</v>
      </c>
      <c r="R410" s="0" t="str">
        <f aca="false">LMPreScn!T531</f>
        <v>preferred</v>
      </c>
      <c r="S410" s="0" t="n">
        <f aca="false">1 + (2*(INT((ROW()-2-240)/4))) + MOD(ROW()-2,2)</f>
        <v>85</v>
      </c>
      <c r="T410" s="0" t="str">
        <f aca="false">LMPreScn!CK531</f>
        <v>paint</v>
      </c>
      <c r="U410" s="2" t="n">
        <f aca="false">U170</f>
        <v>0.489795918367347</v>
      </c>
      <c r="V410" s="0" t="n">
        <f aca="false">LMPreScn!R531</f>
        <v>7</v>
      </c>
      <c r="W410" s="0" t="n">
        <f aca="false">LMPreScn!S531</f>
        <v>10</v>
      </c>
      <c r="X410" s="0" t="str">
        <f aca="false">LMPreScn!M531</f>
        <v>The still life artist preferred bowls of fruit.</v>
      </c>
      <c r="Y410" s="0" t="str">
        <f aca="false">LMPreScn!N531</f>
        <v>Each morning she sat down to</v>
      </c>
    </row>
    <row r="411" customFormat="false" ht="13.8" hidden="false" customHeight="false" outlineLevel="0" collapsed="false">
      <c r="A411" s="0" t="str">
        <f aca="false">CONCATENATE("id_",ASC(C411))</f>
        <v>id_16013</v>
      </c>
      <c r="B411" s="5" t="str">
        <f aca="false">CONCATENATE("(#", ASC( LMPreScn!I532), ")")</f>
        <v>(#16043)</v>
      </c>
      <c r="C411" s="0" t="n">
        <f aca="false">LMPreScn!I412</f>
        <v>16013</v>
      </c>
      <c r="D411" s="0" t="str">
        <f aca="false">CONCATENATE(P411,"_", R411, "_", T411)</f>
        <v>dieter_preferred_eat</v>
      </c>
      <c r="E411" s="0" t="str">
        <f aca="false">CONCATENATE( "list_", G411, "/", "half_", K411, "/", "agent_", O411, "/", "metverb_", Q411, "/", "target_", S411, "/", "avtcon_", I411)</f>
        <v>list_3/half_2/agent_86/metverb_9/target_86/avtcon_1</v>
      </c>
      <c r="F411" s="0" t="str">
        <f aca="false">CONCATENATE( H411, "_", L411, "_", P411, "_", R411, "_", T411, "_", J411)</f>
        <v>CH2N_second_dieter_preferred_eat_con</v>
      </c>
      <c r="G411" s="0" t="n">
        <f aca="false">IF(LEFT(H411,1)="A",1,IF(LEFT(H411,1)="B",2,IF(LEFT(H411,1)="C",3,IF(LEFT(H411,1)="D",4,#na))))</f>
        <v>3</v>
      </c>
      <c r="H411" s="0" t="str">
        <f aca="false">LMPreScn!A532</f>
        <v>CH2N</v>
      </c>
      <c r="I411" s="0" t="n">
        <v>1</v>
      </c>
      <c r="J411" s="0" t="s">
        <v>25</v>
      </c>
      <c r="K411" s="0" t="n">
        <v>2</v>
      </c>
      <c r="L411" s="4" t="s">
        <v>28</v>
      </c>
      <c r="M411" s="0" t="n">
        <f aca="false">1 + (2*(INT((ROW()-2-240)/4))) + MOD(ROW(),2)</f>
        <v>86</v>
      </c>
      <c r="N411" s="0" t="str">
        <f aca="false">CONCATENATE("context_",ASC(M411))</f>
        <v>context_86</v>
      </c>
      <c r="O411" s="0" t="n">
        <f aca="false">M411</f>
        <v>86</v>
      </c>
      <c r="P411" s="0" t="str">
        <f aca="false">MID(LMPreScn!M532, SEARCH(" ", LMPreScn!M532, SEARCH(" ", LMPreScn!M532))+1, SEARCH(" ", LMPreScn!M532, SEARCH(" ", LMPreScn!M532)+1) -  (SEARCH(" ", LMPreScn!M532, SEARCH(" ", LMPreScn!M532)) + 1))</f>
        <v>dieter</v>
      </c>
      <c r="Q411" s="0" t="n">
        <f aca="false">IF(R411="attempted", 1, IF(R411="avoided", 2, IF(R411="began",3,IF(R411="completed",4, IF(R411="continued",5,IF(R411="endured", 6, IF(R411="enjoyed", 7, IF(R411="finished", 8, IF(R411="preferred", 9, IF(R411="resisted", 10, IF(R411="started", 11, IF(R411="tried",12,"ERROR"))))))))))))</f>
        <v>9</v>
      </c>
      <c r="R411" s="0" t="str">
        <f aca="false">LMPreScn!T532</f>
        <v>preferred</v>
      </c>
      <c r="S411" s="0" t="n">
        <f aca="false">1 + (2*(INT((ROW()-2-240)/4))) + MOD(ROW()-2,2)</f>
        <v>86</v>
      </c>
      <c r="T411" s="0" t="str">
        <f aca="false">LMPreScn!CK532</f>
        <v>eat</v>
      </c>
      <c r="U411" s="2" t="n">
        <f aca="false">U171</f>
        <v>0.469387755102041</v>
      </c>
      <c r="V411" s="0" t="n">
        <f aca="false">LMPreScn!R532</f>
        <v>7</v>
      </c>
      <c r="W411" s="0" t="n">
        <f aca="false">LMPreScn!S532</f>
        <v>10</v>
      </c>
      <c r="X411" s="0" t="str">
        <f aca="false">LMPreScn!M532</f>
        <v>The dieter preferred bowls of fruit.</v>
      </c>
      <c r="Y411" s="0" t="str">
        <f aca="false">LMPreScn!N532</f>
        <v>Each morning she sat down to</v>
      </c>
    </row>
    <row r="412" customFormat="false" ht="13.8" hidden="false" customHeight="false" outlineLevel="0" collapsed="false">
      <c r="A412" s="0" t="str">
        <f aca="false">CONCATENATE("id_",ASC(C412))</f>
        <v>id_17013</v>
      </c>
      <c r="B412" s="5" t="str">
        <f aca="false">CONCATENATE("(#", ASC( LMPreScn!I533), ")")</f>
        <v>(#17043)</v>
      </c>
      <c r="C412" s="0" t="n">
        <f aca="false">LMPreScn!I413</f>
        <v>17013</v>
      </c>
      <c r="D412" s="0" t="str">
        <f aca="false">CONCATENATE(P412,"_", R412, "_", T412)</f>
        <v>still_preferred_eat</v>
      </c>
      <c r="E412" s="0" t="str">
        <f aca="false">CONCATENATE( "list_", G412, "/", "half_", K412, "/", "agent_", O412, "/", "metverb_", Q412, "/", "target_", S412, "/", "avtcon_", I412)</f>
        <v>list_2/half_2/agent_85/metverb_9/target_86/avtcon_2</v>
      </c>
      <c r="F412" s="0" t="str">
        <f aca="false">CONCATENATE( H412, "_", L412, "_", P412, "_", R412, "_", T412, "_", J412)</f>
        <v>BH2N_second_still_preferred_eat_incon</v>
      </c>
      <c r="G412" s="0" t="n">
        <f aca="false">IF(LEFT(H412,1)="A",1,IF(LEFT(H412,1)="B",2,IF(LEFT(H412,1)="C",3,IF(LEFT(H412,1)="D",4,#na))))</f>
        <v>2</v>
      </c>
      <c r="H412" s="0" t="str">
        <f aca="false">LMPreScn!A533</f>
        <v>BH2N</v>
      </c>
      <c r="I412" s="0" t="n">
        <v>2</v>
      </c>
      <c r="J412" s="0" t="s">
        <v>27</v>
      </c>
      <c r="K412" s="0" t="n">
        <v>2</v>
      </c>
      <c r="L412" s="4" t="s">
        <v>28</v>
      </c>
      <c r="M412" s="0" t="n">
        <f aca="false">1 + (2*(INT((ROW()-2-240)/4))) + MOD(ROW()-2,2)</f>
        <v>85</v>
      </c>
      <c r="N412" s="0" t="str">
        <f aca="false">CONCATENATE("context_",ASC(M412))</f>
        <v>context_85</v>
      </c>
      <c r="O412" s="0" t="n">
        <f aca="false">M412</f>
        <v>85</v>
      </c>
      <c r="P412" s="0" t="str">
        <f aca="false">MID(LMPreScn!M533, SEARCH(" ", LMPreScn!M533, SEARCH(" ", LMPreScn!M533))+1, SEARCH(" ", LMPreScn!M533, SEARCH(" ", LMPreScn!M533)+1) -  (SEARCH(" ", LMPreScn!M533, SEARCH(" ", LMPreScn!M533)) + 1))</f>
        <v>still</v>
      </c>
      <c r="Q412" s="0" t="n">
        <f aca="false">IF(R412="attempted", 1, IF(R412="avoided", 2, IF(R412="began",3,IF(R412="completed",4, IF(R412="continued",5,IF(R412="endured", 6, IF(R412="enjoyed", 7, IF(R412="finished", 8, IF(R412="preferred", 9, IF(R412="resisted", 10, IF(R412="started", 11, IF(R412="tried",12,"ERROR"))))))))))))</f>
        <v>9</v>
      </c>
      <c r="R412" s="0" t="str">
        <f aca="false">LMPreScn!T533</f>
        <v>preferred</v>
      </c>
      <c r="S412" s="0" t="n">
        <f aca="false">1 + (2*(INT((ROW()-2-240)/4))) + MOD(ROW()-1,2)</f>
        <v>86</v>
      </c>
      <c r="T412" s="0" t="str">
        <f aca="false">LMPreScn!CK533</f>
        <v>eat</v>
      </c>
      <c r="U412" s="2" t="n">
        <f aca="false">U172</f>
        <v>0.183673469387755</v>
      </c>
      <c r="V412" s="0" t="n">
        <f aca="false">LMPreScn!R533</f>
        <v>7</v>
      </c>
      <c r="W412" s="0" t="n">
        <f aca="false">LMPreScn!S533</f>
        <v>10</v>
      </c>
      <c r="X412" s="0" t="str">
        <f aca="false">LMPreScn!M533</f>
        <v>The still life artist preferred bowls of fruit.</v>
      </c>
      <c r="Y412" s="0" t="str">
        <f aca="false">LMPreScn!N533</f>
        <v>Each morning she sat down to</v>
      </c>
    </row>
    <row r="413" customFormat="false" ht="13.8" hidden="false" customHeight="false" outlineLevel="0" collapsed="false">
      <c r="A413" s="0" t="str">
        <f aca="false">CONCATENATE("id_",ASC(C413))</f>
        <v>id_18013</v>
      </c>
      <c r="B413" s="5" t="str">
        <f aca="false">CONCATENATE("(#", ASC( LMPreScn!I534), ")")</f>
        <v>(#18043)</v>
      </c>
      <c r="C413" s="0" t="n">
        <f aca="false">LMPreScn!I414</f>
        <v>18013</v>
      </c>
      <c r="D413" s="0" t="str">
        <f aca="false">CONCATENATE(P413,"_", R413, "_", T413)</f>
        <v>dieter_preferred_paint</v>
      </c>
      <c r="E413" s="0" t="str">
        <f aca="false">CONCATENATE( "list_", G413, "/", "half_", K413, "/", "agent_", O413, "/", "metverb_", Q413, "/", "target_", S413, "/", "avtcon_", I413)</f>
        <v>list_1/half_2/agent_86/metverb_9/target_85/avtcon_2</v>
      </c>
      <c r="F413" s="0" t="str">
        <f aca="false">CONCATENATE( H413, "_", L413, "_", P413, "_", R413, "_", T413, "_", J413)</f>
        <v>AH2N_second_dieter_preferred_paint_incon</v>
      </c>
      <c r="G413" s="0" t="n">
        <f aca="false">IF(LEFT(H413,1)="A",1,IF(LEFT(H413,1)="B",2,IF(LEFT(H413,1)="C",3,IF(LEFT(H413,1)="D",4,#na))))</f>
        <v>1</v>
      </c>
      <c r="H413" s="0" t="str">
        <f aca="false">LMPreScn!A534</f>
        <v>AH2N</v>
      </c>
      <c r="I413" s="0" t="n">
        <v>2</v>
      </c>
      <c r="J413" s="0" t="s">
        <v>27</v>
      </c>
      <c r="K413" s="0" t="n">
        <v>2</v>
      </c>
      <c r="L413" s="4" t="s">
        <v>28</v>
      </c>
      <c r="M413" s="0" t="n">
        <f aca="false">1 + (2*(INT((ROW()-2-240)/4))) + MOD(ROW(),2)</f>
        <v>86</v>
      </c>
      <c r="N413" s="0" t="str">
        <f aca="false">CONCATENATE("context_",ASC(M413))</f>
        <v>context_86</v>
      </c>
      <c r="O413" s="0" t="n">
        <f aca="false">M413</f>
        <v>86</v>
      </c>
      <c r="P413" s="0" t="str">
        <f aca="false">MID(LMPreScn!M534, SEARCH(" ", LMPreScn!M534, SEARCH(" ", LMPreScn!M534))+1, SEARCH(" ", LMPreScn!M534, SEARCH(" ", LMPreScn!M534)+1) -  (SEARCH(" ", LMPreScn!M534, SEARCH(" ", LMPreScn!M534)) + 1))</f>
        <v>dieter</v>
      </c>
      <c r="Q413" s="0" t="n">
        <f aca="false">IF(R413="attempted", 1, IF(R413="avoided", 2, IF(R413="began",3,IF(R413="completed",4, IF(R413="continued",5,IF(R413="endured", 6, IF(R413="enjoyed", 7, IF(R413="finished", 8, IF(R413="preferred", 9, IF(R413="resisted", 10, IF(R413="started", 11, IF(R413="tried",12,"ERROR"))))))))))))</f>
        <v>9</v>
      </c>
      <c r="R413" s="0" t="str">
        <f aca="false">LMPreScn!T534</f>
        <v>preferred</v>
      </c>
      <c r="S413" s="0" t="n">
        <f aca="false">1 + (2*(INT((ROW()-2-240)/4))) + MOD(ROW()-1,2)</f>
        <v>85</v>
      </c>
      <c r="T413" s="0" t="str">
        <f aca="false">LMPreScn!CK534</f>
        <v>paint</v>
      </c>
      <c r="U413" s="2" t="n">
        <f aca="false">U173</f>
        <v>0</v>
      </c>
      <c r="V413" s="0" t="n">
        <f aca="false">LMPreScn!R534</f>
        <v>7</v>
      </c>
      <c r="W413" s="0" t="n">
        <f aca="false">LMPreScn!S534</f>
        <v>10</v>
      </c>
      <c r="X413" s="0" t="str">
        <f aca="false">LMPreScn!M534</f>
        <v>The dieter preferred bowls of fruit.</v>
      </c>
      <c r="Y413" s="0" t="str">
        <f aca="false">LMPreScn!N534</f>
        <v>Each morning she sat down to</v>
      </c>
    </row>
    <row r="414" customFormat="false" ht="13.8" hidden="false" customHeight="false" outlineLevel="0" collapsed="false">
      <c r="A414" s="0" t="str">
        <f aca="false">CONCATENATE("id_",ASC(C414))</f>
        <v>id_15014</v>
      </c>
      <c r="B414" s="5" t="str">
        <f aca="false">CONCATENATE("(#", ASC( LMPreScn!I535), ")")</f>
        <v>(#15044)</v>
      </c>
      <c r="C414" s="0" t="n">
        <f aca="false">LMPreScn!I415</f>
        <v>15014</v>
      </c>
      <c r="D414" s="0" t="str">
        <f aca="false">CONCATENATE(P414,"_", R414, "_", T414)</f>
        <v>perfumer_preferred_smell</v>
      </c>
      <c r="E414" s="0" t="str">
        <f aca="false">CONCATENATE( "list_", G414, "/", "half_", K414, "/", "agent_", O414, "/", "metverb_", Q414, "/", "target_", S414, "/", "avtcon_", I414)</f>
        <v>list_4/half_2/agent_87/metverb_9/target_87/avtcon_1</v>
      </c>
      <c r="F414" s="0" t="str">
        <f aca="false">CONCATENATE( H414, "_", L414, "_", P414, "_", R414, "_", T414, "_", J414)</f>
        <v>DH2N_second_perfumer_preferred_smell_con</v>
      </c>
      <c r="G414" s="0" t="n">
        <f aca="false">IF(LEFT(H414,1)="A",1,IF(LEFT(H414,1)="B",2,IF(LEFT(H414,1)="C",3,IF(LEFT(H414,1)="D",4,#na))))</f>
        <v>4</v>
      </c>
      <c r="H414" s="0" t="str">
        <f aca="false">LMPreScn!A535</f>
        <v>DH2N</v>
      </c>
      <c r="I414" s="0" t="n">
        <v>1</v>
      </c>
      <c r="J414" s="0" t="s">
        <v>25</v>
      </c>
      <c r="K414" s="0" t="n">
        <v>2</v>
      </c>
      <c r="L414" s="4" t="s">
        <v>28</v>
      </c>
      <c r="M414" s="0" t="n">
        <f aca="false">1 + (2*(INT((ROW()-2-240)/4))) + MOD(ROW()-2,2)</f>
        <v>87</v>
      </c>
      <c r="N414" s="0" t="str">
        <f aca="false">CONCATENATE("context_",ASC(M414))</f>
        <v>context_87</v>
      </c>
      <c r="O414" s="0" t="n">
        <f aca="false">M414</f>
        <v>87</v>
      </c>
      <c r="P414" s="0" t="str">
        <f aca="false">MID(LMPreScn!M535, SEARCH(" ", LMPreScn!M535, SEARCH(" ", LMPreScn!M535))+1, SEARCH(" ", LMPreScn!M535, SEARCH(" ", LMPreScn!M535)+1) -  (SEARCH(" ", LMPreScn!M535, SEARCH(" ", LMPreScn!M535)) + 1))</f>
        <v>perfumer</v>
      </c>
      <c r="Q414" s="0" t="n">
        <f aca="false">IF(R414="attempted", 1, IF(R414="avoided", 2, IF(R414="began",3,IF(R414="completed",4, IF(R414="continued",5,IF(R414="endured", 6, IF(R414="enjoyed", 7, IF(R414="finished", 8, IF(R414="preferred", 9, IF(R414="resisted", 10, IF(R414="started", 11, IF(R414="tried",12,"ERROR"))))))))))))</f>
        <v>9</v>
      </c>
      <c r="R414" s="0" t="str">
        <f aca="false">LMPreScn!T535</f>
        <v>preferred</v>
      </c>
      <c r="S414" s="0" t="n">
        <f aca="false">1 + (2*(INT((ROW()-2-240)/4))) + MOD(ROW()-2,2)</f>
        <v>87</v>
      </c>
      <c r="T414" s="0" t="str">
        <f aca="false">LMPreScn!CK535</f>
        <v>smell</v>
      </c>
      <c r="U414" s="2" t="n">
        <f aca="false">U174</f>
        <v>0.408163265306122</v>
      </c>
      <c r="V414" s="0" t="n">
        <f aca="false">LMPreScn!R535</f>
        <v>5</v>
      </c>
      <c r="W414" s="0" t="n">
        <f aca="false">LMPreScn!S535</f>
        <v>8</v>
      </c>
      <c r="X414" s="0" t="str">
        <f aca="false">LMPreScn!M535</f>
        <v>The perfumer preferred citrus over berry.</v>
      </c>
      <c r="Y414" s="0" t="str">
        <f aca="false">LMPreScn!N535</f>
        <v>She thought it would</v>
      </c>
    </row>
    <row r="415" customFormat="false" ht="13.8" hidden="false" customHeight="false" outlineLevel="0" collapsed="false">
      <c r="A415" s="0" t="str">
        <f aca="false">CONCATENATE("id_",ASC(C415))</f>
        <v>id_16014</v>
      </c>
      <c r="B415" s="5" t="str">
        <f aca="false">CONCATENATE("(#", ASC( LMPreScn!I536), ")")</f>
        <v>(#16044)</v>
      </c>
      <c r="C415" s="0" t="n">
        <f aca="false">LMPreScn!I416</f>
        <v>16014</v>
      </c>
      <c r="D415" s="0" t="str">
        <f aca="false">CONCATENATE(P415,"_", R415, "_", T415)</f>
        <v>baker_preferred_taste</v>
      </c>
      <c r="E415" s="0" t="str">
        <f aca="false">CONCATENATE( "list_", G415, "/", "half_", K415, "/", "agent_", O415, "/", "metverb_", Q415, "/", "target_", S415, "/", "avtcon_", I415)</f>
        <v>list_3/half_2/agent_88/metverb_9/target_88/avtcon_1</v>
      </c>
      <c r="F415" s="0" t="str">
        <f aca="false">CONCATENATE( H415, "_", L415, "_", P415, "_", R415, "_", T415, "_", J415)</f>
        <v>CH2N_second_baker_preferred_taste_con</v>
      </c>
      <c r="G415" s="0" t="n">
        <f aca="false">IF(LEFT(H415,1)="A",1,IF(LEFT(H415,1)="B",2,IF(LEFT(H415,1)="C",3,IF(LEFT(H415,1)="D",4,#na))))</f>
        <v>3</v>
      </c>
      <c r="H415" s="0" t="str">
        <f aca="false">LMPreScn!A536</f>
        <v>CH2N</v>
      </c>
      <c r="I415" s="0" t="n">
        <v>1</v>
      </c>
      <c r="J415" s="0" t="s">
        <v>25</v>
      </c>
      <c r="K415" s="0" t="n">
        <v>2</v>
      </c>
      <c r="L415" s="4" t="s">
        <v>28</v>
      </c>
      <c r="M415" s="0" t="n">
        <f aca="false">1 + (2*(INT((ROW()-2-240)/4))) + MOD(ROW(),2)</f>
        <v>88</v>
      </c>
      <c r="N415" s="0" t="str">
        <f aca="false">CONCATENATE("context_",ASC(M415))</f>
        <v>context_88</v>
      </c>
      <c r="O415" s="0" t="n">
        <f aca="false">M415</f>
        <v>88</v>
      </c>
      <c r="P415" s="0" t="str">
        <f aca="false">MID(LMPreScn!M536, SEARCH(" ", LMPreScn!M536, SEARCH(" ", LMPreScn!M536))+1, SEARCH(" ", LMPreScn!M536, SEARCH(" ", LMPreScn!M536)+1) -  (SEARCH(" ", LMPreScn!M536, SEARCH(" ", LMPreScn!M536)) + 1))</f>
        <v>baker</v>
      </c>
      <c r="Q415" s="0" t="n">
        <f aca="false">IF(R415="attempted", 1, IF(R415="avoided", 2, IF(R415="began",3,IF(R415="completed",4, IF(R415="continued",5,IF(R415="endured", 6, IF(R415="enjoyed", 7, IF(R415="finished", 8, IF(R415="preferred", 9, IF(R415="resisted", 10, IF(R415="started", 11, IF(R415="tried",12,"ERROR"))))))))))))</f>
        <v>9</v>
      </c>
      <c r="R415" s="0" t="str">
        <f aca="false">LMPreScn!T536</f>
        <v>preferred</v>
      </c>
      <c r="S415" s="0" t="n">
        <f aca="false">1 + (2*(INT((ROW()-2-240)/4))) + MOD(ROW()-2,2)</f>
        <v>88</v>
      </c>
      <c r="T415" s="0" t="str">
        <f aca="false">LMPreScn!CK536</f>
        <v>taste</v>
      </c>
      <c r="U415" s="2" t="n">
        <f aca="false">U175</f>
        <v>0.489795918367347</v>
      </c>
      <c r="V415" s="0" t="n">
        <f aca="false">LMPreScn!R536</f>
        <v>5</v>
      </c>
      <c r="W415" s="0" t="n">
        <f aca="false">LMPreScn!S536</f>
        <v>8</v>
      </c>
      <c r="X415" s="0" t="str">
        <f aca="false">LMPreScn!M536</f>
        <v>The baker preferred citrus over berry.</v>
      </c>
      <c r="Y415" s="0" t="str">
        <f aca="false">LMPreScn!N536</f>
        <v>She thought it would</v>
      </c>
    </row>
    <row r="416" customFormat="false" ht="13.8" hidden="false" customHeight="false" outlineLevel="0" collapsed="false">
      <c r="A416" s="0" t="str">
        <f aca="false">CONCATENATE("id_",ASC(C416))</f>
        <v>id_17014</v>
      </c>
      <c r="B416" s="5" t="str">
        <f aca="false">CONCATENATE("(#", ASC( LMPreScn!I537), ")")</f>
        <v>(#17044)</v>
      </c>
      <c r="C416" s="0" t="n">
        <f aca="false">LMPreScn!I417</f>
        <v>17014</v>
      </c>
      <c r="D416" s="0" t="str">
        <f aca="false">CONCATENATE(P416,"_", R416, "_", T416)</f>
        <v>perfumer_preferred_taste</v>
      </c>
      <c r="E416" s="0" t="str">
        <f aca="false">CONCATENATE( "list_", G416, "/", "half_", K416, "/", "agent_", O416, "/", "metverb_", Q416, "/", "target_", S416, "/", "avtcon_", I416)</f>
        <v>list_2/half_2/agent_87/metverb_9/target_88/avtcon_2</v>
      </c>
      <c r="F416" s="0" t="str">
        <f aca="false">CONCATENATE( H416, "_", L416, "_", P416, "_", R416, "_", T416, "_", J416)</f>
        <v>BH2N_second_perfumer_preferred_taste_incon</v>
      </c>
      <c r="G416" s="0" t="n">
        <f aca="false">IF(LEFT(H416,1)="A",1,IF(LEFT(H416,1)="B",2,IF(LEFT(H416,1)="C",3,IF(LEFT(H416,1)="D",4,#na))))</f>
        <v>2</v>
      </c>
      <c r="H416" s="0" t="str">
        <f aca="false">LMPreScn!A537</f>
        <v>BH2N</v>
      </c>
      <c r="I416" s="0" t="n">
        <v>2</v>
      </c>
      <c r="J416" s="0" t="s">
        <v>27</v>
      </c>
      <c r="K416" s="0" t="n">
        <v>2</v>
      </c>
      <c r="L416" s="4" t="s">
        <v>28</v>
      </c>
      <c r="M416" s="0" t="n">
        <f aca="false">1 + (2*(INT((ROW()-2-240)/4))) + MOD(ROW()-2,2)</f>
        <v>87</v>
      </c>
      <c r="N416" s="0" t="str">
        <f aca="false">CONCATENATE("context_",ASC(M416))</f>
        <v>context_87</v>
      </c>
      <c r="O416" s="0" t="n">
        <f aca="false">M416</f>
        <v>87</v>
      </c>
      <c r="P416" s="0" t="str">
        <f aca="false">MID(LMPreScn!M537, SEARCH(" ", LMPreScn!M537, SEARCH(" ", LMPreScn!M537))+1, SEARCH(" ", LMPreScn!M537, SEARCH(" ", LMPreScn!M537)+1) -  (SEARCH(" ", LMPreScn!M537, SEARCH(" ", LMPreScn!M537)) + 1))</f>
        <v>perfumer</v>
      </c>
      <c r="Q416" s="0" t="n">
        <f aca="false">IF(R416="attempted", 1, IF(R416="avoided", 2, IF(R416="began",3,IF(R416="completed",4, IF(R416="continued",5,IF(R416="endured", 6, IF(R416="enjoyed", 7, IF(R416="finished", 8, IF(R416="preferred", 9, IF(R416="resisted", 10, IF(R416="started", 11, IF(R416="tried",12,"ERROR"))))))))))))</f>
        <v>9</v>
      </c>
      <c r="R416" s="0" t="str">
        <f aca="false">LMPreScn!T537</f>
        <v>preferred</v>
      </c>
      <c r="S416" s="0" t="n">
        <f aca="false">1 + (2*(INT((ROW()-2-240)/4))) + MOD(ROW()-1,2)</f>
        <v>88</v>
      </c>
      <c r="T416" s="0" t="str">
        <f aca="false">LMPreScn!CK537</f>
        <v>taste</v>
      </c>
      <c r="U416" s="2" t="n">
        <f aca="false">U176</f>
        <v>0.0204081632653061</v>
      </c>
      <c r="V416" s="0" t="n">
        <f aca="false">LMPreScn!R537</f>
        <v>5</v>
      </c>
      <c r="W416" s="0" t="n">
        <f aca="false">LMPreScn!S537</f>
        <v>8</v>
      </c>
      <c r="X416" s="0" t="str">
        <f aca="false">LMPreScn!M537</f>
        <v>The perfumer preferred citrus over berry.</v>
      </c>
      <c r="Y416" s="0" t="str">
        <f aca="false">LMPreScn!N537</f>
        <v>She thought it would</v>
      </c>
    </row>
    <row r="417" customFormat="false" ht="13.8" hidden="false" customHeight="false" outlineLevel="0" collapsed="false">
      <c r="A417" s="0" t="str">
        <f aca="false">CONCATENATE("id_",ASC(C417))</f>
        <v>id_18014</v>
      </c>
      <c r="B417" s="5" t="str">
        <f aca="false">CONCATENATE("(#", ASC( LMPreScn!I538), ")")</f>
        <v>(#18044)</v>
      </c>
      <c r="C417" s="0" t="n">
        <f aca="false">LMPreScn!I418</f>
        <v>18014</v>
      </c>
      <c r="D417" s="0" t="str">
        <f aca="false">CONCATENATE(P417,"_", R417, "_", T417)</f>
        <v>baker_preferred_smell</v>
      </c>
      <c r="E417" s="0" t="str">
        <f aca="false">CONCATENATE( "list_", G417, "/", "half_", K417, "/", "agent_", O417, "/", "metverb_", Q417, "/", "target_", S417, "/", "avtcon_", I417)</f>
        <v>list_1/half_2/agent_88/metverb_9/target_87/avtcon_2</v>
      </c>
      <c r="F417" s="0" t="str">
        <f aca="false">CONCATENATE( H417, "_", L417, "_", P417, "_", R417, "_", T417, "_", J417)</f>
        <v>AH2N_second_baker_preferred_smell_incon</v>
      </c>
      <c r="G417" s="0" t="n">
        <f aca="false">IF(LEFT(H417,1)="A",1,IF(LEFT(H417,1)="B",2,IF(LEFT(H417,1)="C",3,IF(LEFT(H417,1)="D",4,#na))))</f>
        <v>1</v>
      </c>
      <c r="H417" s="0" t="str">
        <f aca="false">LMPreScn!A538</f>
        <v>AH2N</v>
      </c>
      <c r="I417" s="0" t="n">
        <v>2</v>
      </c>
      <c r="J417" s="0" t="s">
        <v>27</v>
      </c>
      <c r="K417" s="0" t="n">
        <v>2</v>
      </c>
      <c r="L417" s="4" t="s">
        <v>28</v>
      </c>
      <c r="M417" s="0" t="n">
        <f aca="false">1 + (2*(INT((ROW()-2-240)/4))) + MOD(ROW(),2)</f>
        <v>88</v>
      </c>
      <c r="N417" s="0" t="str">
        <f aca="false">CONCATENATE("context_",ASC(M417))</f>
        <v>context_88</v>
      </c>
      <c r="O417" s="0" t="n">
        <f aca="false">M417</f>
        <v>88</v>
      </c>
      <c r="P417" s="0" t="str">
        <f aca="false">MID(LMPreScn!M538, SEARCH(" ", LMPreScn!M538, SEARCH(" ", LMPreScn!M538))+1, SEARCH(" ", LMPreScn!M538, SEARCH(" ", LMPreScn!M538)+1) -  (SEARCH(" ", LMPreScn!M538, SEARCH(" ", LMPreScn!M538)) + 1))</f>
        <v>baker</v>
      </c>
      <c r="Q417" s="0" t="n">
        <f aca="false">IF(R417="attempted", 1, IF(R417="avoided", 2, IF(R417="began",3,IF(R417="completed",4, IF(R417="continued",5,IF(R417="endured", 6, IF(R417="enjoyed", 7, IF(R417="finished", 8, IF(R417="preferred", 9, IF(R417="resisted", 10, IF(R417="started", 11, IF(R417="tried",12,"ERROR"))))))))))))</f>
        <v>9</v>
      </c>
      <c r="R417" s="0" t="str">
        <f aca="false">LMPreScn!T538</f>
        <v>preferred</v>
      </c>
      <c r="S417" s="0" t="n">
        <f aca="false">1 + (2*(INT((ROW()-2-240)/4))) + MOD(ROW()-1,2)</f>
        <v>87</v>
      </c>
      <c r="T417" s="0" t="str">
        <f aca="false">LMPreScn!CK538</f>
        <v>smell</v>
      </c>
      <c r="U417" s="2" t="n">
        <f aca="false">U177</f>
        <v>0.0204081632653061</v>
      </c>
      <c r="V417" s="0" t="n">
        <f aca="false">LMPreScn!R538</f>
        <v>5</v>
      </c>
      <c r="W417" s="0" t="n">
        <f aca="false">LMPreScn!S538</f>
        <v>8</v>
      </c>
      <c r="X417" s="0" t="str">
        <f aca="false">LMPreScn!M538</f>
        <v>The baker preferred citrus over berry.</v>
      </c>
      <c r="Y417" s="0" t="str">
        <f aca="false">LMPreScn!N538</f>
        <v>She thought it would</v>
      </c>
    </row>
    <row r="418" customFormat="false" ht="13.8" hidden="false" customHeight="false" outlineLevel="0" collapsed="false">
      <c r="A418" s="0" t="str">
        <f aca="false">CONCATENATE("id_",ASC(C418))</f>
        <v>id_15015</v>
      </c>
      <c r="B418" s="5" t="str">
        <f aca="false">CONCATENATE("(#", ASC( LMPreScn!I539), ")")</f>
        <v>(#15045)</v>
      </c>
      <c r="C418" s="0" t="n">
        <f aca="false">LMPreScn!I419</f>
        <v>15015</v>
      </c>
      <c r="D418" s="0" t="str">
        <f aca="false">CONCATENATE(P418,"_", R418, "_", T418)</f>
        <v>bilingual_preferred_speak</v>
      </c>
      <c r="E418" s="0" t="str">
        <f aca="false">CONCATENATE( "list_", G418, "/", "half_", K418, "/", "agent_", O418, "/", "metverb_", Q418, "/", "target_", S418, "/", "avtcon_", I418)</f>
        <v>list_4/half_2/agent_89/metverb_9/target_89/avtcon_1</v>
      </c>
      <c r="F418" s="0" t="str">
        <f aca="false">CONCATENATE( H418, "_", L418, "_", P418, "_", R418, "_", T418, "_", J418)</f>
        <v>DH2N_second_bilingual_preferred_speak_con</v>
      </c>
      <c r="G418" s="0" t="n">
        <f aca="false">IF(LEFT(H418,1)="A",1,IF(LEFT(H418,1)="B",2,IF(LEFT(H418,1)="C",3,IF(LEFT(H418,1)="D",4,#na))))</f>
        <v>4</v>
      </c>
      <c r="H418" s="0" t="str">
        <f aca="false">LMPreScn!A539</f>
        <v>DH2N</v>
      </c>
      <c r="I418" s="0" t="n">
        <v>1</v>
      </c>
      <c r="J418" s="0" t="s">
        <v>25</v>
      </c>
      <c r="K418" s="0" t="n">
        <v>2</v>
      </c>
      <c r="L418" s="4" t="s">
        <v>28</v>
      </c>
      <c r="M418" s="0" t="n">
        <f aca="false">1 + (2*(INT((ROW()-2-240)/4))) + MOD(ROW()-2,2)</f>
        <v>89</v>
      </c>
      <c r="N418" s="0" t="str">
        <f aca="false">CONCATENATE("context_",ASC(M418))</f>
        <v>context_89</v>
      </c>
      <c r="O418" s="0" t="n">
        <f aca="false">M418</f>
        <v>89</v>
      </c>
      <c r="P418" s="0" t="str">
        <f aca="false">MID(LMPreScn!M539, SEARCH(" ", LMPreScn!M539, SEARCH(" ", LMPreScn!M539))+1, SEARCH(" ", LMPreScn!M539, SEARCH(" ", LMPreScn!M539)+1) -  (SEARCH(" ", LMPreScn!M539, SEARCH(" ", LMPreScn!M539)) + 1))</f>
        <v>bilingual</v>
      </c>
      <c r="Q418" s="0" t="n">
        <f aca="false">IF(R418="attempted", 1, IF(R418="avoided", 2, IF(R418="began",3,IF(R418="completed",4, IF(R418="continued",5,IF(R418="endured", 6, IF(R418="enjoyed", 7, IF(R418="finished", 8, IF(R418="preferred", 9, IF(R418="resisted", 10, IF(R418="started", 11, IF(R418="tried",12,"ERROR"))))))))))))</f>
        <v>9</v>
      </c>
      <c r="R418" s="0" t="str">
        <f aca="false">LMPreScn!T539</f>
        <v>preferred</v>
      </c>
      <c r="S418" s="0" t="n">
        <f aca="false">1 + (2*(INT((ROW()-2-240)/4))) + MOD(ROW()-2,2)</f>
        <v>89</v>
      </c>
      <c r="T418" s="0" t="str">
        <f aca="false">LMPreScn!CK539</f>
        <v>speak</v>
      </c>
      <c r="U418" s="2" t="n">
        <f aca="false">U178</f>
        <v>0.63265306122449</v>
      </c>
      <c r="V418" s="0" t="n">
        <f aca="false">LMPreScn!R539</f>
        <v>5</v>
      </c>
      <c r="W418" s="0" t="n">
        <f aca="false">LMPreScn!S539</f>
        <v>9</v>
      </c>
      <c r="X418" s="0" t="str">
        <f aca="false">LMPreScn!M539</f>
        <v>The bilingual woman preferred Japanese to Korean.</v>
      </c>
      <c r="Y418" s="0" t="str">
        <f aca="false">LMPreScn!N539</f>
        <v>She really liked to</v>
      </c>
    </row>
    <row r="419" customFormat="false" ht="13.8" hidden="false" customHeight="false" outlineLevel="0" collapsed="false">
      <c r="A419" s="0" t="str">
        <f aca="false">CONCATENATE("id_",ASC(C419))</f>
        <v>id_16015</v>
      </c>
      <c r="B419" s="5" t="str">
        <f aca="false">CONCATENATE("(#", ASC( LMPreScn!I540), ")")</f>
        <v>(#16045)</v>
      </c>
      <c r="C419" s="0" t="n">
        <f aca="false">LMPreScn!I420</f>
        <v>16015</v>
      </c>
      <c r="D419" s="0" t="str">
        <f aca="false">CONCATENATE(P419,"_", R419, "_", T419)</f>
        <v>restaurant-goer_preferred_eat</v>
      </c>
      <c r="E419" s="0" t="str">
        <f aca="false">CONCATENATE( "list_", G419, "/", "half_", K419, "/", "agent_", O419, "/", "metverb_", Q419, "/", "target_", S419, "/", "avtcon_", I419)</f>
        <v>list_3/half_2/agent_90/metverb_9/target_90/avtcon_1</v>
      </c>
      <c r="F419" s="0" t="str">
        <f aca="false">CONCATENATE( H419, "_", L419, "_", P419, "_", R419, "_", T419, "_", J419)</f>
        <v>CH2N_second_restaurant-goer_preferred_eat_con</v>
      </c>
      <c r="G419" s="0" t="n">
        <f aca="false">IF(LEFT(H419,1)="A",1,IF(LEFT(H419,1)="B",2,IF(LEFT(H419,1)="C",3,IF(LEFT(H419,1)="D",4,#na))))</f>
        <v>3</v>
      </c>
      <c r="H419" s="0" t="str">
        <f aca="false">LMPreScn!A540</f>
        <v>CH2N</v>
      </c>
      <c r="I419" s="0" t="n">
        <v>1</v>
      </c>
      <c r="J419" s="0" t="s">
        <v>25</v>
      </c>
      <c r="K419" s="0" t="n">
        <v>2</v>
      </c>
      <c r="L419" s="4" t="s">
        <v>28</v>
      </c>
      <c r="M419" s="0" t="n">
        <f aca="false">1 + (2*(INT((ROW()-2-240)/4))) + MOD(ROW(),2)</f>
        <v>90</v>
      </c>
      <c r="N419" s="0" t="str">
        <f aca="false">CONCATENATE("context_",ASC(M419))</f>
        <v>context_90</v>
      </c>
      <c r="O419" s="0" t="n">
        <f aca="false">M419</f>
        <v>90</v>
      </c>
      <c r="P419" s="0" t="str">
        <f aca="false">MID(LMPreScn!M540, SEARCH(" ", LMPreScn!M540, SEARCH(" ", LMPreScn!M540))+1, SEARCH(" ", LMPreScn!M540, SEARCH(" ", LMPreScn!M540)+1) -  (SEARCH(" ", LMPreScn!M540, SEARCH(" ", LMPreScn!M540)) + 1))</f>
        <v>restaurant-goer</v>
      </c>
      <c r="Q419" s="0" t="n">
        <f aca="false">IF(R419="attempted", 1, IF(R419="avoided", 2, IF(R419="began",3,IF(R419="completed",4, IF(R419="continued",5,IF(R419="endured", 6, IF(R419="enjoyed", 7, IF(R419="finished", 8, IF(R419="preferred", 9, IF(R419="resisted", 10, IF(R419="started", 11, IF(R419="tried",12,"ERROR"))))))))))))</f>
        <v>9</v>
      </c>
      <c r="R419" s="0" t="str">
        <f aca="false">LMPreScn!T540</f>
        <v>preferred</v>
      </c>
      <c r="S419" s="0" t="n">
        <f aca="false">1 + (2*(INT((ROW()-2-240)/4))) + MOD(ROW()-2,2)</f>
        <v>90</v>
      </c>
      <c r="T419" s="0" t="str">
        <f aca="false">LMPreScn!CK540</f>
        <v>eat</v>
      </c>
      <c r="U419" s="2" t="n">
        <f aca="false">U179</f>
        <v>0.6875</v>
      </c>
      <c r="V419" s="0" t="n">
        <f aca="false">LMPreScn!R540</f>
        <v>5</v>
      </c>
      <c r="W419" s="0" t="n">
        <f aca="false">LMPreScn!S540</f>
        <v>9</v>
      </c>
      <c r="X419" s="0" t="str">
        <f aca="false">LMPreScn!M540</f>
        <v>The restaurant-goer preferred Japanese to Korean.</v>
      </c>
      <c r="Y419" s="0" t="str">
        <f aca="false">LMPreScn!N540</f>
        <v>She really liked to</v>
      </c>
    </row>
    <row r="420" customFormat="false" ht="13.8" hidden="false" customHeight="false" outlineLevel="0" collapsed="false">
      <c r="A420" s="0" t="str">
        <f aca="false">CONCATENATE("id_",ASC(C420))</f>
        <v>id_17015</v>
      </c>
      <c r="B420" s="5" t="str">
        <f aca="false">CONCATENATE("(#", ASC( LMPreScn!I541), ")")</f>
        <v>(#17045)</v>
      </c>
      <c r="C420" s="0" t="n">
        <f aca="false">LMPreScn!I421</f>
        <v>17015</v>
      </c>
      <c r="D420" s="0" t="str">
        <f aca="false">CONCATENATE(P420,"_", R420, "_", T420)</f>
        <v>bilingual_preferred_eat</v>
      </c>
      <c r="E420" s="0" t="str">
        <f aca="false">CONCATENATE( "list_", G420, "/", "half_", K420, "/", "agent_", O420, "/", "metverb_", Q420, "/", "target_", S420, "/", "avtcon_", I420)</f>
        <v>list_2/half_2/agent_89/metverb_9/target_90/avtcon_2</v>
      </c>
      <c r="F420" s="0" t="str">
        <f aca="false">CONCATENATE( H420, "_", L420, "_", P420, "_", R420, "_", T420, "_", J420)</f>
        <v>BH2N_second_bilingual_preferred_eat_incon</v>
      </c>
      <c r="G420" s="0" t="n">
        <f aca="false">IF(LEFT(H420,1)="A",1,IF(LEFT(H420,1)="B",2,IF(LEFT(H420,1)="C",3,IF(LEFT(H420,1)="D",4,#na))))</f>
        <v>2</v>
      </c>
      <c r="H420" s="0" t="str">
        <f aca="false">LMPreScn!A541</f>
        <v>BH2N</v>
      </c>
      <c r="I420" s="0" t="n">
        <v>2</v>
      </c>
      <c r="J420" s="0" t="s">
        <v>27</v>
      </c>
      <c r="K420" s="0" t="n">
        <v>2</v>
      </c>
      <c r="L420" s="4" t="s">
        <v>28</v>
      </c>
      <c r="M420" s="0" t="n">
        <f aca="false">1 + (2*(INT((ROW()-2-240)/4))) + MOD(ROW()-2,2)</f>
        <v>89</v>
      </c>
      <c r="N420" s="0" t="str">
        <f aca="false">CONCATENATE("context_",ASC(M420))</f>
        <v>context_89</v>
      </c>
      <c r="O420" s="0" t="n">
        <f aca="false">M420</f>
        <v>89</v>
      </c>
      <c r="P420" s="0" t="str">
        <f aca="false">MID(LMPreScn!M541, SEARCH(" ", LMPreScn!M541, SEARCH(" ", LMPreScn!M541))+1, SEARCH(" ", LMPreScn!M541, SEARCH(" ", LMPreScn!M541)+1) -  (SEARCH(" ", LMPreScn!M541, SEARCH(" ", LMPreScn!M541)) + 1))</f>
        <v>bilingual</v>
      </c>
      <c r="Q420" s="0" t="n">
        <f aca="false">IF(R420="attempted", 1, IF(R420="avoided", 2, IF(R420="began",3,IF(R420="completed",4, IF(R420="continued",5,IF(R420="endured", 6, IF(R420="enjoyed", 7, IF(R420="finished", 8, IF(R420="preferred", 9, IF(R420="resisted", 10, IF(R420="started", 11, IF(R420="tried",12,"ERROR"))))))))))))</f>
        <v>9</v>
      </c>
      <c r="R420" s="0" t="str">
        <f aca="false">LMPreScn!T541</f>
        <v>preferred</v>
      </c>
      <c r="S420" s="0" t="n">
        <f aca="false">1 + (2*(INT((ROW()-2-240)/4))) + MOD(ROW()-1,2)</f>
        <v>90</v>
      </c>
      <c r="T420" s="0" t="str">
        <f aca="false">LMPreScn!CK541</f>
        <v>eat</v>
      </c>
      <c r="U420" s="2" t="n">
        <f aca="false">U180</f>
        <v>0.102040816326531</v>
      </c>
      <c r="V420" s="0" t="n">
        <f aca="false">LMPreScn!R541</f>
        <v>5</v>
      </c>
      <c r="W420" s="0" t="n">
        <f aca="false">LMPreScn!S541</f>
        <v>9</v>
      </c>
      <c r="X420" s="0" t="str">
        <f aca="false">LMPreScn!M541</f>
        <v>The bilingual woman preferred Japanese to Korean.</v>
      </c>
      <c r="Y420" s="0" t="str">
        <f aca="false">LMPreScn!N541</f>
        <v>She really liked to</v>
      </c>
    </row>
    <row r="421" customFormat="false" ht="13.8" hidden="false" customHeight="false" outlineLevel="0" collapsed="false">
      <c r="A421" s="0" t="str">
        <f aca="false">CONCATENATE("id_",ASC(C421))</f>
        <v>id_18015</v>
      </c>
      <c r="B421" s="5" t="str">
        <f aca="false">CONCATENATE("(#", ASC( LMPreScn!I542), ")")</f>
        <v>(#18045)</v>
      </c>
      <c r="C421" s="0" t="n">
        <f aca="false">LMPreScn!I422</f>
        <v>18015</v>
      </c>
      <c r="D421" s="0" t="str">
        <f aca="false">CONCATENATE(P421,"_", R421, "_", T421)</f>
        <v>restaurant-goer_preferred_speak</v>
      </c>
      <c r="E421" s="0" t="str">
        <f aca="false">CONCATENATE( "list_", G421, "/", "half_", K421, "/", "agent_", O421, "/", "metverb_", Q421, "/", "target_", S421, "/", "avtcon_", I421)</f>
        <v>list_1/half_2/agent_90/metverb_9/target_89/avtcon_2</v>
      </c>
      <c r="F421" s="0" t="str">
        <f aca="false">CONCATENATE( H421, "_", L421, "_", P421, "_", R421, "_", T421, "_", J421)</f>
        <v>AH2N_second_restaurant-goer_preferred_speak_incon</v>
      </c>
      <c r="G421" s="0" t="n">
        <f aca="false">IF(LEFT(H421,1)="A",1,IF(LEFT(H421,1)="B",2,IF(LEFT(H421,1)="C",3,IF(LEFT(H421,1)="D",4,#na))))</f>
        <v>1</v>
      </c>
      <c r="H421" s="0" t="str">
        <f aca="false">LMPreScn!A542</f>
        <v>AH2N</v>
      </c>
      <c r="I421" s="0" t="n">
        <v>2</v>
      </c>
      <c r="J421" s="0" t="s">
        <v>27</v>
      </c>
      <c r="K421" s="0" t="n">
        <v>2</v>
      </c>
      <c r="L421" s="4" t="s">
        <v>28</v>
      </c>
      <c r="M421" s="0" t="n">
        <f aca="false">1 + (2*(INT((ROW()-2-240)/4))) + MOD(ROW(),2)</f>
        <v>90</v>
      </c>
      <c r="N421" s="0" t="str">
        <f aca="false">CONCATENATE("context_",ASC(M421))</f>
        <v>context_90</v>
      </c>
      <c r="O421" s="0" t="n">
        <f aca="false">M421</f>
        <v>90</v>
      </c>
      <c r="P421" s="0" t="str">
        <f aca="false">MID(LMPreScn!M542, SEARCH(" ", LMPreScn!M542, SEARCH(" ", LMPreScn!M542))+1, SEARCH(" ", LMPreScn!M542, SEARCH(" ", LMPreScn!M542)+1) -  (SEARCH(" ", LMPreScn!M542, SEARCH(" ", LMPreScn!M542)) + 1))</f>
        <v>restaurant-goer</v>
      </c>
      <c r="Q421" s="0" t="n">
        <f aca="false">IF(R421="attempted", 1, IF(R421="avoided", 2, IF(R421="began",3,IF(R421="completed",4, IF(R421="continued",5,IF(R421="endured", 6, IF(R421="enjoyed", 7, IF(R421="finished", 8, IF(R421="preferred", 9, IF(R421="resisted", 10, IF(R421="started", 11, IF(R421="tried",12,"ERROR"))))))))))))</f>
        <v>9</v>
      </c>
      <c r="R421" s="0" t="str">
        <f aca="false">LMPreScn!T542</f>
        <v>preferred</v>
      </c>
      <c r="S421" s="0" t="n">
        <f aca="false">1 + (2*(INT((ROW()-2-240)/4))) + MOD(ROW()-1,2)</f>
        <v>89</v>
      </c>
      <c r="T421" s="0" t="str">
        <f aca="false">LMPreScn!CK542</f>
        <v>speak</v>
      </c>
      <c r="U421" s="2" t="n">
        <f aca="false">U181</f>
        <v>0.0416666666666667</v>
      </c>
      <c r="V421" s="0" t="n">
        <f aca="false">LMPreScn!R542</f>
        <v>5</v>
      </c>
      <c r="W421" s="0" t="n">
        <f aca="false">LMPreScn!S542</f>
        <v>9</v>
      </c>
      <c r="X421" s="0" t="str">
        <f aca="false">LMPreScn!M542</f>
        <v>The restaurant-goer preferred Japanese to Korean.</v>
      </c>
      <c r="Y421" s="0" t="str">
        <f aca="false">LMPreScn!N542</f>
        <v>She really liked to</v>
      </c>
    </row>
    <row r="422" customFormat="false" ht="13.8" hidden="false" customHeight="false" outlineLevel="0" collapsed="false">
      <c r="A422" s="0" t="str">
        <f aca="false">CONCATENATE("id_",ASC(C422))</f>
        <v>id_15016</v>
      </c>
      <c r="B422" s="5" t="str">
        <f aca="false">CONCATENATE("(#", ASC( LMPreScn!I543), ")")</f>
        <v>(#15046)</v>
      </c>
      <c r="C422" s="0" t="n">
        <f aca="false">LMPreScn!I423</f>
        <v>15016</v>
      </c>
      <c r="D422" s="0" t="str">
        <f aca="false">CONCATENATE(P422,"_", R422, "_", T422)</f>
        <v>couch_preferred_sit</v>
      </c>
      <c r="E422" s="0" t="str">
        <f aca="false">CONCATENATE( "list_", G422, "/", "half_", K422, "/", "agent_", O422, "/", "metverb_", Q422, "/", "target_", S422, "/", "avtcon_", I422)</f>
        <v>list_3/half_2/agent_91/metverb_9/target_91/avtcon_1</v>
      </c>
      <c r="F422" s="0" t="str">
        <f aca="false">CONCATENATE( H422, "_", L422, "_", P422, "_", R422, "_", T422, "_", J422)</f>
        <v>CH2N_second_couch_preferred_sit_con</v>
      </c>
      <c r="G422" s="0" t="n">
        <f aca="false">IF(LEFT(H422,1)="A",1,IF(LEFT(H422,1)="B",2,IF(LEFT(H422,1)="C",3,IF(LEFT(H422,1)="D",4,#na))))</f>
        <v>3</v>
      </c>
      <c r="H422" s="0" t="str">
        <f aca="false">LMPreScn!A543</f>
        <v>CH2N</v>
      </c>
      <c r="I422" s="0" t="n">
        <v>1</v>
      </c>
      <c r="J422" s="0" t="s">
        <v>25</v>
      </c>
      <c r="K422" s="0" t="n">
        <v>2</v>
      </c>
      <c r="L422" s="4" t="s">
        <v>28</v>
      </c>
      <c r="M422" s="0" t="n">
        <f aca="false">1 + (2*(INT((ROW()-2-240)/4))) + MOD(ROW()-2,2)</f>
        <v>91</v>
      </c>
      <c r="N422" s="0" t="str">
        <f aca="false">CONCATENATE("context_",ASC(M422))</f>
        <v>context_91</v>
      </c>
      <c r="O422" s="0" t="n">
        <f aca="false">M422</f>
        <v>91</v>
      </c>
      <c r="P422" s="0" t="str">
        <f aca="false">MID(LMPreScn!M543, SEARCH(" ", LMPreScn!M543, SEARCH(" ", LMPreScn!M543))+1, SEARCH(" ", LMPreScn!M543, SEARCH(" ", LMPreScn!M543)+1) -  (SEARCH(" ", LMPreScn!M543, SEARCH(" ", LMPreScn!M543)) + 1))</f>
        <v>couch</v>
      </c>
      <c r="Q422" s="0" t="n">
        <f aca="false">IF(R422="attempted", 1, IF(R422="avoided", 2, IF(R422="began",3,IF(R422="completed",4, IF(R422="continued",5,IF(R422="endured", 6, IF(R422="enjoyed", 7, IF(R422="finished", 8, IF(R422="preferred", 9, IF(R422="resisted", 10, IF(R422="started", 11, IF(R422="tried",12,"ERROR"))))))))))))</f>
        <v>9</v>
      </c>
      <c r="R422" s="0" t="str">
        <f aca="false">LMPreScn!T543</f>
        <v>preferred</v>
      </c>
      <c r="S422" s="0" t="n">
        <f aca="false">1 + (2*(INT((ROW()-2-240)/4))) + MOD(ROW()-2,2)</f>
        <v>91</v>
      </c>
      <c r="T422" s="0" t="str">
        <f aca="false">LMPreScn!CK543</f>
        <v>sit</v>
      </c>
      <c r="U422" s="2" t="n">
        <f aca="false">U182</f>
        <v>0.26530612244898</v>
      </c>
      <c r="V422" s="0" t="n">
        <f aca="false">LMPreScn!R543</f>
        <v>4</v>
      </c>
      <c r="W422" s="0" t="n">
        <f aca="false">LMPreScn!S543</f>
        <v>8</v>
      </c>
      <c r="X422" s="0" t="str">
        <f aca="false">LMPreScn!M543</f>
        <v>The couch potatoes preferred the basement.</v>
      </c>
      <c r="Y422" s="0" t="str">
        <f aca="false">LMPreScn!N543</f>
        <v>They liked to</v>
      </c>
    </row>
    <row r="423" customFormat="false" ht="13.8" hidden="false" customHeight="false" outlineLevel="0" collapsed="false">
      <c r="A423" s="0" t="str">
        <f aca="false">CONCATENATE("id_",ASC(C423))</f>
        <v>id_16016</v>
      </c>
      <c r="B423" s="5" t="str">
        <f aca="false">CONCATENATE("(#", ASC( LMPreScn!I544), ")")</f>
        <v>(#16046)</v>
      </c>
      <c r="C423" s="0" t="n">
        <f aca="false">LMPreScn!I424</f>
        <v>16016</v>
      </c>
      <c r="D423" s="0" t="str">
        <f aca="false">CONCATENATE(P423,"_", R423, "_", T423)</f>
        <v>brother's_preferred_play</v>
      </c>
      <c r="E423" s="0" t="str">
        <f aca="false">CONCATENATE( "list_", G423, "/", "half_", K423, "/", "agent_", O423, "/", "metverb_", Q423, "/", "target_", S423, "/", "avtcon_", I423)</f>
        <v>list_2/half_2/agent_92/metverb_9/target_92/avtcon_1</v>
      </c>
      <c r="F423" s="0" t="str">
        <f aca="false">CONCATENATE( H423, "_", L423, "_", P423, "_", R423, "_", T423, "_", J423)</f>
        <v>BH2N_second_brother's_preferred_play_con</v>
      </c>
      <c r="G423" s="0" t="n">
        <f aca="false">IF(LEFT(H423,1)="A",1,IF(LEFT(H423,1)="B",2,IF(LEFT(H423,1)="C",3,IF(LEFT(H423,1)="D",4,#na))))</f>
        <v>2</v>
      </c>
      <c r="H423" s="0" t="str">
        <f aca="false">LMPreScn!A544</f>
        <v>BH2N</v>
      </c>
      <c r="I423" s="0" t="n">
        <v>1</v>
      </c>
      <c r="J423" s="0" t="s">
        <v>25</v>
      </c>
      <c r="K423" s="0" t="n">
        <v>2</v>
      </c>
      <c r="L423" s="4" t="s">
        <v>28</v>
      </c>
      <c r="M423" s="0" t="n">
        <f aca="false">1 + (2*(INT((ROW()-2-240)/4))) + MOD(ROW(),2)</f>
        <v>92</v>
      </c>
      <c r="N423" s="0" t="str">
        <f aca="false">CONCATENATE("context_",ASC(M423))</f>
        <v>context_92</v>
      </c>
      <c r="O423" s="0" t="n">
        <f aca="false">M423</f>
        <v>92</v>
      </c>
      <c r="P423" s="0" t="str">
        <f aca="false">MID(LMPreScn!M544, SEARCH(" ", LMPreScn!M544, SEARCH(" ", LMPreScn!M544))+1, SEARCH(" ", LMPreScn!M544, SEARCH(" ", LMPreScn!M544)+1) -  (SEARCH(" ", LMPreScn!M544, SEARCH(" ", LMPreScn!M544)) + 1))</f>
        <v>brother's</v>
      </c>
      <c r="Q423" s="0" t="n">
        <f aca="false">IF(R423="attempted", 1, IF(R423="avoided", 2, IF(R423="began",3,IF(R423="completed",4, IF(R423="continued",5,IF(R423="endured", 6, IF(R423="enjoyed", 7, IF(R423="finished", 8, IF(R423="preferred", 9, IF(R423="resisted", 10, IF(R423="started", 11, IF(R423="tried",12,"ERROR"))))))))))))</f>
        <v>9</v>
      </c>
      <c r="R423" s="0" t="str">
        <f aca="false">LMPreScn!T544</f>
        <v>preferred</v>
      </c>
      <c r="S423" s="0" t="n">
        <f aca="false">1 + (2*(INT((ROW()-2-240)/4))) + MOD(ROW()-2,2)</f>
        <v>92</v>
      </c>
      <c r="T423" s="0" t="str">
        <f aca="false">LMPreScn!CK544</f>
        <v>play</v>
      </c>
      <c r="U423" s="2" t="n">
        <f aca="false">U183</f>
        <v>0.354166666666667</v>
      </c>
      <c r="V423" s="0" t="n">
        <f aca="false">LMPreScn!R544</f>
        <v>4</v>
      </c>
      <c r="W423" s="0" t="n">
        <f aca="false">LMPreScn!S544</f>
        <v>8</v>
      </c>
      <c r="X423" s="0" t="str">
        <f aca="false">LMPreScn!M544</f>
        <v>My brother's band preferred the basement.</v>
      </c>
      <c r="Y423" s="0" t="str">
        <f aca="false">LMPreScn!N544</f>
        <v>They liked to</v>
      </c>
    </row>
    <row r="424" customFormat="false" ht="13.8" hidden="false" customHeight="false" outlineLevel="0" collapsed="false">
      <c r="A424" s="0" t="str">
        <f aca="false">CONCATENATE("id_",ASC(C424))</f>
        <v>id_17016</v>
      </c>
      <c r="B424" s="5" t="str">
        <f aca="false">CONCATENATE("(#", ASC( LMPreScn!I545), ")")</f>
        <v>(#17046)</v>
      </c>
      <c r="C424" s="0" t="n">
        <f aca="false">LMPreScn!I425</f>
        <v>17016</v>
      </c>
      <c r="D424" s="0" t="str">
        <f aca="false">CONCATENATE(P424,"_", R424, "_", T424)</f>
        <v>couch_preferred_play</v>
      </c>
      <c r="E424" s="0" t="str">
        <f aca="false">CONCATENATE( "list_", G424, "/", "half_", K424, "/", "agent_", O424, "/", "metverb_", Q424, "/", "target_", S424, "/", "avtcon_", I424)</f>
        <v>list_1/half_2/agent_91/metverb_9/target_92/avtcon_2</v>
      </c>
      <c r="F424" s="0" t="str">
        <f aca="false">CONCATENATE( H424, "_", L424, "_", P424, "_", R424, "_", T424, "_", J424)</f>
        <v>AH2N_second_couch_preferred_play_incon</v>
      </c>
      <c r="G424" s="0" t="n">
        <f aca="false">IF(LEFT(H424,1)="A",1,IF(LEFT(H424,1)="B",2,IF(LEFT(H424,1)="C",3,IF(LEFT(H424,1)="D",4,#na))))</f>
        <v>1</v>
      </c>
      <c r="H424" s="0" t="str">
        <f aca="false">LMPreScn!A545</f>
        <v>AH2N</v>
      </c>
      <c r="I424" s="0" t="n">
        <v>2</v>
      </c>
      <c r="J424" s="0" t="s">
        <v>27</v>
      </c>
      <c r="K424" s="0" t="n">
        <v>2</v>
      </c>
      <c r="L424" s="4" t="s">
        <v>28</v>
      </c>
      <c r="M424" s="0" t="n">
        <f aca="false">1 + (2*(INT((ROW()-2-240)/4))) + MOD(ROW()-2,2)</f>
        <v>91</v>
      </c>
      <c r="N424" s="0" t="str">
        <f aca="false">CONCATENATE("context_",ASC(M424))</f>
        <v>context_91</v>
      </c>
      <c r="O424" s="0" t="n">
        <f aca="false">M424</f>
        <v>91</v>
      </c>
      <c r="P424" s="0" t="str">
        <f aca="false">MID(LMPreScn!M545, SEARCH(" ", LMPreScn!M545, SEARCH(" ", LMPreScn!M545))+1, SEARCH(" ", LMPreScn!M545, SEARCH(" ", LMPreScn!M545)+1) -  (SEARCH(" ", LMPreScn!M545, SEARCH(" ", LMPreScn!M545)) + 1))</f>
        <v>couch</v>
      </c>
      <c r="Q424" s="0" t="n">
        <f aca="false">IF(R424="attempted", 1, IF(R424="avoided", 2, IF(R424="began",3,IF(R424="completed",4, IF(R424="continued",5,IF(R424="endured", 6, IF(R424="enjoyed", 7, IF(R424="finished", 8, IF(R424="preferred", 9, IF(R424="resisted", 10, IF(R424="started", 11, IF(R424="tried",12,"ERROR"))))))))))))</f>
        <v>9</v>
      </c>
      <c r="R424" s="0" t="str">
        <f aca="false">LMPreScn!T545</f>
        <v>preferred</v>
      </c>
      <c r="S424" s="0" t="n">
        <f aca="false">1 + (2*(INT((ROW()-2-240)/4))) + MOD(ROW()-1,2)</f>
        <v>92</v>
      </c>
      <c r="T424" s="0" t="str">
        <f aca="false">LMPreScn!CK545</f>
        <v>play</v>
      </c>
      <c r="U424" s="2" t="n">
        <f aca="false">U184</f>
        <v>0.0408163265306122</v>
      </c>
      <c r="V424" s="0" t="n">
        <f aca="false">LMPreScn!R545</f>
        <v>4</v>
      </c>
      <c r="W424" s="0" t="n">
        <f aca="false">LMPreScn!S545</f>
        <v>8</v>
      </c>
      <c r="X424" s="0" t="str">
        <f aca="false">LMPreScn!M545</f>
        <v>The couch potatoes preferred the basement.</v>
      </c>
      <c r="Y424" s="0" t="str">
        <f aca="false">LMPreScn!N545</f>
        <v>They liked to</v>
      </c>
    </row>
    <row r="425" customFormat="false" ht="13.8" hidden="false" customHeight="false" outlineLevel="0" collapsed="false">
      <c r="A425" s="0" t="str">
        <f aca="false">CONCATENATE("id_",ASC(C425))</f>
        <v>id_18016</v>
      </c>
      <c r="B425" s="5" t="str">
        <f aca="false">CONCATENATE("(#", ASC( LMPreScn!I546), ")")</f>
        <v>(#18046)</v>
      </c>
      <c r="C425" s="0" t="n">
        <f aca="false">LMPreScn!I426</f>
        <v>18016</v>
      </c>
      <c r="D425" s="0" t="str">
        <f aca="false">CONCATENATE(P425,"_", R425, "_", T425)</f>
        <v>brother's_preferred_sit</v>
      </c>
      <c r="E425" s="0" t="str">
        <f aca="false">CONCATENATE( "list_", G425, "/", "half_", K425, "/", "agent_", O425, "/", "metverb_", Q425, "/", "target_", S425, "/", "avtcon_", I425)</f>
        <v>list_4/half_2/agent_92/metverb_9/target_91/avtcon_2</v>
      </c>
      <c r="F425" s="0" t="str">
        <f aca="false">CONCATENATE( H425, "_", L425, "_", P425, "_", R425, "_", T425, "_", J425)</f>
        <v>DH2N_second_brother's_preferred_sit_incon</v>
      </c>
      <c r="G425" s="0" t="n">
        <f aca="false">IF(LEFT(H425,1)="A",1,IF(LEFT(H425,1)="B",2,IF(LEFT(H425,1)="C",3,IF(LEFT(H425,1)="D",4,#na))))</f>
        <v>4</v>
      </c>
      <c r="H425" s="0" t="str">
        <f aca="false">LMPreScn!A546</f>
        <v>DH2N</v>
      </c>
      <c r="I425" s="0" t="n">
        <v>2</v>
      </c>
      <c r="J425" s="0" t="s">
        <v>27</v>
      </c>
      <c r="K425" s="0" t="n">
        <v>2</v>
      </c>
      <c r="L425" s="4" t="s">
        <v>28</v>
      </c>
      <c r="M425" s="0" t="n">
        <f aca="false">1 + (2*(INT((ROW()-2-240)/4))) + MOD(ROW(),2)</f>
        <v>92</v>
      </c>
      <c r="N425" s="0" t="str">
        <f aca="false">CONCATENATE("context_",ASC(M425))</f>
        <v>context_92</v>
      </c>
      <c r="O425" s="0" t="n">
        <f aca="false">M425</f>
        <v>92</v>
      </c>
      <c r="P425" s="0" t="str">
        <f aca="false">MID(LMPreScn!M546, SEARCH(" ", LMPreScn!M546, SEARCH(" ", LMPreScn!M546))+1, SEARCH(" ", LMPreScn!M546, SEARCH(" ", LMPreScn!M546)+1) -  (SEARCH(" ", LMPreScn!M546, SEARCH(" ", LMPreScn!M546)) + 1))</f>
        <v>brother's</v>
      </c>
      <c r="Q425" s="0" t="n">
        <f aca="false">IF(R425="attempted", 1, IF(R425="avoided", 2, IF(R425="began",3,IF(R425="completed",4, IF(R425="continued",5,IF(R425="endured", 6, IF(R425="enjoyed", 7, IF(R425="finished", 8, IF(R425="preferred", 9, IF(R425="resisted", 10, IF(R425="started", 11, IF(R425="tried",12,"ERROR"))))))))))))</f>
        <v>9</v>
      </c>
      <c r="R425" s="0" t="str">
        <f aca="false">LMPreScn!T546</f>
        <v>preferred</v>
      </c>
      <c r="S425" s="0" t="n">
        <f aca="false">1 + (2*(INT((ROW()-2-240)/4))) + MOD(ROW()-1,2)</f>
        <v>91</v>
      </c>
      <c r="T425" s="0" t="str">
        <f aca="false">LMPreScn!CK546</f>
        <v>sit</v>
      </c>
      <c r="U425" s="2" t="n">
        <f aca="false">U185</f>
        <v>0</v>
      </c>
      <c r="V425" s="0" t="n">
        <f aca="false">LMPreScn!R546</f>
        <v>4</v>
      </c>
      <c r="W425" s="0" t="n">
        <f aca="false">LMPreScn!S546</f>
        <v>8</v>
      </c>
      <c r="X425" s="0" t="str">
        <f aca="false">LMPreScn!M546</f>
        <v>My brother's band preferred the basement.</v>
      </c>
      <c r="Y425" s="0" t="str">
        <f aca="false">LMPreScn!N546</f>
        <v>They liked to</v>
      </c>
    </row>
    <row r="426" customFormat="false" ht="13.8" hidden="false" customHeight="false" outlineLevel="0" collapsed="false">
      <c r="A426" s="0" t="str">
        <f aca="false">CONCATENATE("id_",ASC(C426))</f>
        <v>id_15017</v>
      </c>
      <c r="B426" s="5" t="str">
        <f aca="false">CONCATENATE("(#", ASC( LMPreScn!I547), ")")</f>
        <v>(#15047)</v>
      </c>
      <c r="C426" s="0" t="n">
        <f aca="false">LMPreScn!I427</f>
        <v>15017</v>
      </c>
      <c r="D426" s="0" t="str">
        <f aca="false">CONCATENATE(P426,"_", R426, "_", T426)</f>
        <v>artist_preferred_drawing</v>
      </c>
      <c r="E426" s="0" t="str">
        <f aca="false">CONCATENATE( "list_", G426, "/", "half_", K426, "/", "agent_", O426, "/", "metverb_", Q426, "/", "target_", S426, "/", "avtcon_", I426)</f>
        <v>list_3/half_2/agent_93/metverb_9/target_93/avtcon_1</v>
      </c>
      <c r="F426" s="0" t="str">
        <f aca="false">CONCATENATE( H426, "_", L426, "_", P426, "_", R426, "_", T426, "_", J426)</f>
        <v>CH2N_second_artist_preferred_drawing_con</v>
      </c>
      <c r="G426" s="0" t="n">
        <f aca="false">IF(LEFT(H426,1)="A",1,IF(LEFT(H426,1)="B",2,IF(LEFT(H426,1)="C",3,IF(LEFT(H426,1)="D",4,#na))))</f>
        <v>3</v>
      </c>
      <c r="H426" s="0" t="str">
        <f aca="false">LMPreScn!A547</f>
        <v>CH2N</v>
      </c>
      <c r="I426" s="0" t="n">
        <v>1</v>
      </c>
      <c r="J426" s="0" t="s">
        <v>25</v>
      </c>
      <c r="K426" s="0" t="n">
        <v>2</v>
      </c>
      <c r="L426" s="4" t="s">
        <v>28</v>
      </c>
      <c r="M426" s="0" t="n">
        <f aca="false">1 + (2*(INT((ROW()-2-240)/4))) + MOD(ROW()-2,2)</f>
        <v>93</v>
      </c>
      <c r="N426" s="0" t="str">
        <f aca="false">CONCATENATE("context_",ASC(M426))</f>
        <v>context_93</v>
      </c>
      <c r="O426" s="0" t="n">
        <f aca="false">M426</f>
        <v>93</v>
      </c>
      <c r="P426" s="0" t="str">
        <f aca="false">MID(LMPreScn!M547, SEARCH(" ", LMPreScn!M547, SEARCH(" ", LMPreScn!M547))+1, SEARCH(" ", LMPreScn!M547, SEARCH(" ", LMPreScn!M547)+1) -  (SEARCH(" ", LMPreScn!M547, SEARCH(" ", LMPreScn!M547)) + 1))</f>
        <v>artist</v>
      </c>
      <c r="Q426" s="0" t="n">
        <f aca="false">IF(R426="attempted", 1, IF(R426="avoided", 2, IF(R426="began",3,IF(R426="completed",4, IF(R426="continued",5,IF(R426="endured", 6, IF(R426="enjoyed", 7, IF(R426="finished", 8, IF(R426="preferred", 9, IF(R426="resisted", 10, IF(R426="started", 11, IF(R426="tried",12,"ERROR"))))))))))))</f>
        <v>9</v>
      </c>
      <c r="R426" s="0" t="str">
        <f aca="false">LMPreScn!T547</f>
        <v>preferred</v>
      </c>
      <c r="S426" s="0" t="n">
        <f aca="false">1 + (2*(INT((ROW()-2-240)/4))) + MOD(ROW()-2,2)</f>
        <v>93</v>
      </c>
      <c r="T426" s="0" t="str">
        <f aca="false">LMPreScn!CK547</f>
        <v>drawing</v>
      </c>
      <c r="U426" s="2" t="n">
        <f aca="false">U186</f>
        <v>0.163265306122449</v>
      </c>
      <c r="V426" s="0" t="n">
        <f aca="false">LMPreScn!R547</f>
        <v>5</v>
      </c>
      <c r="W426" s="0" t="n">
        <f aca="false">LMPreScn!S547</f>
        <v>8</v>
      </c>
      <c r="X426" s="0" t="str">
        <f aca="false">LMPreScn!M547</f>
        <v>The artist preferred charcoal.</v>
      </c>
      <c r="Y426" s="0" t="str">
        <f aca="false">LMPreScn!N547</f>
        <v>It worked best for</v>
      </c>
    </row>
    <row r="427" customFormat="false" ht="13.8" hidden="false" customHeight="false" outlineLevel="0" collapsed="false">
      <c r="A427" s="0" t="str">
        <f aca="false">CONCATENATE("id_",ASC(C427))</f>
        <v>id_16017</v>
      </c>
      <c r="B427" s="5" t="str">
        <f aca="false">CONCATENATE("(#", ASC( LMPreScn!I548), ")")</f>
        <v>(#16047)</v>
      </c>
      <c r="C427" s="0" t="n">
        <f aca="false">LMPreScn!I428</f>
        <v>16017</v>
      </c>
      <c r="D427" s="0" t="str">
        <f aca="false">CONCATENATE(P427,"_", R427, "_", T427)</f>
        <v>backyard_preferred_grilling</v>
      </c>
      <c r="E427" s="0" t="str">
        <f aca="false">CONCATENATE( "list_", G427, "/", "half_", K427, "/", "agent_", O427, "/", "metverb_", Q427, "/", "target_", S427, "/", "avtcon_", I427)</f>
        <v>list_2/half_2/agent_94/metverb_9/target_94/avtcon_1</v>
      </c>
      <c r="F427" s="0" t="str">
        <f aca="false">CONCATENATE( H427, "_", L427, "_", P427, "_", R427, "_", T427, "_", J427)</f>
        <v>BH2N_second_backyard_preferred_grilling_con</v>
      </c>
      <c r="G427" s="0" t="n">
        <f aca="false">IF(LEFT(H427,1)="A",1,IF(LEFT(H427,1)="B",2,IF(LEFT(H427,1)="C",3,IF(LEFT(H427,1)="D",4,#na))))</f>
        <v>2</v>
      </c>
      <c r="H427" s="0" t="str">
        <f aca="false">LMPreScn!A548</f>
        <v>BH2N</v>
      </c>
      <c r="I427" s="0" t="n">
        <v>1</v>
      </c>
      <c r="J427" s="0" t="s">
        <v>25</v>
      </c>
      <c r="K427" s="0" t="n">
        <v>2</v>
      </c>
      <c r="L427" s="4" t="s">
        <v>28</v>
      </c>
      <c r="M427" s="0" t="n">
        <f aca="false">1 + (2*(INT((ROW()-2-240)/4))) + MOD(ROW(),2)</f>
        <v>94</v>
      </c>
      <c r="N427" s="0" t="str">
        <f aca="false">CONCATENATE("context_",ASC(M427))</f>
        <v>context_94</v>
      </c>
      <c r="O427" s="0" t="n">
        <f aca="false">M427</f>
        <v>94</v>
      </c>
      <c r="P427" s="0" t="str">
        <f aca="false">MID(LMPreScn!M548, SEARCH(" ", LMPreScn!M548, SEARCH(" ", LMPreScn!M548))+1, SEARCH(" ", LMPreScn!M548, SEARCH(" ", LMPreScn!M548)+1) -  (SEARCH(" ", LMPreScn!M548, SEARCH(" ", LMPreScn!M548)) + 1))</f>
        <v>backyard</v>
      </c>
      <c r="Q427" s="0" t="n">
        <f aca="false">IF(R427="attempted", 1, IF(R427="avoided", 2, IF(R427="began",3,IF(R427="completed",4, IF(R427="continued",5,IF(R427="endured", 6, IF(R427="enjoyed", 7, IF(R427="finished", 8, IF(R427="preferred", 9, IF(R427="resisted", 10, IF(R427="started", 11, IF(R427="tried",12,"ERROR"))))))))))))</f>
        <v>9</v>
      </c>
      <c r="R427" s="0" t="str">
        <f aca="false">LMPreScn!T548</f>
        <v>preferred</v>
      </c>
      <c r="S427" s="0" t="n">
        <f aca="false">1 + (2*(INT((ROW()-2-240)/4))) + MOD(ROW()-2,2)</f>
        <v>94</v>
      </c>
      <c r="T427" s="0" t="str">
        <f aca="false">LMPreScn!CK548</f>
        <v>grilling</v>
      </c>
      <c r="U427" s="2" t="n">
        <f aca="false">U187</f>
        <v>0.346938775510204</v>
      </c>
      <c r="V427" s="0" t="n">
        <f aca="false">LMPreScn!R548</f>
        <v>5</v>
      </c>
      <c r="W427" s="0" t="n">
        <f aca="false">LMPreScn!S548</f>
        <v>8</v>
      </c>
      <c r="X427" s="0" t="str">
        <f aca="false">LMPreScn!M548</f>
        <v>The backyard barbecuer preferred charcoal.</v>
      </c>
      <c r="Y427" s="0" t="str">
        <f aca="false">LMPreScn!N548</f>
        <v>It worked best for</v>
      </c>
    </row>
    <row r="428" customFormat="false" ht="13.8" hidden="false" customHeight="false" outlineLevel="0" collapsed="false">
      <c r="A428" s="0" t="str">
        <f aca="false">CONCATENATE("id_",ASC(C428))</f>
        <v>id_17017</v>
      </c>
      <c r="B428" s="5" t="str">
        <f aca="false">CONCATENATE("(#", ASC( LMPreScn!I549), ")")</f>
        <v>(#17047)</v>
      </c>
      <c r="C428" s="0" t="n">
        <f aca="false">LMPreScn!I429</f>
        <v>17017</v>
      </c>
      <c r="D428" s="0" t="str">
        <f aca="false">CONCATENATE(P428,"_", R428, "_", T428)</f>
        <v>artist_preferred_grilling</v>
      </c>
      <c r="E428" s="0" t="str">
        <f aca="false">CONCATENATE( "list_", G428, "/", "half_", K428, "/", "agent_", O428, "/", "metverb_", Q428, "/", "target_", S428, "/", "avtcon_", I428)</f>
        <v>list_1/half_2/agent_93/metverb_9/target_94/avtcon_2</v>
      </c>
      <c r="F428" s="0" t="str">
        <f aca="false">CONCATENATE( H428, "_", L428, "_", P428, "_", R428, "_", T428, "_", J428)</f>
        <v>AH2N_second_artist_preferred_grilling_incon</v>
      </c>
      <c r="G428" s="0" t="n">
        <f aca="false">IF(LEFT(H428,1)="A",1,IF(LEFT(H428,1)="B",2,IF(LEFT(H428,1)="C",3,IF(LEFT(H428,1)="D",4,#na))))</f>
        <v>1</v>
      </c>
      <c r="H428" s="0" t="str">
        <f aca="false">LMPreScn!A549</f>
        <v>AH2N</v>
      </c>
      <c r="I428" s="0" t="n">
        <v>2</v>
      </c>
      <c r="J428" s="0" t="s">
        <v>27</v>
      </c>
      <c r="K428" s="0" t="n">
        <v>2</v>
      </c>
      <c r="L428" s="4" t="s">
        <v>28</v>
      </c>
      <c r="M428" s="0" t="n">
        <f aca="false">1 + (2*(INT((ROW()-2-240)/4))) + MOD(ROW()-2,2)</f>
        <v>93</v>
      </c>
      <c r="N428" s="0" t="str">
        <f aca="false">CONCATENATE("context_",ASC(M428))</f>
        <v>context_93</v>
      </c>
      <c r="O428" s="0" t="n">
        <f aca="false">M428</f>
        <v>93</v>
      </c>
      <c r="P428" s="0" t="str">
        <f aca="false">MID(LMPreScn!M549, SEARCH(" ", LMPreScn!M549, SEARCH(" ", LMPreScn!M549))+1, SEARCH(" ", LMPreScn!M549, SEARCH(" ", LMPreScn!M549)+1) -  (SEARCH(" ", LMPreScn!M549, SEARCH(" ", LMPreScn!M549)) + 1))</f>
        <v>artist</v>
      </c>
      <c r="Q428" s="0" t="n">
        <f aca="false">IF(R428="attempted", 1, IF(R428="avoided", 2, IF(R428="began",3,IF(R428="completed",4, IF(R428="continued",5,IF(R428="endured", 6, IF(R428="enjoyed", 7, IF(R428="finished", 8, IF(R428="preferred", 9, IF(R428="resisted", 10, IF(R428="started", 11, IF(R428="tried",12,"ERROR"))))))))))))</f>
        <v>9</v>
      </c>
      <c r="R428" s="0" t="str">
        <f aca="false">LMPreScn!T549</f>
        <v>preferred</v>
      </c>
      <c r="S428" s="0" t="n">
        <f aca="false">1 + (2*(INT((ROW()-2-240)/4))) + MOD(ROW()-1,2)</f>
        <v>94</v>
      </c>
      <c r="T428" s="0" t="str">
        <f aca="false">LMPreScn!CK549</f>
        <v>grilling</v>
      </c>
      <c r="U428" s="2" t="n">
        <f aca="false">U188</f>
        <v>0</v>
      </c>
      <c r="V428" s="0" t="n">
        <f aca="false">LMPreScn!R549</f>
        <v>5</v>
      </c>
      <c r="W428" s="0" t="n">
        <f aca="false">LMPreScn!S549</f>
        <v>8</v>
      </c>
      <c r="X428" s="0" t="str">
        <f aca="false">LMPreScn!M549</f>
        <v>The artist preferred charcoal.</v>
      </c>
      <c r="Y428" s="0" t="str">
        <f aca="false">LMPreScn!N549</f>
        <v>It worked best for</v>
      </c>
    </row>
    <row r="429" customFormat="false" ht="13.8" hidden="false" customHeight="false" outlineLevel="0" collapsed="false">
      <c r="A429" s="0" t="str">
        <f aca="false">CONCATENATE("id_",ASC(C429))</f>
        <v>id_18017</v>
      </c>
      <c r="B429" s="5" t="str">
        <f aca="false">CONCATENATE("(#", ASC( LMPreScn!I550), ")")</f>
        <v>(#18047)</v>
      </c>
      <c r="C429" s="0" t="n">
        <f aca="false">LMPreScn!I430</f>
        <v>18017</v>
      </c>
      <c r="D429" s="0" t="str">
        <f aca="false">CONCATENATE(P429,"_", R429, "_", T429)</f>
        <v>backyard_preferred_drawing</v>
      </c>
      <c r="E429" s="0" t="str">
        <f aca="false">CONCATENATE( "list_", G429, "/", "half_", K429, "/", "agent_", O429, "/", "metverb_", Q429, "/", "target_", S429, "/", "avtcon_", I429)</f>
        <v>list_4/half_2/agent_94/metverb_9/target_93/avtcon_2</v>
      </c>
      <c r="F429" s="0" t="str">
        <f aca="false">CONCATENATE( H429, "_", L429, "_", P429, "_", R429, "_", T429, "_", J429)</f>
        <v>DH2N_second_backyard_preferred_drawing_incon</v>
      </c>
      <c r="G429" s="0" t="n">
        <f aca="false">IF(LEFT(H429,1)="A",1,IF(LEFT(H429,1)="B",2,IF(LEFT(H429,1)="C",3,IF(LEFT(H429,1)="D",4,#na))))</f>
        <v>4</v>
      </c>
      <c r="H429" s="0" t="str">
        <f aca="false">LMPreScn!A550</f>
        <v>DH2N</v>
      </c>
      <c r="I429" s="0" t="n">
        <v>2</v>
      </c>
      <c r="J429" s="0" t="s">
        <v>27</v>
      </c>
      <c r="K429" s="0" t="n">
        <v>2</v>
      </c>
      <c r="L429" s="4" t="s">
        <v>28</v>
      </c>
      <c r="M429" s="0" t="n">
        <f aca="false">1 + (2*(INT((ROW()-2-240)/4))) + MOD(ROW(),2)</f>
        <v>94</v>
      </c>
      <c r="N429" s="0" t="str">
        <f aca="false">CONCATENATE("context_",ASC(M429))</f>
        <v>context_94</v>
      </c>
      <c r="O429" s="0" t="n">
        <f aca="false">M429</f>
        <v>94</v>
      </c>
      <c r="P429" s="0" t="str">
        <f aca="false">MID(LMPreScn!M550, SEARCH(" ", LMPreScn!M550, SEARCH(" ", LMPreScn!M550))+1, SEARCH(" ", LMPreScn!M550, SEARCH(" ", LMPreScn!M550)+1) -  (SEARCH(" ", LMPreScn!M550, SEARCH(" ", LMPreScn!M550)) + 1))</f>
        <v>backyard</v>
      </c>
      <c r="Q429" s="0" t="n">
        <f aca="false">IF(R429="attempted", 1, IF(R429="avoided", 2, IF(R429="began",3,IF(R429="completed",4, IF(R429="continued",5,IF(R429="endured", 6, IF(R429="enjoyed", 7, IF(R429="finished", 8, IF(R429="preferred", 9, IF(R429="resisted", 10, IF(R429="started", 11, IF(R429="tried",12,"ERROR"))))))))))))</f>
        <v>9</v>
      </c>
      <c r="R429" s="0" t="str">
        <f aca="false">LMPreScn!T550</f>
        <v>preferred</v>
      </c>
      <c r="S429" s="0" t="n">
        <f aca="false">1 + (2*(INT((ROW()-2-240)/4))) + MOD(ROW()-1,2)</f>
        <v>93</v>
      </c>
      <c r="T429" s="0" t="str">
        <f aca="false">LMPreScn!CK550</f>
        <v>drawing</v>
      </c>
      <c r="U429" s="2" t="n">
        <f aca="false">U189</f>
        <v>0</v>
      </c>
      <c r="V429" s="0" t="n">
        <f aca="false">LMPreScn!R550</f>
        <v>5</v>
      </c>
      <c r="W429" s="0" t="n">
        <f aca="false">LMPreScn!S550</f>
        <v>8</v>
      </c>
      <c r="X429" s="0" t="str">
        <f aca="false">LMPreScn!M550</f>
        <v>The backyard barbecuer preferred charcoal.</v>
      </c>
      <c r="Y429" s="0" t="str">
        <f aca="false">LMPreScn!N550</f>
        <v>It worked best for</v>
      </c>
    </row>
    <row r="430" customFormat="false" ht="13.8" hidden="false" customHeight="false" outlineLevel="0" collapsed="false">
      <c r="A430" s="0" t="str">
        <f aca="false">CONCATENATE("id_",ASC(C430))</f>
        <v>id_15018</v>
      </c>
      <c r="B430" s="5" t="str">
        <f aca="false">CONCATENATE("(#", ASC( LMPreScn!I551), ")")</f>
        <v>(#15048)</v>
      </c>
      <c r="C430" s="0" t="n">
        <f aca="false">LMPreScn!I431</f>
        <v>15018</v>
      </c>
      <c r="D430" s="0" t="str">
        <f aca="false">CONCATENATE(P430,"_", R430, "_", T430)</f>
        <v>tablecloths_resisted_stain</v>
      </c>
      <c r="E430" s="0" t="str">
        <f aca="false">CONCATENATE( "list_", G430, "/", "half_", K430, "/", "agent_", O430, "/", "metverb_", Q430, "/", "target_", S430, "/", "avtcon_", I430)</f>
        <v>list_3/half_2/agent_95/metverb_10/target_95/avtcon_1</v>
      </c>
      <c r="F430" s="0" t="str">
        <f aca="false">CONCATENATE( H430, "_", L430, "_", P430, "_", R430, "_", T430, "_", J430)</f>
        <v>CH2N_second_tablecloths_resisted_stain_con</v>
      </c>
      <c r="G430" s="0" t="n">
        <f aca="false">IF(LEFT(H430,1)="A",1,IF(LEFT(H430,1)="B",2,IF(LEFT(H430,1)="C",3,IF(LEFT(H430,1)="D",4,#na))))</f>
        <v>3</v>
      </c>
      <c r="H430" s="0" t="str">
        <f aca="false">LMPreScn!A551</f>
        <v>CH2N</v>
      </c>
      <c r="I430" s="0" t="n">
        <v>1</v>
      </c>
      <c r="J430" s="0" t="s">
        <v>25</v>
      </c>
      <c r="K430" s="0" t="n">
        <v>2</v>
      </c>
      <c r="L430" s="4" t="s">
        <v>28</v>
      </c>
      <c r="M430" s="0" t="n">
        <f aca="false">1 + (2*(INT((ROW()-2-240)/4))) + MOD(ROW()-2,2)</f>
        <v>95</v>
      </c>
      <c r="N430" s="0" t="str">
        <f aca="false">CONCATENATE("context_",ASC(M430))</f>
        <v>context_95</v>
      </c>
      <c r="O430" s="0" t="n">
        <f aca="false">M430</f>
        <v>95</v>
      </c>
      <c r="P430" s="0" t="str">
        <f aca="false">MID(LMPreScn!M551, SEARCH(" ", LMPreScn!M551, SEARCH(" ", LMPreScn!M551))+1, SEARCH(" ", LMPreScn!M551, SEARCH(" ", LMPreScn!M551)+1) -  (SEARCH(" ", LMPreScn!M551, SEARCH(" ", LMPreScn!M551)) + 1))</f>
        <v>tablecloths</v>
      </c>
      <c r="Q430" s="0" t="n">
        <f aca="false">IF(R430="attempted", 1, IF(R430="avoided", 2, IF(R430="began",3,IF(R430="completed",4, IF(R430="continued",5,IF(R430="endured", 6, IF(R430="enjoyed", 7, IF(R430="finished", 8, IF(R430="preferred", 9, IF(R430="resisted", 10, IF(R430="started", 11, IF(R430="tried",12,"ERROR"))))))))))))</f>
        <v>10</v>
      </c>
      <c r="R430" s="0" t="str">
        <f aca="false">LMPreScn!T551</f>
        <v>resisted</v>
      </c>
      <c r="S430" s="0" t="n">
        <f aca="false">1 + (2*(INT((ROW()-2-240)/4))) + MOD(ROW()-2,2)</f>
        <v>95</v>
      </c>
      <c r="T430" s="0" t="str">
        <f aca="false">LMPreScn!CK551</f>
        <v>stain</v>
      </c>
      <c r="U430" s="2" t="n">
        <f aca="false">U190</f>
        <v>0.63265306122449</v>
      </c>
      <c r="V430" s="0" t="n">
        <f aca="false">LMPreScn!R551</f>
        <v>6</v>
      </c>
      <c r="W430" s="0" t="n">
        <f aca="false">LMPreScn!S551</f>
        <v>9</v>
      </c>
      <c r="X430" s="0" t="str">
        <f aca="false">LMPreScn!M551</f>
        <v>The tablecloths resisted the wine.</v>
      </c>
      <c r="Y430" s="0" t="str">
        <f aca="false">LMPreScn!N551</f>
        <v>We had expected them to</v>
      </c>
    </row>
    <row r="431" customFormat="false" ht="13.8" hidden="false" customHeight="false" outlineLevel="0" collapsed="false">
      <c r="A431" s="0" t="str">
        <f aca="false">CONCATENATE("id_",ASC(C431))</f>
        <v>id_16018</v>
      </c>
      <c r="B431" s="5" t="str">
        <f aca="false">CONCATENATE("(#", ASC( LMPreScn!I552), ")")</f>
        <v>(#16048)</v>
      </c>
      <c r="C431" s="0" t="n">
        <f aca="false">LMPreScn!I432</f>
        <v>16018</v>
      </c>
      <c r="D431" s="0" t="str">
        <f aca="false">CONCATENATE(P431,"_", R431, "_", T431)</f>
        <v>alcoholics_resisted_drink</v>
      </c>
      <c r="E431" s="0" t="str">
        <f aca="false">CONCATENATE( "list_", G431, "/", "half_", K431, "/", "agent_", O431, "/", "metverb_", Q431, "/", "target_", S431, "/", "avtcon_", I431)</f>
        <v>list_2/half_2/agent_96/metverb_10/target_96/avtcon_1</v>
      </c>
      <c r="F431" s="0" t="str">
        <f aca="false">CONCATENATE( H431, "_", L431, "_", P431, "_", R431, "_", T431, "_", J431)</f>
        <v>BH2N_second_alcoholics_resisted_drink_con</v>
      </c>
      <c r="G431" s="0" t="n">
        <f aca="false">IF(LEFT(H431,1)="A",1,IF(LEFT(H431,1)="B",2,IF(LEFT(H431,1)="C",3,IF(LEFT(H431,1)="D",4,#na))))</f>
        <v>2</v>
      </c>
      <c r="H431" s="0" t="str">
        <f aca="false">LMPreScn!A552</f>
        <v>BH2N</v>
      </c>
      <c r="I431" s="0" t="n">
        <v>1</v>
      </c>
      <c r="J431" s="0" t="s">
        <v>25</v>
      </c>
      <c r="K431" s="0" t="n">
        <v>2</v>
      </c>
      <c r="L431" s="4" t="s">
        <v>28</v>
      </c>
      <c r="M431" s="0" t="n">
        <f aca="false">1 + (2*(INT((ROW()-2-240)/4))) + MOD(ROW(),2)</f>
        <v>96</v>
      </c>
      <c r="N431" s="0" t="str">
        <f aca="false">CONCATENATE("context_",ASC(M431))</f>
        <v>context_96</v>
      </c>
      <c r="O431" s="0" t="n">
        <f aca="false">M431</f>
        <v>96</v>
      </c>
      <c r="P431" s="0" t="str">
        <f aca="false">MID(LMPreScn!M552, SEARCH(" ", LMPreScn!M552, SEARCH(" ", LMPreScn!M552))+1, SEARCH(" ", LMPreScn!M552, SEARCH(" ", LMPreScn!M552)+1) -  (SEARCH(" ", LMPreScn!M552, SEARCH(" ", LMPreScn!M552)) + 1))</f>
        <v>alcoholics</v>
      </c>
      <c r="Q431" s="0" t="n">
        <f aca="false">IF(R431="attempted", 1, IF(R431="avoided", 2, IF(R431="began",3,IF(R431="completed",4, IF(R431="continued",5,IF(R431="endured", 6, IF(R431="enjoyed", 7, IF(R431="finished", 8, IF(R431="preferred", 9, IF(R431="resisted", 10, IF(R431="started", 11, IF(R431="tried",12,"ERROR"))))))))))))</f>
        <v>10</v>
      </c>
      <c r="R431" s="0" t="str">
        <f aca="false">LMPreScn!T552</f>
        <v>resisted</v>
      </c>
      <c r="S431" s="0" t="n">
        <f aca="false">1 + (2*(INT((ROW()-2-240)/4))) + MOD(ROW()-2,2)</f>
        <v>96</v>
      </c>
      <c r="T431" s="0" t="str">
        <f aca="false">LMPreScn!CK552</f>
        <v>drink</v>
      </c>
      <c r="U431" s="2" t="n">
        <f aca="false">U191</f>
        <v>0.510204081632653</v>
      </c>
      <c r="V431" s="0" t="n">
        <f aca="false">LMPreScn!R552</f>
        <v>6</v>
      </c>
      <c r="W431" s="0" t="n">
        <f aca="false">LMPreScn!S552</f>
        <v>9</v>
      </c>
      <c r="X431" s="0" t="str">
        <f aca="false">LMPreScn!M552</f>
        <v>The alcoholics resisted the wine.</v>
      </c>
      <c r="Y431" s="0" t="str">
        <f aca="false">LMPreScn!N552</f>
        <v>We had expected them to</v>
      </c>
    </row>
    <row r="432" customFormat="false" ht="13.8" hidden="false" customHeight="false" outlineLevel="0" collapsed="false">
      <c r="A432" s="0" t="str">
        <f aca="false">CONCATENATE("id_",ASC(C432))</f>
        <v>id_17018</v>
      </c>
      <c r="B432" s="5" t="str">
        <f aca="false">CONCATENATE("(#", ASC( LMPreScn!I553), ")")</f>
        <v>(#17048)</v>
      </c>
      <c r="C432" s="0" t="n">
        <f aca="false">LMPreScn!I433</f>
        <v>17018</v>
      </c>
      <c r="D432" s="0" t="str">
        <f aca="false">CONCATENATE(P432,"_", R432, "_", T432)</f>
        <v>tablecloths_resisted_drink</v>
      </c>
      <c r="E432" s="0" t="str">
        <f aca="false">CONCATENATE( "list_", G432, "/", "half_", K432, "/", "agent_", O432, "/", "metverb_", Q432, "/", "target_", S432, "/", "avtcon_", I432)</f>
        <v>list_1/half_2/agent_95/metverb_10/target_96/avtcon_2</v>
      </c>
      <c r="F432" s="0" t="str">
        <f aca="false">CONCATENATE( H432, "_", L432, "_", P432, "_", R432, "_", T432, "_", J432)</f>
        <v>AH2N_second_tablecloths_resisted_drink_incon</v>
      </c>
      <c r="G432" s="0" t="n">
        <f aca="false">IF(LEFT(H432,1)="A",1,IF(LEFT(H432,1)="B",2,IF(LEFT(H432,1)="C",3,IF(LEFT(H432,1)="D",4,#na))))</f>
        <v>1</v>
      </c>
      <c r="H432" s="0" t="str">
        <f aca="false">LMPreScn!A553</f>
        <v>AH2N</v>
      </c>
      <c r="I432" s="0" t="n">
        <v>2</v>
      </c>
      <c r="J432" s="0" t="s">
        <v>27</v>
      </c>
      <c r="K432" s="0" t="n">
        <v>2</v>
      </c>
      <c r="L432" s="4" t="s">
        <v>28</v>
      </c>
      <c r="M432" s="0" t="n">
        <f aca="false">1 + (2*(INT((ROW()-2-240)/4))) + MOD(ROW()-2,2)</f>
        <v>95</v>
      </c>
      <c r="N432" s="0" t="str">
        <f aca="false">CONCATENATE("context_",ASC(M432))</f>
        <v>context_95</v>
      </c>
      <c r="O432" s="0" t="n">
        <f aca="false">M432</f>
        <v>95</v>
      </c>
      <c r="P432" s="0" t="str">
        <f aca="false">MID(LMPreScn!M553, SEARCH(" ", LMPreScn!M553, SEARCH(" ", LMPreScn!M553))+1, SEARCH(" ", LMPreScn!M553, SEARCH(" ", LMPreScn!M553)+1) -  (SEARCH(" ", LMPreScn!M553, SEARCH(" ", LMPreScn!M553)) + 1))</f>
        <v>tablecloths</v>
      </c>
      <c r="Q432" s="0" t="n">
        <f aca="false">IF(R432="attempted", 1, IF(R432="avoided", 2, IF(R432="began",3,IF(R432="completed",4, IF(R432="continued",5,IF(R432="endured", 6, IF(R432="enjoyed", 7, IF(R432="finished", 8, IF(R432="preferred", 9, IF(R432="resisted", 10, IF(R432="started", 11, IF(R432="tried",12,"ERROR"))))))))))))</f>
        <v>10</v>
      </c>
      <c r="R432" s="0" t="str">
        <f aca="false">LMPreScn!T553</f>
        <v>resisted</v>
      </c>
      <c r="S432" s="0" t="n">
        <f aca="false">1 + (2*(INT((ROW()-2-240)/4))) + MOD(ROW()-1,2)</f>
        <v>96</v>
      </c>
      <c r="T432" s="0" t="str">
        <f aca="false">LMPreScn!CK553</f>
        <v>drink</v>
      </c>
      <c r="U432" s="2" t="n">
        <f aca="false">U192</f>
        <v>0.0204081632653061</v>
      </c>
      <c r="V432" s="0" t="n">
        <f aca="false">LMPreScn!R553</f>
        <v>6</v>
      </c>
      <c r="W432" s="0" t="n">
        <f aca="false">LMPreScn!S553</f>
        <v>9</v>
      </c>
      <c r="X432" s="0" t="str">
        <f aca="false">LMPreScn!M553</f>
        <v>The tablecloths resisted the wine.</v>
      </c>
      <c r="Y432" s="0" t="str">
        <f aca="false">LMPreScn!N553</f>
        <v>We had expected them to</v>
      </c>
    </row>
    <row r="433" customFormat="false" ht="13.8" hidden="false" customHeight="false" outlineLevel="0" collapsed="false">
      <c r="A433" s="0" t="str">
        <f aca="false">CONCATENATE("id_",ASC(C433))</f>
        <v>id_18018</v>
      </c>
      <c r="B433" s="5" t="str">
        <f aca="false">CONCATENATE("(#", ASC( LMPreScn!I554), ")")</f>
        <v>(#18048)</v>
      </c>
      <c r="C433" s="0" t="n">
        <f aca="false">LMPreScn!I434</f>
        <v>18018</v>
      </c>
      <c r="D433" s="0" t="str">
        <f aca="false">CONCATENATE(P433,"_", R433, "_", T433)</f>
        <v>alcoholics_resisted_stain</v>
      </c>
      <c r="E433" s="0" t="str">
        <f aca="false">CONCATENATE( "list_", G433, "/", "half_", K433, "/", "agent_", O433, "/", "metverb_", Q433, "/", "target_", S433, "/", "avtcon_", I433)</f>
        <v>list_4/half_2/agent_96/metverb_10/target_95/avtcon_2</v>
      </c>
      <c r="F433" s="0" t="str">
        <f aca="false">CONCATENATE( H433, "_", L433, "_", P433, "_", R433, "_", T433, "_", J433)</f>
        <v>DH2N_second_alcoholics_resisted_stain_incon</v>
      </c>
      <c r="G433" s="0" t="n">
        <f aca="false">IF(LEFT(H433,1)="A",1,IF(LEFT(H433,1)="B",2,IF(LEFT(H433,1)="C",3,IF(LEFT(H433,1)="D",4,#na))))</f>
        <v>4</v>
      </c>
      <c r="H433" s="0" t="str">
        <f aca="false">LMPreScn!A554</f>
        <v>DH2N</v>
      </c>
      <c r="I433" s="0" t="n">
        <v>2</v>
      </c>
      <c r="J433" s="0" t="s">
        <v>27</v>
      </c>
      <c r="K433" s="0" t="n">
        <v>2</v>
      </c>
      <c r="L433" s="4" t="s">
        <v>28</v>
      </c>
      <c r="M433" s="0" t="n">
        <f aca="false">1 + (2*(INT((ROW()-2-240)/4))) + MOD(ROW(),2)</f>
        <v>96</v>
      </c>
      <c r="N433" s="0" t="str">
        <f aca="false">CONCATENATE("context_",ASC(M433))</f>
        <v>context_96</v>
      </c>
      <c r="O433" s="0" t="n">
        <f aca="false">M433</f>
        <v>96</v>
      </c>
      <c r="P433" s="0" t="str">
        <f aca="false">MID(LMPreScn!M554, SEARCH(" ", LMPreScn!M554, SEARCH(" ", LMPreScn!M554))+1, SEARCH(" ", LMPreScn!M554, SEARCH(" ", LMPreScn!M554)+1) -  (SEARCH(" ", LMPreScn!M554, SEARCH(" ", LMPreScn!M554)) + 1))</f>
        <v>alcoholics</v>
      </c>
      <c r="Q433" s="0" t="n">
        <f aca="false">IF(R433="attempted", 1, IF(R433="avoided", 2, IF(R433="began",3,IF(R433="completed",4, IF(R433="continued",5,IF(R433="endured", 6, IF(R433="enjoyed", 7, IF(R433="finished", 8, IF(R433="preferred", 9, IF(R433="resisted", 10, IF(R433="started", 11, IF(R433="tried",12,"ERROR"))))))))))))</f>
        <v>10</v>
      </c>
      <c r="R433" s="0" t="str">
        <f aca="false">LMPreScn!T554</f>
        <v>resisted</v>
      </c>
      <c r="S433" s="0" t="n">
        <f aca="false">1 + (2*(INT((ROW()-2-240)/4))) + MOD(ROW()-1,2)</f>
        <v>95</v>
      </c>
      <c r="T433" s="0" t="str">
        <f aca="false">LMPreScn!CK554</f>
        <v>stain</v>
      </c>
      <c r="U433" s="2" t="n">
        <f aca="false">U193</f>
        <v>0</v>
      </c>
      <c r="V433" s="0" t="n">
        <f aca="false">LMPreScn!R554</f>
        <v>6</v>
      </c>
      <c r="W433" s="0" t="n">
        <f aca="false">LMPreScn!S554</f>
        <v>9</v>
      </c>
      <c r="X433" s="0" t="str">
        <f aca="false">LMPreScn!M554</f>
        <v>The alcoholics resisted the wine.</v>
      </c>
      <c r="Y433" s="0" t="str">
        <f aca="false">LMPreScn!N554</f>
        <v>We had expected them to</v>
      </c>
    </row>
    <row r="434" customFormat="false" ht="13.8" hidden="false" customHeight="false" outlineLevel="0" collapsed="false">
      <c r="A434" s="0" t="str">
        <f aca="false">CONCATENATE("id_",ASC(C434))</f>
        <v>id_15019</v>
      </c>
      <c r="B434" s="5" t="str">
        <f aca="false">CONCATENATE("(#", ASC( LMPreScn!I555), ")")</f>
        <v>(#15049)</v>
      </c>
      <c r="C434" s="0" t="n">
        <f aca="false">LMPreScn!I435</f>
        <v>15019</v>
      </c>
      <c r="D434" s="0" t="str">
        <f aca="false">CONCATENATE(P434,"_", R434, "_", T434)</f>
        <v>dieter_resisted_eat</v>
      </c>
      <c r="E434" s="0" t="str">
        <f aca="false">CONCATENATE( "list_", G434, "/", "half_", K434, "/", "agent_", O434, "/", "metverb_", Q434, "/", "target_", S434, "/", "avtcon_", I434)</f>
        <v>list_3/half_2/agent_97/metverb_10/target_97/avtcon_1</v>
      </c>
      <c r="F434" s="0" t="str">
        <f aca="false">CONCATENATE( H434, "_", L434, "_", P434, "_", R434, "_", T434, "_", J434)</f>
        <v>CH2N_second_dieter_resisted_eat_con</v>
      </c>
      <c r="G434" s="0" t="n">
        <f aca="false">IF(LEFT(H434,1)="A",1,IF(LEFT(H434,1)="B",2,IF(LEFT(H434,1)="C",3,IF(LEFT(H434,1)="D",4,#na))))</f>
        <v>3</v>
      </c>
      <c r="H434" s="0" t="str">
        <f aca="false">LMPreScn!A555</f>
        <v>CH2N</v>
      </c>
      <c r="I434" s="0" t="n">
        <v>1</v>
      </c>
      <c r="J434" s="0" t="s">
        <v>25</v>
      </c>
      <c r="K434" s="0" t="n">
        <v>2</v>
      </c>
      <c r="L434" s="4" t="s">
        <v>28</v>
      </c>
      <c r="M434" s="0" t="n">
        <f aca="false">1 + (2*(INT((ROW()-2-240)/4))) + MOD(ROW()-2,2)</f>
        <v>97</v>
      </c>
      <c r="N434" s="0" t="str">
        <f aca="false">CONCATENATE("context_",ASC(M434))</f>
        <v>context_97</v>
      </c>
      <c r="O434" s="0" t="n">
        <f aca="false">M434</f>
        <v>97</v>
      </c>
      <c r="P434" s="0" t="str">
        <f aca="false">MID(LMPreScn!M555, SEARCH(" ", LMPreScn!M555, SEARCH(" ", LMPreScn!M555))+1, SEARCH(" ", LMPreScn!M555, SEARCH(" ", LMPreScn!M555)+1) -  (SEARCH(" ", LMPreScn!M555, SEARCH(" ", LMPreScn!M555)) + 1))</f>
        <v>dieter</v>
      </c>
      <c r="Q434" s="0" t="n">
        <f aca="false">IF(R434="attempted", 1, IF(R434="avoided", 2, IF(R434="began",3,IF(R434="completed",4, IF(R434="continued",5,IF(R434="endured", 6, IF(R434="enjoyed", 7, IF(R434="finished", 8, IF(R434="preferred", 9, IF(R434="resisted", 10, IF(R434="started", 11, IF(R434="tried",12,"ERROR"))))))))))))</f>
        <v>10</v>
      </c>
      <c r="R434" s="0" t="str">
        <f aca="false">LMPreScn!T555</f>
        <v>resisted</v>
      </c>
      <c r="S434" s="0" t="n">
        <f aca="false">1 + (2*(INT((ROW()-2-240)/4))) + MOD(ROW()-2,2)</f>
        <v>97</v>
      </c>
      <c r="T434" s="0" t="str">
        <f aca="false">LMPreScn!CK555</f>
        <v>eat</v>
      </c>
      <c r="U434" s="2" t="n">
        <f aca="false">U194</f>
        <v>0.8125</v>
      </c>
      <c r="V434" s="0" t="n">
        <f aca="false">LMPreScn!R555</f>
        <v>5</v>
      </c>
      <c r="W434" s="0" t="n">
        <f aca="false">LMPreScn!S555</f>
        <v>8</v>
      </c>
      <c r="X434" s="0" t="str">
        <f aca="false">LMPreScn!M555</f>
        <v>The dieter resisted the temptation.</v>
      </c>
      <c r="Y434" s="0" t="str">
        <f aca="false">LMPreScn!N555</f>
        <v>She really wanted to</v>
      </c>
    </row>
    <row r="435" customFormat="false" ht="13.8" hidden="false" customHeight="false" outlineLevel="0" collapsed="false">
      <c r="A435" s="0" t="str">
        <f aca="false">CONCATENATE("id_",ASC(C435))</f>
        <v>id_16019</v>
      </c>
      <c r="B435" s="5" t="str">
        <f aca="false">CONCATENATE("(#", ASC( LMPreScn!I556), ")")</f>
        <v>(#16049)</v>
      </c>
      <c r="C435" s="0" t="n">
        <f aca="false">LMPreScn!I436</f>
        <v>16019</v>
      </c>
      <c r="D435" s="0" t="str">
        <f aca="false">CONCATENATE(P435,"_", R435, "_", T435)</f>
        <v>shoplifter_resisted_steal</v>
      </c>
      <c r="E435" s="0" t="str">
        <f aca="false">CONCATENATE( "list_", G435, "/", "half_", K435, "/", "agent_", O435, "/", "metverb_", Q435, "/", "target_", S435, "/", "avtcon_", I435)</f>
        <v>list_2/half_2/agent_98/metverb_10/target_98/avtcon_1</v>
      </c>
      <c r="F435" s="0" t="str">
        <f aca="false">CONCATENATE( H435, "_", L435, "_", P435, "_", R435, "_", T435, "_", J435)</f>
        <v>BH2N_second_shoplifter_resisted_steal_con</v>
      </c>
      <c r="G435" s="0" t="n">
        <f aca="false">IF(LEFT(H435,1)="A",1,IF(LEFT(H435,1)="B",2,IF(LEFT(H435,1)="C",3,IF(LEFT(H435,1)="D",4,#na))))</f>
        <v>2</v>
      </c>
      <c r="H435" s="0" t="str">
        <f aca="false">LMPreScn!A556</f>
        <v>BH2N</v>
      </c>
      <c r="I435" s="0" t="n">
        <v>1</v>
      </c>
      <c r="J435" s="0" t="s">
        <v>25</v>
      </c>
      <c r="K435" s="0" t="n">
        <v>2</v>
      </c>
      <c r="L435" s="4" t="s">
        <v>28</v>
      </c>
      <c r="M435" s="0" t="n">
        <f aca="false">1 + (2*(INT((ROW()-2-240)/4))) + MOD(ROW(),2)</f>
        <v>98</v>
      </c>
      <c r="N435" s="0" t="str">
        <f aca="false">CONCATENATE("context_",ASC(M435))</f>
        <v>context_98</v>
      </c>
      <c r="O435" s="0" t="n">
        <f aca="false">M435</f>
        <v>98</v>
      </c>
      <c r="P435" s="0" t="str">
        <f aca="false">MID(LMPreScn!M556, SEARCH(" ", LMPreScn!M556, SEARCH(" ", LMPreScn!M556))+1, SEARCH(" ", LMPreScn!M556, SEARCH(" ", LMPreScn!M556)+1) -  (SEARCH(" ", LMPreScn!M556, SEARCH(" ", LMPreScn!M556)) + 1))</f>
        <v>shoplifter</v>
      </c>
      <c r="Q435" s="0" t="n">
        <f aca="false">IF(R435="attempted", 1, IF(R435="avoided", 2, IF(R435="began",3,IF(R435="completed",4, IF(R435="continued",5,IF(R435="endured", 6, IF(R435="enjoyed", 7, IF(R435="finished", 8, IF(R435="preferred", 9, IF(R435="resisted", 10, IF(R435="started", 11, IF(R435="tried",12,"ERROR"))))))))))))</f>
        <v>10</v>
      </c>
      <c r="R435" s="0" t="str">
        <f aca="false">LMPreScn!T556</f>
        <v>resisted</v>
      </c>
      <c r="S435" s="0" t="n">
        <f aca="false">1 + (2*(INT((ROW()-2-240)/4))) + MOD(ROW()-2,2)</f>
        <v>98</v>
      </c>
      <c r="T435" s="0" t="str">
        <f aca="false">LMPreScn!CK556</f>
        <v>steal</v>
      </c>
      <c r="U435" s="2" t="n">
        <f aca="false">U195</f>
        <v>0.673469387755102</v>
      </c>
      <c r="V435" s="0" t="n">
        <f aca="false">LMPreScn!R556</f>
        <v>5</v>
      </c>
      <c r="W435" s="0" t="n">
        <f aca="false">LMPreScn!S556</f>
        <v>8</v>
      </c>
      <c r="X435" s="0" t="str">
        <f aca="false">LMPreScn!M556</f>
        <v>The shoplifter resisted the temptation.</v>
      </c>
      <c r="Y435" s="0" t="str">
        <f aca="false">LMPreScn!N556</f>
        <v>She really wanted to</v>
      </c>
    </row>
    <row r="436" customFormat="false" ht="13.8" hidden="false" customHeight="false" outlineLevel="0" collapsed="false">
      <c r="A436" s="0" t="str">
        <f aca="false">CONCATENATE("id_",ASC(C436))</f>
        <v>id_17019</v>
      </c>
      <c r="B436" s="5" t="str">
        <f aca="false">CONCATENATE("(#", ASC( LMPreScn!I557), ")")</f>
        <v>(#17049)</v>
      </c>
      <c r="C436" s="0" t="n">
        <f aca="false">LMPreScn!I437</f>
        <v>17019</v>
      </c>
      <c r="D436" s="0" t="str">
        <f aca="false">CONCATENATE(P436,"_", R436, "_", T436)</f>
        <v>dieter_resisted_steal</v>
      </c>
      <c r="E436" s="0" t="str">
        <f aca="false">CONCATENATE( "list_", G436, "/", "half_", K436, "/", "agent_", O436, "/", "metverb_", Q436, "/", "target_", S436, "/", "avtcon_", I436)</f>
        <v>list_1/half_2/agent_97/metverb_10/target_98/avtcon_2</v>
      </c>
      <c r="F436" s="0" t="str">
        <f aca="false">CONCATENATE( H436, "_", L436, "_", P436, "_", R436, "_", T436, "_", J436)</f>
        <v>AH2N_second_dieter_resisted_steal_incon</v>
      </c>
      <c r="G436" s="0" t="n">
        <f aca="false">IF(LEFT(H436,1)="A",1,IF(LEFT(H436,1)="B",2,IF(LEFT(H436,1)="C",3,IF(LEFT(H436,1)="D",4,#na))))</f>
        <v>1</v>
      </c>
      <c r="H436" s="0" t="str">
        <f aca="false">LMPreScn!A557</f>
        <v>AH2N</v>
      </c>
      <c r="I436" s="0" t="n">
        <v>2</v>
      </c>
      <c r="J436" s="0" t="s">
        <v>27</v>
      </c>
      <c r="K436" s="0" t="n">
        <v>2</v>
      </c>
      <c r="L436" s="4" t="s">
        <v>28</v>
      </c>
      <c r="M436" s="0" t="n">
        <f aca="false">1 + (2*(INT((ROW()-2-240)/4))) + MOD(ROW()-2,2)</f>
        <v>97</v>
      </c>
      <c r="N436" s="0" t="str">
        <f aca="false">CONCATENATE("context_",ASC(M436))</f>
        <v>context_97</v>
      </c>
      <c r="O436" s="0" t="n">
        <f aca="false">M436</f>
        <v>97</v>
      </c>
      <c r="P436" s="0" t="str">
        <f aca="false">MID(LMPreScn!M557, SEARCH(" ", LMPreScn!M557, SEARCH(" ", LMPreScn!M557))+1, SEARCH(" ", LMPreScn!M557, SEARCH(" ", LMPreScn!M557)+1) -  (SEARCH(" ", LMPreScn!M557, SEARCH(" ", LMPreScn!M557)) + 1))</f>
        <v>dieter</v>
      </c>
      <c r="Q436" s="0" t="n">
        <f aca="false">IF(R436="attempted", 1, IF(R436="avoided", 2, IF(R436="began",3,IF(R436="completed",4, IF(R436="continued",5,IF(R436="endured", 6, IF(R436="enjoyed", 7, IF(R436="finished", 8, IF(R436="preferred", 9, IF(R436="resisted", 10, IF(R436="started", 11, IF(R436="tried",12,"ERROR"))))))))))))</f>
        <v>10</v>
      </c>
      <c r="R436" s="0" t="str">
        <f aca="false">LMPreScn!T557</f>
        <v>resisted</v>
      </c>
      <c r="S436" s="0" t="n">
        <f aca="false">1 + (2*(INT((ROW()-2-240)/4))) + MOD(ROW()-1,2)</f>
        <v>98</v>
      </c>
      <c r="T436" s="0" t="str">
        <f aca="false">LMPreScn!CK557</f>
        <v>steal</v>
      </c>
      <c r="U436" s="2" t="n">
        <f aca="false">U196</f>
        <v>0</v>
      </c>
      <c r="V436" s="0" t="n">
        <f aca="false">LMPreScn!R557</f>
        <v>5</v>
      </c>
      <c r="W436" s="0" t="n">
        <f aca="false">LMPreScn!S557</f>
        <v>8</v>
      </c>
      <c r="X436" s="0" t="str">
        <f aca="false">LMPreScn!M557</f>
        <v>The dieter resisted the temptation.</v>
      </c>
      <c r="Y436" s="0" t="str">
        <f aca="false">LMPreScn!N557</f>
        <v>She really wanted to</v>
      </c>
    </row>
    <row r="437" customFormat="false" ht="13.8" hidden="false" customHeight="false" outlineLevel="0" collapsed="false">
      <c r="A437" s="0" t="str">
        <f aca="false">CONCATENATE("id_",ASC(C437))</f>
        <v>id_18019</v>
      </c>
      <c r="B437" s="5" t="str">
        <f aca="false">CONCATENATE("(#", ASC( LMPreScn!I558), ")")</f>
        <v>(#18049)</v>
      </c>
      <c r="C437" s="0" t="n">
        <f aca="false">LMPreScn!I438</f>
        <v>18019</v>
      </c>
      <c r="D437" s="0" t="str">
        <f aca="false">CONCATENATE(P437,"_", R437, "_", T437)</f>
        <v>shoplifter_resisted_eat</v>
      </c>
      <c r="E437" s="0" t="str">
        <f aca="false">CONCATENATE( "list_", G437, "/", "half_", K437, "/", "agent_", O437, "/", "metverb_", Q437, "/", "target_", S437, "/", "avtcon_", I437)</f>
        <v>list_4/half_2/agent_98/metverb_10/target_97/avtcon_2</v>
      </c>
      <c r="F437" s="0" t="str">
        <f aca="false">CONCATENATE( H437, "_", L437, "_", P437, "_", R437, "_", T437, "_", J437)</f>
        <v>DH2N_second_shoplifter_resisted_eat_incon</v>
      </c>
      <c r="G437" s="0" t="n">
        <f aca="false">IF(LEFT(H437,1)="A",1,IF(LEFT(H437,1)="B",2,IF(LEFT(H437,1)="C",3,IF(LEFT(H437,1)="D",4,#na))))</f>
        <v>4</v>
      </c>
      <c r="H437" s="0" t="str">
        <f aca="false">LMPreScn!A558</f>
        <v>DH2N</v>
      </c>
      <c r="I437" s="0" t="n">
        <v>2</v>
      </c>
      <c r="J437" s="0" t="s">
        <v>27</v>
      </c>
      <c r="K437" s="0" t="n">
        <v>2</v>
      </c>
      <c r="L437" s="4" t="s">
        <v>28</v>
      </c>
      <c r="M437" s="0" t="n">
        <f aca="false">1 + (2*(INT((ROW()-2-240)/4))) + MOD(ROW(),2)</f>
        <v>98</v>
      </c>
      <c r="N437" s="0" t="str">
        <f aca="false">CONCATENATE("context_",ASC(M437))</f>
        <v>context_98</v>
      </c>
      <c r="O437" s="0" t="n">
        <f aca="false">M437</f>
        <v>98</v>
      </c>
      <c r="P437" s="0" t="str">
        <f aca="false">MID(LMPreScn!M558, SEARCH(" ", LMPreScn!M558, SEARCH(" ", LMPreScn!M558))+1, SEARCH(" ", LMPreScn!M558, SEARCH(" ", LMPreScn!M558)+1) -  (SEARCH(" ", LMPreScn!M558, SEARCH(" ", LMPreScn!M558)) + 1))</f>
        <v>shoplifter</v>
      </c>
      <c r="Q437" s="0" t="n">
        <f aca="false">IF(R437="attempted", 1, IF(R437="avoided", 2, IF(R437="began",3,IF(R437="completed",4, IF(R437="continued",5,IF(R437="endured", 6, IF(R437="enjoyed", 7, IF(R437="finished", 8, IF(R437="preferred", 9, IF(R437="resisted", 10, IF(R437="started", 11, IF(R437="tried",12,"ERROR"))))))))))))</f>
        <v>10</v>
      </c>
      <c r="R437" s="0" t="str">
        <f aca="false">LMPreScn!T558</f>
        <v>resisted</v>
      </c>
      <c r="S437" s="0" t="n">
        <f aca="false">1 + (2*(INT((ROW()-2-240)/4))) + MOD(ROW()-1,2)</f>
        <v>97</v>
      </c>
      <c r="T437" s="0" t="str">
        <f aca="false">LMPreScn!CK558</f>
        <v>eat</v>
      </c>
      <c r="U437" s="2" t="n">
        <f aca="false">U197</f>
        <v>0</v>
      </c>
      <c r="V437" s="0" t="n">
        <f aca="false">LMPreScn!R558</f>
        <v>5</v>
      </c>
      <c r="W437" s="0" t="n">
        <f aca="false">LMPreScn!S558</f>
        <v>8</v>
      </c>
      <c r="X437" s="0" t="str">
        <f aca="false">LMPreScn!M558</f>
        <v>The shoplifter resisted the temptation.</v>
      </c>
      <c r="Y437" s="0" t="str">
        <f aca="false">LMPreScn!N558</f>
        <v>She really wanted to</v>
      </c>
    </row>
    <row r="438" customFormat="false" ht="13.8" hidden="false" customHeight="false" outlineLevel="0" collapsed="false">
      <c r="A438" s="0" t="str">
        <f aca="false">CONCATENATE("id_",ASC(C438))</f>
        <v>id_15020</v>
      </c>
      <c r="B438" s="5" t="str">
        <f aca="false">CONCATENATE("(#", ASC( LMPreScn!I559), ")")</f>
        <v>(#15050)</v>
      </c>
      <c r="C438" s="0" t="n">
        <f aca="false">LMPreScn!I439</f>
        <v>15020</v>
      </c>
      <c r="D438" s="0" t="str">
        <f aca="false">CONCATENATE(P438,"_", R438, "_", T438)</f>
        <v>compulsive_resisted_buy</v>
      </c>
      <c r="E438" s="0" t="str">
        <f aca="false">CONCATENATE( "list_", G438, "/", "half_", K438, "/", "agent_", O438, "/", "metverb_", Q438, "/", "target_", S438, "/", "avtcon_", I438)</f>
        <v>list_3/half_2/agent_99/metverb_10/target_99/avtcon_1</v>
      </c>
      <c r="F438" s="0" t="str">
        <f aca="false">CONCATENATE( H438, "_", L438, "_", P438, "_", R438, "_", T438, "_", J438)</f>
        <v>CH2N_second_compulsive_resisted_buy_con</v>
      </c>
      <c r="G438" s="0" t="n">
        <f aca="false">IF(LEFT(H438,1)="A",1,IF(LEFT(H438,1)="B",2,IF(LEFT(H438,1)="C",3,IF(LEFT(H438,1)="D",4,#na))))</f>
        <v>3</v>
      </c>
      <c r="H438" s="0" t="str">
        <f aca="false">LMPreScn!A559</f>
        <v>CH2N</v>
      </c>
      <c r="I438" s="0" t="n">
        <v>1</v>
      </c>
      <c r="J438" s="0" t="s">
        <v>25</v>
      </c>
      <c r="K438" s="0" t="n">
        <v>2</v>
      </c>
      <c r="L438" s="4" t="s">
        <v>28</v>
      </c>
      <c r="M438" s="0" t="n">
        <f aca="false">1 + (2*(INT((ROW()-2-240)/4))) + MOD(ROW()-2,2)</f>
        <v>99</v>
      </c>
      <c r="N438" s="0" t="str">
        <f aca="false">CONCATENATE("context_",ASC(M438))</f>
        <v>context_99</v>
      </c>
      <c r="O438" s="0" t="n">
        <f aca="false">M438</f>
        <v>99</v>
      </c>
      <c r="P438" s="0" t="str">
        <f aca="false">MID(LMPreScn!M559, SEARCH(" ", LMPreScn!M559, SEARCH(" ", LMPreScn!M559))+1, SEARCH(" ", LMPreScn!M559, SEARCH(" ", LMPreScn!M559)+1) -  (SEARCH(" ", LMPreScn!M559, SEARCH(" ", LMPreScn!M559)) + 1))</f>
        <v>compulsive</v>
      </c>
      <c r="Q438" s="0" t="n">
        <f aca="false">IF(R438="attempted", 1, IF(R438="avoided", 2, IF(R438="began",3,IF(R438="completed",4, IF(R438="continued",5,IF(R438="endured", 6, IF(R438="enjoyed", 7, IF(R438="finished", 8, IF(R438="preferred", 9, IF(R438="resisted", 10, IF(R438="started", 11, IF(R438="tried",12,"ERROR"))))))))))))</f>
        <v>10</v>
      </c>
      <c r="R438" s="0" t="str">
        <f aca="false">LMPreScn!T559</f>
        <v>resisted</v>
      </c>
      <c r="S438" s="0" t="n">
        <f aca="false">1 + (2*(INT((ROW()-2-240)/4))) + MOD(ROW()-2,2)</f>
        <v>99</v>
      </c>
      <c r="T438" s="0" t="str">
        <f aca="false">LMPreScn!CK559</f>
        <v>buy</v>
      </c>
      <c r="U438" s="2" t="n">
        <f aca="false">U198</f>
        <v>0.448979591836735</v>
      </c>
      <c r="V438" s="0" t="n">
        <f aca="false">LMPreScn!R559</f>
        <v>6</v>
      </c>
      <c r="W438" s="0" t="n">
        <f aca="false">LMPreScn!S559</f>
        <v>11</v>
      </c>
      <c r="X438" s="0" t="str">
        <f aca="false">LMPreScn!M559</f>
        <v>The compulsive shopper resisted the impulse.</v>
      </c>
      <c r="Y438" s="0" t="str">
        <f aca="false">LMPreScn!N559</f>
        <v>She fought hard not to</v>
      </c>
    </row>
    <row r="439" customFormat="false" ht="13.8" hidden="false" customHeight="false" outlineLevel="0" collapsed="false">
      <c r="A439" s="0" t="str">
        <f aca="false">CONCATENATE("id_",ASC(C439))</f>
        <v>id_16020</v>
      </c>
      <c r="B439" s="5" t="str">
        <f aca="false">CONCATENATE("(#", ASC( LMPreScn!I560), ")")</f>
        <v>(#16050)</v>
      </c>
      <c r="C439" s="0" t="n">
        <f aca="false">LMPreScn!I440</f>
        <v>16020</v>
      </c>
      <c r="D439" s="0" t="str">
        <f aca="false">CONCATENATE(P439,"_", R439, "_", T439)</f>
        <v>exhausted_resisted_sleep</v>
      </c>
      <c r="E439" s="0" t="str">
        <f aca="false">CONCATENATE( "list_", G439, "/", "half_", K439, "/", "agent_", O439, "/", "metverb_", Q439, "/", "target_", S439, "/", "avtcon_", I439)</f>
        <v>list_2/half_2/agent_100/metverb_10/target_100/avtcon_1</v>
      </c>
      <c r="F439" s="0" t="str">
        <f aca="false">CONCATENATE( H439, "_", L439, "_", P439, "_", R439, "_", T439, "_", J439)</f>
        <v>BH2N_second_exhausted_resisted_sleep_con</v>
      </c>
      <c r="G439" s="0" t="n">
        <f aca="false">IF(LEFT(H439,1)="A",1,IF(LEFT(H439,1)="B",2,IF(LEFT(H439,1)="C",3,IF(LEFT(H439,1)="D",4,#na))))</f>
        <v>2</v>
      </c>
      <c r="H439" s="0" t="str">
        <f aca="false">LMPreScn!A560</f>
        <v>BH2N</v>
      </c>
      <c r="I439" s="0" t="n">
        <v>1</v>
      </c>
      <c r="J439" s="0" t="s">
        <v>25</v>
      </c>
      <c r="K439" s="0" t="n">
        <v>2</v>
      </c>
      <c r="L439" s="4" t="s">
        <v>28</v>
      </c>
      <c r="M439" s="0" t="n">
        <f aca="false">1 + (2*(INT((ROW()-2-240)/4))) + MOD(ROW(),2)</f>
        <v>100</v>
      </c>
      <c r="N439" s="0" t="str">
        <f aca="false">CONCATENATE("context_",ASC(M439))</f>
        <v>context_100</v>
      </c>
      <c r="O439" s="0" t="n">
        <f aca="false">M439</f>
        <v>100</v>
      </c>
      <c r="P439" s="0" t="str">
        <f aca="false">MID(LMPreScn!M560, SEARCH(" ", LMPreScn!M560, SEARCH(" ", LMPreScn!M560))+1, SEARCH(" ", LMPreScn!M560, SEARCH(" ", LMPreScn!M560)+1) -  (SEARCH(" ", LMPreScn!M560, SEARCH(" ", LMPreScn!M560)) + 1))</f>
        <v>exhausted</v>
      </c>
      <c r="Q439" s="0" t="n">
        <f aca="false">IF(R439="attempted", 1, IF(R439="avoided", 2, IF(R439="began",3,IF(R439="completed",4, IF(R439="continued",5,IF(R439="endured", 6, IF(R439="enjoyed", 7, IF(R439="finished", 8, IF(R439="preferred", 9, IF(R439="resisted", 10, IF(R439="started", 11, IF(R439="tried",12,"ERROR"))))))))))))</f>
        <v>10</v>
      </c>
      <c r="R439" s="0" t="str">
        <f aca="false">LMPreScn!T560</f>
        <v>resisted</v>
      </c>
      <c r="S439" s="0" t="n">
        <f aca="false">1 + (2*(INT((ROW()-2-240)/4))) + MOD(ROW()-2,2)</f>
        <v>100</v>
      </c>
      <c r="T439" s="0" t="str">
        <f aca="false">LMPreScn!CK560</f>
        <v>sleep</v>
      </c>
      <c r="U439" s="2" t="n">
        <f aca="false">U199</f>
        <v>0.765957446808511</v>
      </c>
      <c r="V439" s="0" t="n">
        <f aca="false">LMPreScn!R560</f>
        <v>6</v>
      </c>
      <c r="W439" s="0" t="n">
        <f aca="false">LMPreScn!S560</f>
        <v>11</v>
      </c>
      <c r="X439" s="0" t="str">
        <f aca="false">LMPreScn!M560</f>
        <v>The exhausted trucker resisted the impulse.</v>
      </c>
      <c r="Y439" s="0" t="str">
        <f aca="false">LMPreScn!N560</f>
        <v>She fought hard not to</v>
      </c>
    </row>
    <row r="440" customFormat="false" ht="13.8" hidden="false" customHeight="false" outlineLevel="0" collapsed="false">
      <c r="A440" s="0" t="str">
        <f aca="false">CONCATENATE("id_",ASC(C440))</f>
        <v>id_17020</v>
      </c>
      <c r="B440" s="5" t="str">
        <f aca="false">CONCATENATE("(#", ASC( LMPreScn!I561), ")")</f>
        <v>(#17050)</v>
      </c>
      <c r="C440" s="0" t="n">
        <f aca="false">LMPreScn!I441</f>
        <v>17020</v>
      </c>
      <c r="D440" s="0" t="str">
        <f aca="false">CONCATENATE(P440,"_", R440, "_", T440)</f>
        <v>compulsive_resisted_sleep</v>
      </c>
      <c r="E440" s="0" t="str">
        <f aca="false">CONCATENATE( "list_", G440, "/", "half_", K440, "/", "agent_", O440, "/", "metverb_", Q440, "/", "target_", S440, "/", "avtcon_", I440)</f>
        <v>list_1/half_2/agent_99/metverb_10/target_100/avtcon_2</v>
      </c>
      <c r="F440" s="0" t="str">
        <f aca="false">CONCATENATE( H440, "_", L440, "_", P440, "_", R440, "_", T440, "_", J440)</f>
        <v>AH2N_second_compulsive_resisted_sleep_incon</v>
      </c>
      <c r="G440" s="0" t="n">
        <f aca="false">IF(LEFT(H440,1)="A",1,IF(LEFT(H440,1)="B",2,IF(LEFT(H440,1)="C",3,IF(LEFT(H440,1)="D",4,#na))))</f>
        <v>1</v>
      </c>
      <c r="H440" s="0" t="str">
        <f aca="false">LMPreScn!A561</f>
        <v>AH2N</v>
      </c>
      <c r="I440" s="0" t="n">
        <v>2</v>
      </c>
      <c r="J440" s="0" t="s">
        <v>27</v>
      </c>
      <c r="K440" s="0" t="n">
        <v>2</v>
      </c>
      <c r="L440" s="4" t="s">
        <v>28</v>
      </c>
      <c r="M440" s="0" t="n">
        <f aca="false">1 + (2*(INT((ROW()-2-240)/4))) + MOD(ROW()-2,2)</f>
        <v>99</v>
      </c>
      <c r="N440" s="0" t="str">
        <f aca="false">CONCATENATE("context_",ASC(M440))</f>
        <v>context_99</v>
      </c>
      <c r="O440" s="0" t="n">
        <f aca="false">M440</f>
        <v>99</v>
      </c>
      <c r="P440" s="0" t="str">
        <f aca="false">MID(LMPreScn!M561, SEARCH(" ", LMPreScn!M561, SEARCH(" ", LMPreScn!M561))+1, SEARCH(" ", LMPreScn!M561, SEARCH(" ", LMPreScn!M561)+1) -  (SEARCH(" ", LMPreScn!M561, SEARCH(" ", LMPreScn!M561)) + 1))</f>
        <v>compulsive</v>
      </c>
      <c r="Q440" s="0" t="n">
        <f aca="false">IF(R440="attempted", 1, IF(R440="avoided", 2, IF(R440="began",3,IF(R440="completed",4, IF(R440="continued",5,IF(R440="endured", 6, IF(R440="enjoyed", 7, IF(R440="finished", 8, IF(R440="preferred", 9, IF(R440="resisted", 10, IF(R440="started", 11, IF(R440="tried",12,"ERROR"))))))))))))</f>
        <v>10</v>
      </c>
      <c r="R440" s="0" t="str">
        <f aca="false">LMPreScn!T561</f>
        <v>resisted</v>
      </c>
      <c r="S440" s="0" t="n">
        <f aca="false">1 + (2*(INT((ROW()-2-240)/4))) + MOD(ROW()-1,2)</f>
        <v>100</v>
      </c>
      <c r="T440" s="0" t="str">
        <f aca="false">LMPreScn!CK561</f>
        <v>sleep</v>
      </c>
      <c r="U440" s="2" t="n">
        <f aca="false">U200</f>
        <v>0</v>
      </c>
      <c r="V440" s="0" t="n">
        <f aca="false">LMPreScn!R561</f>
        <v>6</v>
      </c>
      <c r="W440" s="0" t="n">
        <f aca="false">LMPreScn!S561</f>
        <v>11</v>
      </c>
      <c r="X440" s="0" t="str">
        <f aca="false">LMPreScn!M561</f>
        <v>The compulsive shopper resisted the impulse.</v>
      </c>
      <c r="Y440" s="0" t="str">
        <f aca="false">LMPreScn!N561</f>
        <v>She fought hard not to</v>
      </c>
    </row>
    <row r="441" customFormat="false" ht="13.8" hidden="false" customHeight="false" outlineLevel="0" collapsed="false">
      <c r="A441" s="0" t="str">
        <f aca="false">CONCATENATE("id_",ASC(C441))</f>
        <v>id_18020</v>
      </c>
      <c r="B441" s="5" t="str">
        <f aca="false">CONCATENATE("(#", ASC( LMPreScn!I562), ")")</f>
        <v>(#18050)</v>
      </c>
      <c r="C441" s="0" t="n">
        <f aca="false">LMPreScn!I442</f>
        <v>18020</v>
      </c>
      <c r="D441" s="0" t="str">
        <f aca="false">CONCATENATE(P441,"_", R441, "_", T441)</f>
        <v>exhausted_resisted_buy</v>
      </c>
      <c r="E441" s="0" t="str">
        <f aca="false">CONCATENATE( "list_", G441, "/", "half_", K441, "/", "agent_", O441, "/", "metverb_", Q441, "/", "target_", S441, "/", "avtcon_", I441)</f>
        <v>list_4/half_2/agent_100/metverb_10/target_99/avtcon_2</v>
      </c>
      <c r="F441" s="0" t="str">
        <f aca="false">CONCATENATE( H441, "_", L441, "_", P441, "_", R441, "_", T441, "_", J441)</f>
        <v>DH2N_second_exhausted_resisted_buy_incon</v>
      </c>
      <c r="G441" s="0" t="n">
        <f aca="false">IF(LEFT(H441,1)="A",1,IF(LEFT(H441,1)="B",2,IF(LEFT(H441,1)="C",3,IF(LEFT(H441,1)="D",4,#na))))</f>
        <v>4</v>
      </c>
      <c r="H441" s="0" t="str">
        <f aca="false">LMPreScn!A562</f>
        <v>DH2N</v>
      </c>
      <c r="I441" s="0" t="n">
        <v>2</v>
      </c>
      <c r="J441" s="0" t="s">
        <v>27</v>
      </c>
      <c r="K441" s="0" t="n">
        <v>2</v>
      </c>
      <c r="L441" s="4" t="s">
        <v>28</v>
      </c>
      <c r="M441" s="0" t="n">
        <f aca="false">1 + (2*(INT((ROW()-2-240)/4))) + MOD(ROW(),2)</f>
        <v>100</v>
      </c>
      <c r="N441" s="0" t="str">
        <f aca="false">CONCATENATE("context_",ASC(M441))</f>
        <v>context_100</v>
      </c>
      <c r="O441" s="0" t="n">
        <f aca="false">M441</f>
        <v>100</v>
      </c>
      <c r="P441" s="0" t="str">
        <f aca="false">MID(LMPreScn!M562, SEARCH(" ", LMPreScn!M562, SEARCH(" ", LMPreScn!M562))+1, SEARCH(" ", LMPreScn!M562, SEARCH(" ", LMPreScn!M562)+1) -  (SEARCH(" ", LMPreScn!M562, SEARCH(" ", LMPreScn!M562)) + 1))</f>
        <v>exhausted</v>
      </c>
      <c r="Q441" s="0" t="n">
        <f aca="false">IF(R441="attempted", 1, IF(R441="avoided", 2, IF(R441="began",3,IF(R441="completed",4, IF(R441="continued",5,IF(R441="endured", 6, IF(R441="enjoyed", 7, IF(R441="finished", 8, IF(R441="preferred", 9, IF(R441="resisted", 10, IF(R441="started", 11, IF(R441="tried",12,"ERROR"))))))))))))</f>
        <v>10</v>
      </c>
      <c r="R441" s="0" t="str">
        <f aca="false">LMPreScn!T562</f>
        <v>resisted</v>
      </c>
      <c r="S441" s="0" t="n">
        <f aca="false">1 + (2*(INT((ROW()-2-240)/4))) + MOD(ROW()-1,2)</f>
        <v>99</v>
      </c>
      <c r="T441" s="0" t="str">
        <f aca="false">LMPreScn!CK562</f>
        <v>buy</v>
      </c>
      <c r="U441" s="2" t="n">
        <f aca="false">U201</f>
        <v>0</v>
      </c>
      <c r="V441" s="0" t="n">
        <f aca="false">LMPreScn!R562</f>
        <v>6</v>
      </c>
      <c r="W441" s="0" t="n">
        <f aca="false">LMPreScn!S562</f>
        <v>11</v>
      </c>
      <c r="X441" s="0" t="str">
        <f aca="false">LMPreScn!M562</f>
        <v>The exhausted trucker resisted the impulse.</v>
      </c>
      <c r="Y441" s="0" t="str">
        <f aca="false">LMPreScn!N562</f>
        <v>She fought hard not to</v>
      </c>
    </row>
    <row r="442" customFormat="false" ht="13.8" hidden="false" customHeight="false" outlineLevel="0" collapsed="false">
      <c r="A442" s="0" t="str">
        <f aca="false">CONCATENATE("id_",ASC(C442))</f>
        <v>id_15021</v>
      </c>
      <c r="B442" s="5" t="str">
        <f aca="false">CONCATENATE("(#", ASC( LMPreScn!I563), ")")</f>
        <v>(#15051)</v>
      </c>
      <c r="C442" s="0" t="n">
        <f aca="false">LMPreScn!I443</f>
        <v>15021</v>
      </c>
      <c r="D442" s="0" t="str">
        <f aca="false">CONCATENATE(P442,"_", R442, "_", T442)</f>
        <v>questioning_resisted_ask</v>
      </c>
      <c r="E442" s="0" t="str">
        <f aca="false">CONCATENATE( "list_", G442, "/", "half_", K442, "/", "agent_", O442, "/", "metverb_", Q442, "/", "target_", S442, "/", "avtcon_", I442)</f>
        <v>list_3/half_2/agent_101/metverb_10/target_101/avtcon_1</v>
      </c>
      <c r="F442" s="0" t="str">
        <f aca="false">CONCATENATE( H442, "_", L442, "_", P442, "_", R442, "_", T442, "_", J442)</f>
        <v>CH2N_second_questioning_resisted_ask_con</v>
      </c>
      <c r="G442" s="0" t="n">
        <f aca="false">IF(LEFT(H442,1)="A",1,IF(LEFT(H442,1)="B",2,IF(LEFT(H442,1)="C",3,IF(LEFT(H442,1)="D",4,#na))))</f>
        <v>3</v>
      </c>
      <c r="H442" s="0" t="str">
        <f aca="false">LMPreScn!A563</f>
        <v>CH2N</v>
      </c>
      <c r="I442" s="0" t="n">
        <v>1</v>
      </c>
      <c r="J442" s="0" t="s">
        <v>25</v>
      </c>
      <c r="K442" s="0" t="n">
        <v>2</v>
      </c>
      <c r="L442" s="4" t="s">
        <v>28</v>
      </c>
      <c r="M442" s="0" t="n">
        <f aca="false">1 + (2*(INT((ROW()-2-240)/4))) + MOD(ROW()-2,2)</f>
        <v>101</v>
      </c>
      <c r="N442" s="0" t="str">
        <f aca="false">CONCATENATE("context_",ASC(M442))</f>
        <v>context_101</v>
      </c>
      <c r="O442" s="0" t="n">
        <f aca="false">M442</f>
        <v>101</v>
      </c>
      <c r="P442" s="0" t="str">
        <f aca="false">MID(LMPreScn!M563, SEARCH(" ", LMPreScn!M563, SEARCH(" ", LMPreScn!M563))+1, SEARCH(" ", LMPreScn!M563, SEARCH(" ", LMPreScn!M563)+1) -  (SEARCH(" ", LMPreScn!M563, SEARCH(" ", LMPreScn!M563)) + 1))</f>
        <v>questioning</v>
      </c>
      <c r="Q442" s="0" t="n">
        <f aca="false">IF(R442="attempted", 1, IF(R442="avoided", 2, IF(R442="began",3,IF(R442="completed",4, IF(R442="continued",5,IF(R442="endured", 6, IF(R442="enjoyed", 7, IF(R442="finished", 8, IF(R442="preferred", 9, IF(R442="resisted", 10, IF(R442="started", 11, IF(R442="tried",12,"ERROR"))))))))))))</f>
        <v>10</v>
      </c>
      <c r="R442" s="0" t="str">
        <f aca="false">LMPreScn!T563</f>
        <v>resisted</v>
      </c>
      <c r="S442" s="0" t="n">
        <f aca="false">1 + (2*(INT((ROW()-2-240)/4))) + MOD(ROW()-2,2)</f>
        <v>101</v>
      </c>
      <c r="T442" s="0" t="str">
        <f aca="false">LMPreScn!CK563</f>
        <v>ask</v>
      </c>
      <c r="U442" s="2" t="n">
        <f aca="false">U202</f>
        <v>0.326530612244898</v>
      </c>
      <c r="V442" s="0" t="n">
        <f aca="false">LMPreScn!R563</f>
        <v>5</v>
      </c>
      <c r="W442" s="0" t="n">
        <f aca="false">LMPreScn!S563</f>
        <v>10</v>
      </c>
      <c r="X442" s="0" t="str">
        <f aca="false">LMPreScn!M563</f>
        <v>The questioning but polite girl resisted her urge.</v>
      </c>
      <c r="Y442" s="0" t="str">
        <f aca="false">LMPreScn!N563</f>
        <v>She was dying to</v>
      </c>
    </row>
    <row r="443" customFormat="false" ht="13.8" hidden="false" customHeight="false" outlineLevel="0" collapsed="false">
      <c r="A443" s="0" t="str">
        <f aca="false">CONCATENATE("id_",ASC(C443))</f>
        <v>id_16021</v>
      </c>
      <c r="B443" s="5" t="str">
        <f aca="false">CONCATENATE("(#", ASC( LMPreScn!I564), ")")</f>
        <v>(#16051)</v>
      </c>
      <c r="C443" s="0" t="n">
        <f aca="false">LMPreScn!I444</f>
        <v>16021</v>
      </c>
      <c r="D443" s="0" t="str">
        <f aca="false">CONCATENATE(P443,"_", R443, "_", T443)</f>
        <v>girl_resisted_scratch</v>
      </c>
      <c r="E443" s="0" t="str">
        <f aca="false">CONCATENATE( "list_", G443, "/", "half_", K443, "/", "agent_", O443, "/", "metverb_", Q443, "/", "target_", S443, "/", "avtcon_", I443)</f>
        <v>list_2/half_2/agent_102/metverb_10/target_102/avtcon_1</v>
      </c>
      <c r="F443" s="0" t="str">
        <f aca="false">CONCATENATE( H443, "_", L443, "_", P443, "_", R443, "_", T443, "_", J443)</f>
        <v>BH2N_second_girl_resisted_scratch_con</v>
      </c>
      <c r="G443" s="0" t="n">
        <f aca="false">IF(LEFT(H443,1)="A",1,IF(LEFT(H443,1)="B",2,IF(LEFT(H443,1)="C",3,IF(LEFT(H443,1)="D",4,#na))))</f>
        <v>2</v>
      </c>
      <c r="H443" s="0" t="str">
        <f aca="false">LMPreScn!A564</f>
        <v>BH2N</v>
      </c>
      <c r="I443" s="0" t="n">
        <v>1</v>
      </c>
      <c r="J443" s="0" t="s">
        <v>25</v>
      </c>
      <c r="K443" s="0" t="n">
        <v>2</v>
      </c>
      <c r="L443" s="4" t="s">
        <v>28</v>
      </c>
      <c r="M443" s="0" t="n">
        <f aca="false">1 + (2*(INT((ROW()-2-240)/4))) + MOD(ROW(),2)</f>
        <v>102</v>
      </c>
      <c r="N443" s="0" t="str">
        <f aca="false">CONCATENATE("context_",ASC(M443))</f>
        <v>context_102</v>
      </c>
      <c r="O443" s="0" t="n">
        <f aca="false">M443</f>
        <v>102</v>
      </c>
      <c r="P443" s="0" t="str">
        <f aca="false">MID(LMPreScn!M564, SEARCH(" ", LMPreScn!M564, SEARCH(" ", LMPreScn!M564))+1, SEARCH(" ", LMPreScn!M564, SEARCH(" ", LMPreScn!M564)+1) -  (SEARCH(" ", LMPreScn!M564, SEARCH(" ", LMPreScn!M564)) + 1))</f>
        <v>girl</v>
      </c>
      <c r="Q443" s="0" t="n">
        <f aca="false">IF(R443="attempted", 1, IF(R443="avoided", 2, IF(R443="began",3,IF(R443="completed",4, IF(R443="continued",5,IF(R443="endured", 6, IF(R443="enjoyed", 7, IF(R443="finished", 8, IF(R443="preferred", 9, IF(R443="resisted", 10, IF(R443="started", 11, IF(R443="tried",12,"ERROR"))))))))))))</f>
        <v>10</v>
      </c>
      <c r="R443" s="0" t="str">
        <f aca="false">LMPreScn!T564</f>
        <v>resisted</v>
      </c>
      <c r="S443" s="0" t="n">
        <f aca="false">1 + (2*(INT((ROW()-2-240)/4))) + MOD(ROW()-2,2)</f>
        <v>102</v>
      </c>
      <c r="T443" s="0" t="str">
        <f aca="false">LMPreScn!CK564</f>
        <v>scratch</v>
      </c>
      <c r="U443" s="2" t="n">
        <f aca="false">U203</f>
        <v>0.816326530612245</v>
      </c>
      <c r="V443" s="0" t="n">
        <f aca="false">LMPreScn!R564</f>
        <v>5</v>
      </c>
      <c r="W443" s="0" t="n">
        <f aca="false">LMPreScn!S564</f>
        <v>10</v>
      </c>
      <c r="X443" s="0" t="str">
        <f aca="false">LMPreScn!M564</f>
        <v>The girl with the mosquito bites resisted her urge.</v>
      </c>
      <c r="Y443" s="0" t="str">
        <f aca="false">LMPreScn!N564</f>
        <v>She was dying to</v>
      </c>
    </row>
    <row r="444" customFormat="false" ht="13.8" hidden="false" customHeight="false" outlineLevel="0" collapsed="false">
      <c r="A444" s="0" t="str">
        <f aca="false">CONCATENATE("id_",ASC(C444))</f>
        <v>id_17021</v>
      </c>
      <c r="B444" s="5" t="str">
        <f aca="false">CONCATENATE("(#", ASC( LMPreScn!I565), ")")</f>
        <v>(#17051)</v>
      </c>
      <c r="C444" s="0" t="n">
        <f aca="false">LMPreScn!I445</f>
        <v>17021</v>
      </c>
      <c r="D444" s="0" t="str">
        <f aca="false">CONCATENATE(P444,"_", R444, "_", T444)</f>
        <v>questioning_resisted_scratch</v>
      </c>
      <c r="E444" s="0" t="str">
        <f aca="false">CONCATENATE( "list_", G444, "/", "half_", K444, "/", "agent_", O444, "/", "metverb_", Q444, "/", "target_", S444, "/", "avtcon_", I444)</f>
        <v>list_1/half_2/agent_101/metverb_10/target_102/avtcon_2</v>
      </c>
      <c r="F444" s="0" t="str">
        <f aca="false">CONCATENATE( H444, "_", L444, "_", P444, "_", R444, "_", T444, "_", J444)</f>
        <v>AH2N_second_questioning_resisted_scratch_incon</v>
      </c>
      <c r="G444" s="0" t="n">
        <f aca="false">IF(LEFT(H444,1)="A",1,IF(LEFT(H444,1)="B",2,IF(LEFT(H444,1)="C",3,IF(LEFT(H444,1)="D",4,#na))))</f>
        <v>1</v>
      </c>
      <c r="H444" s="0" t="str">
        <f aca="false">LMPreScn!A565</f>
        <v>AH2N</v>
      </c>
      <c r="I444" s="0" t="n">
        <v>2</v>
      </c>
      <c r="J444" s="0" t="s">
        <v>27</v>
      </c>
      <c r="K444" s="0" t="n">
        <v>2</v>
      </c>
      <c r="L444" s="4" t="s">
        <v>28</v>
      </c>
      <c r="M444" s="0" t="n">
        <f aca="false">1 + (2*(INT((ROW()-2-240)/4))) + MOD(ROW()-2,2)</f>
        <v>101</v>
      </c>
      <c r="N444" s="0" t="str">
        <f aca="false">CONCATENATE("context_",ASC(M444))</f>
        <v>context_101</v>
      </c>
      <c r="O444" s="0" t="n">
        <f aca="false">M444</f>
        <v>101</v>
      </c>
      <c r="P444" s="0" t="str">
        <f aca="false">MID(LMPreScn!M565, SEARCH(" ", LMPreScn!M565, SEARCH(" ", LMPreScn!M565))+1, SEARCH(" ", LMPreScn!M565, SEARCH(" ", LMPreScn!M565)+1) -  (SEARCH(" ", LMPreScn!M565, SEARCH(" ", LMPreScn!M565)) + 1))</f>
        <v>questioning</v>
      </c>
      <c r="Q444" s="0" t="n">
        <f aca="false">IF(R444="attempted", 1, IF(R444="avoided", 2, IF(R444="began",3,IF(R444="completed",4, IF(R444="continued",5,IF(R444="endured", 6, IF(R444="enjoyed", 7, IF(R444="finished", 8, IF(R444="preferred", 9, IF(R444="resisted", 10, IF(R444="started", 11, IF(R444="tried",12,"ERROR"))))))))))))</f>
        <v>10</v>
      </c>
      <c r="R444" s="0" t="str">
        <f aca="false">LMPreScn!T565</f>
        <v>resisted</v>
      </c>
      <c r="S444" s="0" t="n">
        <f aca="false">1 + (2*(INT((ROW()-2-240)/4))) + MOD(ROW()-1,2)</f>
        <v>102</v>
      </c>
      <c r="T444" s="0" t="str">
        <f aca="false">LMPreScn!CK565</f>
        <v>scratch</v>
      </c>
      <c r="U444" s="2" t="n">
        <f aca="false">U204</f>
        <v>0</v>
      </c>
      <c r="V444" s="0" t="n">
        <f aca="false">LMPreScn!R565</f>
        <v>5</v>
      </c>
      <c r="W444" s="0" t="n">
        <f aca="false">LMPreScn!S565</f>
        <v>10</v>
      </c>
      <c r="X444" s="0" t="str">
        <f aca="false">LMPreScn!M565</f>
        <v>The questioning but polite girl resisted her urge.</v>
      </c>
      <c r="Y444" s="0" t="str">
        <f aca="false">LMPreScn!N565</f>
        <v>She was dying to</v>
      </c>
    </row>
    <row r="445" customFormat="false" ht="13.8" hidden="false" customHeight="false" outlineLevel="0" collapsed="false">
      <c r="A445" s="0" t="str">
        <f aca="false">CONCATENATE("id_",ASC(C445))</f>
        <v>id_18021</v>
      </c>
      <c r="B445" s="5" t="str">
        <f aca="false">CONCATENATE("(#", ASC( LMPreScn!I566), ")")</f>
        <v>(#18051)</v>
      </c>
      <c r="C445" s="0" t="n">
        <f aca="false">LMPreScn!I446</f>
        <v>18021</v>
      </c>
      <c r="D445" s="0" t="str">
        <f aca="false">CONCATENATE(P445,"_", R445, "_", T445)</f>
        <v>girl_resisted_ask</v>
      </c>
      <c r="E445" s="0" t="str">
        <f aca="false">CONCATENATE( "list_", G445, "/", "half_", K445, "/", "agent_", O445, "/", "metverb_", Q445, "/", "target_", S445, "/", "avtcon_", I445)</f>
        <v>list_4/half_2/agent_102/metverb_10/target_101/avtcon_2</v>
      </c>
      <c r="F445" s="0" t="str">
        <f aca="false">CONCATENATE( H445, "_", L445, "_", P445, "_", R445, "_", T445, "_", J445)</f>
        <v>DH2N_second_girl_resisted_ask_incon</v>
      </c>
      <c r="G445" s="0" t="n">
        <f aca="false">IF(LEFT(H445,1)="A",1,IF(LEFT(H445,1)="B",2,IF(LEFT(H445,1)="C",3,IF(LEFT(H445,1)="D",4,#na))))</f>
        <v>4</v>
      </c>
      <c r="H445" s="0" t="str">
        <f aca="false">LMPreScn!A566</f>
        <v>DH2N</v>
      </c>
      <c r="I445" s="0" t="n">
        <v>2</v>
      </c>
      <c r="J445" s="0" t="s">
        <v>27</v>
      </c>
      <c r="K445" s="0" t="n">
        <v>2</v>
      </c>
      <c r="L445" s="4" t="s">
        <v>28</v>
      </c>
      <c r="M445" s="0" t="n">
        <f aca="false">1 + (2*(INT((ROW()-2-240)/4))) + MOD(ROW(),2)</f>
        <v>102</v>
      </c>
      <c r="N445" s="0" t="str">
        <f aca="false">CONCATENATE("context_",ASC(M445))</f>
        <v>context_102</v>
      </c>
      <c r="O445" s="0" t="n">
        <f aca="false">M445</f>
        <v>102</v>
      </c>
      <c r="P445" s="0" t="str">
        <f aca="false">MID(LMPreScn!M566, SEARCH(" ", LMPreScn!M566, SEARCH(" ", LMPreScn!M566))+1, SEARCH(" ", LMPreScn!M566, SEARCH(" ", LMPreScn!M566)+1) -  (SEARCH(" ", LMPreScn!M566, SEARCH(" ", LMPreScn!M566)) + 1))</f>
        <v>girl</v>
      </c>
      <c r="Q445" s="0" t="n">
        <f aca="false">IF(R445="attempted", 1, IF(R445="avoided", 2, IF(R445="began",3,IF(R445="completed",4, IF(R445="continued",5,IF(R445="endured", 6, IF(R445="enjoyed", 7, IF(R445="finished", 8, IF(R445="preferred", 9, IF(R445="resisted", 10, IF(R445="started", 11, IF(R445="tried",12,"ERROR"))))))))))))</f>
        <v>10</v>
      </c>
      <c r="R445" s="0" t="str">
        <f aca="false">LMPreScn!T566</f>
        <v>resisted</v>
      </c>
      <c r="S445" s="0" t="n">
        <f aca="false">1 + (2*(INT((ROW()-2-240)/4))) + MOD(ROW()-1,2)</f>
        <v>101</v>
      </c>
      <c r="T445" s="0" t="str">
        <f aca="false">LMPreScn!CK566</f>
        <v>ask</v>
      </c>
      <c r="U445" s="2" t="n">
        <f aca="false">U205</f>
        <v>0</v>
      </c>
      <c r="V445" s="0" t="n">
        <f aca="false">LMPreScn!R566</f>
        <v>5</v>
      </c>
      <c r="W445" s="0" t="n">
        <f aca="false">LMPreScn!S566</f>
        <v>10</v>
      </c>
      <c r="X445" s="0" t="str">
        <f aca="false">LMPreScn!M566</f>
        <v>The girl with the mosquito bites resisted her urge.</v>
      </c>
      <c r="Y445" s="0" t="str">
        <f aca="false">LMPreScn!N566</f>
        <v>She was dying to</v>
      </c>
    </row>
    <row r="446" customFormat="false" ht="13.8" hidden="false" customHeight="false" outlineLevel="0" collapsed="false">
      <c r="A446" s="0" t="str">
        <f aca="false">CONCATENATE("id_",ASC(C446))</f>
        <v>id_15022</v>
      </c>
      <c r="B446" s="5" t="str">
        <f aca="false">CONCATENATE("(#", ASC( LMPreScn!I567), ")")</f>
        <v>(#15052)</v>
      </c>
      <c r="C446" s="0" t="n">
        <f aca="false">LMPreScn!I447</f>
        <v>15022</v>
      </c>
      <c r="D446" s="0" t="str">
        <f aca="false">CONCATENATE(P446,"_", R446, "_", T446)</f>
        <v>guest_started_eat</v>
      </c>
      <c r="E446" s="0" t="str">
        <f aca="false">CONCATENATE( "list_", G446, "/", "half_", K446, "/", "agent_", O446, "/", "metverb_", Q446, "/", "target_", S446, "/", "avtcon_", I446)</f>
        <v>list_3/half_2/agent_103/metverb_11/target_103/avtcon_1</v>
      </c>
      <c r="F446" s="0" t="str">
        <f aca="false">CONCATENATE( H446, "_", L446, "_", P446, "_", R446, "_", T446, "_", J446)</f>
        <v>CH2N_second_guest_started_eat_con</v>
      </c>
      <c r="G446" s="0" t="n">
        <f aca="false">IF(LEFT(H446,1)="A",1,IF(LEFT(H446,1)="B",2,IF(LEFT(H446,1)="C",3,IF(LEFT(H446,1)="D",4,#na))))</f>
        <v>3</v>
      </c>
      <c r="H446" s="0" t="str">
        <f aca="false">LMPreScn!A567</f>
        <v>CH2N</v>
      </c>
      <c r="I446" s="0" t="n">
        <v>1</v>
      </c>
      <c r="J446" s="0" t="s">
        <v>25</v>
      </c>
      <c r="K446" s="0" t="n">
        <v>2</v>
      </c>
      <c r="L446" s="4" t="s">
        <v>28</v>
      </c>
      <c r="M446" s="0" t="n">
        <f aca="false">1 + (2*(INT((ROW()-2-240)/4))) + MOD(ROW()-2,2)</f>
        <v>103</v>
      </c>
      <c r="N446" s="0" t="str">
        <f aca="false">CONCATENATE("context_",ASC(M446))</f>
        <v>context_103</v>
      </c>
      <c r="O446" s="0" t="n">
        <f aca="false">M446</f>
        <v>103</v>
      </c>
      <c r="P446" s="0" t="str">
        <f aca="false">MID(LMPreScn!M567, SEARCH(" ", LMPreScn!M567, SEARCH(" ", LMPreScn!M567))+1, SEARCH(" ", LMPreScn!M567, SEARCH(" ", LMPreScn!M567)+1) -  (SEARCH(" ", LMPreScn!M567, SEARCH(" ", LMPreScn!M567)) + 1))</f>
        <v>guest</v>
      </c>
      <c r="Q446" s="0" t="n">
        <f aca="false">IF(R446="attempted", 1, IF(R446="avoided", 2, IF(R446="began",3,IF(R446="completed",4, IF(R446="continued",5,IF(R446="endured", 6, IF(R446="enjoyed", 7, IF(R446="finished", 8, IF(R446="preferred", 9, IF(R446="resisted", 10, IF(R446="started", 11, IF(R446="tried",12,"ERROR"))))))))))))</f>
        <v>11</v>
      </c>
      <c r="R446" s="0" t="str">
        <f aca="false">LMPreScn!T567</f>
        <v>started</v>
      </c>
      <c r="S446" s="0" t="n">
        <f aca="false">1 + (2*(INT((ROW()-2-240)/4))) + MOD(ROW()-2,2)</f>
        <v>103</v>
      </c>
      <c r="T446" s="0" t="str">
        <f aca="false">LMPreScn!CK567</f>
        <v>eat</v>
      </c>
      <c r="U446" s="2" t="n">
        <f aca="false">U206</f>
        <v>0.63265306122449</v>
      </c>
      <c r="V446" s="0" t="n">
        <f aca="false">LMPreScn!R567</f>
        <v>7</v>
      </c>
      <c r="W446" s="0" t="n">
        <f aca="false">LMPreScn!S567</f>
        <v>11</v>
      </c>
      <c r="X446" s="0" t="str">
        <f aca="false">LMPreScn!M567</f>
        <v>The guest started the second course of the meal.</v>
      </c>
      <c r="Y446" s="0" t="str">
        <f aca="false">LMPreScn!N567</f>
        <v>He didn't have much time to</v>
      </c>
    </row>
    <row r="447" customFormat="false" ht="13.8" hidden="false" customHeight="false" outlineLevel="0" collapsed="false">
      <c r="A447" s="0" t="str">
        <f aca="false">CONCATENATE("id_",ASC(C447))</f>
        <v>id_16022</v>
      </c>
      <c r="B447" s="5" t="str">
        <f aca="false">CONCATENATE("(#", ASC( LMPreScn!I568), ")")</f>
        <v>(#16052)</v>
      </c>
      <c r="C447" s="0" t="n">
        <f aca="false">LMPreScn!I448</f>
        <v>16022</v>
      </c>
      <c r="D447" s="0" t="str">
        <f aca="false">CONCATENATE(P447,"_", R447, "_", T447)</f>
        <v>chef_started_prepare</v>
      </c>
      <c r="E447" s="0" t="str">
        <f aca="false">CONCATENATE( "list_", G447, "/", "half_", K447, "/", "agent_", O447, "/", "metverb_", Q447, "/", "target_", S447, "/", "avtcon_", I447)</f>
        <v>list_2/half_2/agent_104/metverb_11/target_104/avtcon_1</v>
      </c>
      <c r="F447" s="0" t="str">
        <f aca="false">CONCATENATE( H447, "_", L447, "_", P447, "_", R447, "_", T447, "_", J447)</f>
        <v>BH2N_second_chef_started_prepare_con</v>
      </c>
      <c r="G447" s="0" t="n">
        <f aca="false">IF(LEFT(H447,1)="A",1,IF(LEFT(H447,1)="B",2,IF(LEFT(H447,1)="C",3,IF(LEFT(H447,1)="D",4,#na))))</f>
        <v>2</v>
      </c>
      <c r="H447" s="0" t="str">
        <f aca="false">LMPreScn!A568</f>
        <v>BH2N</v>
      </c>
      <c r="I447" s="0" t="n">
        <v>1</v>
      </c>
      <c r="J447" s="0" t="s">
        <v>25</v>
      </c>
      <c r="K447" s="0" t="n">
        <v>2</v>
      </c>
      <c r="L447" s="4" t="s">
        <v>28</v>
      </c>
      <c r="M447" s="0" t="n">
        <f aca="false">1 + (2*(INT((ROW()-2-240)/4))) + MOD(ROW(),2)</f>
        <v>104</v>
      </c>
      <c r="N447" s="0" t="str">
        <f aca="false">CONCATENATE("context_",ASC(M447))</f>
        <v>context_104</v>
      </c>
      <c r="O447" s="0" t="n">
        <f aca="false">M447</f>
        <v>104</v>
      </c>
      <c r="P447" s="0" t="str">
        <f aca="false">MID(LMPreScn!M568, SEARCH(" ", LMPreScn!M568, SEARCH(" ", LMPreScn!M568))+1, SEARCH(" ", LMPreScn!M568, SEARCH(" ", LMPreScn!M568)+1) -  (SEARCH(" ", LMPreScn!M568, SEARCH(" ", LMPreScn!M568)) + 1))</f>
        <v>chef</v>
      </c>
      <c r="Q447" s="0" t="n">
        <f aca="false">IF(R447="attempted", 1, IF(R447="avoided", 2, IF(R447="began",3,IF(R447="completed",4, IF(R447="continued",5,IF(R447="endured", 6, IF(R447="enjoyed", 7, IF(R447="finished", 8, IF(R447="preferred", 9, IF(R447="resisted", 10, IF(R447="started", 11, IF(R447="tried",12,"ERROR"))))))))))))</f>
        <v>11</v>
      </c>
      <c r="R447" s="0" t="str">
        <f aca="false">LMPreScn!T568</f>
        <v>started</v>
      </c>
      <c r="S447" s="0" t="n">
        <f aca="false">1 + (2*(INT((ROW()-2-240)/4))) + MOD(ROW()-2,2)</f>
        <v>104</v>
      </c>
      <c r="T447" s="0" t="str">
        <f aca="false">LMPreScn!CK568</f>
        <v>prepare</v>
      </c>
      <c r="U447" s="2" t="n">
        <f aca="false">U207</f>
        <v>0.448979591836735</v>
      </c>
      <c r="V447" s="0" t="n">
        <f aca="false">LMPreScn!R568</f>
        <v>7</v>
      </c>
      <c r="W447" s="0" t="n">
        <f aca="false">LMPreScn!S568</f>
        <v>11</v>
      </c>
      <c r="X447" s="0" t="str">
        <f aca="false">LMPreScn!M568</f>
        <v>The chef started the second course of the meal.</v>
      </c>
      <c r="Y447" s="0" t="str">
        <f aca="false">LMPreScn!N568</f>
        <v>He didn't have much time to</v>
      </c>
    </row>
    <row r="448" customFormat="false" ht="13.8" hidden="false" customHeight="false" outlineLevel="0" collapsed="false">
      <c r="A448" s="0" t="str">
        <f aca="false">CONCATENATE("id_",ASC(C448))</f>
        <v>id_17022</v>
      </c>
      <c r="B448" s="5" t="str">
        <f aca="false">CONCATENATE("(#", ASC( LMPreScn!I569), ")")</f>
        <v>(#17052)</v>
      </c>
      <c r="C448" s="0" t="n">
        <f aca="false">LMPreScn!I449</f>
        <v>17022</v>
      </c>
      <c r="D448" s="0" t="str">
        <f aca="false">CONCATENATE(P448,"_", R448, "_", T448)</f>
        <v>guest_started_prepare</v>
      </c>
      <c r="E448" s="0" t="str">
        <f aca="false">CONCATENATE( "list_", G448, "/", "half_", K448, "/", "agent_", O448, "/", "metverb_", Q448, "/", "target_", S448, "/", "avtcon_", I448)</f>
        <v>list_1/half_2/agent_103/metverb_11/target_104/avtcon_2</v>
      </c>
      <c r="F448" s="0" t="str">
        <f aca="false">CONCATENATE( H448, "_", L448, "_", P448, "_", R448, "_", T448, "_", J448)</f>
        <v>AH2N_second_guest_started_prepare_incon</v>
      </c>
      <c r="G448" s="0" t="n">
        <f aca="false">IF(LEFT(H448,1)="A",1,IF(LEFT(H448,1)="B",2,IF(LEFT(H448,1)="C",3,IF(LEFT(H448,1)="D",4,#na))))</f>
        <v>1</v>
      </c>
      <c r="H448" s="0" t="str">
        <f aca="false">LMPreScn!A569</f>
        <v>AH2N</v>
      </c>
      <c r="I448" s="0" t="n">
        <v>2</v>
      </c>
      <c r="J448" s="0" t="s">
        <v>27</v>
      </c>
      <c r="K448" s="0" t="n">
        <v>2</v>
      </c>
      <c r="L448" s="4" t="s">
        <v>28</v>
      </c>
      <c r="M448" s="0" t="n">
        <f aca="false">1 + (2*(INT((ROW()-2-240)/4))) + MOD(ROW()-2,2)</f>
        <v>103</v>
      </c>
      <c r="N448" s="0" t="str">
        <f aca="false">CONCATENATE("context_",ASC(M448))</f>
        <v>context_103</v>
      </c>
      <c r="O448" s="0" t="n">
        <f aca="false">M448</f>
        <v>103</v>
      </c>
      <c r="P448" s="0" t="str">
        <f aca="false">MID(LMPreScn!M569, SEARCH(" ", LMPreScn!M569, SEARCH(" ", LMPreScn!M569))+1, SEARCH(" ", LMPreScn!M569, SEARCH(" ", LMPreScn!M569)+1) -  (SEARCH(" ", LMPreScn!M569, SEARCH(" ", LMPreScn!M569)) + 1))</f>
        <v>guest</v>
      </c>
      <c r="Q448" s="0" t="n">
        <f aca="false">IF(R448="attempted", 1, IF(R448="avoided", 2, IF(R448="began",3,IF(R448="completed",4, IF(R448="continued",5,IF(R448="endured", 6, IF(R448="enjoyed", 7, IF(R448="finished", 8, IF(R448="preferred", 9, IF(R448="resisted", 10, IF(R448="started", 11, IF(R448="tried",12,"ERROR"))))))))))))</f>
        <v>11</v>
      </c>
      <c r="R448" s="0" t="str">
        <f aca="false">LMPreScn!T569</f>
        <v>started</v>
      </c>
      <c r="S448" s="0" t="n">
        <f aca="false">1 + (2*(INT((ROW()-2-240)/4))) + MOD(ROW()-1,2)</f>
        <v>104</v>
      </c>
      <c r="T448" s="0" t="str">
        <f aca="false">LMPreScn!CK569</f>
        <v>prepare</v>
      </c>
      <c r="U448" s="2" t="n">
        <f aca="false">U208</f>
        <v>0</v>
      </c>
      <c r="V448" s="0" t="n">
        <f aca="false">LMPreScn!R569</f>
        <v>7</v>
      </c>
      <c r="W448" s="0" t="n">
        <f aca="false">LMPreScn!S569</f>
        <v>11</v>
      </c>
      <c r="X448" s="0" t="str">
        <f aca="false">LMPreScn!M569</f>
        <v>The guest started the second course of the meal.</v>
      </c>
      <c r="Y448" s="0" t="str">
        <f aca="false">LMPreScn!N569</f>
        <v>He didn't have much time to</v>
      </c>
    </row>
    <row r="449" customFormat="false" ht="13.8" hidden="false" customHeight="false" outlineLevel="0" collapsed="false">
      <c r="A449" s="0" t="str">
        <f aca="false">CONCATENATE("id_",ASC(C449))</f>
        <v>id_18022</v>
      </c>
      <c r="B449" s="5" t="str">
        <f aca="false">CONCATENATE("(#", ASC( LMPreScn!I570), ")")</f>
        <v>(#18052)</v>
      </c>
      <c r="C449" s="0" t="n">
        <f aca="false">LMPreScn!I450</f>
        <v>18022</v>
      </c>
      <c r="D449" s="0" t="str">
        <f aca="false">CONCATENATE(P449,"_", R449, "_", T449)</f>
        <v>chef_started_eat</v>
      </c>
      <c r="E449" s="0" t="str">
        <f aca="false">CONCATENATE( "list_", G449, "/", "half_", K449, "/", "agent_", O449, "/", "metverb_", Q449, "/", "target_", S449, "/", "avtcon_", I449)</f>
        <v>list_4/half_2/agent_104/metverb_11/target_103/avtcon_2</v>
      </c>
      <c r="F449" s="0" t="str">
        <f aca="false">CONCATENATE( H449, "_", L449, "_", P449, "_", R449, "_", T449, "_", J449)</f>
        <v>DH2N_second_chef_started_eat_incon</v>
      </c>
      <c r="G449" s="0" t="n">
        <f aca="false">IF(LEFT(H449,1)="A",1,IF(LEFT(H449,1)="B",2,IF(LEFT(H449,1)="C",3,IF(LEFT(H449,1)="D",4,#na))))</f>
        <v>4</v>
      </c>
      <c r="H449" s="0" t="str">
        <f aca="false">LMPreScn!A570</f>
        <v>DH2N</v>
      </c>
      <c r="I449" s="0" t="n">
        <v>2</v>
      </c>
      <c r="J449" s="0" t="s">
        <v>27</v>
      </c>
      <c r="K449" s="0" t="n">
        <v>2</v>
      </c>
      <c r="L449" s="4" t="s">
        <v>28</v>
      </c>
      <c r="M449" s="0" t="n">
        <f aca="false">1 + (2*(INT((ROW()-2-240)/4))) + MOD(ROW(),2)</f>
        <v>104</v>
      </c>
      <c r="N449" s="0" t="str">
        <f aca="false">CONCATENATE("context_",ASC(M449))</f>
        <v>context_104</v>
      </c>
      <c r="O449" s="0" t="n">
        <f aca="false">M449</f>
        <v>104</v>
      </c>
      <c r="P449" s="0" t="str">
        <f aca="false">MID(LMPreScn!M570, SEARCH(" ", LMPreScn!M570, SEARCH(" ", LMPreScn!M570))+1, SEARCH(" ", LMPreScn!M570, SEARCH(" ", LMPreScn!M570)+1) -  (SEARCH(" ", LMPreScn!M570, SEARCH(" ", LMPreScn!M570)) + 1))</f>
        <v>chef</v>
      </c>
      <c r="Q449" s="0" t="n">
        <f aca="false">IF(R449="attempted", 1, IF(R449="avoided", 2, IF(R449="began",3,IF(R449="completed",4, IF(R449="continued",5,IF(R449="endured", 6, IF(R449="enjoyed", 7, IF(R449="finished", 8, IF(R449="preferred", 9, IF(R449="resisted", 10, IF(R449="started", 11, IF(R449="tried",12,"ERROR"))))))))))))</f>
        <v>11</v>
      </c>
      <c r="R449" s="0" t="str">
        <f aca="false">LMPreScn!T570</f>
        <v>started</v>
      </c>
      <c r="S449" s="0" t="n">
        <f aca="false">1 + (2*(INT((ROW()-2-240)/4))) + MOD(ROW()-1,2)</f>
        <v>103</v>
      </c>
      <c r="T449" s="0" t="str">
        <f aca="false">LMPreScn!CK570</f>
        <v>eat</v>
      </c>
      <c r="U449" s="2" t="n">
        <f aca="false">U209</f>
        <v>0.0612244897959184</v>
      </c>
      <c r="V449" s="0" t="n">
        <f aca="false">LMPreScn!R570</f>
        <v>7</v>
      </c>
      <c r="W449" s="0" t="n">
        <f aca="false">LMPreScn!S570</f>
        <v>11</v>
      </c>
      <c r="X449" s="0" t="str">
        <f aca="false">LMPreScn!M570</f>
        <v>The chef started the second course of the meal.</v>
      </c>
      <c r="Y449" s="0" t="str">
        <f aca="false">LMPreScn!N570</f>
        <v>He didn't have much time to</v>
      </c>
    </row>
    <row r="450" customFormat="false" ht="13.8" hidden="false" customHeight="false" outlineLevel="0" collapsed="false">
      <c r="A450" s="0" t="str">
        <f aca="false">CONCATENATE("id_",ASC(C450))</f>
        <v>id_15023</v>
      </c>
      <c r="B450" s="5" t="str">
        <f aca="false">CONCATENATE("(#", ASC( LMPreScn!I571), ")")</f>
        <v>(#15053)</v>
      </c>
      <c r="C450" s="0" t="n">
        <f aca="false">LMPreScn!I451</f>
        <v>15023</v>
      </c>
      <c r="D450" s="0" t="str">
        <f aca="false">CONCATENATE(P450,"_", R450, "_", T450)</f>
        <v>pharmacist_started_fill</v>
      </c>
      <c r="E450" s="0" t="str">
        <f aca="false">CONCATENATE( "list_", G450, "/", "half_", K450, "/", "agent_", O450, "/", "metverb_", Q450, "/", "target_", S450, "/", "avtcon_", I450)</f>
        <v>list_3/half_2/agent_105/metverb_11/target_105/avtcon_1</v>
      </c>
      <c r="F450" s="0" t="str">
        <f aca="false">CONCATENATE( H450, "_", L450, "_", P450, "_", R450, "_", T450, "_", J450)</f>
        <v>CH2N_second_pharmacist_started_fill_con</v>
      </c>
      <c r="G450" s="0" t="n">
        <f aca="false">IF(LEFT(H450,1)="A",1,IF(LEFT(H450,1)="B",2,IF(LEFT(H450,1)="C",3,IF(LEFT(H450,1)="D",4,#na))))</f>
        <v>3</v>
      </c>
      <c r="H450" s="0" t="str">
        <f aca="false">LMPreScn!A571</f>
        <v>CH2N</v>
      </c>
      <c r="I450" s="0" t="n">
        <v>1</v>
      </c>
      <c r="J450" s="0" t="s">
        <v>25</v>
      </c>
      <c r="K450" s="0" t="n">
        <v>2</v>
      </c>
      <c r="L450" s="4" t="s">
        <v>28</v>
      </c>
      <c r="M450" s="0" t="n">
        <f aca="false">1 + (2*(INT((ROW()-2-240)/4))) + MOD(ROW()-2,2)</f>
        <v>105</v>
      </c>
      <c r="N450" s="0" t="str">
        <f aca="false">CONCATENATE("context_",ASC(M450))</f>
        <v>context_105</v>
      </c>
      <c r="O450" s="0" t="n">
        <f aca="false">M450</f>
        <v>105</v>
      </c>
      <c r="P450" s="0" t="str">
        <f aca="false">MID(LMPreScn!M571, SEARCH(" ", LMPreScn!M571, SEARCH(" ", LMPreScn!M571))+1, SEARCH(" ", LMPreScn!M571, SEARCH(" ", LMPreScn!M571)+1) -  (SEARCH(" ", LMPreScn!M571, SEARCH(" ", LMPreScn!M571)) + 1))</f>
        <v>pharmacist</v>
      </c>
      <c r="Q450" s="0" t="n">
        <f aca="false">IF(R450="attempted", 1, IF(R450="avoided", 2, IF(R450="began",3,IF(R450="completed",4, IF(R450="continued",5,IF(R450="endured", 6, IF(R450="enjoyed", 7, IF(R450="finished", 8, IF(R450="preferred", 9, IF(R450="resisted", 10, IF(R450="started", 11, IF(R450="tried",12,"ERROR"))))))))))))</f>
        <v>11</v>
      </c>
      <c r="R450" s="0" t="str">
        <f aca="false">LMPreScn!T571</f>
        <v>started</v>
      </c>
      <c r="S450" s="0" t="n">
        <f aca="false">1 + (2*(INT((ROW()-2-240)/4))) + MOD(ROW()-2,2)</f>
        <v>105</v>
      </c>
      <c r="T450" s="0" t="str">
        <f aca="false">LMPreScn!CK571</f>
        <v>fill</v>
      </c>
      <c r="U450" s="2" t="n">
        <f aca="false">U210</f>
        <v>0.354166666666667</v>
      </c>
      <c r="V450" s="0" t="n">
        <f aca="false">LMPreScn!R571</f>
        <v>8</v>
      </c>
      <c r="W450" s="0" t="n">
        <f aca="false">LMPreScn!S571</f>
        <v>12</v>
      </c>
      <c r="X450" s="0" t="str">
        <f aca="false">LMPreScn!M571</f>
        <v>The pharmacist started the prescription.</v>
      </c>
      <c r="Y450" s="0" t="str">
        <f aca="false">LMPreScn!N571</f>
        <v>There were several others she had to</v>
      </c>
    </row>
    <row r="451" customFormat="false" ht="13.8" hidden="false" customHeight="false" outlineLevel="0" collapsed="false">
      <c r="A451" s="0" t="str">
        <f aca="false">CONCATENATE("id_",ASC(C451))</f>
        <v>id_16023</v>
      </c>
      <c r="B451" s="5" t="str">
        <f aca="false">CONCATENATE("(#", ASC( LMPreScn!I572), ")")</f>
        <v>(#16053)</v>
      </c>
      <c r="C451" s="0" t="n">
        <f aca="false">LMPreScn!I452</f>
        <v>16023</v>
      </c>
      <c r="D451" s="0" t="str">
        <f aca="false">CONCATENATE(P451,"_", R451, "_", T451)</f>
        <v>patient_started_take</v>
      </c>
      <c r="E451" s="0" t="str">
        <f aca="false">CONCATENATE( "list_", G451, "/", "half_", K451, "/", "agent_", O451, "/", "metverb_", Q451, "/", "target_", S451, "/", "avtcon_", I451)</f>
        <v>list_2/half_2/agent_106/metverb_11/target_106/avtcon_1</v>
      </c>
      <c r="F451" s="0" t="str">
        <f aca="false">CONCATENATE( H451, "_", L451, "_", P451, "_", R451, "_", T451, "_", J451)</f>
        <v>BH2N_second_patient_started_take_con</v>
      </c>
      <c r="G451" s="0" t="n">
        <f aca="false">IF(LEFT(H451,1)="A",1,IF(LEFT(H451,1)="B",2,IF(LEFT(H451,1)="C",3,IF(LEFT(H451,1)="D",4,#na))))</f>
        <v>2</v>
      </c>
      <c r="H451" s="0" t="str">
        <f aca="false">LMPreScn!A572</f>
        <v>BH2N</v>
      </c>
      <c r="I451" s="0" t="n">
        <v>1</v>
      </c>
      <c r="J451" s="0" t="s">
        <v>25</v>
      </c>
      <c r="K451" s="0" t="n">
        <v>2</v>
      </c>
      <c r="L451" s="4" t="s">
        <v>28</v>
      </c>
      <c r="M451" s="0" t="n">
        <f aca="false">1 + (2*(INT((ROW()-2-240)/4))) + MOD(ROW(),2)</f>
        <v>106</v>
      </c>
      <c r="N451" s="0" t="str">
        <f aca="false">CONCATENATE("context_",ASC(M451))</f>
        <v>context_106</v>
      </c>
      <c r="O451" s="0" t="n">
        <f aca="false">M451</f>
        <v>106</v>
      </c>
      <c r="P451" s="0" t="str">
        <f aca="false">MID(LMPreScn!M572, SEARCH(" ", LMPreScn!M572, SEARCH(" ", LMPreScn!M572))+1, SEARCH(" ", LMPreScn!M572, SEARCH(" ", LMPreScn!M572)+1) -  (SEARCH(" ", LMPreScn!M572, SEARCH(" ", LMPreScn!M572)) + 1))</f>
        <v>patient</v>
      </c>
      <c r="Q451" s="0" t="n">
        <f aca="false">IF(R451="attempted", 1, IF(R451="avoided", 2, IF(R451="began",3,IF(R451="completed",4, IF(R451="continued",5,IF(R451="endured", 6, IF(R451="enjoyed", 7, IF(R451="finished", 8, IF(R451="preferred", 9, IF(R451="resisted", 10, IF(R451="started", 11, IF(R451="tried",12,"ERROR"))))))))))))</f>
        <v>11</v>
      </c>
      <c r="R451" s="0" t="str">
        <f aca="false">LMPreScn!T572</f>
        <v>started</v>
      </c>
      <c r="S451" s="0" t="n">
        <f aca="false">1 + (2*(INT((ROW()-2-240)/4))) + MOD(ROW()-2,2)</f>
        <v>106</v>
      </c>
      <c r="T451" s="0" t="str">
        <f aca="false">LMPreScn!CK572</f>
        <v>take</v>
      </c>
      <c r="U451" s="2" t="n">
        <f aca="false">U211</f>
        <v>0.489795918367347</v>
      </c>
      <c r="V451" s="0" t="n">
        <f aca="false">LMPreScn!R572</f>
        <v>8</v>
      </c>
      <c r="W451" s="0" t="n">
        <f aca="false">LMPreScn!S572</f>
        <v>12</v>
      </c>
      <c r="X451" s="0" t="str">
        <f aca="false">LMPreScn!M572</f>
        <v>The patient started the prescription.</v>
      </c>
      <c r="Y451" s="0" t="str">
        <f aca="false">LMPreScn!N572</f>
        <v>There were several others she had to</v>
      </c>
    </row>
    <row r="452" customFormat="false" ht="13.8" hidden="false" customHeight="false" outlineLevel="0" collapsed="false">
      <c r="A452" s="0" t="str">
        <f aca="false">CONCATENATE("id_",ASC(C452))</f>
        <v>id_17023</v>
      </c>
      <c r="B452" s="5" t="str">
        <f aca="false">CONCATENATE("(#", ASC( LMPreScn!I573), ")")</f>
        <v>(#17053)</v>
      </c>
      <c r="C452" s="0" t="n">
        <f aca="false">LMPreScn!I453</f>
        <v>17023</v>
      </c>
      <c r="D452" s="0" t="str">
        <f aca="false">CONCATENATE(P452,"_", R452, "_", T452)</f>
        <v>pharmacist_started_take</v>
      </c>
      <c r="E452" s="0" t="str">
        <f aca="false">CONCATENATE( "list_", G452, "/", "half_", K452, "/", "agent_", O452, "/", "metverb_", Q452, "/", "target_", S452, "/", "avtcon_", I452)</f>
        <v>list_1/half_2/agent_105/metverb_11/target_106/avtcon_2</v>
      </c>
      <c r="F452" s="0" t="str">
        <f aca="false">CONCATENATE( H452, "_", L452, "_", P452, "_", R452, "_", T452, "_", J452)</f>
        <v>AH2N_second_pharmacist_started_take_incon</v>
      </c>
      <c r="G452" s="0" t="n">
        <f aca="false">IF(LEFT(H452,1)="A",1,IF(LEFT(H452,1)="B",2,IF(LEFT(H452,1)="C",3,IF(LEFT(H452,1)="D",4,#na))))</f>
        <v>1</v>
      </c>
      <c r="H452" s="0" t="str">
        <f aca="false">LMPreScn!A573</f>
        <v>AH2N</v>
      </c>
      <c r="I452" s="0" t="n">
        <v>2</v>
      </c>
      <c r="J452" s="0" t="s">
        <v>27</v>
      </c>
      <c r="K452" s="0" t="n">
        <v>2</v>
      </c>
      <c r="L452" s="4" t="s">
        <v>28</v>
      </c>
      <c r="M452" s="0" t="n">
        <f aca="false">1 + (2*(INT((ROW()-2-240)/4))) + MOD(ROW()-2,2)</f>
        <v>105</v>
      </c>
      <c r="N452" s="0" t="str">
        <f aca="false">CONCATENATE("context_",ASC(M452))</f>
        <v>context_105</v>
      </c>
      <c r="O452" s="0" t="n">
        <f aca="false">M452</f>
        <v>105</v>
      </c>
      <c r="P452" s="0" t="str">
        <f aca="false">MID(LMPreScn!M573, SEARCH(" ", LMPreScn!M573, SEARCH(" ", LMPreScn!M573))+1, SEARCH(" ", LMPreScn!M573, SEARCH(" ", LMPreScn!M573)+1) -  (SEARCH(" ", LMPreScn!M573, SEARCH(" ", LMPreScn!M573)) + 1))</f>
        <v>pharmacist</v>
      </c>
      <c r="Q452" s="0" t="n">
        <f aca="false">IF(R452="attempted", 1, IF(R452="avoided", 2, IF(R452="began",3,IF(R452="completed",4, IF(R452="continued",5,IF(R452="endured", 6, IF(R452="enjoyed", 7, IF(R452="finished", 8, IF(R452="preferred", 9, IF(R452="resisted", 10, IF(R452="started", 11, IF(R452="tried",12,"ERROR"))))))))))))</f>
        <v>11</v>
      </c>
      <c r="R452" s="0" t="str">
        <f aca="false">LMPreScn!T573</f>
        <v>started</v>
      </c>
      <c r="S452" s="0" t="n">
        <f aca="false">1 + (2*(INT((ROW()-2-240)/4))) + MOD(ROW()-1,2)</f>
        <v>106</v>
      </c>
      <c r="T452" s="0" t="str">
        <f aca="false">LMPreScn!CK573</f>
        <v>take</v>
      </c>
      <c r="U452" s="2" t="n">
        <f aca="false">U212</f>
        <v>0</v>
      </c>
      <c r="V452" s="0" t="n">
        <f aca="false">LMPreScn!R573</f>
        <v>8</v>
      </c>
      <c r="W452" s="0" t="n">
        <f aca="false">LMPreScn!S573</f>
        <v>12</v>
      </c>
      <c r="X452" s="0" t="str">
        <f aca="false">LMPreScn!M573</f>
        <v>The pharmacist started the prescription.</v>
      </c>
      <c r="Y452" s="0" t="str">
        <f aca="false">LMPreScn!N573</f>
        <v>There were several others she had to</v>
      </c>
    </row>
    <row r="453" customFormat="false" ht="13.8" hidden="false" customHeight="false" outlineLevel="0" collapsed="false">
      <c r="A453" s="0" t="str">
        <f aca="false">CONCATENATE("id_",ASC(C453))</f>
        <v>id_18023</v>
      </c>
      <c r="B453" s="5" t="str">
        <f aca="false">CONCATENATE("(#", ASC( LMPreScn!I574), ")")</f>
        <v>(#18053)</v>
      </c>
      <c r="C453" s="0" t="n">
        <f aca="false">LMPreScn!I454</f>
        <v>18023</v>
      </c>
      <c r="D453" s="0" t="str">
        <f aca="false">CONCATENATE(P453,"_", R453, "_", T453)</f>
        <v>patient_started_fill</v>
      </c>
      <c r="E453" s="0" t="str">
        <f aca="false">CONCATENATE( "list_", G453, "/", "half_", K453, "/", "agent_", O453, "/", "metverb_", Q453, "/", "target_", S453, "/", "avtcon_", I453)</f>
        <v>list_4/half_2/agent_106/metverb_11/target_105/avtcon_2</v>
      </c>
      <c r="F453" s="0" t="str">
        <f aca="false">CONCATENATE( H453, "_", L453, "_", P453, "_", R453, "_", T453, "_", J453)</f>
        <v>DH2N_second_patient_started_fill_incon</v>
      </c>
      <c r="G453" s="0" t="n">
        <f aca="false">IF(LEFT(H453,1)="A",1,IF(LEFT(H453,1)="B",2,IF(LEFT(H453,1)="C",3,IF(LEFT(H453,1)="D",4,#na))))</f>
        <v>4</v>
      </c>
      <c r="H453" s="0" t="str">
        <f aca="false">LMPreScn!A574</f>
        <v>DH2N</v>
      </c>
      <c r="I453" s="0" t="n">
        <v>2</v>
      </c>
      <c r="J453" s="0" t="s">
        <v>27</v>
      </c>
      <c r="K453" s="0" t="n">
        <v>2</v>
      </c>
      <c r="L453" s="4" t="s">
        <v>28</v>
      </c>
      <c r="M453" s="0" t="n">
        <f aca="false">1 + (2*(INT((ROW()-2-240)/4))) + MOD(ROW(),2)</f>
        <v>106</v>
      </c>
      <c r="N453" s="0" t="str">
        <f aca="false">CONCATENATE("context_",ASC(M453))</f>
        <v>context_106</v>
      </c>
      <c r="O453" s="0" t="n">
        <f aca="false">M453</f>
        <v>106</v>
      </c>
      <c r="P453" s="0" t="str">
        <f aca="false">MID(LMPreScn!M574, SEARCH(" ", LMPreScn!M574, SEARCH(" ", LMPreScn!M574))+1, SEARCH(" ", LMPreScn!M574, SEARCH(" ", LMPreScn!M574)+1) -  (SEARCH(" ", LMPreScn!M574, SEARCH(" ", LMPreScn!M574)) + 1))</f>
        <v>patient</v>
      </c>
      <c r="Q453" s="0" t="n">
        <f aca="false">IF(R453="attempted", 1, IF(R453="avoided", 2, IF(R453="began",3,IF(R453="completed",4, IF(R453="continued",5,IF(R453="endured", 6, IF(R453="enjoyed", 7, IF(R453="finished", 8, IF(R453="preferred", 9, IF(R453="resisted", 10, IF(R453="started", 11, IF(R453="tried",12,"ERROR"))))))))))))</f>
        <v>11</v>
      </c>
      <c r="R453" s="0" t="str">
        <f aca="false">LMPreScn!T574</f>
        <v>started</v>
      </c>
      <c r="S453" s="0" t="n">
        <f aca="false">1 + (2*(INT((ROW()-2-240)/4))) + MOD(ROW()-1,2)</f>
        <v>105</v>
      </c>
      <c r="T453" s="0" t="str">
        <f aca="false">LMPreScn!CK574</f>
        <v>fill</v>
      </c>
      <c r="U453" s="2" t="n">
        <f aca="false">U213</f>
        <v>0.102040816326531</v>
      </c>
      <c r="V453" s="0" t="n">
        <f aca="false">LMPreScn!R574</f>
        <v>8</v>
      </c>
      <c r="W453" s="0" t="n">
        <f aca="false">LMPreScn!S574</f>
        <v>12</v>
      </c>
      <c r="X453" s="0" t="str">
        <f aca="false">LMPreScn!M574</f>
        <v>The patient started the prescription.</v>
      </c>
      <c r="Y453" s="0" t="str">
        <f aca="false">LMPreScn!N574</f>
        <v>There were several others she had to</v>
      </c>
    </row>
    <row r="454" customFormat="false" ht="13.8" hidden="false" customHeight="false" outlineLevel="0" collapsed="false">
      <c r="A454" s="0" t="str">
        <f aca="false">CONCATENATE("id_",ASC(C454))</f>
        <v>id_15024</v>
      </c>
      <c r="B454" s="5" t="str">
        <f aca="false">CONCATENATE("(#", ASC( LMPreScn!I575), ")")</f>
        <v>(#15054)</v>
      </c>
      <c r="C454" s="0" t="n">
        <f aca="false">LMPreScn!I455</f>
        <v>15024</v>
      </c>
      <c r="D454" s="0" t="str">
        <f aca="false">CONCATENATE(P454,"_", R454, "_", T454)</f>
        <v>Franklin_started_educate</v>
      </c>
      <c r="E454" s="0" t="str">
        <f aca="false">CONCATENATE( "list_", G454, "/", "half_", K454, "/", "agent_", O454, "/", "metverb_", Q454, "/", "target_", S454, "/", "avtcon_", I454)</f>
        <v>list_3/half_2/agent_107/metverb_11/target_107/avtcon_1</v>
      </c>
      <c r="F454" s="0" t="str">
        <f aca="false">CONCATENATE( H454, "_", L454, "_", P454, "_", R454, "_", T454, "_", J454)</f>
        <v>CH2N_second_Franklin_started_educate_con</v>
      </c>
      <c r="G454" s="0" t="n">
        <f aca="false">IF(LEFT(H454,1)="A",1,IF(LEFT(H454,1)="B",2,IF(LEFT(H454,1)="C",3,IF(LEFT(H454,1)="D",4,#na))))</f>
        <v>3</v>
      </c>
      <c r="H454" s="0" t="str">
        <f aca="false">LMPreScn!A575</f>
        <v>CH2N</v>
      </c>
      <c r="I454" s="0" t="n">
        <v>1</v>
      </c>
      <c r="J454" s="0" t="s">
        <v>25</v>
      </c>
      <c r="K454" s="0" t="n">
        <v>2</v>
      </c>
      <c r="L454" s="4" t="s">
        <v>28</v>
      </c>
      <c r="M454" s="0" t="n">
        <f aca="false">1 + (2*(INT((ROW()-2-240)/4))) + MOD(ROW()-2,2)</f>
        <v>107</v>
      </c>
      <c r="N454" s="0" t="str">
        <f aca="false">CONCATENATE("context_",ASC(M454))</f>
        <v>context_107</v>
      </c>
      <c r="O454" s="0" t="n">
        <f aca="false">M454</f>
        <v>107</v>
      </c>
      <c r="P454" s="0" t="str">
        <f aca="false">MID(LMPreScn!M575, SEARCH(" ", LMPreScn!M575, SEARCH(" ", LMPreScn!M575))+1, SEARCH(" ", LMPreScn!M575, SEARCH(" ", LMPreScn!M575)+1) -  (SEARCH(" ", LMPreScn!M575, SEARCH(" ", LMPreScn!M575)) + 1))</f>
        <v>Franklin</v>
      </c>
      <c r="Q454" s="0" t="n">
        <f aca="false">IF(R454="attempted", 1, IF(R454="avoided", 2, IF(R454="began",3,IF(R454="completed",4, IF(R454="continued",5,IF(R454="endured", 6, IF(R454="enjoyed", 7, IF(R454="finished", 8, IF(R454="preferred", 9, IF(R454="resisted", 10, IF(R454="started", 11, IF(R454="tried",12,"ERROR"))))))))))))</f>
        <v>11</v>
      </c>
      <c r="R454" s="0" t="str">
        <f aca="false">LMPreScn!T575</f>
        <v>started</v>
      </c>
      <c r="S454" s="0" t="n">
        <f aca="false">1 + (2*(INT((ROW()-2-240)/4))) + MOD(ROW()-2,2)</f>
        <v>107</v>
      </c>
      <c r="T454" s="0" t="str">
        <f aca="false">LMPreScn!CK575</f>
        <v>educate</v>
      </c>
      <c r="U454" s="2" t="n">
        <f aca="false">U214</f>
        <v>0.326530612244898</v>
      </c>
      <c r="V454" s="0" t="n">
        <f aca="false">LMPreScn!R575</f>
        <v>5</v>
      </c>
      <c r="W454" s="0" t="n">
        <f aca="false">LMPreScn!S575</f>
        <v>11</v>
      </c>
      <c r="X454" s="0" t="str">
        <f aca="false">LMPreScn!M575</f>
        <v>Benjamin Franklin started the University of Pennsylvania.</v>
      </c>
      <c r="Y454" s="0" t="str">
        <f aca="false">LMPreScn!N575</f>
        <v>He had plans to</v>
      </c>
    </row>
    <row r="455" customFormat="false" ht="13.8" hidden="false" customHeight="false" outlineLevel="0" collapsed="false">
      <c r="A455" s="0" t="str">
        <f aca="false">CONCATENATE("id_",ASC(C455))</f>
        <v>id_16024</v>
      </c>
      <c r="B455" s="5" t="str">
        <f aca="false">CONCATENATE("(#", ASC( LMPreScn!I576), ")")</f>
        <v>(#16054)</v>
      </c>
      <c r="C455" s="0" t="n">
        <f aca="false">LMPreScn!I456</f>
        <v>16024</v>
      </c>
      <c r="D455" s="0" t="str">
        <f aca="false">CONCATENATE(P455,"_", R455, "_", T455)</f>
        <v>freshman_started_graduate</v>
      </c>
      <c r="E455" s="0" t="str">
        <f aca="false">CONCATENATE( "list_", G455, "/", "half_", K455, "/", "agent_", O455, "/", "metverb_", Q455, "/", "target_", S455, "/", "avtcon_", I455)</f>
        <v>list_2/half_2/agent_108/metverb_11/target_108/avtcon_1</v>
      </c>
      <c r="F455" s="0" t="str">
        <f aca="false">CONCATENATE( H455, "_", L455, "_", P455, "_", R455, "_", T455, "_", J455)</f>
        <v>BH2N_second_freshman_started_graduate_con</v>
      </c>
      <c r="G455" s="0" t="n">
        <f aca="false">IF(LEFT(H455,1)="A",1,IF(LEFT(H455,1)="B",2,IF(LEFT(H455,1)="C",3,IF(LEFT(H455,1)="D",4,#na))))</f>
        <v>2</v>
      </c>
      <c r="H455" s="0" t="str">
        <f aca="false">LMPreScn!A576</f>
        <v>BH2N</v>
      </c>
      <c r="I455" s="0" t="n">
        <v>1</v>
      </c>
      <c r="J455" s="0" t="s">
        <v>25</v>
      </c>
      <c r="K455" s="0" t="n">
        <v>2</v>
      </c>
      <c r="L455" s="4" t="s">
        <v>28</v>
      </c>
      <c r="M455" s="0" t="n">
        <f aca="false">1 + (2*(INT((ROW()-2-240)/4))) + MOD(ROW(),2)</f>
        <v>108</v>
      </c>
      <c r="N455" s="0" t="str">
        <f aca="false">CONCATENATE("context_",ASC(M455))</f>
        <v>context_108</v>
      </c>
      <c r="O455" s="0" t="n">
        <f aca="false">M455</f>
        <v>108</v>
      </c>
      <c r="P455" s="0" t="str">
        <f aca="false">MID(LMPreScn!M576, SEARCH(" ", LMPreScn!M576, SEARCH(" ", LMPreScn!M576))+1, SEARCH(" ", LMPreScn!M576, SEARCH(" ", LMPreScn!M576)+1) -  (SEARCH(" ", LMPreScn!M576, SEARCH(" ", LMPreScn!M576)) + 1))</f>
        <v>freshman</v>
      </c>
      <c r="Q455" s="0" t="n">
        <f aca="false">IF(R455="attempted", 1, IF(R455="avoided", 2, IF(R455="began",3,IF(R455="completed",4, IF(R455="continued",5,IF(R455="endured", 6, IF(R455="enjoyed", 7, IF(R455="finished", 8, IF(R455="preferred", 9, IF(R455="resisted", 10, IF(R455="started", 11, IF(R455="tried",12,"ERROR"))))))))))))</f>
        <v>11</v>
      </c>
      <c r="R455" s="0" t="str">
        <f aca="false">LMPreScn!T576</f>
        <v>started</v>
      </c>
      <c r="S455" s="0" t="n">
        <f aca="false">1 + (2*(INT((ROW()-2-240)/4))) + MOD(ROW()-2,2)</f>
        <v>108</v>
      </c>
      <c r="T455" s="0" t="str">
        <f aca="false">LMPreScn!CK576</f>
        <v>graduate</v>
      </c>
      <c r="U455" s="2" t="n">
        <f aca="false">U215</f>
        <v>0.4375</v>
      </c>
      <c r="V455" s="0" t="n">
        <f aca="false">LMPreScn!R576</f>
        <v>5</v>
      </c>
      <c r="W455" s="0" t="n">
        <f aca="false">LMPreScn!S576</f>
        <v>11</v>
      </c>
      <c r="X455" s="0" t="str">
        <f aca="false">LMPreScn!M576</f>
        <v>The freshman started the University of Pennsylvania.</v>
      </c>
      <c r="Y455" s="0" t="str">
        <f aca="false">LMPreScn!N576</f>
        <v>He had plans to</v>
      </c>
    </row>
    <row r="456" customFormat="false" ht="13.8" hidden="false" customHeight="false" outlineLevel="0" collapsed="false">
      <c r="A456" s="0" t="str">
        <f aca="false">CONCATENATE("id_",ASC(C456))</f>
        <v>id_17024</v>
      </c>
      <c r="B456" s="5" t="str">
        <f aca="false">CONCATENATE("(#", ASC( LMPreScn!I577), ")")</f>
        <v>(#17054)</v>
      </c>
      <c r="C456" s="0" t="n">
        <f aca="false">LMPreScn!I457</f>
        <v>17024</v>
      </c>
      <c r="D456" s="0" t="str">
        <f aca="false">CONCATENATE(P456,"_", R456, "_", T456)</f>
        <v>Franklin_started_graduate</v>
      </c>
      <c r="E456" s="0" t="str">
        <f aca="false">CONCATENATE( "list_", G456, "/", "half_", K456, "/", "agent_", O456, "/", "metverb_", Q456, "/", "target_", S456, "/", "avtcon_", I456)</f>
        <v>list_1/half_2/agent_107/metverb_11/target_108/avtcon_2</v>
      </c>
      <c r="F456" s="0" t="str">
        <f aca="false">CONCATENATE( H456, "_", L456, "_", P456, "_", R456, "_", T456, "_", J456)</f>
        <v>AH2N_second_Franklin_started_graduate_incon</v>
      </c>
      <c r="G456" s="0" t="n">
        <f aca="false">IF(LEFT(H456,1)="A",1,IF(LEFT(H456,1)="B",2,IF(LEFT(H456,1)="C",3,IF(LEFT(H456,1)="D",4,#na))))</f>
        <v>1</v>
      </c>
      <c r="H456" s="0" t="str">
        <f aca="false">LMPreScn!A577</f>
        <v>AH2N</v>
      </c>
      <c r="I456" s="0" t="n">
        <v>2</v>
      </c>
      <c r="J456" s="0" t="s">
        <v>27</v>
      </c>
      <c r="K456" s="0" t="n">
        <v>2</v>
      </c>
      <c r="L456" s="4" t="s">
        <v>28</v>
      </c>
      <c r="M456" s="0" t="n">
        <f aca="false">1 + (2*(INT((ROW()-2-240)/4))) + MOD(ROW()-2,2)</f>
        <v>107</v>
      </c>
      <c r="N456" s="0" t="str">
        <f aca="false">CONCATENATE("context_",ASC(M456))</f>
        <v>context_107</v>
      </c>
      <c r="O456" s="0" t="n">
        <f aca="false">M456</f>
        <v>107</v>
      </c>
      <c r="P456" s="0" t="str">
        <f aca="false">MID(LMPreScn!M577, SEARCH(" ", LMPreScn!M577, SEARCH(" ", LMPreScn!M577))+1, SEARCH(" ", LMPreScn!M577, SEARCH(" ", LMPreScn!M577)+1) -  (SEARCH(" ", LMPreScn!M577, SEARCH(" ", LMPreScn!M577)) + 1))</f>
        <v>Franklin</v>
      </c>
      <c r="Q456" s="0" t="n">
        <f aca="false">IF(R456="attempted", 1, IF(R456="avoided", 2, IF(R456="began",3,IF(R456="completed",4, IF(R456="continued",5,IF(R456="endured", 6, IF(R456="enjoyed", 7, IF(R456="finished", 8, IF(R456="preferred", 9, IF(R456="resisted", 10, IF(R456="started", 11, IF(R456="tried",12,"ERROR"))))))))))))</f>
        <v>11</v>
      </c>
      <c r="R456" s="0" t="str">
        <f aca="false">LMPreScn!T577</f>
        <v>started</v>
      </c>
      <c r="S456" s="0" t="n">
        <f aca="false">1 + (2*(INT((ROW()-2-240)/4))) + MOD(ROW()-1,2)</f>
        <v>108</v>
      </c>
      <c r="T456" s="0" t="str">
        <f aca="false">LMPreScn!CK577</f>
        <v>graduate</v>
      </c>
      <c r="U456" s="2" t="n">
        <f aca="false">U216</f>
        <v>0.0408163265306122</v>
      </c>
      <c r="V456" s="0" t="n">
        <f aca="false">LMPreScn!R577</f>
        <v>5</v>
      </c>
      <c r="W456" s="0" t="n">
        <f aca="false">LMPreScn!S577</f>
        <v>11</v>
      </c>
      <c r="X456" s="0" t="str">
        <f aca="false">LMPreScn!M577</f>
        <v>Benjamin Franklin started the University of Pennsylvania.</v>
      </c>
      <c r="Y456" s="0" t="str">
        <f aca="false">LMPreScn!N577</f>
        <v>He had plans to</v>
      </c>
    </row>
    <row r="457" customFormat="false" ht="13.8" hidden="false" customHeight="false" outlineLevel="0" collapsed="false">
      <c r="A457" s="0" t="str">
        <f aca="false">CONCATENATE("id_",ASC(C457))</f>
        <v>id_18024</v>
      </c>
      <c r="B457" s="5" t="str">
        <f aca="false">CONCATENATE("(#", ASC( LMPreScn!I578), ")")</f>
        <v>(#18054)</v>
      </c>
      <c r="C457" s="0" t="n">
        <f aca="false">LMPreScn!I458</f>
        <v>18024</v>
      </c>
      <c r="D457" s="0" t="str">
        <f aca="false">CONCATENATE(P457,"_", R457, "_", T457)</f>
        <v>freshman_started_educate</v>
      </c>
      <c r="E457" s="0" t="str">
        <f aca="false">CONCATENATE( "list_", G457, "/", "half_", K457, "/", "agent_", O457, "/", "metverb_", Q457, "/", "target_", S457, "/", "avtcon_", I457)</f>
        <v>list_4/half_2/agent_108/metverb_11/target_107/avtcon_2</v>
      </c>
      <c r="F457" s="0" t="str">
        <f aca="false">CONCATENATE( H457, "_", L457, "_", P457, "_", R457, "_", T457, "_", J457)</f>
        <v>DH2N_second_freshman_started_educate_incon</v>
      </c>
      <c r="G457" s="0" t="n">
        <f aca="false">IF(LEFT(H457,1)="A",1,IF(LEFT(H457,1)="B",2,IF(LEFT(H457,1)="C",3,IF(LEFT(H457,1)="D",4,#na))))</f>
        <v>4</v>
      </c>
      <c r="H457" s="0" t="str">
        <f aca="false">LMPreScn!A578</f>
        <v>DH2N</v>
      </c>
      <c r="I457" s="0" t="n">
        <v>2</v>
      </c>
      <c r="J457" s="0" t="s">
        <v>27</v>
      </c>
      <c r="K457" s="0" t="n">
        <v>2</v>
      </c>
      <c r="L457" s="4" t="s">
        <v>28</v>
      </c>
      <c r="M457" s="0" t="n">
        <f aca="false">1 + (2*(INT((ROW()-2-240)/4))) + MOD(ROW(),2)</f>
        <v>108</v>
      </c>
      <c r="N457" s="0" t="str">
        <f aca="false">CONCATENATE("context_",ASC(M457))</f>
        <v>context_108</v>
      </c>
      <c r="O457" s="0" t="n">
        <f aca="false">M457</f>
        <v>108</v>
      </c>
      <c r="P457" s="0" t="str">
        <f aca="false">MID(LMPreScn!M578, SEARCH(" ", LMPreScn!M578, SEARCH(" ", LMPreScn!M578))+1, SEARCH(" ", LMPreScn!M578, SEARCH(" ", LMPreScn!M578)+1) -  (SEARCH(" ", LMPreScn!M578, SEARCH(" ", LMPreScn!M578)) + 1))</f>
        <v>freshman</v>
      </c>
      <c r="Q457" s="0" t="n">
        <f aca="false">IF(R457="attempted", 1, IF(R457="avoided", 2, IF(R457="began",3,IF(R457="completed",4, IF(R457="continued",5,IF(R457="endured", 6, IF(R457="enjoyed", 7, IF(R457="finished", 8, IF(R457="preferred", 9, IF(R457="resisted", 10, IF(R457="started", 11, IF(R457="tried",12,"ERROR"))))))))))))</f>
        <v>11</v>
      </c>
      <c r="R457" s="0" t="str">
        <f aca="false">LMPreScn!T578</f>
        <v>started</v>
      </c>
      <c r="S457" s="0" t="n">
        <f aca="false">1 + (2*(INT((ROW()-2-240)/4))) + MOD(ROW()-1,2)</f>
        <v>107</v>
      </c>
      <c r="T457" s="0" t="str">
        <f aca="false">LMPreScn!CK578</f>
        <v>educate</v>
      </c>
      <c r="U457" s="2" t="n">
        <f aca="false">U217</f>
        <v>0</v>
      </c>
      <c r="V457" s="0" t="n">
        <f aca="false">LMPreScn!R578</f>
        <v>5</v>
      </c>
      <c r="W457" s="0" t="n">
        <f aca="false">LMPreScn!S578</f>
        <v>11</v>
      </c>
      <c r="X457" s="0" t="str">
        <f aca="false">LMPreScn!M578</f>
        <v>The freshman started the University of Pennsylvania.</v>
      </c>
      <c r="Y457" s="0" t="str">
        <f aca="false">LMPreScn!N578</f>
        <v>He had plans to</v>
      </c>
    </row>
    <row r="458" customFormat="false" ht="13.8" hidden="false" customHeight="false" outlineLevel="0" collapsed="false">
      <c r="A458" s="0" t="str">
        <f aca="false">CONCATENATE("id_",ASC(C458))</f>
        <v>id_15025</v>
      </c>
      <c r="B458" s="5" t="str">
        <f aca="false">CONCATENATE("(#", ASC( LMPreScn!I579), ")")</f>
        <v>(#15055)</v>
      </c>
      <c r="C458" s="0" t="n">
        <f aca="false">LMPreScn!I459</f>
        <v>15025</v>
      </c>
      <c r="D458" s="0" t="str">
        <f aca="false">CONCATENATE(P458,"_", R458, "_", T458)</f>
        <v>tennis_started_serve</v>
      </c>
      <c r="E458" s="0" t="str">
        <f aca="false">CONCATENATE( "list_", G458, "/", "half_", K458, "/", "agent_", O458, "/", "metverb_", Q458, "/", "target_", S458, "/", "avtcon_", I458)</f>
        <v>list_3/half_2/agent_109/metverb_11/target_109/avtcon_1</v>
      </c>
      <c r="F458" s="0" t="str">
        <f aca="false">CONCATENATE( H458, "_", L458, "_", P458, "_", R458, "_", T458, "_", J458)</f>
        <v>CH2N_second_tennis_started_serve_con</v>
      </c>
      <c r="G458" s="0" t="n">
        <f aca="false">IF(LEFT(H458,1)="A",1,IF(LEFT(H458,1)="B",2,IF(LEFT(H458,1)="C",3,IF(LEFT(H458,1)="D",4,#na))))</f>
        <v>3</v>
      </c>
      <c r="H458" s="0" t="str">
        <f aca="false">LMPreScn!A579</f>
        <v>CH2N</v>
      </c>
      <c r="I458" s="0" t="n">
        <v>1</v>
      </c>
      <c r="J458" s="0" t="s">
        <v>25</v>
      </c>
      <c r="K458" s="0" t="n">
        <v>2</v>
      </c>
      <c r="L458" s="4" t="s">
        <v>28</v>
      </c>
      <c r="M458" s="0" t="n">
        <f aca="false">1 + (2*(INT((ROW()-2-240)/4))) + MOD(ROW()-2,2)</f>
        <v>109</v>
      </c>
      <c r="N458" s="0" t="str">
        <f aca="false">CONCATENATE("context_",ASC(M458))</f>
        <v>context_109</v>
      </c>
      <c r="O458" s="0" t="n">
        <f aca="false">M458</f>
        <v>109</v>
      </c>
      <c r="P458" s="0" t="str">
        <f aca="false">MID(LMPreScn!M579, SEARCH(" ", LMPreScn!M579, SEARCH(" ", LMPreScn!M579))+1, SEARCH(" ", LMPreScn!M579, SEARCH(" ", LMPreScn!M579)+1) -  (SEARCH(" ", LMPreScn!M579, SEARCH(" ", LMPreScn!M579)) + 1))</f>
        <v>tennis</v>
      </c>
      <c r="Q458" s="0" t="n">
        <f aca="false">IF(R458="attempted", 1, IF(R458="avoided", 2, IF(R458="began",3,IF(R458="completed",4, IF(R458="continued",5,IF(R458="endured", 6, IF(R458="enjoyed", 7, IF(R458="finished", 8, IF(R458="preferred", 9, IF(R458="resisted", 10, IF(R458="started", 11, IF(R458="tried",12,"ERROR"))))))))))))</f>
        <v>11</v>
      </c>
      <c r="R458" s="0" t="str">
        <f aca="false">LMPreScn!T579</f>
        <v>started</v>
      </c>
      <c r="S458" s="0" t="n">
        <f aca="false">1 + (2*(INT((ROW()-2-240)/4))) + MOD(ROW()-2,2)</f>
        <v>109</v>
      </c>
      <c r="T458" s="0" t="str">
        <f aca="false">LMPreScn!CK579</f>
        <v>serve</v>
      </c>
      <c r="U458" s="2" t="n">
        <f aca="false">U218</f>
        <v>0.458333333333333</v>
      </c>
      <c r="V458" s="0" t="n">
        <f aca="false">LMPreScn!R579</f>
        <v>5</v>
      </c>
      <c r="W458" s="0" t="n">
        <f aca="false">LMPreScn!S579</f>
        <v>8</v>
      </c>
      <c r="X458" s="0" t="str">
        <f aca="false">LMPreScn!M579</f>
        <v>The tennis player started the match.</v>
      </c>
      <c r="Y458" s="0" t="str">
        <f aca="false">LMPreScn!N579</f>
        <v>He got ready to</v>
      </c>
    </row>
    <row r="459" customFormat="false" ht="13.8" hidden="false" customHeight="false" outlineLevel="0" collapsed="false">
      <c r="A459" s="0" t="str">
        <f aca="false">CONCATENATE("id_",ASC(C459))</f>
        <v>id_16025</v>
      </c>
      <c r="B459" s="5" t="str">
        <f aca="false">CONCATENATE("(#", ASC( LMPreScn!I580), ")")</f>
        <v>(#16055)</v>
      </c>
      <c r="C459" s="0" t="n">
        <f aca="false">LMPreScn!I460</f>
        <v>16025</v>
      </c>
      <c r="D459" s="0" t="str">
        <f aca="false">CONCATENATE(P459,"_", R459, "_", T459)</f>
        <v>soccer_started_kick</v>
      </c>
      <c r="E459" s="0" t="str">
        <f aca="false">CONCATENATE( "list_", G459, "/", "half_", K459, "/", "agent_", O459, "/", "metverb_", Q459, "/", "target_", S459, "/", "avtcon_", I459)</f>
        <v>list_2/half_2/agent_110/metverb_11/target_110/avtcon_1</v>
      </c>
      <c r="F459" s="0" t="str">
        <f aca="false">CONCATENATE( H459, "_", L459, "_", P459, "_", R459, "_", T459, "_", J459)</f>
        <v>BH2N_second_soccer_started_kick_con</v>
      </c>
      <c r="G459" s="0" t="n">
        <f aca="false">IF(LEFT(H459,1)="A",1,IF(LEFT(H459,1)="B",2,IF(LEFT(H459,1)="C",3,IF(LEFT(H459,1)="D",4,#na))))</f>
        <v>2</v>
      </c>
      <c r="H459" s="0" t="str">
        <f aca="false">LMPreScn!A580</f>
        <v>BH2N</v>
      </c>
      <c r="I459" s="0" t="n">
        <v>1</v>
      </c>
      <c r="J459" s="0" t="s">
        <v>25</v>
      </c>
      <c r="K459" s="0" t="n">
        <v>2</v>
      </c>
      <c r="L459" s="4" t="s">
        <v>28</v>
      </c>
      <c r="M459" s="0" t="n">
        <f aca="false">1 + (2*(INT((ROW()-2-240)/4))) + MOD(ROW(),2)</f>
        <v>110</v>
      </c>
      <c r="N459" s="0" t="str">
        <f aca="false">CONCATENATE("context_",ASC(M459))</f>
        <v>context_110</v>
      </c>
      <c r="O459" s="0" t="n">
        <f aca="false">M459</f>
        <v>110</v>
      </c>
      <c r="P459" s="0" t="str">
        <f aca="false">MID(LMPreScn!M580, SEARCH(" ", LMPreScn!M580, SEARCH(" ", LMPreScn!M580))+1, SEARCH(" ", LMPreScn!M580, SEARCH(" ", LMPreScn!M580)+1) -  (SEARCH(" ", LMPreScn!M580, SEARCH(" ", LMPreScn!M580)) + 1))</f>
        <v>soccer</v>
      </c>
      <c r="Q459" s="0" t="n">
        <f aca="false">IF(R459="attempted", 1, IF(R459="avoided", 2, IF(R459="began",3,IF(R459="completed",4, IF(R459="continued",5,IF(R459="endured", 6, IF(R459="enjoyed", 7, IF(R459="finished", 8, IF(R459="preferred", 9, IF(R459="resisted", 10, IF(R459="started", 11, IF(R459="tried",12,"ERROR"))))))))))))</f>
        <v>11</v>
      </c>
      <c r="R459" s="0" t="str">
        <f aca="false">LMPreScn!T580</f>
        <v>started</v>
      </c>
      <c r="S459" s="0" t="n">
        <f aca="false">1 + (2*(INT((ROW()-2-240)/4))) + MOD(ROW()-2,2)</f>
        <v>110</v>
      </c>
      <c r="T459" s="0" t="str">
        <f aca="false">LMPreScn!CK580</f>
        <v>kick</v>
      </c>
      <c r="U459" s="2" t="n">
        <f aca="false">U219</f>
        <v>0.428571428571429</v>
      </c>
      <c r="V459" s="0" t="n">
        <f aca="false">LMPreScn!R580</f>
        <v>5</v>
      </c>
      <c r="W459" s="0" t="n">
        <f aca="false">LMPreScn!S580</f>
        <v>8</v>
      </c>
      <c r="X459" s="0" t="str">
        <f aca="false">LMPreScn!M580</f>
        <v>The soccer player started the match.</v>
      </c>
      <c r="Y459" s="0" t="str">
        <f aca="false">LMPreScn!N580</f>
        <v>He got ready to</v>
      </c>
    </row>
    <row r="460" customFormat="false" ht="13.8" hidden="false" customHeight="false" outlineLevel="0" collapsed="false">
      <c r="A460" s="0" t="str">
        <f aca="false">CONCATENATE("id_",ASC(C460))</f>
        <v>id_17025</v>
      </c>
      <c r="B460" s="5" t="str">
        <f aca="false">CONCATENATE("(#", ASC( LMPreScn!I581), ")")</f>
        <v>(#17055)</v>
      </c>
      <c r="C460" s="0" t="n">
        <f aca="false">LMPreScn!I461</f>
        <v>17025</v>
      </c>
      <c r="D460" s="0" t="str">
        <f aca="false">CONCATENATE(P460,"_", R460, "_", T460)</f>
        <v>tennis_started_kick</v>
      </c>
      <c r="E460" s="0" t="str">
        <f aca="false">CONCATENATE( "list_", G460, "/", "half_", K460, "/", "agent_", O460, "/", "metverb_", Q460, "/", "target_", S460, "/", "avtcon_", I460)</f>
        <v>list_1/half_2/agent_109/metverb_11/target_110/avtcon_2</v>
      </c>
      <c r="F460" s="0" t="str">
        <f aca="false">CONCATENATE( H460, "_", L460, "_", P460, "_", R460, "_", T460, "_", J460)</f>
        <v>AH2N_second_tennis_started_kick_incon</v>
      </c>
      <c r="G460" s="0" t="n">
        <f aca="false">IF(LEFT(H460,1)="A",1,IF(LEFT(H460,1)="B",2,IF(LEFT(H460,1)="C",3,IF(LEFT(H460,1)="D",4,#na))))</f>
        <v>1</v>
      </c>
      <c r="H460" s="0" t="str">
        <f aca="false">LMPreScn!A581</f>
        <v>AH2N</v>
      </c>
      <c r="I460" s="0" t="n">
        <v>2</v>
      </c>
      <c r="J460" s="0" t="s">
        <v>27</v>
      </c>
      <c r="K460" s="0" t="n">
        <v>2</v>
      </c>
      <c r="L460" s="4" t="s">
        <v>28</v>
      </c>
      <c r="M460" s="0" t="n">
        <f aca="false">1 + (2*(INT((ROW()-2-240)/4))) + MOD(ROW()-2,2)</f>
        <v>109</v>
      </c>
      <c r="N460" s="0" t="str">
        <f aca="false">CONCATENATE("context_",ASC(M460))</f>
        <v>context_109</v>
      </c>
      <c r="O460" s="0" t="n">
        <f aca="false">M460</f>
        <v>109</v>
      </c>
      <c r="P460" s="0" t="str">
        <f aca="false">MID(LMPreScn!M581, SEARCH(" ", LMPreScn!M581, SEARCH(" ", LMPreScn!M581))+1, SEARCH(" ", LMPreScn!M581, SEARCH(" ", LMPreScn!M581)+1) -  (SEARCH(" ", LMPreScn!M581, SEARCH(" ", LMPreScn!M581)) + 1))</f>
        <v>tennis</v>
      </c>
      <c r="Q460" s="0" t="n">
        <f aca="false">IF(R460="attempted", 1, IF(R460="avoided", 2, IF(R460="began",3,IF(R460="completed",4, IF(R460="continued",5,IF(R460="endured", 6, IF(R460="enjoyed", 7, IF(R460="finished", 8, IF(R460="preferred", 9, IF(R460="resisted", 10, IF(R460="started", 11, IF(R460="tried",12,"ERROR"))))))))))))</f>
        <v>11</v>
      </c>
      <c r="R460" s="0" t="str">
        <f aca="false">LMPreScn!T581</f>
        <v>started</v>
      </c>
      <c r="S460" s="0" t="n">
        <f aca="false">1 + (2*(INT((ROW()-2-240)/4))) + MOD(ROW()-1,2)</f>
        <v>110</v>
      </c>
      <c r="T460" s="0" t="str">
        <f aca="false">LMPreScn!CK581</f>
        <v>kick</v>
      </c>
      <c r="U460" s="2" t="n">
        <f aca="false">U220</f>
        <v>0</v>
      </c>
      <c r="V460" s="0" t="n">
        <f aca="false">LMPreScn!R581</f>
        <v>5</v>
      </c>
      <c r="W460" s="0" t="n">
        <f aca="false">LMPreScn!S581</f>
        <v>8</v>
      </c>
      <c r="X460" s="0" t="str">
        <f aca="false">LMPreScn!M581</f>
        <v>The tennis player started the match.</v>
      </c>
      <c r="Y460" s="0" t="str">
        <f aca="false">LMPreScn!N581</f>
        <v>He got ready to</v>
      </c>
    </row>
    <row r="461" customFormat="false" ht="13.8" hidden="false" customHeight="false" outlineLevel="0" collapsed="false">
      <c r="A461" s="0" t="str">
        <f aca="false">CONCATENATE("id_",ASC(C461))</f>
        <v>id_18025</v>
      </c>
      <c r="B461" s="5" t="str">
        <f aca="false">CONCATENATE("(#", ASC( LMPreScn!I582), ")")</f>
        <v>(#18055)</v>
      </c>
      <c r="C461" s="0" t="n">
        <f aca="false">LMPreScn!I462</f>
        <v>18025</v>
      </c>
      <c r="D461" s="0" t="str">
        <f aca="false">CONCATENATE(P461,"_", R461, "_", T461)</f>
        <v>soccer_started_serve</v>
      </c>
      <c r="E461" s="0" t="str">
        <f aca="false">CONCATENATE( "list_", G461, "/", "half_", K461, "/", "agent_", O461, "/", "metverb_", Q461, "/", "target_", S461, "/", "avtcon_", I461)</f>
        <v>list_4/half_2/agent_110/metverb_11/target_109/avtcon_2</v>
      </c>
      <c r="F461" s="0" t="str">
        <f aca="false">CONCATENATE( H461, "_", L461, "_", P461, "_", R461, "_", T461, "_", J461)</f>
        <v>DH2N_second_soccer_started_serve_incon</v>
      </c>
      <c r="G461" s="0" t="n">
        <f aca="false">IF(LEFT(H461,1)="A",1,IF(LEFT(H461,1)="B",2,IF(LEFT(H461,1)="C",3,IF(LEFT(H461,1)="D",4,#na))))</f>
        <v>4</v>
      </c>
      <c r="H461" s="0" t="str">
        <f aca="false">LMPreScn!A582</f>
        <v>DH2N</v>
      </c>
      <c r="I461" s="0" t="n">
        <v>2</v>
      </c>
      <c r="J461" s="0" t="s">
        <v>27</v>
      </c>
      <c r="K461" s="0" t="n">
        <v>2</v>
      </c>
      <c r="L461" s="4" t="s">
        <v>28</v>
      </c>
      <c r="M461" s="0" t="n">
        <f aca="false">1 + (2*(INT((ROW()-2-240)/4))) + MOD(ROW(),2)</f>
        <v>110</v>
      </c>
      <c r="N461" s="0" t="str">
        <f aca="false">CONCATENATE("context_",ASC(M461))</f>
        <v>context_110</v>
      </c>
      <c r="O461" s="0" t="n">
        <f aca="false">M461</f>
        <v>110</v>
      </c>
      <c r="P461" s="0" t="str">
        <f aca="false">MID(LMPreScn!M582, SEARCH(" ", LMPreScn!M582, SEARCH(" ", LMPreScn!M582))+1, SEARCH(" ", LMPreScn!M582, SEARCH(" ", LMPreScn!M582)+1) -  (SEARCH(" ", LMPreScn!M582, SEARCH(" ", LMPreScn!M582)) + 1))</f>
        <v>soccer</v>
      </c>
      <c r="Q461" s="0" t="n">
        <f aca="false">IF(R461="attempted", 1, IF(R461="avoided", 2, IF(R461="began",3,IF(R461="completed",4, IF(R461="continued",5,IF(R461="endured", 6, IF(R461="enjoyed", 7, IF(R461="finished", 8, IF(R461="preferred", 9, IF(R461="resisted", 10, IF(R461="started", 11, IF(R461="tried",12,"ERROR"))))))))))))</f>
        <v>11</v>
      </c>
      <c r="R461" s="0" t="str">
        <f aca="false">LMPreScn!T582</f>
        <v>started</v>
      </c>
      <c r="S461" s="0" t="n">
        <f aca="false">1 + (2*(INT((ROW()-2-240)/4))) + MOD(ROW()-1,2)</f>
        <v>109</v>
      </c>
      <c r="T461" s="0" t="str">
        <f aca="false">LMPreScn!CK582</f>
        <v>serve</v>
      </c>
      <c r="U461" s="2" t="n">
        <f aca="false">U221</f>
        <v>0</v>
      </c>
      <c r="V461" s="0" t="n">
        <f aca="false">LMPreScn!R582</f>
        <v>5</v>
      </c>
      <c r="W461" s="0" t="n">
        <f aca="false">LMPreScn!S582</f>
        <v>8</v>
      </c>
      <c r="X461" s="0" t="str">
        <f aca="false">LMPreScn!M582</f>
        <v>The soccer player started the match.</v>
      </c>
      <c r="Y461" s="0" t="str">
        <f aca="false">LMPreScn!N582</f>
        <v>He got ready to</v>
      </c>
    </row>
    <row r="462" customFormat="false" ht="13.8" hidden="false" customHeight="false" outlineLevel="0" collapsed="false">
      <c r="A462" s="0" t="str">
        <f aca="false">CONCATENATE("id_",ASC(C462))</f>
        <v>id_15026</v>
      </c>
      <c r="B462" s="5" t="str">
        <f aca="false">CONCATENATE("(#", ASC( LMPreScn!I583), ")")</f>
        <v>(#15056)</v>
      </c>
      <c r="C462" s="0" t="n">
        <f aca="false">LMPreScn!I463</f>
        <v>15026</v>
      </c>
      <c r="D462" s="0" t="str">
        <f aca="false">CONCATENATE(P462,"_", R462, "_", T462)</f>
        <v>nanny_started_watch</v>
      </c>
      <c r="E462" s="0" t="str">
        <f aca="false">CONCATENATE( "list_", G462, "/", "half_", K462, "/", "agent_", O462, "/", "metverb_", Q462, "/", "target_", S462, "/", "avtcon_", I462)</f>
        <v>list_3/half_2/agent_111/metverb_11/target_111/avtcon_1</v>
      </c>
      <c r="F462" s="0" t="str">
        <f aca="false">CONCATENATE( H462, "_", L462, "_", P462, "_", R462, "_", T462, "_", J462)</f>
        <v>CH2N_second_nanny_started_watch_con</v>
      </c>
      <c r="G462" s="0" t="n">
        <f aca="false">IF(LEFT(H462,1)="A",1,IF(LEFT(H462,1)="B",2,IF(LEFT(H462,1)="C",3,IF(LEFT(H462,1)="D",4,#na))))</f>
        <v>3</v>
      </c>
      <c r="H462" s="0" t="str">
        <f aca="false">LMPreScn!A583</f>
        <v>CH2N</v>
      </c>
      <c r="I462" s="0" t="n">
        <v>1</v>
      </c>
      <c r="J462" s="0" t="s">
        <v>25</v>
      </c>
      <c r="K462" s="0" t="n">
        <v>2</v>
      </c>
      <c r="L462" s="4" t="s">
        <v>28</v>
      </c>
      <c r="M462" s="0" t="n">
        <f aca="false">1 + (2*(INT((ROW()-2-240)/4))) + MOD(ROW()-2,2)</f>
        <v>111</v>
      </c>
      <c r="N462" s="0" t="str">
        <f aca="false">CONCATENATE("context_",ASC(M462))</f>
        <v>context_111</v>
      </c>
      <c r="O462" s="0" t="n">
        <f aca="false">M462</f>
        <v>111</v>
      </c>
      <c r="P462" s="0" t="str">
        <f aca="false">MID(LMPreScn!M583, SEARCH(" ", LMPreScn!M583, SEARCH(" ", LMPreScn!M583))+1, SEARCH(" ", LMPreScn!M583, SEARCH(" ", LMPreScn!M583)+1) -  (SEARCH(" ", LMPreScn!M583, SEARCH(" ", LMPreScn!M583)) + 1))</f>
        <v>nanny</v>
      </c>
      <c r="Q462" s="0" t="n">
        <f aca="false">IF(R462="attempted", 1, IF(R462="avoided", 2, IF(R462="began",3,IF(R462="completed",4, IF(R462="continued",5,IF(R462="endured", 6, IF(R462="enjoyed", 7, IF(R462="finished", 8, IF(R462="preferred", 9, IF(R462="resisted", 10, IF(R462="started", 11, IF(R462="tried",12,"ERROR"))))))))))))</f>
        <v>11</v>
      </c>
      <c r="R462" s="0" t="str">
        <f aca="false">LMPreScn!T583</f>
        <v>started</v>
      </c>
      <c r="S462" s="0" t="n">
        <f aca="false">1 + (2*(INT((ROW()-2-240)/4))) + MOD(ROW()-2,2)</f>
        <v>111</v>
      </c>
      <c r="T462" s="0" t="str">
        <f aca="false">LMPreScn!CK583</f>
        <v>watch</v>
      </c>
      <c r="U462" s="2" t="n">
        <f aca="false">U222</f>
        <v>0.36734693877551</v>
      </c>
      <c r="V462" s="0" t="n">
        <f aca="false">LMPreScn!R583</f>
        <v>6</v>
      </c>
      <c r="W462" s="0" t="n">
        <f aca="false">LMPreScn!S583</f>
        <v>9</v>
      </c>
      <c r="X462" s="0" t="str">
        <f aca="false">LMPreScn!M583</f>
        <v>The nanny started her new job.</v>
      </c>
      <c r="Y462" s="0" t="str">
        <f aca="false">LMPreScn!N583</f>
        <v>Her main responsibility was to</v>
      </c>
    </row>
    <row r="463" customFormat="false" ht="13.8" hidden="false" customHeight="false" outlineLevel="0" collapsed="false">
      <c r="A463" s="0" t="str">
        <f aca="false">CONCATENATE("id_",ASC(C463))</f>
        <v>id_16026</v>
      </c>
      <c r="B463" s="5" t="str">
        <f aca="false">CONCATENATE("(#", ASC( LMPreScn!I584), ")")</f>
        <v>(#16056)</v>
      </c>
      <c r="C463" s="0" t="n">
        <f aca="false">LMPreScn!I464</f>
        <v>16026</v>
      </c>
      <c r="D463" s="0" t="str">
        <f aca="false">CONCATENATE(P463,"_", R463, "_", T463)</f>
        <v>school_started_help</v>
      </c>
      <c r="E463" s="0" t="str">
        <f aca="false">CONCATENATE( "list_", G463, "/", "half_", K463, "/", "agent_", O463, "/", "metverb_", Q463, "/", "target_", S463, "/", "avtcon_", I463)</f>
        <v>list_2/half_2/agent_112/metverb_11/target_112/avtcon_1</v>
      </c>
      <c r="F463" s="0" t="str">
        <f aca="false">CONCATENATE( H463, "_", L463, "_", P463, "_", R463, "_", T463, "_", J463)</f>
        <v>BH2N_second_school_started_help_con</v>
      </c>
      <c r="G463" s="0" t="n">
        <f aca="false">IF(LEFT(H463,1)="A",1,IF(LEFT(H463,1)="B",2,IF(LEFT(H463,1)="C",3,IF(LEFT(H463,1)="D",4,#na))))</f>
        <v>2</v>
      </c>
      <c r="H463" s="0" t="str">
        <f aca="false">LMPreScn!A584</f>
        <v>BH2N</v>
      </c>
      <c r="I463" s="0" t="n">
        <v>1</v>
      </c>
      <c r="J463" s="0" t="s">
        <v>25</v>
      </c>
      <c r="K463" s="0" t="n">
        <v>2</v>
      </c>
      <c r="L463" s="4" t="s">
        <v>28</v>
      </c>
      <c r="M463" s="0" t="n">
        <f aca="false">1 + (2*(INT((ROW()-2-240)/4))) + MOD(ROW(),2)</f>
        <v>112</v>
      </c>
      <c r="N463" s="0" t="str">
        <f aca="false">CONCATENATE("context_",ASC(M463))</f>
        <v>context_112</v>
      </c>
      <c r="O463" s="0" t="n">
        <f aca="false">M463</f>
        <v>112</v>
      </c>
      <c r="P463" s="0" t="str">
        <f aca="false">MID(LMPreScn!M584, SEARCH(" ", LMPreScn!M584, SEARCH(" ", LMPreScn!M584))+1, SEARCH(" ", LMPreScn!M584, SEARCH(" ", LMPreScn!M584)+1) -  (SEARCH(" ", LMPreScn!M584, SEARCH(" ", LMPreScn!M584)) + 1))</f>
        <v>school</v>
      </c>
      <c r="Q463" s="0" t="n">
        <f aca="false">IF(R463="attempted", 1, IF(R463="avoided", 2, IF(R463="began",3,IF(R463="completed",4, IF(R463="continued",5,IF(R463="endured", 6, IF(R463="enjoyed", 7, IF(R463="finished", 8, IF(R463="preferred", 9, IF(R463="resisted", 10, IF(R463="started", 11, IF(R463="tried",12,"ERROR"))))))))))))</f>
        <v>11</v>
      </c>
      <c r="R463" s="0" t="str">
        <f aca="false">LMPreScn!T584</f>
        <v>started</v>
      </c>
      <c r="S463" s="0" t="n">
        <f aca="false">1 + (2*(INT((ROW()-2-240)/4))) + MOD(ROW()-2,2)</f>
        <v>112</v>
      </c>
      <c r="T463" s="0" t="str">
        <f aca="false">LMPreScn!CK584</f>
        <v>help</v>
      </c>
      <c r="U463" s="2" t="n">
        <f aca="false">U223</f>
        <v>0.26530612244898</v>
      </c>
      <c r="V463" s="0" t="n">
        <f aca="false">LMPreScn!R584</f>
        <v>6</v>
      </c>
      <c r="W463" s="0" t="n">
        <f aca="false">LMPreScn!S584</f>
        <v>9</v>
      </c>
      <c r="X463" s="0" t="str">
        <f aca="false">LMPreScn!M584</f>
        <v>The school psychologist started her new job.</v>
      </c>
      <c r="Y463" s="0" t="str">
        <f aca="false">LMPreScn!N584</f>
        <v>Her main responsibility was to</v>
      </c>
    </row>
    <row r="464" customFormat="false" ht="13.8" hidden="false" customHeight="false" outlineLevel="0" collapsed="false">
      <c r="A464" s="0" t="str">
        <f aca="false">CONCATENATE("id_",ASC(C464))</f>
        <v>id_17026</v>
      </c>
      <c r="B464" s="5" t="str">
        <f aca="false">CONCATENATE("(#", ASC( LMPreScn!I585), ")")</f>
        <v>(#17056)</v>
      </c>
      <c r="C464" s="0" t="n">
        <f aca="false">LMPreScn!I465</f>
        <v>17026</v>
      </c>
      <c r="D464" s="0" t="str">
        <f aca="false">CONCATENATE(P464,"_", R464, "_", T464)</f>
        <v>nanny_started_help</v>
      </c>
      <c r="E464" s="0" t="str">
        <f aca="false">CONCATENATE( "list_", G464, "/", "half_", K464, "/", "agent_", O464, "/", "metverb_", Q464, "/", "target_", S464, "/", "avtcon_", I464)</f>
        <v>list_1/half_2/agent_111/metverb_11/target_112/avtcon_2</v>
      </c>
      <c r="F464" s="0" t="str">
        <f aca="false">CONCATENATE( H464, "_", L464, "_", P464, "_", R464, "_", T464, "_", J464)</f>
        <v>AH2N_second_nanny_started_help_incon</v>
      </c>
      <c r="G464" s="0" t="n">
        <f aca="false">IF(LEFT(H464,1)="A",1,IF(LEFT(H464,1)="B",2,IF(LEFT(H464,1)="C",3,IF(LEFT(H464,1)="D",4,#na))))</f>
        <v>1</v>
      </c>
      <c r="H464" s="0" t="str">
        <f aca="false">LMPreScn!A585</f>
        <v>AH2N</v>
      </c>
      <c r="I464" s="0" t="n">
        <v>2</v>
      </c>
      <c r="J464" s="0" t="s">
        <v>27</v>
      </c>
      <c r="K464" s="0" t="n">
        <v>2</v>
      </c>
      <c r="L464" s="4" t="s">
        <v>28</v>
      </c>
      <c r="M464" s="0" t="n">
        <f aca="false">1 + (2*(INT((ROW()-2-240)/4))) + MOD(ROW()-2,2)</f>
        <v>111</v>
      </c>
      <c r="N464" s="0" t="str">
        <f aca="false">CONCATENATE("context_",ASC(M464))</f>
        <v>context_111</v>
      </c>
      <c r="O464" s="0" t="n">
        <f aca="false">M464</f>
        <v>111</v>
      </c>
      <c r="P464" s="0" t="str">
        <f aca="false">MID(LMPreScn!M585, SEARCH(" ", LMPreScn!M585, SEARCH(" ", LMPreScn!M585))+1, SEARCH(" ", LMPreScn!M585, SEARCH(" ", LMPreScn!M585)+1) -  (SEARCH(" ", LMPreScn!M585, SEARCH(" ", LMPreScn!M585)) + 1))</f>
        <v>nanny</v>
      </c>
      <c r="Q464" s="0" t="n">
        <f aca="false">IF(R464="attempted", 1, IF(R464="avoided", 2, IF(R464="began",3,IF(R464="completed",4, IF(R464="continued",5,IF(R464="endured", 6, IF(R464="enjoyed", 7, IF(R464="finished", 8, IF(R464="preferred", 9, IF(R464="resisted", 10, IF(R464="started", 11, IF(R464="tried",12,"ERROR"))))))))))))</f>
        <v>11</v>
      </c>
      <c r="R464" s="0" t="str">
        <f aca="false">LMPreScn!T585</f>
        <v>started</v>
      </c>
      <c r="S464" s="0" t="n">
        <f aca="false">1 + (2*(INT((ROW()-2-240)/4))) + MOD(ROW()-1,2)</f>
        <v>112</v>
      </c>
      <c r="T464" s="0" t="str">
        <f aca="false">LMPreScn!CK585</f>
        <v>help</v>
      </c>
      <c r="U464" s="2" t="n">
        <f aca="false">U224</f>
        <v>0</v>
      </c>
      <c r="V464" s="0" t="n">
        <f aca="false">LMPreScn!R585</f>
        <v>6</v>
      </c>
      <c r="W464" s="0" t="n">
        <f aca="false">LMPreScn!S585</f>
        <v>9</v>
      </c>
      <c r="X464" s="0" t="str">
        <f aca="false">LMPreScn!M585</f>
        <v>The nanny started her new job.</v>
      </c>
      <c r="Y464" s="0" t="str">
        <f aca="false">LMPreScn!N585</f>
        <v>Her main responsibility was to</v>
      </c>
    </row>
    <row r="465" customFormat="false" ht="13.8" hidden="false" customHeight="false" outlineLevel="0" collapsed="false">
      <c r="A465" s="0" t="str">
        <f aca="false">CONCATENATE("id_",ASC(C465))</f>
        <v>id_18026</v>
      </c>
      <c r="B465" s="5" t="str">
        <f aca="false">CONCATENATE("(#", ASC( LMPreScn!I586), ")")</f>
        <v>(#18056)</v>
      </c>
      <c r="C465" s="0" t="n">
        <f aca="false">LMPreScn!I466</f>
        <v>18026</v>
      </c>
      <c r="D465" s="0" t="str">
        <f aca="false">CONCATENATE(P465,"_", R465, "_", T465)</f>
        <v>school_started_watch</v>
      </c>
      <c r="E465" s="0" t="str">
        <f aca="false">CONCATENATE( "list_", G465, "/", "half_", K465, "/", "agent_", O465, "/", "metverb_", Q465, "/", "target_", S465, "/", "avtcon_", I465)</f>
        <v>list_4/half_2/agent_112/metverb_11/target_111/avtcon_2</v>
      </c>
      <c r="F465" s="0" t="str">
        <f aca="false">CONCATENATE( H465, "_", L465, "_", P465, "_", R465, "_", T465, "_", J465)</f>
        <v>DH2N_second_school_started_watch_incon</v>
      </c>
      <c r="G465" s="0" t="n">
        <f aca="false">IF(LEFT(H465,1)="A",1,IF(LEFT(H465,1)="B",2,IF(LEFT(H465,1)="C",3,IF(LEFT(H465,1)="D",4,#na))))</f>
        <v>4</v>
      </c>
      <c r="H465" s="0" t="str">
        <f aca="false">LMPreScn!A586</f>
        <v>DH2N</v>
      </c>
      <c r="I465" s="0" t="n">
        <v>2</v>
      </c>
      <c r="J465" s="0" t="s">
        <v>27</v>
      </c>
      <c r="K465" s="0" t="n">
        <v>2</v>
      </c>
      <c r="L465" s="4" t="s">
        <v>28</v>
      </c>
      <c r="M465" s="0" t="n">
        <f aca="false">1 + (2*(INT((ROW()-2-240)/4))) + MOD(ROW(),2)</f>
        <v>112</v>
      </c>
      <c r="N465" s="0" t="str">
        <f aca="false">CONCATENATE("context_",ASC(M465))</f>
        <v>context_112</v>
      </c>
      <c r="O465" s="0" t="n">
        <f aca="false">M465</f>
        <v>112</v>
      </c>
      <c r="P465" s="0" t="str">
        <f aca="false">MID(LMPreScn!M586, SEARCH(" ", LMPreScn!M586, SEARCH(" ", LMPreScn!M586))+1, SEARCH(" ", LMPreScn!M586, SEARCH(" ", LMPreScn!M586)+1) -  (SEARCH(" ", LMPreScn!M586, SEARCH(" ", LMPreScn!M586)) + 1))</f>
        <v>school</v>
      </c>
      <c r="Q465" s="0" t="n">
        <f aca="false">IF(R465="attempted", 1, IF(R465="avoided", 2, IF(R465="began",3,IF(R465="completed",4, IF(R465="continued",5,IF(R465="endured", 6, IF(R465="enjoyed", 7, IF(R465="finished", 8, IF(R465="preferred", 9, IF(R465="resisted", 10, IF(R465="started", 11, IF(R465="tried",12,"ERROR"))))))))))))</f>
        <v>11</v>
      </c>
      <c r="R465" s="0" t="str">
        <f aca="false">LMPreScn!T586</f>
        <v>started</v>
      </c>
      <c r="S465" s="0" t="n">
        <f aca="false">1 + (2*(INT((ROW()-2-240)/4))) + MOD(ROW()-1,2)</f>
        <v>111</v>
      </c>
      <c r="T465" s="0" t="str">
        <f aca="false">LMPreScn!CK586</f>
        <v>watch</v>
      </c>
      <c r="U465" s="2" t="n">
        <f aca="false">U225</f>
        <v>0</v>
      </c>
      <c r="V465" s="0" t="n">
        <f aca="false">LMPreScn!R586</f>
        <v>6</v>
      </c>
      <c r="W465" s="0" t="n">
        <f aca="false">LMPreScn!S586</f>
        <v>9</v>
      </c>
      <c r="X465" s="0" t="str">
        <f aca="false">LMPreScn!M586</f>
        <v>The school psychologist started her new job.</v>
      </c>
      <c r="Y465" s="0" t="str">
        <f aca="false">LMPreScn!N586</f>
        <v>Her main responsibility was to</v>
      </c>
    </row>
    <row r="466" customFormat="false" ht="13.8" hidden="false" customHeight="false" outlineLevel="0" collapsed="false">
      <c r="A466" s="0" t="str">
        <f aca="false">CONCATENATE("id_",ASC(C466))</f>
        <v>id_15027</v>
      </c>
      <c r="B466" s="5" t="str">
        <f aca="false">CONCATENATE("(#", ASC( LMPreScn!I587), ")")</f>
        <v>(#15057)</v>
      </c>
      <c r="C466" s="0" t="n">
        <f aca="false">LMPreScn!I467</f>
        <v>15027</v>
      </c>
      <c r="D466" s="0" t="str">
        <f aca="false">CONCATENATE(P466,"_", R466, "_", T466)</f>
        <v>quarterback_tried_throw</v>
      </c>
      <c r="E466" s="0" t="str">
        <f aca="false">CONCATENATE( "list_", G466, "/", "half_", K466, "/", "agent_", O466, "/", "metverb_", Q466, "/", "target_", S466, "/", "avtcon_", I466)</f>
        <v>list_3/half_2/agent_113/metverb_12/target_113/avtcon_1</v>
      </c>
      <c r="F466" s="0" t="str">
        <f aca="false">CONCATENATE( H466, "_", L466, "_", P466, "_", R466, "_", T466, "_", J466)</f>
        <v>CH2N_second_quarterback_tried_throw_con</v>
      </c>
      <c r="G466" s="0" t="n">
        <f aca="false">IF(LEFT(H466,1)="A",1,IF(LEFT(H466,1)="B",2,IF(LEFT(H466,1)="C",3,IF(LEFT(H466,1)="D",4,#na))))</f>
        <v>3</v>
      </c>
      <c r="H466" s="0" t="str">
        <f aca="false">LMPreScn!A587</f>
        <v>CH2N</v>
      </c>
      <c r="I466" s="0" t="n">
        <v>1</v>
      </c>
      <c r="J466" s="0" t="s">
        <v>25</v>
      </c>
      <c r="K466" s="0" t="n">
        <v>2</v>
      </c>
      <c r="L466" s="4" t="s">
        <v>28</v>
      </c>
      <c r="M466" s="0" t="n">
        <f aca="false">1 + (2*(INT((ROW()-2-240)/4))) + MOD(ROW()-2,2)</f>
        <v>113</v>
      </c>
      <c r="N466" s="0" t="str">
        <f aca="false">CONCATENATE("context_",ASC(M466))</f>
        <v>context_113</v>
      </c>
      <c r="O466" s="0" t="n">
        <f aca="false">M466</f>
        <v>113</v>
      </c>
      <c r="P466" s="0" t="str">
        <f aca="false">MID(LMPreScn!M587, SEARCH(" ", LMPreScn!M587, SEARCH(" ", LMPreScn!M587))+1, SEARCH(" ", LMPreScn!M587, SEARCH(" ", LMPreScn!M587)+1) -  (SEARCH(" ", LMPreScn!M587, SEARCH(" ", LMPreScn!M587)) + 1))</f>
        <v>quarterback</v>
      </c>
      <c r="Q466" s="0" t="n">
        <f aca="false">IF(R466="attempted", 1, IF(R466="avoided", 2, IF(R466="began",3,IF(R466="completed",4, IF(R466="continued",5,IF(R466="endured", 6, IF(R466="enjoyed", 7, IF(R466="finished", 8, IF(R466="preferred", 9, IF(R466="resisted", 10, IF(R466="started", 11, IF(R466="tried",12,"ERROR"))))))))))))</f>
        <v>12</v>
      </c>
      <c r="R466" s="0" t="str">
        <f aca="false">LMPreScn!T587</f>
        <v>tried</v>
      </c>
      <c r="S466" s="0" t="n">
        <f aca="false">1 + (2*(INT((ROW()-2-240)/4))) + MOD(ROW()-2,2)</f>
        <v>113</v>
      </c>
      <c r="T466" s="0" t="str">
        <f aca="false">LMPreScn!CK587</f>
        <v>throw</v>
      </c>
      <c r="U466" s="2" t="n">
        <f aca="false">U226</f>
        <v>0.276595744680851</v>
      </c>
      <c r="V466" s="0" t="n">
        <f aca="false">LMPreScn!R587</f>
        <v>7</v>
      </c>
      <c r="W466" s="0" t="n">
        <f aca="false">LMPreScn!S587</f>
        <v>11</v>
      </c>
      <c r="X466" s="0" t="str">
        <f aca="false">LMPreScn!M587</f>
        <v>The quarterback tried his signature move.</v>
      </c>
      <c r="Y466" s="0" t="str">
        <f aca="false">LMPreScn!N587</f>
        <v>What he usually did was to</v>
      </c>
    </row>
    <row r="467" customFormat="false" ht="13.8" hidden="false" customHeight="false" outlineLevel="0" collapsed="false">
      <c r="A467" s="0" t="str">
        <f aca="false">CONCATENATE("id_",ASC(C467))</f>
        <v>id_16027</v>
      </c>
      <c r="B467" s="5" t="str">
        <f aca="false">CONCATENATE("(#", ASC( LMPreScn!I588), ")")</f>
        <v>(#16057)</v>
      </c>
      <c r="C467" s="0" t="n">
        <f aca="false">LMPreScn!I468</f>
        <v>16027</v>
      </c>
      <c r="D467" s="0" t="str">
        <f aca="false">CONCATENATE(P467,"_", R467, "_", T467)</f>
        <v>basketball_tried_dunk</v>
      </c>
      <c r="E467" s="0" t="str">
        <f aca="false">CONCATENATE( "list_", G467, "/", "half_", K467, "/", "agent_", O467, "/", "metverb_", Q467, "/", "target_", S467, "/", "avtcon_", I467)</f>
        <v>list_2/half_2/agent_114/metverb_12/target_114/avtcon_1</v>
      </c>
      <c r="F467" s="0" t="str">
        <f aca="false">CONCATENATE( H467, "_", L467, "_", P467, "_", R467, "_", T467, "_", J467)</f>
        <v>BH2N_second_basketball_tried_dunk_con</v>
      </c>
      <c r="G467" s="0" t="n">
        <f aca="false">IF(LEFT(H467,1)="A",1,IF(LEFT(H467,1)="B",2,IF(LEFT(H467,1)="C",3,IF(LEFT(H467,1)="D",4,#na))))</f>
        <v>2</v>
      </c>
      <c r="H467" s="0" t="str">
        <f aca="false">LMPreScn!A588</f>
        <v>BH2N</v>
      </c>
      <c r="I467" s="0" t="n">
        <v>1</v>
      </c>
      <c r="J467" s="0" t="s">
        <v>25</v>
      </c>
      <c r="K467" s="0" t="n">
        <v>2</v>
      </c>
      <c r="L467" s="4" t="s">
        <v>28</v>
      </c>
      <c r="M467" s="0" t="n">
        <f aca="false">1 + (2*(INT((ROW()-2-240)/4))) + MOD(ROW(),2)</f>
        <v>114</v>
      </c>
      <c r="N467" s="0" t="str">
        <f aca="false">CONCATENATE("context_",ASC(M467))</f>
        <v>context_114</v>
      </c>
      <c r="O467" s="0" t="n">
        <f aca="false">M467</f>
        <v>114</v>
      </c>
      <c r="P467" s="0" t="str">
        <f aca="false">MID(LMPreScn!M588, SEARCH(" ", LMPreScn!M588, SEARCH(" ", LMPreScn!M588))+1, SEARCH(" ", LMPreScn!M588, SEARCH(" ", LMPreScn!M588)+1) -  (SEARCH(" ", LMPreScn!M588, SEARCH(" ", LMPreScn!M588)) + 1))</f>
        <v>basketball</v>
      </c>
      <c r="Q467" s="0" t="n">
        <f aca="false">IF(R467="attempted", 1, IF(R467="avoided", 2, IF(R467="began",3,IF(R467="completed",4, IF(R467="continued",5,IF(R467="endured", 6, IF(R467="enjoyed", 7, IF(R467="finished", 8, IF(R467="preferred", 9, IF(R467="resisted", 10, IF(R467="started", 11, IF(R467="tried",12,"ERROR"))))))))))))</f>
        <v>12</v>
      </c>
      <c r="R467" s="0" t="str">
        <f aca="false">LMPreScn!T588</f>
        <v>tried</v>
      </c>
      <c r="S467" s="0" t="n">
        <f aca="false">1 + (2*(INT((ROW()-2-240)/4))) + MOD(ROW()-2,2)</f>
        <v>114</v>
      </c>
      <c r="T467" s="0" t="str">
        <f aca="false">LMPreScn!CK588</f>
        <v>dunk</v>
      </c>
      <c r="U467" s="2" t="n">
        <f aca="false">U227</f>
        <v>0.369565217391304</v>
      </c>
      <c r="V467" s="0" t="n">
        <f aca="false">LMPreScn!R588</f>
        <v>7</v>
      </c>
      <c r="W467" s="0" t="n">
        <f aca="false">LMPreScn!S588</f>
        <v>11</v>
      </c>
      <c r="X467" s="0" t="str">
        <f aca="false">LMPreScn!M588</f>
        <v>The basketball player tried his signature move.</v>
      </c>
      <c r="Y467" s="0" t="str">
        <f aca="false">LMPreScn!N588</f>
        <v>What he usually did was to</v>
      </c>
    </row>
    <row r="468" customFormat="false" ht="13.8" hidden="false" customHeight="false" outlineLevel="0" collapsed="false">
      <c r="A468" s="0" t="str">
        <f aca="false">CONCATENATE("id_",ASC(C468))</f>
        <v>id_17027</v>
      </c>
      <c r="B468" s="5" t="str">
        <f aca="false">CONCATENATE("(#", ASC( LMPreScn!I589), ")")</f>
        <v>(#17057)</v>
      </c>
      <c r="C468" s="0" t="n">
        <f aca="false">LMPreScn!I469</f>
        <v>17027</v>
      </c>
      <c r="D468" s="0" t="str">
        <f aca="false">CONCATENATE(P468,"_", R468, "_", T468)</f>
        <v>quarterback_tried_dunk</v>
      </c>
      <c r="E468" s="0" t="str">
        <f aca="false">CONCATENATE( "list_", G468, "/", "half_", K468, "/", "agent_", O468, "/", "metverb_", Q468, "/", "target_", S468, "/", "avtcon_", I468)</f>
        <v>list_1/half_2/agent_113/metverb_12/target_114/avtcon_2</v>
      </c>
      <c r="F468" s="0" t="str">
        <f aca="false">CONCATENATE( H468, "_", L468, "_", P468, "_", R468, "_", T468, "_", J468)</f>
        <v>AH2N_second_quarterback_tried_dunk_incon</v>
      </c>
      <c r="G468" s="0" t="n">
        <f aca="false">IF(LEFT(H468,1)="A",1,IF(LEFT(H468,1)="B",2,IF(LEFT(H468,1)="C",3,IF(LEFT(H468,1)="D",4,#na))))</f>
        <v>1</v>
      </c>
      <c r="H468" s="0" t="str">
        <f aca="false">LMPreScn!A589</f>
        <v>AH2N</v>
      </c>
      <c r="I468" s="0" t="n">
        <v>2</v>
      </c>
      <c r="J468" s="0" t="s">
        <v>27</v>
      </c>
      <c r="K468" s="0" t="n">
        <v>2</v>
      </c>
      <c r="L468" s="4" t="s">
        <v>28</v>
      </c>
      <c r="M468" s="0" t="n">
        <f aca="false">1 + (2*(INT((ROW()-2-240)/4))) + MOD(ROW()-2,2)</f>
        <v>113</v>
      </c>
      <c r="N468" s="0" t="str">
        <f aca="false">CONCATENATE("context_",ASC(M468))</f>
        <v>context_113</v>
      </c>
      <c r="O468" s="0" t="n">
        <f aca="false">M468</f>
        <v>113</v>
      </c>
      <c r="P468" s="0" t="str">
        <f aca="false">MID(LMPreScn!M589, SEARCH(" ", LMPreScn!M589, SEARCH(" ", LMPreScn!M589))+1, SEARCH(" ", LMPreScn!M589, SEARCH(" ", LMPreScn!M589)+1) -  (SEARCH(" ", LMPreScn!M589, SEARCH(" ", LMPreScn!M589)) + 1))</f>
        <v>quarterback</v>
      </c>
      <c r="Q468" s="0" t="n">
        <f aca="false">IF(R468="attempted", 1, IF(R468="avoided", 2, IF(R468="began",3,IF(R468="completed",4, IF(R468="continued",5,IF(R468="endured", 6, IF(R468="enjoyed", 7, IF(R468="finished", 8, IF(R468="preferred", 9, IF(R468="resisted", 10, IF(R468="started", 11, IF(R468="tried",12,"ERROR"))))))))))))</f>
        <v>12</v>
      </c>
      <c r="R468" s="0" t="str">
        <f aca="false">LMPreScn!T589</f>
        <v>tried</v>
      </c>
      <c r="S468" s="0" t="n">
        <f aca="false">1 + (2*(INT((ROW()-2-240)/4))) + MOD(ROW()-1,2)</f>
        <v>114</v>
      </c>
      <c r="T468" s="0" t="str">
        <f aca="false">LMPreScn!CK589</f>
        <v>dunk</v>
      </c>
      <c r="U468" s="2" t="n">
        <f aca="false">U228</f>
        <v>0</v>
      </c>
      <c r="V468" s="0" t="n">
        <f aca="false">LMPreScn!R589</f>
        <v>7</v>
      </c>
      <c r="W468" s="0" t="n">
        <f aca="false">LMPreScn!S589</f>
        <v>11</v>
      </c>
      <c r="X468" s="0" t="str">
        <f aca="false">LMPreScn!M589</f>
        <v>The quarterback tried his signature move.</v>
      </c>
      <c r="Y468" s="0" t="str">
        <f aca="false">LMPreScn!N589</f>
        <v>What he usually did was to</v>
      </c>
    </row>
    <row r="469" customFormat="false" ht="13.8" hidden="false" customHeight="false" outlineLevel="0" collapsed="false">
      <c r="A469" s="0" t="str">
        <f aca="false">CONCATENATE("id_",ASC(C469))</f>
        <v>id_18027</v>
      </c>
      <c r="B469" s="5" t="str">
        <f aca="false">CONCATENATE("(#", ASC( LMPreScn!I590), ")")</f>
        <v>(#18057)</v>
      </c>
      <c r="C469" s="0" t="n">
        <f aca="false">LMPreScn!I470</f>
        <v>18027</v>
      </c>
      <c r="D469" s="0" t="str">
        <f aca="false">CONCATENATE(P469,"_", R469, "_", T469)</f>
        <v>basketball_tried_throw</v>
      </c>
      <c r="E469" s="0" t="str">
        <f aca="false">CONCATENATE( "list_", G469, "/", "half_", K469, "/", "agent_", O469, "/", "metverb_", Q469, "/", "target_", S469, "/", "avtcon_", I469)</f>
        <v>list_4/half_2/agent_114/metverb_12/target_113/avtcon_2</v>
      </c>
      <c r="F469" s="0" t="str">
        <f aca="false">CONCATENATE( H469, "_", L469, "_", P469, "_", R469, "_", T469, "_", J469)</f>
        <v>DH2N_second_basketball_tried_throw_incon</v>
      </c>
      <c r="G469" s="0" t="n">
        <f aca="false">IF(LEFT(H469,1)="A",1,IF(LEFT(H469,1)="B",2,IF(LEFT(H469,1)="C",3,IF(LEFT(H469,1)="D",4,#na))))</f>
        <v>4</v>
      </c>
      <c r="H469" s="0" t="str">
        <f aca="false">LMPreScn!A590</f>
        <v>DH2N</v>
      </c>
      <c r="I469" s="0" t="n">
        <v>2</v>
      </c>
      <c r="J469" s="0" t="s">
        <v>27</v>
      </c>
      <c r="K469" s="0" t="n">
        <v>2</v>
      </c>
      <c r="L469" s="4" t="s">
        <v>28</v>
      </c>
      <c r="M469" s="0" t="n">
        <f aca="false">1 + (2*(INT((ROW()-2-240)/4))) + MOD(ROW(),2)</f>
        <v>114</v>
      </c>
      <c r="N469" s="0" t="str">
        <f aca="false">CONCATENATE("context_",ASC(M469))</f>
        <v>context_114</v>
      </c>
      <c r="O469" s="0" t="n">
        <f aca="false">M469</f>
        <v>114</v>
      </c>
      <c r="P469" s="0" t="str">
        <f aca="false">MID(LMPreScn!M590, SEARCH(" ", LMPreScn!M590, SEARCH(" ", LMPreScn!M590))+1, SEARCH(" ", LMPreScn!M590, SEARCH(" ", LMPreScn!M590)+1) -  (SEARCH(" ", LMPreScn!M590, SEARCH(" ", LMPreScn!M590)) + 1))</f>
        <v>basketball</v>
      </c>
      <c r="Q469" s="0" t="n">
        <f aca="false">IF(R469="attempted", 1, IF(R469="avoided", 2, IF(R469="began",3,IF(R469="completed",4, IF(R469="continued",5,IF(R469="endured", 6, IF(R469="enjoyed", 7, IF(R469="finished", 8, IF(R469="preferred", 9, IF(R469="resisted", 10, IF(R469="started", 11, IF(R469="tried",12,"ERROR"))))))))))))</f>
        <v>12</v>
      </c>
      <c r="R469" s="0" t="str">
        <f aca="false">LMPreScn!T590</f>
        <v>tried</v>
      </c>
      <c r="S469" s="0" t="n">
        <f aca="false">1 + (2*(INT((ROW()-2-240)/4))) + MOD(ROW()-1,2)</f>
        <v>113</v>
      </c>
      <c r="T469" s="0" t="str">
        <f aca="false">LMPreScn!CK590</f>
        <v>throw</v>
      </c>
      <c r="U469" s="2" t="n">
        <f aca="false">U229</f>
        <v>0.0217391304347826</v>
      </c>
      <c r="V469" s="0" t="n">
        <f aca="false">LMPreScn!R590</f>
        <v>7</v>
      </c>
      <c r="W469" s="0" t="n">
        <f aca="false">LMPreScn!S590</f>
        <v>11</v>
      </c>
      <c r="X469" s="0" t="str">
        <f aca="false">LMPreScn!M590</f>
        <v>The basketball player tried his signature move.</v>
      </c>
      <c r="Y469" s="0" t="str">
        <f aca="false">LMPreScn!N590</f>
        <v>What he usually did was to</v>
      </c>
    </row>
    <row r="470" customFormat="false" ht="13.8" hidden="false" customHeight="false" outlineLevel="0" collapsed="false">
      <c r="A470" s="0" t="str">
        <f aca="false">CONCATENATE("id_",ASC(C470))</f>
        <v>id_15028</v>
      </c>
      <c r="B470" s="5" t="str">
        <f aca="false">CONCATENATE("(#", ASC( LMPreScn!I591), ")")</f>
        <v>(#15058)</v>
      </c>
      <c r="C470" s="0" t="n">
        <f aca="false">LMPreScn!I471</f>
        <v>15028</v>
      </c>
      <c r="D470" s="0" t="str">
        <f aca="false">CONCATENATE(P470,"_", R470, "_", T470)</f>
        <v>door-to-door_tried_knock</v>
      </c>
      <c r="E470" s="0" t="str">
        <f aca="false">CONCATENATE( "list_", G470, "/", "half_", K470, "/", "agent_", O470, "/", "metverb_", Q470, "/", "target_", S470, "/", "avtcon_", I470)</f>
        <v>list_3/half_2/agent_115/metverb_12/target_115/avtcon_1</v>
      </c>
      <c r="F470" s="0" t="str">
        <f aca="false">CONCATENATE( H470, "_", L470, "_", P470, "_", R470, "_", T470, "_", J470)</f>
        <v>CH2N_second_door-to-door_tried_knock_con</v>
      </c>
      <c r="G470" s="0" t="n">
        <f aca="false">IF(LEFT(H470,1)="A",1,IF(LEFT(H470,1)="B",2,IF(LEFT(H470,1)="C",3,IF(LEFT(H470,1)="D",4,#na))))</f>
        <v>3</v>
      </c>
      <c r="H470" s="0" t="str">
        <f aca="false">LMPreScn!A591</f>
        <v>CH2N</v>
      </c>
      <c r="I470" s="0" t="n">
        <v>1</v>
      </c>
      <c r="J470" s="0" t="s">
        <v>25</v>
      </c>
      <c r="K470" s="0" t="n">
        <v>2</v>
      </c>
      <c r="L470" s="4" t="s">
        <v>28</v>
      </c>
      <c r="M470" s="0" t="n">
        <f aca="false">1 + (2*(INT((ROW()-2-240)/4))) + MOD(ROW()-2,2)</f>
        <v>115</v>
      </c>
      <c r="N470" s="0" t="str">
        <f aca="false">CONCATENATE("context_",ASC(M470))</f>
        <v>context_115</v>
      </c>
      <c r="O470" s="0" t="n">
        <f aca="false">M470</f>
        <v>115</v>
      </c>
      <c r="P470" s="0" t="str">
        <f aca="false">MID(LMPreScn!M591, SEARCH(" ", LMPreScn!M591, SEARCH(" ", LMPreScn!M591))+1, SEARCH(" ", LMPreScn!M591, SEARCH(" ", LMPreScn!M591)+1) -  (SEARCH(" ", LMPreScn!M591, SEARCH(" ", LMPreScn!M591)) + 1))</f>
        <v>door-to-door</v>
      </c>
      <c r="Q470" s="0" t="n">
        <f aca="false">IF(R470="attempted", 1, IF(R470="avoided", 2, IF(R470="began",3,IF(R470="completed",4, IF(R470="continued",5,IF(R470="endured", 6, IF(R470="enjoyed", 7, IF(R470="finished", 8, IF(R470="preferred", 9, IF(R470="resisted", 10, IF(R470="started", 11, IF(R470="tried",12,"ERROR"))))))))))))</f>
        <v>12</v>
      </c>
      <c r="R470" s="0" t="str">
        <f aca="false">LMPreScn!T591</f>
        <v>tried</v>
      </c>
      <c r="S470" s="0" t="n">
        <f aca="false">1 + (2*(INT((ROW()-2-240)/4))) + MOD(ROW()-2,2)</f>
        <v>115</v>
      </c>
      <c r="T470" s="0" t="str">
        <f aca="false">LMPreScn!CK591</f>
        <v>knock</v>
      </c>
      <c r="U470" s="2" t="n">
        <f aca="false">U230</f>
        <v>0.36734693877551</v>
      </c>
      <c r="V470" s="0" t="n">
        <f aca="false">LMPreScn!R591</f>
        <v>7</v>
      </c>
      <c r="W470" s="0" t="n">
        <f aca="false">LMPreScn!S591</f>
        <v>11</v>
      </c>
      <c r="X470" s="0" t="str">
        <f aca="false">LMPreScn!M591</f>
        <v>The door-to-door salesman tried an apartment.</v>
      </c>
      <c r="Y470" s="0" t="str">
        <f aca="false">LMPreScn!N591</f>
        <v>He was a little scared to</v>
      </c>
    </row>
    <row r="471" customFormat="false" ht="13.8" hidden="false" customHeight="false" outlineLevel="0" collapsed="false">
      <c r="A471" s="0" t="str">
        <f aca="false">CONCATENATE("id_",ASC(C471))</f>
        <v>id_16028</v>
      </c>
      <c r="B471" s="5" t="str">
        <f aca="false">CONCATENATE("(#", ASC( LMPreScn!I592), ")")</f>
        <v>(#16058)</v>
      </c>
      <c r="C471" s="0" t="n">
        <f aca="false">LMPreScn!I472</f>
        <v>16028</v>
      </c>
      <c r="D471" s="0" t="str">
        <f aca="false">CONCATENATE(P471,"_", R471, "_", T471)</f>
        <v>former_tried_move</v>
      </c>
      <c r="E471" s="0" t="str">
        <f aca="false">CONCATENATE( "list_", G471, "/", "half_", K471, "/", "agent_", O471, "/", "metverb_", Q471, "/", "target_", S471, "/", "avtcon_", I471)</f>
        <v>list_2/half_2/agent_116/metverb_12/target_116/avtcon_1</v>
      </c>
      <c r="F471" s="0" t="str">
        <f aca="false">CONCATENATE( H471, "_", L471, "_", P471, "_", R471, "_", T471, "_", J471)</f>
        <v>BH2N_second_former_tried_move_con</v>
      </c>
      <c r="G471" s="0" t="n">
        <f aca="false">IF(LEFT(H471,1)="A",1,IF(LEFT(H471,1)="B",2,IF(LEFT(H471,1)="C",3,IF(LEFT(H471,1)="D",4,#na))))</f>
        <v>2</v>
      </c>
      <c r="H471" s="0" t="str">
        <f aca="false">LMPreScn!A592</f>
        <v>BH2N</v>
      </c>
      <c r="I471" s="0" t="n">
        <v>1</v>
      </c>
      <c r="J471" s="0" t="s">
        <v>25</v>
      </c>
      <c r="K471" s="0" t="n">
        <v>2</v>
      </c>
      <c r="L471" s="4" t="s">
        <v>28</v>
      </c>
      <c r="M471" s="0" t="n">
        <f aca="false">1 + (2*(INT((ROW()-2-240)/4))) + MOD(ROW(),2)</f>
        <v>116</v>
      </c>
      <c r="N471" s="0" t="str">
        <f aca="false">CONCATENATE("context_",ASC(M471))</f>
        <v>context_116</v>
      </c>
      <c r="O471" s="0" t="n">
        <f aca="false">M471</f>
        <v>116</v>
      </c>
      <c r="P471" s="0" t="str">
        <f aca="false">MID(LMPreScn!M592, SEARCH(" ", LMPreScn!M592, SEARCH(" ", LMPreScn!M592))+1, SEARCH(" ", LMPreScn!M592, SEARCH(" ", LMPreScn!M592)+1) -  (SEARCH(" ", LMPreScn!M592, SEARCH(" ", LMPreScn!M592)) + 1))</f>
        <v>former</v>
      </c>
      <c r="Q471" s="0" t="n">
        <f aca="false">IF(R471="attempted", 1, IF(R471="avoided", 2, IF(R471="began",3,IF(R471="completed",4, IF(R471="continued",5,IF(R471="endured", 6, IF(R471="enjoyed", 7, IF(R471="finished", 8, IF(R471="preferred", 9, IF(R471="resisted", 10, IF(R471="started", 11, IF(R471="tried",12,"ERROR"))))))))))))</f>
        <v>12</v>
      </c>
      <c r="R471" s="0" t="str">
        <f aca="false">LMPreScn!T592</f>
        <v>tried</v>
      </c>
      <c r="S471" s="0" t="n">
        <f aca="false">1 + (2*(INT((ROW()-2-240)/4))) + MOD(ROW()-2,2)</f>
        <v>116</v>
      </c>
      <c r="T471" s="0" t="str">
        <f aca="false">LMPreScn!CK592</f>
        <v>move</v>
      </c>
      <c r="U471" s="2" t="n">
        <f aca="false">U231</f>
        <v>0.25</v>
      </c>
      <c r="V471" s="0" t="n">
        <f aca="false">LMPreScn!R592</f>
        <v>7</v>
      </c>
      <c r="W471" s="0" t="n">
        <f aca="false">LMPreScn!S592</f>
        <v>11</v>
      </c>
      <c r="X471" s="0" t="str">
        <f aca="false">LMPreScn!M592</f>
        <v>The former homeowner tried an apartment.</v>
      </c>
      <c r="Y471" s="0" t="str">
        <f aca="false">LMPreScn!N592</f>
        <v>He was a little scared to</v>
      </c>
    </row>
    <row r="472" customFormat="false" ht="13.8" hidden="false" customHeight="false" outlineLevel="0" collapsed="false">
      <c r="A472" s="0" t="str">
        <f aca="false">CONCATENATE("id_",ASC(C472))</f>
        <v>id_17028</v>
      </c>
      <c r="B472" s="5" t="str">
        <f aca="false">CONCATENATE("(#", ASC( LMPreScn!I593), ")")</f>
        <v>(#17058)</v>
      </c>
      <c r="C472" s="0" t="n">
        <f aca="false">LMPreScn!I473</f>
        <v>17028</v>
      </c>
      <c r="D472" s="0" t="str">
        <f aca="false">CONCATENATE(P472,"_", R472, "_", T472)</f>
        <v>door-to-door_tried_move</v>
      </c>
      <c r="E472" s="0" t="str">
        <f aca="false">CONCATENATE( "list_", G472, "/", "half_", K472, "/", "agent_", O472, "/", "metverb_", Q472, "/", "target_", S472, "/", "avtcon_", I472)</f>
        <v>list_1/half_2/agent_115/metverb_12/target_116/avtcon_2</v>
      </c>
      <c r="F472" s="0" t="str">
        <f aca="false">CONCATENATE( H472, "_", L472, "_", P472, "_", R472, "_", T472, "_", J472)</f>
        <v>AH2N_second_door-to-door_tried_move_incon</v>
      </c>
      <c r="G472" s="0" t="n">
        <f aca="false">IF(LEFT(H472,1)="A",1,IF(LEFT(H472,1)="B",2,IF(LEFT(H472,1)="C",3,IF(LEFT(H472,1)="D",4,#na))))</f>
        <v>1</v>
      </c>
      <c r="H472" s="0" t="str">
        <f aca="false">LMPreScn!A593</f>
        <v>AH2N</v>
      </c>
      <c r="I472" s="0" t="n">
        <v>2</v>
      </c>
      <c r="J472" s="0" t="s">
        <v>27</v>
      </c>
      <c r="K472" s="0" t="n">
        <v>2</v>
      </c>
      <c r="L472" s="4" t="s">
        <v>28</v>
      </c>
      <c r="M472" s="0" t="n">
        <f aca="false">1 + (2*(INT((ROW()-2-240)/4))) + MOD(ROW()-2,2)</f>
        <v>115</v>
      </c>
      <c r="N472" s="0" t="str">
        <f aca="false">CONCATENATE("context_",ASC(M472))</f>
        <v>context_115</v>
      </c>
      <c r="O472" s="0" t="n">
        <f aca="false">M472</f>
        <v>115</v>
      </c>
      <c r="P472" s="0" t="str">
        <f aca="false">MID(LMPreScn!M593, SEARCH(" ", LMPreScn!M593, SEARCH(" ", LMPreScn!M593))+1, SEARCH(" ", LMPreScn!M593, SEARCH(" ", LMPreScn!M593)+1) -  (SEARCH(" ", LMPreScn!M593, SEARCH(" ", LMPreScn!M593)) + 1))</f>
        <v>door-to-door</v>
      </c>
      <c r="Q472" s="0" t="n">
        <f aca="false">IF(R472="attempted", 1, IF(R472="avoided", 2, IF(R472="began",3,IF(R472="completed",4, IF(R472="continued",5,IF(R472="endured", 6, IF(R472="enjoyed", 7, IF(R472="finished", 8, IF(R472="preferred", 9, IF(R472="resisted", 10, IF(R472="started", 11, IF(R472="tried",12,"ERROR"))))))))))))</f>
        <v>12</v>
      </c>
      <c r="R472" s="0" t="str">
        <f aca="false">LMPreScn!T593</f>
        <v>tried</v>
      </c>
      <c r="S472" s="0" t="n">
        <f aca="false">1 + (2*(INT((ROW()-2-240)/4))) + MOD(ROW()-1,2)</f>
        <v>116</v>
      </c>
      <c r="T472" s="0" t="str">
        <f aca="false">LMPreScn!CK593</f>
        <v>move</v>
      </c>
      <c r="U472" s="2" t="n">
        <f aca="false">U232</f>
        <v>0</v>
      </c>
      <c r="V472" s="0" t="n">
        <f aca="false">LMPreScn!R593</f>
        <v>7</v>
      </c>
      <c r="W472" s="0" t="n">
        <f aca="false">LMPreScn!S593</f>
        <v>11</v>
      </c>
      <c r="X472" s="0" t="str">
        <f aca="false">LMPreScn!M593</f>
        <v>The door-to-door salesman tried an apartment.</v>
      </c>
      <c r="Y472" s="0" t="str">
        <f aca="false">LMPreScn!N593</f>
        <v>He was a little scared to</v>
      </c>
    </row>
    <row r="473" customFormat="false" ht="13.8" hidden="false" customHeight="false" outlineLevel="0" collapsed="false">
      <c r="A473" s="0" t="str">
        <f aca="false">CONCATENATE("id_",ASC(C473))</f>
        <v>id_18028</v>
      </c>
      <c r="B473" s="5" t="str">
        <f aca="false">CONCATENATE("(#", ASC( LMPreScn!I594), ")")</f>
        <v>(#18058)</v>
      </c>
      <c r="C473" s="0" t="n">
        <f aca="false">LMPreScn!I474</f>
        <v>18028</v>
      </c>
      <c r="D473" s="0" t="str">
        <f aca="false">CONCATENATE(P473,"_", R473, "_", T473)</f>
        <v>former_tried_knock</v>
      </c>
      <c r="E473" s="0" t="str">
        <f aca="false">CONCATENATE( "list_", G473, "/", "half_", K473, "/", "agent_", O473, "/", "metverb_", Q473, "/", "target_", S473, "/", "avtcon_", I473)</f>
        <v>list_4/half_2/agent_116/metverb_12/target_115/avtcon_2</v>
      </c>
      <c r="F473" s="0" t="str">
        <f aca="false">CONCATENATE( H473, "_", L473, "_", P473, "_", R473, "_", T473, "_", J473)</f>
        <v>DH2N_second_former_tried_knock_incon</v>
      </c>
      <c r="G473" s="0" t="n">
        <f aca="false">IF(LEFT(H473,1)="A",1,IF(LEFT(H473,1)="B",2,IF(LEFT(H473,1)="C",3,IF(LEFT(H473,1)="D",4,#na))))</f>
        <v>4</v>
      </c>
      <c r="H473" s="0" t="str">
        <f aca="false">LMPreScn!A594</f>
        <v>DH2N</v>
      </c>
      <c r="I473" s="0" t="n">
        <v>2</v>
      </c>
      <c r="J473" s="0" t="s">
        <v>27</v>
      </c>
      <c r="K473" s="0" t="n">
        <v>2</v>
      </c>
      <c r="L473" s="4" t="s">
        <v>28</v>
      </c>
      <c r="M473" s="0" t="n">
        <f aca="false">1 + (2*(INT((ROW()-2-240)/4))) + MOD(ROW(),2)</f>
        <v>116</v>
      </c>
      <c r="N473" s="0" t="str">
        <f aca="false">CONCATENATE("context_",ASC(M473))</f>
        <v>context_116</v>
      </c>
      <c r="O473" s="0" t="n">
        <f aca="false">M473</f>
        <v>116</v>
      </c>
      <c r="P473" s="0" t="str">
        <f aca="false">MID(LMPreScn!M594, SEARCH(" ", LMPreScn!M594, SEARCH(" ", LMPreScn!M594))+1, SEARCH(" ", LMPreScn!M594, SEARCH(" ", LMPreScn!M594)+1) -  (SEARCH(" ", LMPreScn!M594, SEARCH(" ", LMPreScn!M594)) + 1))</f>
        <v>former</v>
      </c>
      <c r="Q473" s="0" t="n">
        <f aca="false">IF(R473="attempted", 1, IF(R473="avoided", 2, IF(R473="began",3,IF(R473="completed",4, IF(R473="continued",5,IF(R473="endured", 6, IF(R473="enjoyed", 7, IF(R473="finished", 8, IF(R473="preferred", 9, IF(R473="resisted", 10, IF(R473="started", 11, IF(R473="tried",12,"ERROR"))))))))))))</f>
        <v>12</v>
      </c>
      <c r="R473" s="0" t="str">
        <f aca="false">LMPreScn!T594</f>
        <v>tried</v>
      </c>
      <c r="S473" s="0" t="n">
        <f aca="false">1 + (2*(INT((ROW()-2-240)/4))) + MOD(ROW()-1,2)</f>
        <v>115</v>
      </c>
      <c r="T473" s="0" t="str">
        <f aca="false">LMPreScn!CK594</f>
        <v>knock</v>
      </c>
      <c r="U473" s="2" t="n">
        <f aca="false">U233</f>
        <v>0</v>
      </c>
      <c r="V473" s="0" t="n">
        <f aca="false">LMPreScn!R594</f>
        <v>7</v>
      </c>
      <c r="W473" s="0" t="n">
        <f aca="false">LMPreScn!S594</f>
        <v>11</v>
      </c>
      <c r="X473" s="0" t="str">
        <f aca="false">LMPreScn!M594</f>
        <v>The former homeowner tried an apartment.</v>
      </c>
      <c r="Y473" s="0" t="str">
        <f aca="false">LMPreScn!N594</f>
        <v>He was a little scared to</v>
      </c>
    </row>
    <row r="474" customFormat="false" ht="13.8" hidden="false" customHeight="false" outlineLevel="0" collapsed="false">
      <c r="A474" s="0" t="str">
        <f aca="false">CONCATENATE("id_",ASC(C474))</f>
        <v>id_15029</v>
      </c>
      <c r="B474" s="5" t="str">
        <f aca="false">CONCATENATE("(#", ASC( LMPreScn!I595), ")")</f>
        <v>(#15059)</v>
      </c>
      <c r="C474" s="0" t="n">
        <f aca="false">LMPreScn!I475</f>
        <v>15029</v>
      </c>
      <c r="D474" s="0" t="str">
        <f aca="false">CONCATENATE(P474,"_", R474, "_", T474)</f>
        <v>dog_tried_throw</v>
      </c>
      <c r="E474" s="0" t="str">
        <f aca="false">CONCATENATE( "list_", G474, "/", "half_", K474, "/", "agent_", O474, "/", "metverb_", Q474, "/", "target_", S474, "/", "avtcon_", I474)</f>
        <v>list_3/half_2/agent_117/metverb_12/target_117/avtcon_1</v>
      </c>
      <c r="F474" s="0" t="str">
        <f aca="false">CONCATENATE( H474, "_", L474, "_", P474, "_", R474, "_", T474, "_", J474)</f>
        <v>CH2N_second_dog_tried_throw_con</v>
      </c>
      <c r="G474" s="0" t="n">
        <f aca="false">IF(LEFT(H474,1)="A",1,IF(LEFT(H474,1)="B",2,IF(LEFT(H474,1)="C",3,IF(LEFT(H474,1)="D",4,#na))))</f>
        <v>3</v>
      </c>
      <c r="H474" s="0" t="str">
        <f aca="false">LMPreScn!A595</f>
        <v>CH2N</v>
      </c>
      <c r="I474" s="0" t="n">
        <v>1</v>
      </c>
      <c r="J474" s="0" t="s">
        <v>25</v>
      </c>
      <c r="K474" s="0" t="n">
        <v>2</v>
      </c>
      <c r="L474" s="4" t="s">
        <v>28</v>
      </c>
      <c r="M474" s="0" t="n">
        <f aca="false">1 + (2*(INT((ROW()-2-240)/4))) + MOD(ROW()-2,2)</f>
        <v>117</v>
      </c>
      <c r="N474" s="0" t="str">
        <f aca="false">CONCATENATE("context_",ASC(M474))</f>
        <v>context_117</v>
      </c>
      <c r="O474" s="0" t="n">
        <f aca="false">M474</f>
        <v>117</v>
      </c>
      <c r="P474" s="0" t="str">
        <f aca="false">MID(LMPreScn!M595, SEARCH(" ", LMPreScn!M595, SEARCH(" ", LMPreScn!M595))+1, SEARCH(" ", LMPreScn!M595, SEARCH(" ", LMPreScn!M595)+1) -  (SEARCH(" ", LMPreScn!M595, SEARCH(" ", LMPreScn!M595)) + 1))</f>
        <v>dog</v>
      </c>
      <c r="Q474" s="0" t="n">
        <f aca="false">IF(R474="attempted", 1, IF(R474="avoided", 2, IF(R474="began",3,IF(R474="completed",4, IF(R474="continued",5,IF(R474="endured", 6, IF(R474="enjoyed", 7, IF(R474="finished", 8, IF(R474="preferred", 9, IF(R474="resisted", 10, IF(R474="started", 11, IF(R474="tried",12,"ERROR"))))))))))))</f>
        <v>12</v>
      </c>
      <c r="R474" s="0" t="str">
        <f aca="false">LMPreScn!T595</f>
        <v>tried</v>
      </c>
      <c r="S474" s="0" t="n">
        <f aca="false">1 + (2*(INT((ROW()-2-240)/4))) + MOD(ROW()-2,2)</f>
        <v>117</v>
      </c>
      <c r="T474" s="0" t="str">
        <f aca="false">LMPreScn!CK595</f>
        <v>throw</v>
      </c>
      <c r="U474" s="2" t="n">
        <f aca="false">U234</f>
        <v>0.73469387755102</v>
      </c>
      <c r="V474" s="0" t="n">
        <f aca="false">LMPreScn!R595</f>
        <v>6</v>
      </c>
      <c r="W474" s="0" t="n">
        <f aca="false">LMPreScn!S595</f>
        <v>11</v>
      </c>
      <c r="X474" s="0" t="str">
        <f aca="false">LMPreScn!M595</f>
        <v>Our dog trainer tried a tennis ball one afternoon in the park.</v>
      </c>
      <c r="Y474" s="0" t="str">
        <f aca="false">LMPreScn!N595</f>
        <v>Over and over he would</v>
      </c>
    </row>
    <row r="475" customFormat="false" ht="13.8" hidden="false" customHeight="false" outlineLevel="0" collapsed="false">
      <c r="A475" s="0" t="str">
        <f aca="false">CONCATENATE("id_",ASC(C475))</f>
        <v>id_16029</v>
      </c>
      <c r="B475" s="5" t="str">
        <f aca="false">CONCATENATE("(#", ASC( LMPreScn!I596), ")")</f>
        <v>(#16059)</v>
      </c>
      <c r="C475" s="0" t="n">
        <f aca="false">LMPreScn!I476</f>
        <v>16029</v>
      </c>
      <c r="D475" s="0" t="str">
        <f aca="false">CONCATENATE(P475,"_", R475, "_", T475)</f>
        <v>dog_tried_fetch</v>
      </c>
      <c r="E475" s="0" t="str">
        <f aca="false">CONCATENATE( "list_", G475, "/", "half_", K475, "/", "agent_", O475, "/", "metverb_", Q475, "/", "target_", S475, "/", "avtcon_", I475)</f>
        <v>list_2/half_2/agent_118/metverb_12/target_118/avtcon_1</v>
      </c>
      <c r="F475" s="0" t="str">
        <f aca="false">CONCATENATE( H475, "_", L475, "_", P475, "_", R475, "_", T475, "_", J475)</f>
        <v>BH2N_second_dog_tried_fetch_con</v>
      </c>
      <c r="G475" s="0" t="n">
        <f aca="false">IF(LEFT(H475,1)="A",1,IF(LEFT(H475,1)="B",2,IF(LEFT(H475,1)="C",3,IF(LEFT(H475,1)="D",4,#na))))</f>
        <v>2</v>
      </c>
      <c r="H475" s="0" t="str">
        <f aca="false">LMPreScn!A596</f>
        <v>BH2N</v>
      </c>
      <c r="I475" s="0" t="n">
        <v>1</v>
      </c>
      <c r="J475" s="0" t="s">
        <v>25</v>
      </c>
      <c r="K475" s="0" t="n">
        <v>2</v>
      </c>
      <c r="L475" s="4" t="s">
        <v>28</v>
      </c>
      <c r="M475" s="0" t="n">
        <f aca="false">1 + (2*(INT((ROW()-2-240)/4))) + MOD(ROW(),2)</f>
        <v>118</v>
      </c>
      <c r="N475" s="0" t="str">
        <f aca="false">CONCATENATE("context_",ASC(M475))</f>
        <v>context_118</v>
      </c>
      <c r="O475" s="0" t="n">
        <f aca="false">M475</f>
        <v>118</v>
      </c>
      <c r="P475" s="0" t="str">
        <f aca="false">MID(LMPreScn!M596, SEARCH(" ", LMPreScn!M596, SEARCH(" ", LMPreScn!M596))+1, SEARCH(" ", LMPreScn!M596, SEARCH(" ", LMPreScn!M596)+1) -  (SEARCH(" ", LMPreScn!M596, SEARCH(" ", LMPreScn!M596)) + 1))</f>
        <v>dog</v>
      </c>
      <c r="Q475" s="0" t="n">
        <f aca="false">IF(R475="attempted", 1, IF(R475="avoided", 2, IF(R475="began",3,IF(R475="completed",4, IF(R475="continued",5,IF(R475="endured", 6, IF(R475="enjoyed", 7, IF(R475="finished", 8, IF(R475="preferred", 9, IF(R475="resisted", 10, IF(R475="started", 11, IF(R475="tried",12,"ERROR"))))))))))))</f>
        <v>12</v>
      </c>
      <c r="R475" s="0" t="str">
        <f aca="false">LMPreScn!T596</f>
        <v>tried</v>
      </c>
      <c r="S475" s="0" t="n">
        <f aca="false">1 + (2*(INT((ROW()-2-240)/4))) + MOD(ROW()-2,2)</f>
        <v>118</v>
      </c>
      <c r="T475" s="0" t="str">
        <f aca="false">LMPreScn!CK596</f>
        <v>fetch</v>
      </c>
      <c r="U475" s="2" t="n">
        <f aca="false">U235</f>
        <v>0.270833333333333</v>
      </c>
      <c r="V475" s="0" t="n">
        <f aca="false">LMPreScn!R596</f>
        <v>6</v>
      </c>
      <c r="W475" s="0" t="n">
        <f aca="false">LMPreScn!S596</f>
        <v>11</v>
      </c>
      <c r="X475" s="0" t="str">
        <f aca="false">LMPreScn!M596</f>
        <v>Our dog tried a tennis ball one afternoon in the park.</v>
      </c>
      <c r="Y475" s="0" t="str">
        <f aca="false">LMPreScn!N596</f>
        <v>Over and over he would</v>
      </c>
    </row>
    <row r="476" customFormat="false" ht="13.8" hidden="false" customHeight="false" outlineLevel="0" collapsed="false">
      <c r="A476" s="0" t="str">
        <f aca="false">CONCATENATE("id_",ASC(C476))</f>
        <v>id_17029</v>
      </c>
      <c r="B476" s="5" t="str">
        <f aca="false">CONCATENATE("(#", ASC( LMPreScn!I597), ")")</f>
        <v>(#17059)</v>
      </c>
      <c r="C476" s="0" t="n">
        <f aca="false">LMPreScn!I477</f>
        <v>17029</v>
      </c>
      <c r="D476" s="0" t="str">
        <f aca="false">CONCATENATE(P476,"_", R476, "_", T476)</f>
        <v>dog_tried_fetch</v>
      </c>
      <c r="E476" s="0" t="str">
        <f aca="false">CONCATENATE( "list_", G476, "/", "half_", K476, "/", "agent_", O476, "/", "metverb_", Q476, "/", "target_", S476, "/", "avtcon_", I476)</f>
        <v>list_1/half_2/agent_117/metverb_12/target_118/avtcon_2</v>
      </c>
      <c r="F476" s="0" t="str">
        <f aca="false">CONCATENATE( H476, "_", L476, "_", P476, "_", R476, "_", T476, "_", J476)</f>
        <v>AH2N_second_dog_tried_fetch_incon</v>
      </c>
      <c r="G476" s="0" t="n">
        <f aca="false">IF(LEFT(H476,1)="A",1,IF(LEFT(H476,1)="B",2,IF(LEFT(H476,1)="C",3,IF(LEFT(H476,1)="D",4,#na))))</f>
        <v>1</v>
      </c>
      <c r="H476" s="0" t="str">
        <f aca="false">LMPreScn!A597</f>
        <v>AH2N</v>
      </c>
      <c r="I476" s="0" t="n">
        <v>2</v>
      </c>
      <c r="J476" s="0" t="s">
        <v>27</v>
      </c>
      <c r="K476" s="0" t="n">
        <v>2</v>
      </c>
      <c r="L476" s="4" t="s">
        <v>28</v>
      </c>
      <c r="M476" s="0" t="n">
        <f aca="false">1 + (2*(INT((ROW()-2-240)/4))) + MOD(ROW()-2,2)</f>
        <v>117</v>
      </c>
      <c r="N476" s="0" t="str">
        <f aca="false">CONCATENATE("context_",ASC(M476))</f>
        <v>context_117</v>
      </c>
      <c r="O476" s="0" t="n">
        <f aca="false">M476</f>
        <v>117</v>
      </c>
      <c r="P476" s="0" t="str">
        <f aca="false">MID(LMPreScn!M597, SEARCH(" ", LMPreScn!M597, SEARCH(" ", LMPreScn!M597))+1, SEARCH(" ", LMPreScn!M597, SEARCH(" ", LMPreScn!M597)+1) -  (SEARCH(" ", LMPreScn!M597, SEARCH(" ", LMPreScn!M597)) + 1))</f>
        <v>dog</v>
      </c>
      <c r="Q476" s="0" t="n">
        <f aca="false">IF(R476="attempted", 1, IF(R476="avoided", 2, IF(R476="began",3,IF(R476="completed",4, IF(R476="continued",5,IF(R476="endured", 6, IF(R476="enjoyed", 7, IF(R476="finished", 8, IF(R476="preferred", 9, IF(R476="resisted", 10, IF(R476="started", 11, IF(R476="tried",12,"ERROR"))))))))))))</f>
        <v>12</v>
      </c>
      <c r="R476" s="0" t="str">
        <f aca="false">LMPreScn!T597</f>
        <v>tried</v>
      </c>
      <c r="S476" s="0" t="n">
        <f aca="false">1 + (2*(INT((ROW()-2-240)/4))) + MOD(ROW()-1,2)</f>
        <v>118</v>
      </c>
      <c r="T476" s="0" t="str">
        <f aca="false">LMPreScn!CK597</f>
        <v>fetch</v>
      </c>
      <c r="U476" s="2" t="n">
        <f aca="false">U236</f>
        <v>0.142857142857143</v>
      </c>
      <c r="V476" s="0" t="n">
        <f aca="false">LMPreScn!R597</f>
        <v>6</v>
      </c>
      <c r="W476" s="0" t="n">
        <f aca="false">LMPreScn!S597</f>
        <v>11</v>
      </c>
      <c r="X476" s="0" t="str">
        <f aca="false">LMPreScn!M597</f>
        <v>Our dog trainer tried a tennis ball one afternoon in the park.</v>
      </c>
      <c r="Y476" s="0" t="str">
        <f aca="false">LMPreScn!N597</f>
        <v>Over and over he would</v>
      </c>
    </row>
    <row r="477" customFormat="false" ht="13.8" hidden="false" customHeight="false" outlineLevel="0" collapsed="false">
      <c r="A477" s="0" t="str">
        <f aca="false">CONCATENATE("id_",ASC(C477))</f>
        <v>id_18029</v>
      </c>
      <c r="B477" s="5" t="str">
        <f aca="false">CONCATENATE("(#", ASC( LMPreScn!I598), ")")</f>
        <v>(#18059)</v>
      </c>
      <c r="C477" s="0" t="n">
        <f aca="false">LMPreScn!I478</f>
        <v>18029</v>
      </c>
      <c r="D477" s="0" t="str">
        <f aca="false">CONCATENATE(P477,"_", R477, "_", T477)</f>
        <v>dog_tried_throw</v>
      </c>
      <c r="E477" s="0" t="str">
        <f aca="false">CONCATENATE( "list_", G477, "/", "half_", K477, "/", "agent_", O477, "/", "metverb_", Q477, "/", "target_", S477, "/", "avtcon_", I477)</f>
        <v>list_4/half_2/agent_118/metverb_12/target_117/avtcon_2</v>
      </c>
      <c r="F477" s="0" t="str">
        <f aca="false">CONCATENATE( H477, "_", L477, "_", P477, "_", R477, "_", T477, "_", J477)</f>
        <v>DH2N_second_dog_tried_throw_incon</v>
      </c>
      <c r="G477" s="0" t="n">
        <f aca="false">IF(LEFT(H477,1)="A",1,IF(LEFT(H477,1)="B",2,IF(LEFT(H477,1)="C",3,IF(LEFT(H477,1)="D",4,#na))))</f>
        <v>4</v>
      </c>
      <c r="H477" s="0" t="str">
        <f aca="false">LMPreScn!A598</f>
        <v>DH2N</v>
      </c>
      <c r="I477" s="0" t="n">
        <v>2</v>
      </c>
      <c r="J477" s="0" t="s">
        <v>27</v>
      </c>
      <c r="K477" s="0" t="n">
        <v>2</v>
      </c>
      <c r="L477" s="4" t="s">
        <v>28</v>
      </c>
      <c r="M477" s="0" t="n">
        <f aca="false">1 + (2*(INT((ROW()-2-240)/4))) + MOD(ROW(),2)</f>
        <v>118</v>
      </c>
      <c r="N477" s="0" t="str">
        <f aca="false">CONCATENATE("context_",ASC(M477))</f>
        <v>context_118</v>
      </c>
      <c r="O477" s="0" t="n">
        <f aca="false">M477</f>
        <v>118</v>
      </c>
      <c r="P477" s="0" t="str">
        <f aca="false">MID(LMPreScn!M598, SEARCH(" ", LMPreScn!M598, SEARCH(" ", LMPreScn!M598))+1, SEARCH(" ", LMPreScn!M598, SEARCH(" ", LMPreScn!M598)+1) -  (SEARCH(" ", LMPreScn!M598, SEARCH(" ", LMPreScn!M598)) + 1))</f>
        <v>dog</v>
      </c>
      <c r="Q477" s="0" t="n">
        <f aca="false">IF(R477="attempted", 1, IF(R477="avoided", 2, IF(R477="began",3,IF(R477="completed",4, IF(R477="continued",5,IF(R477="endured", 6, IF(R477="enjoyed", 7, IF(R477="finished", 8, IF(R477="preferred", 9, IF(R477="resisted", 10, IF(R477="started", 11, IF(R477="tried",12,"ERROR"))))))))))))</f>
        <v>12</v>
      </c>
      <c r="R477" s="0" t="str">
        <f aca="false">LMPreScn!T598</f>
        <v>tried</v>
      </c>
      <c r="S477" s="0" t="n">
        <f aca="false">1 + (2*(INT((ROW()-2-240)/4))) + MOD(ROW()-1,2)</f>
        <v>117</v>
      </c>
      <c r="T477" s="0" t="str">
        <f aca="false">LMPreScn!CK598</f>
        <v>throw</v>
      </c>
      <c r="U477" s="2" t="n">
        <f aca="false">U237</f>
        <v>0.0208333333333333</v>
      </c>
      <c r="V477" s="0" t="n">
        <f aca="false">LMPreScn!R598</f>
        <v>6</v>
      </c>
      <c r="W477" s="0" t="n">
        <f aca="false">LMPreScn!S598</f>
        <v>11</v>
      </c>
      <c r="X477" s="0" t="str">
        <f aca="false">LMPreScn!M598</f>
        <v>Our dog tried a tennis ball one afternoon in the park.</v>
      </c>
      <c r="Y477" s="0" t="str">
        <f aca="false">LMPreScn!N598</f>
        <v>Over and over he would</v>
      </c>
    </row>
    <row r="478" customFormat="false" ht="13.8" hidden="false" customHeight="false" outlineLevel="0" collapsed="false">
      <c r="A478" s="0" t="str">
        <f aca="false">CONCATENATE("id_",ASC(C478))</f>
        <v>id_15030</v>
      </c>
      <c r="B478" s="5" t="str">
        <f aca="false">CONCATENATE("(#", ASC( LMPreScn!I599), ")")</f>
        <v>(#15060)</v>
      </c>
      <c r="C478" s="0" t="n">
        <f aca="false">LMPreScn!I479</f>
        <v>15030</v>
      </c>
      <c r="D478" s="0" t="str">
        <f aca="false">CONCATENATE(P478,"_", R478, "_", T478)</f>
        <v>lifeguard_tried_save</v>
      </c>
      <c r="E478" s="0" t="str">
        <f aca="false">CONCATENATE( "list_", G478, "/", "half_", K478, "/", "agent_", O478, "/", "metverb_", Q478, "/", "target_", S478, "/", "avtcon_", I478)</f>
        <v>list_3/half_2/agent_119/metverb_12/target_119/avtcon_1</v>
      </c>
      <c r="F478" s="0" t="str">
        <f aca="false">CONCATENATE( H478, "_", L478, "_", P478, "_", R478, "_", T478, "_", J478)</f>
        <v>CH2N_second_lifeguard_tried_save_con</v>
      </c>
      <c r="G478" s="0" t="n">
        <f aca="false">IF(LEFT(H478,1)="A",1,IF(LEFT(H478,1)="B",2,IF(LEFT(H478,1)="C",3,IF(LEFT(H478,1)="D",4,#na))))</f>
        <v>3</v>
      </c>
      <c r="H478" s="0" t="str">
        <f aca="false">LMPreScn!A599</f>
        <v>CH2N</v>
      </c>
      <c r="I478" s="0" t="n">
        <v>1</v>
      </c>
      <c r="J478" s="0" t="s">
        <v>25</v>
      </c>
      <c r="K478" s="0" t="n">
        <v>2</v>
      </c>
      <c r="L478" s="4" t="s">
        <v>28</v>
      </c>
      <c r="M478" s="0" t="n">
        <f aca="false">1 + (2*(INT((ROW()-2-240)/4))) + MOD(ROW()-2,2)</f>
        <v>119</v>
      </c>
      <c r="N478" s="0" t="str">
        <f aca="false">CONCATENATE("context_",ASC(M478))</f>
        <v>context_119</v>
      </c>
      <c r="O478" s="0" t="n">
        <f aca="false">M478</f>
        <v>119</v>
      </c>
      <c r="P478" s="0" t="str">
        <f aca="false">MID(LMPreScn!M599, SEARCH(" ", LMPreScn!M599, SEARCH(" ", LMPreScn!M599))+1, SEARCH(" ", LMPreScn!M599, SEARCH(" ", LMPreScn!M599)+1) -  (SEARCH(" ", LMPreScn!M599, SEARCH(" ", LMPreScn!M599)) + 1))</f>
        <v>lifeguard</v>
      </c>
      <c r="Q478" s="0" t="n">
        <f aca="false">IF(R478="attempted", 1, IF(R478="avoided", 2, IF(R478="began",3,IF(R478="completed",4, IF(R478="continued",5,IF(R478="endured", 6, IF(R478="enjoyed", 7, IF(R478="finished", 8, IF(R478="preferred", 9, IF(R478="resisted", 10, IF(R478="started", 11, IF(R478="tried",12,"ERROR"))))))))))))</f>
        <v>12</v>
      </c>
      <c r="R478" s="0" t="str">
        <f aca="false">LMPreScn!T599</f>
        <v>tried</v>
      </c>
      <c r="S478" s="0" t="n">
        <f aca="false">1 + (2*(INT((ROW()-2-240)/4))) + MOD(ROW()-2,2)</f>
        <v>119</v>
      </c>
      <c r="T478" s="0" t="str">
        <f aca="false">LMPreScn!CK599</f>
        <v>save</v>
      </c>
      <c r="U478" s="2" t="n">
        <f aca="false">U238</f>
        <v>0.346938775510204</v>
      </c>
      <c r="V478" s="0" t="n">
        <f aca="false">LMPreScn!R599</f>
        <v>6</v>
      </c>
      <c r="W478" s="0" t="n">
        <f aca="false">LMPreScn!S599</f>
        <v>11</v>
      </c>
      <c r="X478" s="0" t="str">
        <f aca="false">LMPreScn!M599</f>
        <v>The lifeguard tried a rope.</v>
      </c>
      <c r="Y478" s="0" t="str">
        <f aca="false">LMPreScn!N599</f>
        <v>He did his best to</v>
      </c>
    </row>
    <row r="479" customFormat="false" ht="13.8" hidden="false" customHeight="false" outlineLevel="0" collapsed="false">
      <c r="A479" s="0" t="str">
        <f aca="false">CONCATENATE("id_",ASC(C479))</f>
        <v>id_16030</v>
      </c>
      <c r="B479" s="5" t="str">
        <f aca="false">CONCATENATE("(#", ASC( LMPreScn!I600), ")")</f>
        <v>(#16060)</v>
      </c>
      <c r="C479" s="0" t="n">
        <f aca="false">LMPreScn!I480</f>
        <v>16030</v>
      </c>
      <c r="D479" s="0" t="str">
        <f aca="false">CONCATENATE(P479,"_", R479, "_", T479)</f>
        <v>cowboy_tried_lasso</v>
      </c>
      <c r="E479" s="0" t="str">
        <f aca="false">CONCATENATE( "list_", G479, "/", "half_", K479, "/", "agent_", O479, "/", "metverb_", Q479, "/", "target_", S479, "/", "avtcon_", I479)</f>
        <v>list_2/half_2/agent_120/metverb_12/target_120/avtcon_1</v>
      </c>
      <c r="F479" s="0" t="str">
        <f aca="false">CONCATENATE( H479, "_", L479, "_", P479, "_", R479, "_", T479, "_", J479)</f>
        <v>BH2N_second_cowboy_tried_lasso_con</v>
      </c>
      <c r="G479" s="0" t="n">
        <f aca="false">IF(LEFT(H479,1)="A",1,IF(LEFT(H479,1)="B",2,IF(LEFT(H479,1)="C",3,IF(LEFT(H479,1)="D",4,#na))))</f>
        <v>2</v>
      </c>
      <c r="H479" s="0" t="str">
        <f aca="false">LMPreScn!A600</f>
        <v>BH2N</v>
      </c>
      <c r="I479" s="0" t="n">
        <v>1</v>
      </c>
      <c r="J479" s="0" t="s">
        <v>25</v>
      </c>
      <c r="K479" s="0" t="n">
        <v>2</v>
      </c>
      <c r="L479" s="4" t="s">
        <v>28</v>
      </c>
      <c r="M479" s="0" t="n">
        <f aca="false">1 + (2*(INT((ROW()-2-240)/4))) + MOD(ROW(),2)</f>
        <v>120</v>
      </c>
      <c r="N479" s="0" t="str">
        <f aca="false">CONCATENATE("context_",ASC(M479))</f>
        <v>context_120</v>
      </c>
      <c r="O479" s="0" t="n">
        <f aca="false">M479</f>
        <v>120</v>
      </c>
      <c r="P479" s="0" t="str">
        <f aca="false">MID(LMPreScn!M600, SEARCH(" ", LMPreScn!M600, SEARCH(" ", LMPreScn!M600))+1, SEARCH(" ", LMPreScn!M600, SEARCH(" ", LMPreScn!M600)+1) -  (SEARCH(" ", LMPreScn!M600, SEARCH(" ", LMPreScn!M600)) + 1))</f>
        <v>cowboy</v>
      </c>
      <c r="Q479" s="0" t="n">
        <f aca="false">IF(R479="attempted", 1, IF(R479="avoided", 2, IF(R479="began",3,IF(R479="completed",4, IF(R479="continued",5,IF(R479="endured", 6, IF(R479="enjoyed", 7, IF(R479="finished", 8, IF(R479="preferred", 9, IF(R479="resisted", 10, IF(R479="started", 11, IF(R479="tried",12,"ERROR"))))))))))))</f>
        <v>12</v>
      </c>
      <c r="R479" s="0" t="str">
        <f aca="false">LMPreScn!T600</f>
        <v>tried</v>
      </c>
      <c r="S479" s="0" t="n">
        <f aca="false">1 + (2*(INT((ROW()-2-240)/4))) + MOD(ROW()-2,2)</f>
        <v>120</v>
      </c>
      <c r="T479" s="0" t="str">
        <f aca="false">LMPreScn!CK600</f>
        <v>lasso</v>
      </c>
      <c r="U479" s="2" t="n">
        <f aca="false">U239</f>
        <v>0.36734693877551</v>
      </c>
      <c r="V479" s="0" t="n">
        <f aca="false">LMPreScn!R600</f>
        <v>6</v>
      </c>
      <c r="W479" s="0" t="n">
        <f aca="false">LMPreScn!S600</f>
        <v>11</v>
      </c>
      <c r="X479" s="0" t="str">
        <f aca="false">LMPreScn!M600</f>
        <v>The cowboy tried a rope.</v>
      </c>
      <c r="Y479" s="0" t="str">
        <f aca="false">LMPreScn!N600</f>
        <v>He did his best to</v>
      </c>
    </row>
    <row r="480" customFormat="false" ht="13.8" hidden="false" customHeight="false" outlineLevel="0" collapsed="false">
      <c r="A480" s="0" t="str">
        <f aca="false">CONCATENATE("id_",ASC(C480))</f>
        <v>id_17030</v>
      </c>
      <c r="B480" s="5" t="str">
        <f aca="false">CONCATENATE("(#", ASC( LMPreScn!I601), ")")</f>
        <v>(#17060)</v>
      </c>
      <c r="C480" s="0" t="n">
        <f aca="false">LMPreScn!I481</f>
        <v>17030</v>
      </c>
      <c r="D480" s="0" t="str">
        <f aca="false">CONCATENATE(P480,"_", R480, "_", T480)</f>
        <v>lifeguard_tried_lasso</v>
      </c>
      <c r="E480" s="0" t="str">
        <f aca="false">CONCATENATE( "list_", G480, "/", "half_", K480, "/", "agent_", O480, "/", "metverb_", Q480, "/", "target_", S480, "/", "avtcon_", I480)</f>
        <v>list_1/half_2/agent_119/metverb_12/target_120/avtcon_2</v>
      </c>
      <c r="F480" s="0" t="str">
        <f aca="false">CONCATENATE( H480, "_", L480, "_", P480, "_", R480, "_", T480, "_", J480)</f>
        <v>AH2N_second_lifeguard_tried_lasso_incon</v>
      </c>
      <c r="G480" s="0" t="n">
        <f aca="false">IF(LEFT(H480,1)="A",1,IF(LEFT(H480,1)="B",2,IF(LEFT(H480,1)="C",3,IF(LEFT(H480,1)="D",4,#na))))</f>
        <v>1</v>
      </c>
      <c r="H480" s="0" t="str">
        <f aca="false">LMPreScn!A601</f>
        <v>AH2N</v>
      </c>
      <c r="I480" s="0" t="n">
        <v>2</v>
      </c>
      <c r="J480" s="0" t="s">
        <v>27</v>
      </c>
      <c r="K480" s="0" t="n">
        <v>2</v>
      </c>
      <c r="L480" s="4" t="s">
        <v>28</v>
      </c>
      <c r="M480" s="0" t="n">
        <f aca="false">1 + (2*(INT((ROW()-2-240)/4))) + MOD(ROW()-2,2)</f>
        <v>119</v>
      </c>
      <c r="N480" s="0" t="str">
        <f aca="false">CONCATENATE("context_",ASC(M480))</f>
        <v>context_119</v>
      </c>
      <c r="O480" s="0" t="n">
        <f aca="false">M480</f>
        <v>119</v>
      </c>
      <c r="P480" s="0" t="str">
        <f aca="false">MID(LMPreScn!M601, SEARCH(" ", LMPreScn!M601, SEARCH(" ", LMPreScn!M601))+1, SEARCH(" ", LMPreScn!M601, SEARCH(" ", LMPreScn!M601)+1) -  (SEARCH(" ", LMPreScn!M601, SEARCH(" ", LMPreScn!M601)) + 1))</f>
        <v>lifeguard</v>
      </c>
      <c r="Q480" s="0" t="n">
        <f aca="false">IF(R480="attempted", 1, IF(R480="avoided", 2, IF(R480="began",3,IF(R480="completed",4, IF(R480="continued",5,IF(R480="endured", 6, IF(R480="enjoyed", 7, IF(R480="finished", 8, IF(R480="preferred", 9, IF(R480="resisted", 10, IF(R480="started", 11, IF(R480="tried",12,"ERROR"))))))))))))</f>
        <v>12</v>
      </c>
      <c r="R480" s="0" t="str">
        <f aca="false">LMPreScn!T601</f>
        <v>tried</v>
      </c>
      <c r="S480" s="0" t="n">
        <f aca="false">1 + (2*(INT((ROW()-2-240)/4))) + MOD(ROW()-1,2)</f>
        <v>120</v>
      </c>
      <c r="T480" s="0" t="str">
        <f aca="false">LMPreScn!CK601</f>
        <v>lasso</v>
      </c>
      <c r="U480" s="2" t="n">
        <f aca="false">U240</f>
        <v>0.0408163265306122</v>
      </c>
      <c r="V480" s="0" t="n">
        <f aca="false">LMPreScn!R601</f>
        <v>6</v>
      </c>
      <c r="W480" s="0" t="n">
        <f aca="false">LMPreScn!S601</f>
        <v>11</v>
      </c>
      <c r="X480" s="0" t="str">
        <f aca="false">LMPreScn!M601</f>
        <v>The lifeguard tried a rope.</v>
      </c>
      <c r="Y480" s="0" t="str">
        <f aca="false">LMPreScn!N601</f>
        <v>He did his best to</v>
      </c>
    </row>
    <row r="481" customFormat="false" ht="13.8" hidden="false" customHeight="false" outlineLevel="0" collapsed="false">
      <c r="A481" s="0" t="str">
        <f aca="false">CONCATENATE("id_",ASC(C481))</f>
        <v>id_18030</v>
      </c>
      <c r="B481" s="5" t="str">
        <f aca="false">CONCATENATE("(#", ASC( LMPreScn!I602), ")")</f>
        <v>(#18060)</v>
      </c>
      <c r="C481" s="0" t="n">
        <f aca="false">LMPreScn!I482</f>
        <v>18030</v>
      </c>
      <c r="D481" s="0" t="str">
        <f aca="false">CONCATENATE(P481,"_", R481, "_", T481)</f>
        <v>cowboy_tried_save</v>
      </c>
      <c r="E481" s="0" t="str">
        <f aca="false">CONCATENATE( "list_", G481, "/", "half_", K481, "/", "agent_", O481, "/", "metverb_", Q481, "/", "target_", S481, "/", "avtcon_", I481)</f>
        <v>list_4/half_2/agent_120/metverb_12/target_119/avtcon_2</v>
      </c>
      <c r="F481" s="0" t="str">
        <f aca="false">CONCATENATE( H481, "_", L481, "_", P481, "_", R481, "_", T481, "_", J481)</f>
        <v>DH2N_second_cowboy_tried_save_incon</v>
      </c>
      <c r="G481" s="0" t="n">
        <f aca="false">IF(LEFT(H481,1)="A",1,IF(LEFT(H481,1)="B",2,IF(LEFT(H481,1)="C",3,IF(LEFT(H481,1)="D",4,#na))))</f>
        <v>4</v>
      </c>
      <c r="H481" s="0" t="str">
        <f aca="false">LMPreScn!A602</f>
        <v>DH2N</v>
      </c>
      <c r="I481" s="0" t="n">
        <v>2</v>
      </c>
      <c r="J481" s="0" t="s">
        <v>27</v>
      </c>
      <c r="K481" s="0" t="n">
        <v>2</v>
      </c>
      <c r="L481" s="4" t="s">
        <v>28</v>
      </c>
      <c r="M481" s="0" t="n">
        <f aca="false">1 + (2*(INT((ROW()-2-240)/4))) + MOD(ROW(),2)</f>
        <v>120</v>
      </c>
      <c r="N481" s="0" t="str">
        <f aca="false">CONCATENATE("context_",ASC(M481))</f>
        <v>context_120</v>
      </c>
      <c r="O481" s="0" t="n">
        <f aca="false">M481</f>
        <v>120</v>
      </c>
      <c r="P481" s="0" t="str">
        <f aca="false">MID(LMPreScn!M602, SEARCH(" ", LMPreScn!M602, SEARCH(" ", LMPreScn!M602))+1, SEARCH(" ", LMPreScn!M602, SEARCH(" ", LMPreScn!M602)+1) -  (SEARCH(" ", LMPreScn!M602, SEARCH(" ", LMPreScn!M602)) + 1))</f>
        <v>cowboy</v>
      </c>
      <c r="Q481" s="0" t="n">
        <f aca="false">IF(R481="attempted", 1, IF(R481="avoided", 2, IF(R481="began",3,IF(R481="completed",4, IF(R481="continued",5,IF(R481="endured", 6, IF(R481="enjoyed", 7, IF(R481="finished", 8, IF(R481="preferred", 9, IF(R481="resisted", 10, IF(R481="started", 11, IF(R481="tried",12,"ERROR"))))))))))))</f>
        <v>12</v>
      </c>
      <c r="R481" s="0" t="str">
        <f aca="false">LMPreScn!T602</f>
        <v>tried</v>
      </c>
      <c r="S481" s="0" t="n">
        <f aca="false">1 + (2*(INT((ROW()-2-240)/4))) + MOD(ROW()-1,2)</f>
        <v>119</v>
      </c>
      <c r="T481" s="0" t="str">
        <f aca="false">LMPreScn!CK602</f>
        <v>save</v>
      </c>
      <c r="U481" s="2" t="n">
        <f aca="false">U241</f>
        <v>0</v>
      </c>
      <c r="V481" s="0" t="n">
        <f aca="false">LMPreScn!R602</f>
        <v>6</v>
      </c>
      <c r="W481" s="0" t="n">
        <f aca="false">LMPreScn!S602</f>
        <v>11</v>
      </c>
      <c r="X481" s="0" t="str">
        <f aca="false">LMPreScn!M602</f>
        <v>The cowboy tried a rope.</v>
      </c>
      <c r="Y481" s="0" t="str">
        <f aca="false">LMPreScn!N602</f>
        <v>He did his best to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B251:B481 A6"/>
    </sheetView>
  </sheetViews>
  <sheetFormatPr defaultRowHeight="13.8"/>
  <cols>
    <col collapsed="false" hidden="false" max="1025" min="1" style="0" width="10.3928571428571"/>
  </cols>
  <sheetData>
    <row r="1" customFormat="false" ht="13.8" hidden="false" customHeight="false" outlineLevel="0" collapsed="false">
      <c r="A1" s="0" t="str">
        <f aca="false">code_table_long!A1</f>
        <v>Index</v>
      </c>
      <c r="B1" s="0" t="str">
        <f aca="false">code_table_long!B1</f>
        <v>regexp</v>
      </c>
    </row>
    <row r="2" customFormat="false" ht="13.8" hidden="false" customHeight="false" outlineLevel="0" collapsed="false">
      <c r="A2" s="0" t="s">
        <v>29</v>
      </c>
      <c r="B2" s="0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</row>
    <row r="4" customFormat="false" ht="13.8" hidden="false" customHeight="false" outlineLevel="0" collapsed="false">
      <c r="A4" s="0" t="s">
        <v>33</v>
      </c>
      <c r="B4" s="0" t="s">
        <v>34</v>
      </c>
    </row>
    <row r="5" customFormat="false" ht="13.8" hidden="false" customHeight="false" outlineLevel="0" collapsed="false">
      <c r="A5" s="0" t="s">
        <v>35</v>
      </c>
      <c r="B5" s="0" t="s">
        <v>36</v>
      </c>
    </row>
    <row r="6" customFormat="false" ht="13.8" hidden="false" customHeight="false" outlineLevel="0" collapsed="false">
      <c r="A6" s="0" t="s">
        <v>37</v>
      </c>
      <c r="B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906"/>
  <sheetViews>
    <sheetView windowProtection="false" showFormulas="false" showGridLines="true" showRowColHeaders="true" showZeros="true" rightToLeft="false" tabSelected="false" showOutlineSymbols="true" defaultGridColor="true" view="normal" topLeftCell="A192" colorId="64" zoomScale="100" zoomScaleNormal="100" zoomScalePageLayoutView="100" workbookViewId="0">
      <selection pane="topLeft" activeCell="A446" activeCellId="1" sqref="B251:B481 A446"/>
    </sheetView>
  </sheetViews>
  <sheetFormatPr defaultRowHeight="14.4"/>
  <cols>
    <col collapsed="false" hidden="false" max="1" min="1" style="7" width="15.3877551020408"/>
    <col collapsed="false" hidden="false" max="2" min="2" style="7" width="4.45408163265306"/>
    <col collapsed="false" hidden="false" max="3" min="3" style="7" width="6.61224489795918"/>
    <col collapsed="false" hidden="false" max="4" min="4" style="7" width="7.56122448979592"/>
    <col collapsed="false" hidden="false" max="7" min="5" style="7" width="6.0765306122449"/>
    <col collapsed="false" hidden="false" max="8" min="8" style="7" width="7.29081632653061"/>
    <col collapsed="false" hidden="false" max="11" min="9" style="7" width="8.23469387755102"/>
    <col collapsed="false" hidden="false" max="12" min="12" style="7" width="6.3469387755102"/>
    <col collapsed="false" hidden="false" max="13" min="13" style="0" width="50.484693877551"/>
    <col collapsed="false" hidden="false" max="14" min="14" style="0" width="29.0255102040816"/>
    <col collapsed="false" hidden="false" max="16" min="15" style="0" width="43.3316326530612"/>
    <col collapsed="false" hidden="false" max="17" min="17" style="0" width="8.23469387755102"/>
    <col collapsed="false" hidden="false" max="19" min="18" style="0" width="8.77551020408163"/>
    <col collapsed="false" hidden="false" max="20" min="20" style="0" width="8.23469387755102"/>
    <col collapsed="false" hidden="true" max="69" min="21" style="0" width="0"/>
    <col collapsed="false" hidden="false" max="72" min="70" style="0" width="8.23469387755102"/>
    <col collapsed="false" hidden="false" max="73" min="73" style="0" width="9.98979591836735"/>
    <col collapsed="false" hidden="false" max="86" min="74" style="0" width="8.23469387755102"/>
  </cols>
  <sheetData>
    <row r="1" customFormat="false" ht="14.4" hidden="false" customHeight="false" outlineLevel="0" collapsed="false">
      <c r="A1" s="8" t="s">
        <v>38</v>
      </c>
      <c r="B1" s="8" t="n">
        <v>2</v>
      </c>
      <c r="C1" s="8" t="n">
        <v>3</v>
      </c>
      <c r="D1" s="8" t="n">
        <v>4</v>
      </c>
      <c r="E1" s="8" t="n">
        <v>5</v>
      </c>
      <c r="F1" s="8" t="n">
        <v>6</v>
      </c>
      <c r="G1" s="8" t="n">
        <v>7</v>
      </c>
      <c r="H1" s="8" t="n">
        <v>8</v>
      </c>
      <c r="I1" s="8" t="n">
        <v>9</v>
      </c>
      <c r="J1" s="8" t="n">
        <v>10</v>
      </c>
      <c r="K1" s="8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</row>
    <row r="2" s="11" customFormat="true" ht="72" hidden="false" customHeight="true" outlineLevel="0" collapsed="false">
      <c r="A2" s="9" t="s">
        <v>39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  <c r="L2" s="9" t="s">
        <v>50</v>
      </c>
      <c r="M2" s="10" t="s">
        <v>51</v>
      </c>
      <c r="N2" s="10" t="s">
        <v>52</v>
      </c>
      <c r="O2" s="10" t="s">
        <v>53</v>
      </c>
      <c r="P2" s="10" t="s">
        <v>54</v>
      </c>
      <c r="Q2" s="10" t="s">
        <v>55</v>
      </c>
      <c r="R2" s="10" t="s">
        <v>56</v>
      </c>
      <c r="S2" s="10" t="s">
        <v>57</v>
      </c>
      <c r="T2" s="10" t="s">
        <v>58</v>
      </c>
      <c r="U2" s="10" t="s">
        <v>59</v>
      </c>
      <c r="V2" s="10" t="s">
        <v>60</v>
      </c>
      <c r="W2" s="10" t="s">
        <v>61</v>
      </c>
      <c r="X2" s="10" t="s">
        <v>62</v>
      </c>
      <c r="Y2" s="10" t="s">
        <v>63</v>
      </c>
      <c r="Z2" s="10" t="s">
        <v>64</v>
      </c>
      <c r="AA2" s="10" t="s">
        <v>65</v>
      </c>
      <c r="AB2" s="10" t="s">
        <v>66</v>
      </c>
      <c r="AC2" s="10" t="s">
        <v>67</v>
      </c>
      <c r="AD2" s="10" t="s">
        <v>68</v>
      </c>
      <c r="AE2" s="10" t="s">
        <v>69</v>
      </c>
      <c r="AF2" s="10" t="s">
        <v>70</v>
      </c>
      <c r="AG2" s="10" t="s">
        <v>71</v>
      </c>
      <c r="AH2" s="10" t="s">
        <v>72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78</v>
      </c>
      <c r="AO2" s="10" t="s">
        <v>79</v>
      </c>
      <c r="AP2" s="10" t="s">
        <v>80</v>
      </c>
      <c r="AQ2" s="10" t="s">
        <v>81</v>
      </c>
      <c r="AR2" s="10" t="s">
        <v>82</v>
      </c>
      <c r="AS2" s="10" t="s">
        <v>83</v>
      </c>
      <c r="AT2" s="10" t="s">
        <v>84</v>
      </c>
      <c r="AU2" s="10" t="s">
        <v>85</v>
      </c>
      <c r="AV2" s="10" t="s">
        <v>86</v>
      </c>
      <c r="AW2" s="10" t="s">
        <v>87</v>
      </c>
      <c r="AX2" s="10" t="s">
        <v>88</v>
      </c>
      <c r="AY2" s="10" t="s">
        <v>89</v>
      </c>
      <c r="AZ2" s="10" t="s">
        <v>90</v>
      </c>
      <c r="BA2" s="10" t="s">
        <v>91</v>
      </c>
      <c r="BB2" s="10" t="s">
        <v>92</v>
      </c>
      <c r="BC2" s="10" t="s">
        <v>93</v>
      </c>
      <c r="BD2" s="10" t="s">
        <v>94</v>
      </c>
      <c r="BE2" s="10" t="s">
        <v>95</v>
      </c>
      <c r="BF2" s="10" t="s">
        <v>96</v>
      </c>
      <c r="BG2" s="10" t="s">
        <v>97</v>
      </c>
      <c r="BH2" s="10" t="s">
        <v>98</v>
      </c>
      <c r="BI2" s="10" t="s">
        <v>99</v>
      </c>
      <c r="BJ2" s="10" t="s">
        <v>100</v>
      </c>
      <c r="BK2" s="10" t="s">
        <v>101</v>
      </c>
      <c r="BL2" s="10" t="s">
        <v>102</v>
      </c>
      <c r="BM2" s="10" t="s">
        <v>103</v>
      </c>
      <c r="BN2" s="10" t="s">
        <v>104</v>
      </c>
      <c r="BO2" s="10" t="s">
        <v>105</v>
      </c>
      <c r="BP2" s="10" t="s">
        <v>106</v>
      </c>
      <c r="BQ2" s="10" t="s">
        <v>107</v>
      </c>
      <c r="BS2" s="10" t="s">
        <v>108</v>
      </c>
      <c r="BT2" s="10" t="s">
        <v>109</v>
      </c>
      <c r="BU2" s="10" t="s">
        <v>110</v>
      </c>
      <c r="BV2" s="10" t="s">
        <v>111</v>
      </c>
      <c r="BW2" s="12" t="s">
        <v>112</v>
      </c>
      <c r="BX2" s="10" t="s">
        <v>113</v>
      </c>
      <c r="BY2" s="10" t="s">
        <v>114</v>
      </c>
      <c r="BZ2" s="10" t="s">
        <v>115</v>
      </c>
      <c r="CA2" s="10" t="s">
        <v>116</v>
      </c>
      <c r="CB2" s="10" t="s">
        <v>117</v>
      </c>
      <c r="CC2" s="10" t="s">
        <v>118</v>
      </c>
      <c r="CD2" s="10" t="s">
        <v>119</v>
      </c>
      <c r="CE2" s="10" t="s">
        <v>120</v>
      </c>
      <c r="CF2" s="12" t="s">
        <v>121</v>
      </c>
      <c r="CG2" s="10" t="s">
        <v>122</v>
      </c>
      <c r="CH2" s="10" t="s">
        <v>123</v>
      </c>
      <c r="CI2" s="10" t="s">
        <v>124</v>
      </c>
      <c r="CJ2" s="10" t="s">
        <v>125</v>
      </c>
      <c r="CK2" s="10" t="s">
        <v>126</v>
      </c>
    </row>
    <row r="3" customFormat="false" ht="14.4" hidden="false" customHeight="false" outlineLevel="0" collapsed="false">
      <c r="A3" s="8" t="s">
        <v>127</v>
      </c>
      <c r="B3" s="8" t="n">
        <v>1</v>
      </c>
      <c r="C3" s="8" t="n">
        <v>1</v>
      </c>
      <c r="D3" s="8" t="n">
        <v>1</v>
      </c>
      <c r="E3" s="8" t="n">
        <v>5</v>
      </c>
      <c r="F3" s="8" t="n">
        <v>1</v>
      </c>
      <c r="G3" s="8" t="n">
        <v>0</v>
      </c>
      <c r="H3" s="8" t="n">
        <v>1</v>
      </c>
      <c r="I3" s="8" t="n">
        <v>10001</v>
      </c>
      <c r="J3" s="8" t="n">
        <v>1</v>
      </c>
      <c r="K3" s="8" t="n">
        <v>20001</v>
      </c>
      <c r="L3" s="8" t="s">
        <v>128</v>
      </c>
      <c r="M3" s="0" t="s">
        <v>129</v>
      </c>
      <c r="N3" s="0" t="s">
        <v>130</v>
      </c>
      <c r="O3" s="0" t="s">
        <v>131</v>
      </c>
      <c r="P3" s="0" t="s">
        <v>132</v>
      </c>
      <c r="Q3" s="0" t="s">
        <v>133</v>
      </c>
      <c r="R3" s="0" t="n">
        <f aca="false">(1+LEN(N3)-LEN(SUBSTITUTE(N3," ","")))+1</f>
        <v>6</v>
      </c>
      <c r="S3" s="0" t="n">
        <f aca="false">(1+LEN(O3)-LEN(SUBSTITUTE(O3," ","")))</f>
        <v>9</v>
      </c>
      <c r="T3" s="0" t="s">
        <v>134</v>
      </c>
      <c r="U3" s="0" t="s">
        <v>135</v>
      </c>
      <c r="V3" s="0" t="s">
        <v>136</v>
      </c>
      <c r="W3" s="0" t="s">
        <v>137</v>
      </c>
      <c r="X3" s="0" t="s">
        <v>138</v>
      </c>
      <c r="Y3" s="0" t="s">
        <v>135</v>
      </c>
      <c r="Z3" s="0" t="s">
        <v>139</v>
      </c>
      <c r="AA3" s="0" t="s">
        <v>140</v>
      </c>
      <c r="AB3" s="0" t="s">
        <v>135</v>
      </c>
      <c r="AC3" s="0" t="s">
        <v>135</v>
      </c>
      <c r="AD3" s="0" t="s">
        <v>141</v>
      </c>
      <c r="AE3" s="0" t="s">
        <v>142</v>
      </c>
      <c r="AF3" s="0" t="s">
        <v>135</v>
      </c>
      <c r="AG3" s="0" t="s">
        <v>135</v>
      </c>
      <c r="AH3" s="0" t="s">
        <v>135</v>
      </c>
      <c r="AI3" s="0" t="s">
        <v>143</v>
      </c>
      <c r="AJ3" s="13"/>
      <c r="AK3" s="0" t="s">
        <v>135</v>
      </c>
      <c r="AL3" s="0" t="s">
        <v>135</v>
      </c>
      <c r="AM3" s="0" t="s">
        <v>135</v>
      </c>
      <c r="AN3" s="0" t="s">
        <v>135</v>
      </c>
      <c r="AO3" s="0" t="s">
        <v>144</v>
      </c>
      <c r="AP3" s="0" t="s">
        <v>145</v>
      </c>
      <c r="AQ3" s="0" t="s">
        <v>135</v>
      </c>
      <c r="AR3" s="0" t="s">
        <v>146</v>
      </c>
      <c r="AS3" s="0" t="s">
        <v>147</v>
      </c>
      <c r="AT3" s="0" t="s">
        <v>148</v>
      </c>
      <c r="AU3" s="0" t="s">
        <v>135</v>
      </c>
      <c r="AV3" s="0" t="s">
        <v>140</v>
      </c>
      <c r="AW3" s="0" t="s">
        <v>135</v>
      </c>
      <c r="AX3" s="0" t="s">
        <v>145</v>
      </c>
      <c r="AY3" s="0" t="s">
        <v>138</v>
      </c>
      <c r="AZ3" s="0" t="s">
        <v>149</v>
      </c>
      <c r="BA3" s="0" t="s">
        <v>150</v>
      </c>
      <c r="BB3" s="0" t="s">
        <v>138</v>
      </c>
      <c r="BC3" s="0" t="s">
        <v>151</v>
      </c>
      <c r="BD3" s="0" t="s">
        <v>152</v>
      </c>
      <c r="BE3" s="0" t="s">
        <v>153</v>
      </c>
      <c r="BF3" s="0" t="s">
        <v>135</v>
      </c>
      <c r="BG3" s="0" t="s">
        <v>138</v>
      </c>
      <c r="BH3" s="0" t="s">
        <v>154</v>
      </c>
      <c r="BI3" s="0" t="s">
        <v>138</v>
      </c>
      <c r="BJ3" s="0" t="s">
        <v>155</v>
      </c>
      <c r="BK3" s="0" t="s">
        <v>156</v>
      </c>
      <c r="BL3" s="0" t="s">
        <v>152</v>
      </c>
      <c r="BM3" s="0" t="s">
        <v>157</v>
      </c>
      <c r="BN3" s="0" t="s">
        <v>140</v>
      </c>
      <c r="BO3" s="0" t="s">
        <v>138</v>
      </c>
      <c r="BP3" s="0" t="s">
        <v>158</v>
      </c>
      <c r="BQ3" s="0" t="s">
        <v>159</v>
      </c>
      <c r="BS3" s="0" t="s">
        <v>138</v>
      </c>
      <c r="BT3" s="0" t="n">
        <f aca="false">49-(COUNTBLANK(U3:BQ3))</f>
        <v>48</v>
      </c>
      <c r="BU3" s="0" t="str">
        <f aca="false">CONCATENATE("*",BS3,"*")</f>
        <v>*grow*</v>
      </c>
      <c r="BV3" s="0" t="n">
        <f aca="false">COUNTIFS(U3:BQ3,BU3)</f>
        <v>0</v>
      </c>
      <c r="BW3" s="14" t="n">
        <f aca="false">BV3/BT3</f>
        <v>0</v>
      </c>
      <c r="BZ3" s="15" t="str">
        <f aca="false">IF(BY3="","",(BY3/BT3))</f>
        <v/>
      </c>
      <c r="CA3" s="0" t="n">
        <f aca="false">COUNTIFS(U3:BQ3,BU4)</f>
        <v>0</v>
      </c>
      <c r="CB3" s="0" t="str">
        <f aca="false">IF(BX3="",BU3,BX3)</f>
        <v>*grow*</v>
      </c>
      <c r="CC3" s="0" t="n">
        <f aca="false">COUNTIFS(U3:BQ3,CB4)</f>
        <v>0</v>
      </c>
      <c r="CD3" s="15" t="n">
        <f aca="false">CC3/BT3</f>
        <v>0</v>
      </c>
      <c r="CE3" s="0" t="s">
        <v>160</v>
      </c>
      <c r="CF3" s="15" t="n">
        <f aca="false">(COUNTIFS(U3:BQ3,CE3))/BT3</f>
        <v>0</v>
      </c>
      <c r="CH3" s="0" t="s">
        <v>161</v>
      </c>
      <c r="CI3" s="15" t="n">
        <f aca="false">(COUNTIFS(U3:BQ3,CK3))/BT3</f>
        <v>0.5625</v>
      </c>
      <c r="CJ3" s="15" t="n">
        <f aca="false">(COUNTIFS(U3:BQ3,CK4))/BT3</f>
        <v>0</v>
      </c>
      <c r="CK3" s="16" t="s">
        <v>138</v>
      </c>
      <c r="CL3" s="0" t="s">
        <v>162</v>
      </c>
    </row>
    <row r="4" customFormat="false" ht="13.8" hidden="false" customHeight="false" outlineLevel="0" collapsed="false">
      <c r="A4" s="8" t="s">
        <v>163</v>
      </c>
      <c r="B4" s="8" t="n">
        <v>1</v>
      </c>
      <c r="C4" s="8" t="n">
        <v>1</v>
      </c>
      <c r="D4" s="8" t="n">
        <v>2</v>
      </c>
      <c r="E4" s="8" t="n">
        <v>5</v>
      </c>
      <c r="F4" s="8" t="n">
        <v>1</v>
      </c>
      <c r="G4" s="8" t="n">
        <v>1</v>
      </c>
      <c r="H4" s="8" t="n">
        <v>1001</v>
      </c>
      <c r="I4" s="8" t="n">
        <v>11001</v>
      </c>
      <c r="J4" s="8" t="n">
        <v>1001</v>
      </c>
      <c r="K4" s="8" t="n">
        <v>21001</v>
      </c>
      <c r="L4" s="8" t="s">
        <v>128</v>
      </c>
      <c r="M4" s="0" t="s">
        <v>164</v>
      </c>
      <c r="N4" s="0" t="s">
        <v>130</v>
      </c>
      <c r="O4" s="0" t="s">
        <v>165</v>
      </c>
      <c r="P4" s="0" t="s">
        <v>166</v>
      </c>
      <c r="Q4" s="0" t="s">
        <v>133</v>
      </c>
      <c r="R4" s="0" t="n">
        <f aca="false">(1+LEN(N4)-LEN(SUBSTITUTE(N4," ","")))+1</f>
        <v>6</v>
      </c>
      <c r="S4" s="0" t="n">
        <f aca="false">(1+LEN(O4)-LEN(SUBSTITUTE(O4," ","")))</f>
        <v>9</v>
      </c>
      <c r="T4" s="0" t="s">
        <v>134</v>
      </c>
      <c r="U4" s="0" t="s">
        <v>147</v>
      </c>
      <c r="V4" s="0" t="s">
        <v>147</v>
      </c>
      <c r="W4" s="0" t="s">
        <v>167</v>
      </c>
      <c r="X4" s="0" t="s">
        <v>168</v>
      </c>
      <c r="Y4" s="0" t="s">
        <v>169</v>
      </c>
      <c r="Z4" s="0" t="s">
        <v>147</v>
      </c>
      <c r="AA4" s="0" t="s">
        <v>167</v>
      </c>
      <c r="AB4" s="0" t="s">
        <v>145</v>
      </c>
      <c r="AC4" s="0" t="s">
        <v>147</v>
      </c>
      <c r="AD4" s="0" t="s">
        <v>170</v>
      </c>
      <c r="AE4" s="0" t="s">
        <v>167</v>
      </c>
      <c r="AF4" s="0" t="s">
        <v>171</v>
      </c>
      <c r="AG4" s="0" t="s">
        <v>172</v>
      </c>
      <c r="AH4" s="0" t="s">
        <v>173</v>
      </c>
      <c r="AI4" s="0" t="s">
        <v>167</v>
      </c>
      <c r="AJ4" s="0" t="s">
        <v>174</v>
      </c>
      <c r="AK4" s="0" t="s">
        <v>175</v>
      </c>
      <c r="AL4" s="0" t="s">
        <v>176</v>
      </c>
      <c r="AM4" s="0" t="s">
        <v>177</v>
      </c>
      <c r="AN4" s="0" t="s">
        <v>178</v>
      </c>
      <c r="AO4" s="0" t="s">
        <v>167</v>
      </c>
      <c r="AP4" s="0" t="s">
        <v>179</v>
      </c>
      <c r="AQ4" s="0" t="s">
        <v>167</v>
      </c>
      <c r="AR4" s="0" t="s">
        <v>147</v>
      </c>
      <c r="AS4" s="0" t="s">
        <v>180</v>
      </c>
      <c r="AT4" s="0" t="s">
        <v>181</v>
      </c>
      <c r="AU4" s="0" t="s">
        <v>167</v>
      </c>
      <c r="AV4" s="0" t="s">
        <v>182</v>
      </c>
      <c r="AW4" s="0" t="s">
        <v>183</v>
      </c>
      <c r="AX4" s="0" t="s">
        <v>184</v>
      </c>
      <c r="AY4" s="0" t="s">
        <v>182</v>
      </c>
      <c r="AZ4" s="0" t="s">
        <v>178</v>
      </c>
      <c r="BA4" s="0" t="s">
        <v>174</v>
      </c>
      <c r="BB4" s="0" t="s">
        <v>167</v>
      </c>
      <c r="BC4" s="0" t="s">
        <v>167</v>
      </c>
      <c r="BD4" s="0" t="s">
        <v>168</v>
      </c>
      <c r="BE4" s="0" t="s">
        <v>175</v>
      </c>
      <c r="BF4" s="0" t="s">
        <v>167</v>
      </c>
      <c r="BG4" s="0" t="s">
        <v>167</v>
      </c>
      <c r="BH4" s="0" t="s">
        <v>182</v>
      </c>
      <c r="BI4" s="0" t="s">
        <v>175</v>
      </c>
      <c r="BJ4" s="0" t="s">
        <v>156</v>
      </c>
      <c r="BK4" s="0" t="s">
        <v>185</v>
      </c>
      <c r="BL4" s="0" t="s">
        <v>167</v>
      </c>
      <c r="BM4" s="0" t="s">
        <v>186</v>
      </c>
      <c r="BN4" s="0" t="s">
        <v>147</v>
      </c>
      <c r="BO4" s="0" t="s">
        <v>187</v>
      </c>
      <c r="BP4" s="0" t="s">
        <v>188</v>
      </c>
      <c r="BQ4" s="0" t="s">
        <v>182</v>
      </c>
      <c r="BS4" s="0" t="s">
        <v>182</v>
      </c>
      <c r="BT4" s="0" t="n">
        <f aca="false">49-(COUNTBLANK(U4:BQ4))</f>
        <v>49</v>
      </c>
      <c r="BU4" s="0" t="str">
        <f aca="false">CONCATENATE("*",BS4,"*")</f>
        <v>*eat*</v>
      </c>
      <c r="BV4" s="0" t="n">
        <f aca="false">COUNTIFS(U4:BQ4,BU4)</f>
        <v>0</v>
      </c>
      <c r="BW4" s="14" t="n">
        <f aca="false">BV4/BT4</f>
        <v>0</v>
      </c>
      <c r="BZ4" s="15" t="str">
        <f aca="false">IF(BY4="","",(BY4/BT4))</f>
        <v/>
      </c>
      <c r="CA4" s="0" t="n">
        <f aca="false">COUNTIFS(U4:BQ4,BU3)</f>
        <v>0</v>
      </c>
      <c r="CB4" s="0" t="str">
        <f aca="false">IF(BX4="",BU4,BX4)</f>
        <v>*eat*</v>
      </c>
      <c r="CC4" s="0" t="n">
        <f aca="false">COUNTIFS(U4:BQ4,CB3)</f>
        <v>0</v>
      </c>
      <c r="CD4" s="15" t="n">
        <f aca="false">CC4/BT4</f>
        <v>0</v>
      </c>
      <c r="CE4" s="0" t="s">
        <v>189</v>
      </c>
      <c r="CF4" s="15" t="n">
        <f aca="false">(COUNTIFS(U4:BQ4,CE4))/BT4</f>
        <v>0</v>
      </c>
      <c r="CH4" s="0" t="s">
        <v>190</v>
      </c>
      <c r="CI4" s="15" t="n">
        <f aca="false">(COUNTIFS(U4:BQ4,CK4))/BT4</f>
        <v>0.530612244897959</v>
      </c>
      <c r="CJ4" s="15" t="n">
        <f aca="false">(COUNTIFS(U4:BQ4,CK3))/BT4</f>
        <v>0</v>
      </c>
      <c r="CK4" s="16" t="s">
        <v>182</v>
      </c>
      <c r="CL4" s="0" t="s">
        <v>162</v>
      </c>
      <c r="CN4" s="4"/>
    </row>
    <row r="5" s="4" customFormat="true" ht="13.8" hidden="false" customHeight="false" outlineLevel="0" collapsed="false">
      <c r="A5" s="8" t="s">
        <v>191</v>
      </c>
      <c r="B5" s="17" t="n">
        <v>1</v>
      </c>
      <c r="C5" s="17" t="n">
        <v>2</v>
      </c>
      <c r="D5" s="17" t="n">
        <v>1</v>
      </c>
      <c r="E5" s="17" t="n">
        <v>5</v>
      </c>
      <c r="F5" s="17" t="n">
        <v>1</v>
      </c>
      <c r="G5" s="17" t="n">
        <v>2</v>
      </c>
      <c r="H5" s="8" t="n">
        <v>2001</v>
      </c>
      <c r="I5" s="8" t="n">
        <v>12001</v>
      </c>
      <c r="J5" s="8" t="n">
        <v>2001</v>
      </c>
      <c r="K5" s="8" t="n">
        <v>22001</v>
      </c>
      <c r="L5" s="8" t="s">
        <v>128</v>
      </c>
      <c r="M5" s="4" t="s">
        <v>129</v>
      </c>
      <c r="N5" s="4" t="s">
        <v>130</v>
      </c>
      <c r="O5" s="4" t="s">
        <v>165</v>
      </c>
      <c r="P5" s="4" t="s">
        <v>192</v>
      </c>
      <c r="Q5" s="4" t="s">
        <v>133</v>
      </c>
      <c r="R5" s="4" t="n">
        <f aca="false">(1+LEN(N5)-LEN(SUBSTITUTE(N5," ","")))+1</f>
        <v>6</v>
      </c>
      <c r="S5" s="4" t="n">
        <f aca="false">(1+LEN(O5)-LEN(SUBSTITUTE(O5," ","")))</f>
        <v>9</v>
      </c>
      <c r="T5" s="4" t="s">
        <v>134</v>
      </c>
      <c r="U5" s="4" t="s">
        <v>135</v>
      </c>
      <c r="V5" s="4" t="s">
        <v>136</v>
      </c>
      <c r="W5" s="4" t="s">
        <v>137</v>
      </c>
      <c r="X5" s="4" t="s">
        <v>138</v>
      </c>
      <c r="Y5" s="4" t="s">
        <v>135</v>
      </c>
      <c r="Z5" s="4" t="s">
        <v>139</v>
      </c>
      <c r="AA5" s="4" t="s">
        <v>140</v>
      </c>
      <c r="AB5" s="4" t="s">
        <v>135</v>
      </c>
      <c r="AC5" s="4" t="s">
        <v>135</v>
      </c>
      <c r="AD5" s="4" t="s">
        <v>141</v>
      </c>
      <c r="AE5" s="4" t="s">
        <v>142</v>
      </c>
      <c r="AF5" s="4" t="s">
        <v>135</v>
      </c>
      <c r="AG5" s="4" t="s">
        <v>135</v>
      </c>
      <c r="AH5" s="4" t="s">
        <v>135</v>
      </c>
      <c r="AI5" s="4" t="s">
        <v>143</v>
      </c>
      <c r="AK5" s="4" t="s">
        <v>135</v>
      </c>
      <c r="AL5" s="4" t="s">
        <v>135</v>
      </c>
      <c r="AM5" s="4" t="s">
        <v>135</v>
      </c>
      <c r="AN5" s="4" t="s">
        <v>135</v>
      </c>
      <c r="AO5" s="4" t="s">
        <v>144</v>
      </c>
      <c r="AP5" s="4" t="s">
        <v>145</v>
      </c>
      <c r="AQ5" s="4" t="s">
        <v>135</v>
      </c>
      <c r="AR5" s="4" t="s">
        <v>146</v>
      </c>
      <c r="AS5" s="4" t="s">
        <v>147</v>
      </c>
      <c r="AT5" s="4" t="s">
        <v>148</v>
      </c>
      <c r="AU5" s="4" t="s">
        <v>135</v>
      </c>
      <c r="AV5" s="4" t="s">
        <v>140</v>
      </c>
      <c r="AW5" s="4" t="s">
        <v>135</v>
      </c>
      <c r="AX5" s="4" t="s">
        <v>145</v>
      </c>
      <c r="AY5" s="4" t="s">
        <v>138</v>
      </c>
      <c r="AZ5" s="4" t="s">
        <v>149</v>
      </c>
      <c r="BA5" s="4" t="s">
        <v>150</v>
      </c>
      <c r="BB5" s="4" t="s">
        <v>138</v>
      </c>
      <c r="BC5" s="4" t="s">
        <v>151</v>
      </c>
      <c r="BD5" s="4" t="s">
        <v>152</v>
      </c>
      <c r="BE5" s="4" t="s">
        <v>153</v>
      </c>
      <c r="BF5" s="4" t="s">
        <v>135</v>
      </c>
      <c r="BG5" s="4" t="s">
        <v>138</v>
      </c>
      <c r="BH5" s="4" t="s">
        <v>154</v>
      </c>
      <c r="BI5" s="4" t="s">
        <v>138</v>
      </c>
      <c r="BJ5" s="4" t="s">
        <v>155</v>
      </c>
      <c r="BK5" s="4" t="s">
        <v>156</v>
      </c>
      <c r="BL5" s="4" t="s">
        <v>152</v>
      </c>
      <c r="BM5" s="4" t="s">
        <v>157</v>
      </c>
      <c r="BN5" s="4" t="s">
        <v>140</v>
      </c>
      <c r="BO5" s="4" t="s">
        <v>138</v>
      </c>
      <c r="BP5" s="4" t="s">
        <v>158</v>
      </c>
      <c r="BQ5" s="4" t="s">
        <v>159</v>
      </c>
      <c r="BS5" s="4" t="s">
        <v>138</v>
      </c>
      <c r="BT5" s="4" t="n">
        <f aca="false">49-(COUNTBLANK(U5:BQ5))</f>
        <v>48</v>
      </c>
      <c r="BU5" s="4" t="str">
        <f aca="false">CONCATENATE("*",BS5,"*")</f>
        <v>*grow*</v>
      </c>
      <c r="BV5" s="4" t="n">
        <f aca="false">COUNTIFS(U5:BQ5,BU5)</f>
        <v>0</v>
      </c>
      <c r="BW5" s="18" t="n">
        <f aca="false">BV5/BT5</f>
        <v>0</v>
      </c>
      <c r="BZ5" s="18" t="str">
        <f aca="false">IF(BY5="","",(BY5/BT5))</f>
        <v/>
      </c>
      <c r="CA5" s="4" t="n">
        <f aca="false">COUNTIFS(U5:BQ5,BU6)</f>
        <v>0</v>
      </c>
      <c r="CB5" s="4" t="str">
        <f aca="false">IF(BX5="",BU5,BX5)</f>
        <v>*grow*</v>
      </c>
      <c r="CC5" s="4" t="n">
        <f aca="false">COUNTIFS(U5:BQ5,CB6)</f>
        <v>0</v>
      </c>
      <c r="CD5" s="18" t="n">
        <f aca="false">CC5/BT5</f>
        <v>0</v>
      </c>
      <c r="CE5" s="4" t="s">
        <v>160</v>
      </c>
      <c r="CF5" s="18" t="n">
        <f aca="false">(COUNTIFS(U5:BQ5,CE5))/BT5</f>
        <v>0</v>
      </c>
      <c r="CH5" s="4" t="s">
        <v>161</v>
      </c>
      <c r="CI5" s="15" t="n">
        <f aca="false">(COUNTIFS(U5:BQ5,CK5))/BT5</f>
        <v>0</v>
      </c>
      <c r="CJ5" s="15" t="n">
        <f aca="false">(COUNTIFS(U5:BQ5,CK6))/BT5</f>
        <v>0.5625</v>
      </c>
      <c r="CK5" s="16" t="s">
        <v>182</v>
      </c>
      <c r="CL5" s="4" t="s">
        <v>162</v>
      </c>
    </row>
    <row r="6" customFormat="false" ht="13.8" hidden="false" customHeight="false" outlineLevel="0" collapsed="false">
      <c r="A6" s="8" t="s">
        <v>193</v>
      </c>
      <c r="B6" s="17" t="n">
        <v>1</v>
      </c>
      <c r="C6" s="17" t="n">
        <v>2</v>
      </c>
      <c r="D6" s="17" t="n">
        <v>2</v>
      </c>
      <c r="E6" s="17" t="n">
        <v>5</v>
      </c>
      <c r="F6" s="17" t="n">
        <v>1</v>
      </c>
      <c r="G6" s="17" t="n">
        <v>3</v>
      </c>
      <c r="H6" s="8" t="n">
        <v>3001</v>
      </c>
      <c r="I6" s="8" t="n">
        <v>13001</v>
      </c>
      <c r="J6" s="8" t="n">
        <v>3001</v>
      </c>
      <c r="K6" s="8" t="n">
        <v>23001</v>
      </c>
      <c r="L6" s="8" t="s">
        <v>128</v>
      </c>
      <c r="M6" s="4" t="s">
        <v>164</v>
      </c>
      <c r="N6" s="4" t="s">
        <v>130</v>
      </c>
      <c r="O6" s="4" t="s">
        <v>131</v>
      </c>
      <c r="P6" s="4" t="s">
        <v>194</v>
      </c>
      <c r="Q6" s="4" t="s">
        <v>133</v>
      </c>
      <c r="R6" s="4" t="n">
        <f aca="false">(1+LEN(N6)-LEN(SUBSTITUTE(N6," ","")))+1</f>
        <v>6</v>
      </c>
      <c r="S6" s="4" t="n">
        <f aca="false">(1+LEN(O6)-LEN(SUBSTITUTE(O6," ","")))</f>
        <v>9</v>
      </c>
      <c r="T6" s="4" t="s">
        <v>134</v>
      </c>
      <c r="U6" s="4" t="s">
        <v>147</v>
      </c>
      <c r="V6" s="4" t="s">
        <v>147</v>
      </c>
      <c r="W6" s="4" t="s">
        <v>167</v>
      </c>
      <c r="X6" s="4" t="s">
        <v>168</v>
      </c>
      <c r="Y6" s="4" t="s">
        <v>169</v>
      </c>
      <c r="Z6" s="4" t="s">
        <v>147</v>
      </c>
      <c r="AA6" s="4" t="s">
        <v>167</v>
      </c>
      <c r="AB6" s="4" t="s">
        <v>145</v>
      </c>
      <c r="AC6" s="4" t="s">
        <v>147</v>
      </c>
      <c r="AD6" s="4" t="s">
        <v>170</v>
      </c>
      <c r="AE6" s="4" t="s">
        <v>167</v>
      </c>
      <c r="AF6" s="4" t="s">
        <v>171</v>
      </c>
      <c r="AG6" s="4" t="s">
        <v>172</v>
      </c>
      <c r="AH6" s="4" t="s">
        <v>173</v>
      </c>
      <c r="AI6" s="4" t="s">
        <v>167</v>
      </c>
      <c r="AJ6" s="4" t="s">
        <v>174</v>
      </c>
      <c r="AK6" s="4" t="s">
        <v>175</v>
      </c>
      <c r="AL6" s="4" t="s">
        <v>176</v>
      </c>
      <c r="AM6" s="4" t="s">
        <v>177</v>
      </c>
      <c r="AN6" s="4" t="s">
        <v>178</v>
      </c>
      <c r="AO6" s="4" t="s">
        <v>167</v>
      </c>
      <c r="AP6" s="4" t="s">
        <v>179</v>
      </c>
      <c r="AQ6" s="4" t="s">
        <v>167</v>
      </c>
      <c r="AR6" s="4" t="s">
        <v>147</v>
      </c>
      <c r="AS6" s="4" t="s">
        <v>180</v>
      </c>
      <c r="AT6" s="4" t="s">
        <v>181</v>
      </c>
      <c r="AU6" s="4" t="s">
        <v>167</v>
      </c>
      <c r="AV6" s="4" t="s">
        <v>182</v>
      </c>
      <c r="AW6" s="4" t="s">
        <v>183</v>
      </c>
      <c r="AX6" s="4" t="s">
        <v>184</v>
      </c>
      <c r="AY6" s="4" t="s">
        <v>182</v>
      </c>
      <c r="AZ6" s="4" t="s">
        <v>178</v>
      </c>
      <c r="BA6" s="4" t="s">
        <v>174</v>
      </c>
      <c r="BB6" s="4" t="s">
        <v>167</v>
      </c>
      <c r="BC6" s="4" t="s">
        <v>167</v>
      </c>
      <c r="BD6" s="4" t="s">
        <v>168</v>
      </c>
      <c r="BE6" s="4" t="s">
        <v>175</v>
      </c>
      <c r="BF6" s="4" t="s">
        <v>167</v>
      </c>
      <c r="BG6" s="4" t="s">
        <v>167</v>
      </c>
      <c r="BH6" s="4" t="s">
        <v>182</v>
      </c>
      <c r="BI6" s="4" t="s">
        <v>175</v>
      </c>
      <c r="BJ6" s="4" t="s">
        <v>156</v>
      </c>
      <c r="BK6" s="4" t="s">
        <v>185</v>
      </c>
      <c r="BL6" s="4" t="s">
        <v>167</v>
      </c>
      <c r="BM6" s="4" t="s">
        <v>186</v>
      </c>
      <c r="BN6" s="4" t="s">
        <v>147</v>
      </c>
      <c r="BO6" s="4" t="s">
        <v>187</v>
      </c>
      <c r="BP6" s="4" t="s">
        <v>188</v>
      </c>
      <c r="BQ6" s="4" t="s">
        <v>182</v>
      </c>
      <c r="BS6" s="4" t="s">
        <v>182</v>
      </c>
      <c r="BT6" s="4" t="n">
        <f aca="false">49-(COUNTBLANK(U6:BQ6))</f>
        <v>49</v>
      </c>
      <c r="BU6" s="4" t="str">
        <f aca="false">CONCATENATE("*",BS6,"*")</f>
        <v>*eat*</v>
      </c>
      <c r="BV6" s="4" t="n">
        <f aca="false">COUNTIFS(U6:BQ6,BU6)</f>
        <v>0</v>
      </c>
      <c r="BW6" s="18" t="n">
        <f aca="false">BV6/BT6</f>
        <v>0</v>
      </c>
      <c r="BZ6" s="18" t="str">
        <f aca="false">IF(BY6="","",(BY6/BT6))</f>
        <v/>
      </c>
      <c r="CA6" s="4" t="n">
        <f aca="false">COUNTIFS(U6:BQ6,BU5)</f>
        <v>0</v>
      </c>
      <c r="CB6" s="4" t="str">
        <f aca="false">IF(BX6="",BU6,BX6)</f>
        <v>*eat*</v>
      </c>
      <c r="CC6" s="4" t="n">
        <f aca="false">COUNTIFS(U6:BQ6,CB5)</f>
        <v>0</v>
      </c>
      <c r="CD6" s="18" t="n">
        <f aca="false">CC6/BT6</f>
        <v>0</v>
      </c>
      <c r="CE6" s="4" t="s">
        <v>189</v>
      </c>
      <c r="CF6" s="18" t="n">
        <f aca="false">(COUNTIFS(U6:BQ6,CE6))/BT6</f>
        <v>0</v>
      </c>
      <c r="CH6" s="4" t="s">
        <v>190</v>
      </c>
      <c r="CI6" s="15" t="n">
        <f aca="false">(COUNTIFS(U6:BQ6,CK6))/BT6</f>
        <v>0</v>
      </c>
      <c r="CJ6" s="15" t="n">
        <f aca="false">(COUNTIFS(U6:BQ6,CK5))/BT6</f>
        <v>0.530612244897959</v>
      </c>
      <c r="CK6" s="16" t="s">
        <v>138</v>
      </c>
      <c r="CL6" s="4" t="s">
        <v>162</v>
      </c>
    </row>
    <row r="7" customFormat="false" ht="13.8" hidden="false" customHeight="false" outlineLevel="0" collapsed="false">
      <c r="A7" s="8" t="s">
        <v>127</v>
      </c>
      <c r="B7" s="8" t="n">
        <v>1</v>
      </c>
      <c r="C7" s="8" t="n">
        <v>1</v>
      </c>
      <c r="D7" s="8" t="n">
        <v>1</v>
      </c>
      <c r="E7" s="8" t="n">
        <v>8</v>
      </c>
      <c r="F7" s="8" t="n">
        <v>2</v>
      </c>
      <c r="G7" s="8" t="n">
        <v>0</v>
      </c>
      <c r="H7" s="8" t="n">
        <v>2</v>
      </c>
      <c r="I7" s="8" t="n">
        <v>10002</v>
      </c>
      <c r="J7" s="8" t="n">
        <v>2</v>
      </c>
      <c r="K7" s="8" t="n">
        <v>20002</v>
      </c>
      <c r="L7" s="8" t="s">
        <v>128</v>
      </c>
      <c r="M7" s="0" t="s">
        <v>195</v>
      </c>
      <c r="N7" s="0" t="s">
        <v>196</v>
      </c>
      <c r="O7" s="0" t="s">
        <v>197</v>
      </c>
      <c r="P7" s="16" t="s">
        <v>198</v>
      </c>
      <c r="Q7" s="0" t="s">
        <v>133</v>
      </c>
      <c r="R7" s="0" t="n">
        <f aca="false">(1+LEN(N7)-LEN(SUBSTITUTE(N7," ","")))+1</f>
        <v>6</v>
      </c>
      <c r="S7" s="0" t="n">
        <f aca="false">(1+LEN(O7)-LEN(SUBSTITUTE(O7," ","")))</f>
        <v>11</v>
      </c>
      <c r="T7" s="0" t="s">
        <v>134</v>
      </c>
      <c r="U7" s="0" t="s">
        <v>199</v>
      </c>
      <c r="V7" s="0" t="s">
        <v>200</v>
      </c>
      <c r="W7" s="0" t="s">
        <v>201</v>
      </c>
      <c r="X7" s="0" t="s">
        <v>202</v>
      </c>
      <c r="Y7" s="0" t="s">
        <v>203</v>
      </c>
      <c r="Z7" s="19" t="s">
        <v>204</v>
      </c>
      <c r="AA7" s="19" t="s">
        <v>205</v>
      </c>
      <c r="AB7" s="0" t="s">
        <v>206</v>
      </c>
      <c r="AC7" s="0" t="s">
        <v>207</v>
      </c>
      <c r="AD7" s="19" t="s">
        <v>208</v>
      </c>
      <c r="AE7" s="0" t="s">
        <v>209</v>
      </c>
      <c r="AF7" s="19" t="s">
        <v>210</v>
      </c>
      <c r="AG7" s="0" t="s">
        <v>168</v>
      </c>
      <c r="AH7" s="19" t="s">
        <v>211</v>
      </c>
      <c r="AI7" s="19" t="s">
        <v>212</v>
      </c>
      <c r="AJ7" s="19" t="s">
        <v>213</v>
      </c>
      <c r="AK7" s="0" t="s">
        <v>214</v>
      </c>
      <c r="AL7" s="0" t="s">
        <v>215</v>
      </c>
      <c r="AM7" s="19" t="s">
        <v>208</v>
      </c>
      <c r="AN7" s="19" t="s">
        <v>216</v>
      </c>
      <c r="AO7" s="0" t="s">
        <v>217</v>
      </c>
      <c r="AP7" s="19" t="s">
        <v>218</v>
      </c>
      <c r="AQ7" s="0" t="s">
        <v>203</v>
      </c>
      <c r="AR7" s="19" t="s">
        <v>219</v>
      </c>
      <c r="AS7" s="0" t="s">
        <v>150</v>
      </c>
      <c r="AT7" s="0" t="s">
        <v>220</v>
      </c>
      <c r="AU7" s="19" t="s">
        <v>208</v>
      </c>
      <c r="AV7" s="0" t="s">
        <v>221</v>
      </c>
      <c r="AW7" s="0" t="s">
        <v>222</v>
      </c>
      <c r="AX7" s="0" t="s">
        <v>203</v>
      </c>
      <c r="AY7" s="19" t="s">
        <v>208</v>
      </c>
      <c r="AZ7" s="19" t="s">
        <v>223</v>
      </c>
      <c r="BA7" s="19" t="s">
        <v>208</v>
      </c>
      <c r="BB7" s="0" t="s">
        <v>224</v>
      </c>
      <c r="BC7" s="19" t="s">
        <v>225</v>
      </c>
      <c r="BD7" s="0" t="s">
        <v>226</v>
      </c>
      <c r="BE7" s="0" t="s">
        <v>227</v>
      </c>
      <c r="BF7" s="0" t="s">
        <v>168</v>
      </c>
      <c r="BG7" s="19" t="s">
        <v>216</v>
      </c>
      <c r="BH7" s="0" t="s">
        <v>203</v>
      </c>
      <c r="BI7" s="0" t="s">
        <v>228</v>
      </c>
      <c r="BJ7" s="0" t="s">
        <v>229</v>
      </c>
      <c r="BK7" s="0" t="s">
        <v>214</v>
      </c>
      <c r="BL7" s="0" t="s">
        <v>230</v>
      </c>
      <c r="BM7" s="19" t="s">
        <v>231</v>
      </c>
      <c r="BN7" s="19" t="s">
        <v>232</v>
      </c>
      <c r="BO7" s="0" t="s">
        <v>233</v>
      </c>
      <c r="BP7" s="19" t="s">
        <v>212</v>
      </c>
      <c r="BQ7" s="19" t="s">
        <v>234</v>
      </c>
      <c r="BS7" s="0" t="s">
        <v>208</v>
      </c>
      <c r="BT7" s="0" t="n">
        <f aca="false">49-(COUNTBLANK(U7:BQ7))</f>
        <v>49</v>
      </c>
      <c r="BU7" s="0" t="str">
        <f aca="false">CONCATENATE("*",BS7,"*")</f>
        <v>*jump*</v>
      </c>
      <c r="BV7" s="0" t="n">
        <f aca="false">COUNTIFS(U7:BQ7,BU7)</f>
        <v>0</v>
      </c>
      <c r="BW7" s="15" t="n">
        <f aca="false">BV7/BT7</f>
        <v>0</v>
      </c>
      <c r="BZ7" s="15" t="str">
        <f aca="false">IF(BY7="","",(BY7/BT7))</f>
        <v/>
      </c>
      <c r="CA7" s="0" t="n">
        <f aca="false">COUNTIFS(U7:BQ7,BU8)</f>
        <v>0</v>
      </c>
      <c r="CB7" s="0" t="str">
        <f aca="false">IF(BX7="",BU7,BX7)</f>
        <v>*jump*</v>
      </c>
      <c r="CC7" s="0" t="n">
        <f aca="false">COUNTIFS(U7:BQ7,CB8)</f>
        <v>0</v>
      </c>
      <c r="CD7" s="15" t="n">
        <f aca="false">CC7/BT7</f>
        <v>0</v>
      </c>
      <c r="CE7" s="0" t="s">
        <v>235</v>
      </c>
      <c r="CF7" s="15" t="n">
        <f aca="false">(COUNTIFS(U7:BQ7,CE7))/BT7</f>
        <v>0</v>
      </c>
      <c r="CG7" s="19" t="s">
        <v>236</v>
      </c>
      <c r="CH7" s="0" t="s">
        <v>237</v>
      </c>
      <c r="CI7" s="15" t="n">
        <f aca="false">(COUNTIFS(U7:BQ7,CK7))/BT7</f>
        <v>0.183673469387755</v>
      </c>
      <c r="CJ7" s="15" t="n">
        <f aca="false">(COUNTIFS(U7:BQ7,CK8))/BT7</f>
        <v>0.0612244897959184</v>
      </c>
      <c r="CK7" s="16" t="s">
        <v>208</v>
      </c>
      <c r="CL7" s="0" t="s">
        <v>238</v>
      </c>
      <c r="CN7" s="4"/>
    </row>
    <row r="8" customFormat="false" ht="13.8" hidden="false" customHeight="false" outlineLevel="0" collapsed="false">
      <c r="A8" s="8" t="s">
        <v>163</v>
      </c>
      <c r="B8" s="8" t="n">
        <v>1</v>
      </c>
      <c r="C8" s="8" t="n">
        <v>1</v>
      </c>
      <c r="D8" s="8" t="n">
        <v>2</v>
      </c>
      <c r="E8" s="8" t="n">
        <v>8</v>
      </c>
      <c r="F8" s="8" t="n">
        <v>2</v>
      </c>
      <c r="G8" s="8" t="n">
        <v>1</v>
      </c>
      <c r="H8" s="8" t="n">
        <v>1002</v>
      </c>
      <c r="I8" s="8" t="n">
        <v>11002</v>
      </c>
      <c r="J8" s="8" t="n">
        <v>1002</v>
      </c>
      <c r="K8" s="8" t="n">
        <v>21002</v>
      </c>
      <c r="L8" s="8" t="s">
        <v>128</v>
      </c>
      <c r="M8" s="0" t="s">
        <v>239</v>
      </c>
      <c r="N8" s="0" t="s">
        <v>196</v>
      </c>
      <c r="O8" s="0" t="s">
        <v>240</v>
      </c>
      <c r="P8" s="16" t="s">
        <v>241</v>
      </c>
      <c r="Q8" s="0" t="s">
        <v>133</v>
      </c>
      <c r="R8" s="0" t="n">
        <f aca="false">(1+LEN(N8)-LEN(SUBSTITUTE(N8," ","")))+1</f>
        <v>6</v>
      </c>
      <c r="S8" s="0" t="n">
        <f aca="false">(1+LEN(O8)-LEN(SUBSTITUTE(O8," ","")))</f>
        <v>11</v>
      </c>
      <c r="T8" s="0" t="s">
        <v>134</v>
      </c>
      <c r="U8" s="0" t="s">
        <v>242</v>
      </c>
      <c r="V8" s="0" t="s">
        <v>243</v>
      </c>
      <c r="W8" s="0" t="s">
        <v>242</v>
      </c>
      <c r="X8" s="0" t="s">
        <v>244</v>
      </c>
      <c r="Y8" s="0" t="s">
        <v>245</v>
      </c>
      <c r="Z8" s="0" t="s">
        <v>246</v>
      </c>
      <c r="AA8" s="0" t="s">
        <v>247</v>
      </c>
      <c r="AB8" s="0" t="s">
        <v>214</v>
      </c>
      <c r="AC8" s="0" t="s">
        <v>248</v>
      </c>
      <c r="AD8" s="0" t="s">
        <v>249</v>
      </c>
      <c r="AE8" s="0" t="s">
        <v>227</v>
      </c>
      <c r="AF8" s="0" t="s">
        <v>214</v>
      </c>
      <c r="AG8" s="0" t="s">
        <v>250</v>
      </c>
      <c r="AH8" s="0" t="s">
        <v>214</v>
      </c>
      <c r="AI8" s="0" t="s">
        <v>242</v>
      </c>
      <c r="AJ8" s="0" t="s">
        <v>251</v>
      </c>
      <c r="AK8" s="0" t="s">
        <v>252</v>
      </c>
      <c r="AL8" s="0" t="s">
        <v>253</v>
      </c>
      <c r="AM8" s="0" t="s">
        <v>254</v>
      </c>
      <c r="AN8" s="0" t="s">
        <v>214</v>
      </c>
      <c r="AO8" s="0" t="s">
        <v>255</v>
      </c>
      <c r="AP8" s="0" t="s">
        <v>256</v>
      </c>
      <c r="AQ8" s="0" t="s">
        <v>227</v>
      </c>
      <c r="AR8" s="0" t="s">
        <v>257</v>
      </c>
      <c r="AS8" s="0" t="s">
        <v>258</v>
      </c>
      <c r="AT8" s="0" t="s">
        <v>259</v>
      </c>
      <c r="AU8" s="0" t="s">
        <v>246</v>
      </c>
      <c r="AV8" s="0" t="s">
        <v>214</v>
      </c>
      <c r="AW8" s="0" t="s">
        <v>246</v>
      </c>
      <c r="AX8" s="0" t="s">
        <v>260</v>
      </c>
      <c r="AY8" s="0" t="s">
        <v>214</v>
      </c>
      <c r="AZ8" s="0" t="s">
        <v>261</v>
      </c>
      <c r="BA8" s="0" t="s">
        <v>262</v>
      </c>
      <c r="BB8" s="0" t="s">
        <v>214</v>
      </c>
      <c r="BC8" s="0" t="s">
        <v>214</v>
      </c>
      <c r="BD8" s="0" t="s">
        <v>256</v>
      </c>
      <c r="BE8" s="0" t="s">
        <v>263</v>
      </c>
      <c r="BF8" s="0" t="s">
        <v>214</v>
      </c>
      <c r="BG8" s="0" t="s">
        <v>242</v>
      </c>
      <c r="BH8" s="0" t="s">
        <v>214</v>
      </c>
      <c r="BI8" s="0" t="s">
        <v>264</v>
      </c>
      <c r="BJ8" s="0" t="s">
        <v>214</v>
      </c>
      <c r="BK8" s="0" t="s">
        <v>265</v>
      </c>
      <c r="BL8" s="0" t="s">
        <v>214</v>
      </c>
      <c r="BM8" s="0" t="s">
        <v>203</v>
      </c>
      <c r="BN8" s="0" t="s">
        <v>217</v>
      </c>
      <c r="BO8" s="0" t="s">
        <v>214</v>
      </c>
      <c r="BP8" s="0" t="s">
        <v>242</v>
      </c>
      <c r="BQ8" s="0" t="s">
        <v>214</v>
      </c>
      <c r="BS8" s="0" t="s">
        <v>214</v>
      </c>
      <c r="BT8" s="0" t="n">
        <f aca="false">49-(COUNTBLANK(U8:BQ8))</f>
        <v>49</v>
      </c>
      <c r="BU8" s="0" t="str">
        <f aca="false">CONCATENATE("*",BS8,"*")</f>
        <v>*push*</v>
      </c>
      <c r="BV8" s="0" t="n">
        <f aca="false">COUNTIFS(U8:BQ8,BU8)</f>
        <v>0</v>
      </c>
      <c r="BW8" s="15" t="n">
        <f aca="false">BV8/BT8</f>
        <v>0</v>
      </c>
      <c r="BZ8" s="15" t="str">
        <f aca="false">IF(BY8="","",(BY8/BT8))</f>
        <v/>
      </c>
      <c r="CA8" s="0" t="n">
        <f aca="false">COUNTIFS(U8:BQ8,BU7)</f>
        <v>0</v>
      </c>
      <c r="CB8" s="0" t="str">
        <f aca="false">IF(BX8="",BU8,BX8)</f>
        <v>*push*</v>
      </c>
      <c r="CC8" s="0" t="n">
        <f aca="false">COUNTIFS(U8:BQ8,CB7)</f>
        <v>0</v>
      </c>
      <c r="CD8" s="15" t="n">
        <f aca="false">CC8/BT8</f>
        <v>0</v>
      </c>
      <c r="CE8" s="0" t="s">
        <v>266</v>
      </c>
      <c r="CF8" s="15" t="n">
        <f aca="false">(COUNTIFS(U8:BQ8,CE8))/BT8</f>
        <v>0</v>
      </c>
      <c r="CH8" s="0" t="s">
        <v>267</v>
      </c>
      <c r="CI8" s="15" t="n">
        <f aca="false">(COUNTIFS(U8:BQ8,CK8))/BT8</f>
        <v>0.73469387755102</v>
      </c>
      <c r="CJ8" s="15" t="n">
        <f aca="false">(COUNTIFS(U8:BQ8,CK7))/BT8</f>
        <v>0</v>
      </c>
      <c r="CK8" s="16" t="s">
        <v>214</v>
      </c>
      <c r="CL8" s="0" t="s">
        <v>238</v>
      </c>
    </row>
    <row r="9" s="4" customFormat="true" ht="13.8" hidden="false" customHeight="false" outlineLevel="0" collapsed="false">
      <c r="A9" s="8" t="s">
        <v>191</v>
      </c>
      <c r="B9" s="17" t="n">
        <v>1</v>
      </c>
      <c r="C9" s="17" t="n">
        <v>2</v>
      </c>
      <c r="D9" s="17" t="n">
        <v>1</v>
      </c>
      <c r="E9" s="17" t="n">
        <v>8</v>
      </c>
      <c r="F9" s="17" t="n">
        <v>2</v>
      </c>
      <c r="G9" s="17" t="n">
        <v>2</v>
      </c>
      <c r="H9" s="8" t="n">
        <v>2002</v>
      </c>
      <c r="I9" s="8" t="n">
        <v>12002</v>
      </c>
      <c r="J9" s="8" t="n">
        <v>2002</v>
      </c>
      <c r="K9" s="8" t="n">
        <v>22002</v>
      </c>
      <c r="L9" s="8" t="s">
        <v>128</v>
      </c>
      <c r="M9" s="4" t="s">
        <v>195</v>
      </c>
      <c r="N9" s="4" t="s">
        <v>196</v>
      </c>
      <c r="O9" s="4" t="s">
        <v>240</v>
      </c>
      <c r="P9" s="4" t="s">
        <v>198</v>
      </c>
      <c r="Q9" s="4" t="s">
        <v>133</v>
      </c>
      <c r="R9" s="4" t="n">
        <f aca="false">(1+LEN(N9)-LEN(SUBSTITUTE(N9," ","")))+1</f>
        <v>6</v>
      </c>
      <c r="S9" s="4" t="n">
        <f aca="false">(1+LEN(O9)-LEN(SUBSTITUTE(O9," ","")))</f>
        <v>11</v>
      </c>
      <c r="T9" s="4" t="s">
        <v>134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  <c r="Z9" s="20" t="s">
        <v>204</v>
      </c>
      <c r="AA9" s="20" t="s">
        <v>205</v>
      </c>
      <c r="AB9" s="4" t="s">
        <v>206</v>
      </c>
      <c r="AC9" s="4" t="s">
        <v>207</v>
      </c>
      <c r="AD9" s="20" t="s">
        <v>208</v>
      </c>
      <c r="AE9" s="4" t="s">
        <v>209</v>
      </c>
      <c r="AF9" s="20" t="s">
        <v>210</v>
      </c>
      <c r="AG9" s="4" t="s">
        <v>168</v>
      </c>
      <c r="AH9" s="20" t="s">
        <v>211</v>
      </c>
      <c r="AI9" s="20" t="s">
        <v>212</v>
      </c>
      <c r="AJ9" s="20" t="s">
        <v>213</v>
      </c>
      <c r="AK9" s="4" t="s">
        <v>214</v>
      </c>
      <c r="AL9" s="4" t="s">
        <v>215</v>
      </c>
      <c r="AM9" s="20" t="s">
        <v>208</v>
      </c>
      <c r="AN9" s="20" t="s">
        <v>216</v>
      </c>
      <c r="AO9" s="4" t="s">
        <v>217</v>
      </c>
      <c r="AP9" s="20" t="s">
        <v>218</v>
      </c>
      <c r="AQ9" s="4" t="s">
        <v>203</v>
      </c>
      <c r="AR9" s="20" t="s">
        <v>219</v>
      </c>
      <c r="AS9" s="4" t="s">
        <v>150</v>
      </c>
      <c r="AT9" s="4" t="s">
        <v>220</v>
      </c>
      <c r="AU9" s="20" t="s">
        <v>208</v>
      </c>
      <c r="AV9" s="4" t="s">
        <v>221</v>
      </c>
      <c r="AW9" s="4" t="s">
        <v>222</v>
      </c>
      <c r="AX9" s="4" t="s">
        <v>203</v>
      </c>
      <c r="AY9" s="20" t="s">
        <v>208</v>
      </c>
      <c r="AZ9" s="20" t="s">
        <v>223</v>
      </c>
      <c r="BA9" s="20" t="s">
        <v>208</v>
      </c>
      <c r="BB9" s="4" t="s">
        <v>224</v>
      </c>
      <c r="BC9" s="20" t="s">
        <v>225</v>
      </c>
      <c r="BD9" s="4" t="s">
        <v>226</v>
      </c>
      <c r="BE9" s="4" t="s">
        <v>227</v>
      </c>
      <c r="BF9" s="4" t="s">
        <v>168</v>
      </c>
      <c r="BG9" s="20" t="s">
        <v>216</v>
      </c>
      <c r="BH9" s="4" t="s">
        <v>203</v>
      </c>
      <c r="BI9" s="4" t="s">
        <v>228</v>
      </c>
      <c r="BJ9" s="4" t="s">
        <v>229</v>
      </c>
      <c r="BK9" s="4" t="s">
        <v>214</v>
      </c>
      <c r="BL9" s="4" t="s">
        <v>230</v>
      </c>
      <c r="BM9" s="20" t="s">
        <v>231</v>
      </c>
      <c r="BN9" s="20" t="s">
        <v>232</v>
      </c>
      <c r="BO9" s="4" t="s">
        <v>233</v>
      </c>
      <c r="BP9" s="20" t="s">
        <v>212</v>
      </c>
      <c r="BQ9" s="20" t="s">
        <v>234</v>
      </c>
      <c r="BS9" s="4" t="s">
        <v>208</v>
      </c>
      <c r="BT9" s="4" t="n">
        <f aca="false">49-(COUNTBLANK(U9:BQ9))</f>
        <v>49</v>
      </c>
      <c r="BU9" s="4" t="str">
        <f aca="false">CONCATENATE("*",BS9,"*")</f>
        <v>*jump*</v>
      </c>
      <c r="BV9" s="4" t="n">
        <f aca="false">COUNTIFS(U9:BQ9,BU9)</f>
        <v>0</v>
      </c>
      <c r="BW9" s="18" t="n">
        <f aca="false">BV9/BT9</f>
        <v>0</v>
      </c>
      <c r="BZ9" s="18" t="str">
        <f aca="false">IF(BY9="","",(BY9/BT9))</f>
        <v/>
      </c>
      <c r="CA9" s="4" t="n">
        <f aca="false">COUNTIFS(U9:BQ9,BU10)</f>
        <v>0</v>
      </c>
      <c r="CB9" s="4" t="str">
        <f aca="false">IF(BX9="",BU9,BX9)</f>
        <v>*jump*</v>
      </c>
      <c r="CC9" s="4" t="n">
        <f aca="false">COUNTIFS(U9:BQ9,CB10)</f>
        <v>0</v>
      </c>
      <c r="CD9" s="18" t="n">
        <f aca="false">CC9/BT9</f>
        <v>0</v>
      </c>
      <c r="CE9" s="4" t="s">
        <v>235</v>
      </c>
      <c r="CF9" s="18" t="n">
        <f aca="false">(COUNTIFS(U9:BQ9,CE9))/BT9</f>
        <v>0</v>
      </c>
      <c r="CG9" s="20" t="s">
        <v>236</v>
      </c>
      <c r="CH9" s="4" t="s">
        <v>237</v>
      </c>
      <c r="CI9" s="15" t="n">
        <f aca="false">(COUNTIFS(U9:BQ9,CK9))/BT9</f>
        <v>0.0612244897959184</v>
      </c>
      <c r="CJ9" s="15" t="n">
        <f aca="false">(COUNTIFS(U9:BQ9,CK10))/BT9</f>
        <v>0.183673469387755</v>
      </c>
      <c r="CK9" s="16" t="s">
        <v>214</v>
      </c>
      <c r="CL9" s="4" t="s">
        <v>238</v>
      </c>
    </row>
    <row r="10" customFormat="false" ht="13.8" hidden="false" customHeight="false" outlineLevel="0" collapsed="false">
      <c r="A10" s="8" t="s">
        <v>193</v>
      </c>
      <c r="B10" s="17" t="n">
        <v>1</v>
      </c>
      <c r="C10" s="17" t="n">
        <v>2</v>
      </c>
      <c r="D10" s="17" t="n">
        <v>2</v>
      </c>
      <c r="E10" s="17" t="n">
        <v>8</v>
      </c>
      <c r="F10" s="17" t="n">
        <v>2</v>
      </c>
      <c r="G10" s="17" t="n">
        <v>3</v>
      </c>
      <c r="H10" s="8" t="n">
        <v>3002</v>
      </c>
      <c r="I10" s="8" t="n">
        <v>13002</v>
      </c>
      <c r="J10" s="8" t="n">
        <v>3002</v>
      </c>
      <c r="K10" s="8" t="n">
        <v>23002</v>
      </c>
      <c r="L10" s="8" t="s">
        <v>128</v>
      </c>
      <c r="M10" s="4" t="s">
        <v>239</v>
      </c>
      <c r="N10" s="4" t="s">
        <v>196</v>
      </c>
      <c r="O10" s="4" t="s">
        <v>197</v>
      </c>
      <c r="P10" s="4" t="s">
        <v>268</v>
      </c>
      <c r="Q10" s="4" t="s">
        <v>133</v>
      </c>
      <c r="R10" s="4" t="n">
        <f aca="false">(1+LEN(N10)-LEN(SUBSTITUTE(N10," ","")))+1</f>
        <v>6</v>
      </c>
      <c r="S10" s="4" t="n">
        <f aca="false">(1+LEN(O10)-LEN(SUBSTITUTE(O10," ","")))</f>
        <v>11</v>
      </c>
      <c r="T10" s="4" t="s">
        <v>134</v>
      </c>
      <c r="U10" s="4" t="s">
        <v>242</v>
      </c>
      <c r="V10" s="4" t="s">
        <v>243</v>
      </c>
      <c r="W10" s="4" t="s">
        <v>242</v>
      </c>
      <c r="X10" s="4" t="s">
        <v>244</v>
      </c>
      <c r="Y10" s="4" t="s">
        <v>245</v>
      </c>
      <c r="Z10" s="4" t="s">
        <v>246</v>
      </c>
      <c r="AA10" s="4" t="s">
        <v>247</v>
      </c>
      <c r="AB10" s="4" t="s">
        <v>214</v>
      </c>
      <c r="AC10" s="4" t="s">
        <v>248</v>
      </c>
      <c r="AD10" s="4" t="s">
        <v>249</v>
      </c>
      <c r="AE10" s="4" t="s">
        <v>227</v>
      </c>
      <c r="AF10" s="4" t="s">
        <v>214</v>
      </c>
      <c r="AG10" s="4" t="s">
        <v>250</v>
      </c>
      <c r="AH10" s="4" t="s">
        <v>214</v>
      </c>
      <c r="AI10" s="4" t="s">
        <v>242</v>
      </c>
      <c r="AJ10" s="4" t="s">
        <v>251</v>
      </c>
      <c r="AK10" s="4" t="s">
        <v>252</v>
      </c>
      <c r="AL10" s="4" t="s">
        <v>253</v>
      </c>
      <c r="AM10" s="4" t="s">
        <v>254</v>
      </c>
      <c r="AN10" s="4" t="s">
        <v>214</v>
      </c>
      <c r="AO10" s="4" t="s">
        <v>255</v>
      </c>
      <c r="AP10" s="4" t="s">
        <v>256</v>
      </c>
      <c r="AQ10" s="4" t="s">
        <v>227</v>
      </c>
      <c r="AR10" s="4" t="s">
        <v>257</v>
      </c>
      <c r="AS10" s="4" t="s">
        <v>258</v>
      </c>
      <c r="AT10" s="4" t="s">
        <v>259</v>
      </c>
      <c r="AU10" s="4" t="s">
        <v>246</v>
      </c>
      <c r="AV10" s="4" t="s">
        <v>214</v>
      </c>
      <c r="AW10" s="4" t="s">
        <v>246</v>
      </c>
      <c r="AX10" s="4" t="s">
        <v>260</v>
      </c>
      <c r="AY10" s="4" t="s">
        <v>214</v>
      </c>
      <c r="AZ10" s="4" t="s">
        <v>261</v>
      </c>
      <c r="BA10" s="4" t="s">
        <v>262</v>
      </c>
      <c r="BB10" s="4" t="s">
        <v>214</v>
      </c>
      <c r="BC10" s="4" t="s">
        <v>214</v>
      </c>
      <c r="BD10" s="4" t="s">
        <v>256</v>
      </c>
      <c r="BE10" s="4" t="s">
        <v>263</v>
      </c>
      <c r="BF10" s="4" t="s">
        <v>214</v>
      </c>
      <c r="BG10" s="4" t="s">
        <v>242</v>
      </c>
      <c r="BH10" s="4" t="s">
        <v>214</v>
      </c>
      <c r="BI10" s="4" t="s">
        <v>264</v>
      </c>
      <c r="BJ10" s="4" t="s">
        <v>214</v>
      </c>
      <c r="BK10" s="4" t="s">
        <v>265</v>
      </c>
      <c r="BL10" s="4" t="s">
        <v>214</v>
      </c>
      <c r="BM10" s="4" t="s">
        <v>203</v>
      </c>
      <c r="BN10" s="4" t="s">
        <v>217</v>
      </c>
      <c r="BO10" s="4" t="s">
        <v>214</v>
      </c>
      <c r="BP10" s="4" t="s">
        <v>242</v>
      </c>
      <c r="BQ10" s="4" t="s">
        <v>214</v>
      </c>
      <c r="BS10" s="4" t="s">
        <v>214</v>
      </c>
      <c r="BT10" s="4" t="n">
        <f aca="false">49-(COUNTBLANK(U10:BQ10))</f>
        <v>49</v>
      </c>
      <c r="BU10" s="4" t="str">
        <f aca="false">CONCATENATE("*",BS10,"*")</f>
        <v>*push*</v>
      </c>
      <c r="BV10" s="4" t="n">
        <f aca="false">COUNTIFS(U10:BQ10,BU10)</f>
        <v>0</v>
      </c>
      <c r="BW10" s="18" t="n">
        <f aca="false">BV10/BT10</f>
        <v>0</v>
      </c>
      <c r="BZ10" s="18" t="str">
        <f aca="false">IF(BY10="","",(BY10/BT10))</f>
        <v/>
      </c>
      <c r="CA10" s="4" t="n">
        <f aca="false">COUNTIFS(U10:BQ10,BU9)</f>
        <v>0</v>
      </c>
      <c r="CB10" s="4" t="str">
        <f aca="false">IF(BX10="",BU10,BX10)</f>
        <v>*push*</v>
      </c>
      <c r="CC10" s="4" t="n">
        <f aca="false">COUNTIFS(U10:BQ10,CB9)</f>
        <v>0</v>
      </c>
      <c r="CD10" s="18" t="n">
        <f aca="false">CC10/BT10</f>
        <v>0</v>
      </c>
      <c r="CE10" s="4" t="s">
        <v>266</v>
      </c>
      <c r="CF10" s="18" t="n">
        <f aca="false">(COUNTIFS(U10:BQ10,CE10))/BT10</f>
        <v>0</v>
      </c>
      <c r="CH10" s="4" t="s">
        <v>267</v>
      </c>
      <c r="CI10" s="15" t="n">
        <f aca="false">(COUNTIFS(U10:BQ10,CK10))/BT10</f>
        <v>0</v>
      </c>
      <c r="CJ10" s="15" t="n">
        <f aca="false">(COUNTIFS(U10:BQ10,CK9))/BT10</f>
        <v>0.73469387755102</v>
      </c>
      <c r="CK10" s="16" t="s">
        <v>208</v>
      </c>
      <c r="CL10" s="4" t="s">
        <v>238</v>
      </c>
    </row>
    <row r="11" customFormat="false" ht="13.8" hidden="false" customHeight="false" outlineLevel="0" collapsed="false">
      <c r="A11" s="8" t="s">
        <v>127</v>
      </c>
      <c r="B11" s="8" t="n">
        <v>1</v>
      </c>
      <c r="C11" s="8" t="n">
        <v>1</v>
      </c>
      <c r="D11" s="8" t="n">
        <v>1</v>
      </c>
      <c r="E11" s="8" t="n">
        <v>10</v>
      </c>
      <c r="F11" s="8" t="n">
        <v>3</v>
      </c>
      <c r="G11" s="8" t="n">
        <v>0</v>
      </c>
      <c r="H11" s="8" t="n">
        <v>3</v>
      </c>
      <c r="I11" s="8" t="n">
        <v>10003</v>
      </c>
      <c r="J11" s="8" t="n">
        <v>3</v>
      </c>
      <c r="K11" s="8" t="n">
        <v>20003</v>
      </c>
      <c r="L11" s="8" t="s">
        <v>128</v>
      </c>
      <c r="M11" s="0" t="s">
        <v>269</v>
      </c>
      <c r="N11" s="0" t="s">
        <v>270</v>
      </c>
      <c r="O11" s="0" t="s">
        <v>271</v>
      </c>
      <c r="P11" s="16" t="s">
        <v>272</v>
      </c>
      <c r="Q11" s="16" t="s">
        <v>273</v>
      </c>
      <c r="R11" s="0" t="n">
        <f aca="false">(1+LEN(N11)-LEN(SUBSTITUTE(N11," ","")))+1</f>
        <v>6</v>
      </c>
      <c r="S11" s="0" t="n">
        <f aca="false">(1+LEN(O11)-LEN(SUBSTITUTE(O11," ","")))</f>
        <v>10</v>
      </c>
      <c r="T11" s="0" t="s">
        <v>134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277</v>
      </c>
      <c r="Z11" s="13"/>
      <c r="AA11" s="0" t="s">
        <v>278</v>
      </c>
      <c r="AB11" s="0" t="s">
        <v>279</v>
      </c>
      <c r="AC11" s="0" t="s">
        <v>280</v>
      </c>
      <c r="AD11" s="0" t="s">
        <v>281</v>
      </c>
      <c r="AE11" s="0" t="s">
        <v>282</v>
      </c>
      <c r="AF11" s="0" t="s">
        <v>283</v>
      </c>
      <c r="AG11" s="0" t="s">
        <v>284</v>
      </c>
      <c r="AH11" s="0" t="s">
        <v>285</v>
      </c>
      <c r="AI11" s="0" t="s">
        <v>286</v>
      </c>
      <c r="AJ11" s="0" t="s">
        <v>287</v>
      </c>
      <c r="AK11" s="0" t="s">
        <v>288</v>
      </c>
      <c r="AL11" s="0" t="s">
        <v>277</v>
      </c>
      <c r="AM11" s="0" t="s">
        <v>289</v>
      </c>
      <c r="AN11" s="0" t="s">
        <v>277</v>
      </c>
      <c r="AO11" s="0" t="s">
        <v>278</v>
      </c>
      <c r="AP11" s="0" t="s">
        <v>290</v>
      </c>
      <c r="AQ11" s="0" t="s">
        <v>291</v>
      </c>
      <c r="AR11" s="0" t="s">
        <v>292</v>
      </c>
      <c r="AS11" s="0" t="s">
        <v>293</v>
      </c>
      <c r="AT11" s="0" t="s">
        <v>294</v>
      </c>
      <c r="AU11" s="0" t="s">
        <v>295</v>
      </c>
      <c r="AV11" s="0" t="s">
        <v>296</v>
      </c>
      <c r="AW11" s="0" t="s">
        <v>297</v>
      </c>
      <c r="AX11" s="0" t="s">
        <v>145</v>
      </c>
      <c r="AY11" s="0" t="s">
        <v>298</v>
      </c>
      <c r="AZ11" s="0" t="s">
        <v>299</v>
      </c>
      <c r="BA11" s="0" t="s">
        <v>300</v>
      </c>
      <c r="BB11" s="0" t="s">
        <v>301</v>
      </c>
      <c r="BC11" s="0" t="s">
        <v>302</v>
      </c>
      <c r="BD11" s="0" t="s">
        <v>277</v>
      </c>
      <c r="BE11" s="0" t="s">
        <v>150</v>
      </c>
      <c r="BF11" s="0" t="s">
        <v>294</v>
      </c>
      <c r="BG11" s="0" t="s">
        <v>277</v>
      </c>
      <c r="BH11" s="0" t="s">
        <v>303</v>
      </c>
      <c r="BI11" s="0" t="s">
        <v>304</v>
      </c>
      <c r="BJ11" s="0" t="s">
        <v>305</v>
      </c>
      <c r="BK11" s="0" t="s">
        <v>306</v>
      </c>
      <c r="BL11" s="0" t="s">
        <v>307</v>
      </c>
      <c r="BM11" s="0" t="s">
        <v>277</v>
      </c>
      <c r="BN11" s="0" t="s">
        <v>308</v>
      </c>
      <c r="BO11" s="0" t="s">
        <v>279</v>
      </c>
      <c r="BP11" s="0" t="s">
        <v>145</v>
      </c>
      <c r="BQ11" s="0" t="s">
        <v>277</v>
      </c>
      <c r="BS11" s="0" t="s">
        <v>279</v>
      </c>
      <c r="BT11" s="0" t="n">
        <f aca="false">49-(COUNTBLANK(U11:BQ11))</f>
        <v>48</v>
      </c>
      <c r="BU11" s="0" t="str">
        <f aca="false">CONCATENATE("*",BS11,"*")</f>
        <v>*stuff*</v>
      </c>
      <c r="BV11" s="0" t="n">
        <f aca="false">COUNTIFS(U11:BQ11,BU11)</f>
        <v>0</v>
      </c>
      <c r="BW11" s="18" t="n">
        <f aca="false">BV11/BT11</f>
        <v>0</v>
      </c>
      <c r="BZ11" s="15" t="str">
        <f aca="false">IF(BY11="","",(BY11/BT11))</f>
        <v/>
      </c>
      <c r="CA11" s="0" t="n">
        <f aca="false">COUNTIFS(U11:BQ11,BU12)</f>
        <v>0</v>
      </c>
      <c r="CB11" s="0" t="str">
        <f aca="false">IF(BX11="",BU11,BX11)</f>
        <v>*stuff*</v>
      </c>
      <c r="CC11" s="0" t="n">
        <f aca="false">COUNTIFS(U11:BQ11,CB12)</f>
        <v>0</v>
      </c>
      <c r="CD11" s="15" t="n">
        <f aca="false">CC11/BT11</f>
        <v>0</v>
      </c>
      <c r="CE11" s="0" t="s">
        <v>309</v>
      </c>
      <c r="CF11" s="15" t="n">
        <f aca="false">(COUNTIFS(U11:BQ11,CE11))/BT11</f>
        <v>0</v>
      </c>
      <c r="CH11" s="0" t="s">
        <v>310</v>
      </c>
      <c r="CI11" s="15" t="n">
        <f aca="false">(COUNTIFS(U11:BQ11,CK11))/BT11</f>
        <v>0.3125</v>
      </c>
      <c r="CJ11" s="15" t="n">
        <f aca="false">(COUNTIFS(U11:BQ11,CK12))/BT11</f>
        <v>0.0625</v>
      </c>
      <c r="CK11" s="16" t="s">
        <v>279</v>
      </c>
      <c r="CL11" s="0" t="s">
        <v>311</v>
      </c>
    </row>
    <row r="12" customFormat="false" ht="13.8" hidden="false" customHeight="false" outlineLevel="0" collapsed="false">
      <c r="A12" s="8" t="s">
        <v>163</v>
      </c>
      <c r="B12" s="8" t="n">
        <v>1</v>
      </c>
      <c r="C12" s="8" t="n">
        <v>1</v>
      </c>
      <c r="D12" s="8" t="n">
        <v>2</v>
      </c>
      <c r="E12" s="8" t="n">
        <v>10</v>
      </c>
      <c r="F12" s="8" t="n">
        <v>3</v>
      </c>
      <c r="G12" s="8" t="n">
        <v>1</v>
      </c>
      <c r="H12" s="8" t="n">
        <v>1003</v>
      </c>
      <c r="I12" s="8" t="n">
        <v>11003</v>
      </c>
      <c r="J12" s="8" t="n">
        <v>1003</v>
      </c>
      <c r="K12" s="8" t="n">
        <v>21003</v>
      </c>
      <c r="L12" s="8" t="s">
        <v>128</v>
      </c>
      <c r="M12" s="0" t="s">
        <v>312</v>
      </c>
      <c r="N12" s="0" t="s">
        <v>270</v>
      </c>
      <c r="O12" s="0" t="s">
        <v>313</v>
      </c>
      <c r="P12" s="16" t="s">
        <v>314</v>
      </c>
      <c r="Q12" s="16" t="s">
        <v>273</v>
      </c>
      <c r="R12" s="0" t="n">
        <f aca="false">(1+LEN(N12)-LEN(SUBSTITUTE(N12," ","")))+1</f>
        <v>6</v>
      </c>
      <c r="S12" s="0" t="n">
        <f aca="false">(1+LEN(O12)-LEN(SUBSTITUTE(O12," ","")))</f>
        <v>10</v>
      </c>
      <c r="T12" s="0" t="s">
        <v>134</v>
      </c>
      <c r="U12" s="0" t="s">
        <v>298</v>
      </c>
      <c r="V12" s="0" t="s">
        <v>294</v>
      </c>
      <c r="W12" s="0" t="s">
        <v>315</v>
      </c>
      <c r="X12" s="0" t="s">
        <v>298</v>
      </c>
      <c r="Y12" s="0" t="s">
        <v>316</v>
      </c>
      <c r="Z12" s="0" t="s">
        <v>298</v>
      </c>
      <c r="AA12" s="0" t="s">
        <v>317</v>
      </c>
      <c r="AB12" s="0" t="s">
        <v>294</v>
      </c>
      <c r="AC12" s="0" t="s">
        <v>318</v>
      </c>
      <c r="AD12" s="13"/>
      <c r="AE12" s="0" t="s">
        <v>298</v>
      </c>
      <c r="AF12" s="0" t="s">
        <v>319</v>
      </c>
      <c r="AG12" s="0" t="s">
        <v>320</v>
      </c>
      <c r="AH12" s="0" t="s">
        <v>298</v>
      </c>
      <c r="AI12" s="0" t="s">
        <v>294</v>
      </c>
      <c r="AJ12" s="0" t="s">
        <v>321</v>
      </c>
      <c r="AK12" s="0" t="s">
        <v>322</v>
      </c>
      <c r="AL12" s="0" t="s">
        <v>323</v>
      </c>
      <c r="AM12" s="0" t="s">
        <v>298</v>
      </c>
      <c r="AN12" s="0" t="s">
        <v>324</v>
      </c>
      <c r="AO12" s="0" t="s">
        <v>325</v>
      </c>
      <c r="AP12" s="0" t="s">
        <v>326</v>
      </c>
      <c r="AQ12" s="0" t="s">
        <v>327</v>
      </c>
      <c r="AR12" s="0" t="s">
        <v>290</v>
      </c>
      <c r="AS12" s="0" t="s">
        <v>328</v>
      </c>
      <c r="AT12" s="0" t="s">
        <v>294</v>
      </c>
      <c r="AU12" s="0" t="s">
        <v>294</v>
      </c>
      <c r="AV12" s="0" t="s">
        <v>324</v>
      </c>
      <c r="AW12" s="0" t="s">
        <v>329</v>
      </c>
      <c r="AX12" s="0" t="s">
        <v>298</v>
      </c>
      <c r="AY12" s="0" t="s">
        <v>298</v>
      </c>
      <c r="AZ12" s="0" t="s">
        <v>330</v>
      </c>
      <c r="BA12" s="0" t="s">
        <v>331</v>
      </c>
      <c r="BB12" s="0" t="s">
        <v>324</v>
      </c>
      <c r="BC12" s="0" t="s">
        <v>298</v>
      </c>
      <c r="BD12" s="0" t="s">
        <v>298</v>
      </c>
      <c r="BE12" s="0" t="s">
        <v>332</v>
      </c>
      <c r="BF12" s="0" t="s">
        <v>298</v>
      </c>
      <c r="BG12" s="0" t="s">
        <v>280</v>
      </c>
      <c r="BH12" s="0" t="s">
        <v>298</v>
      </c>
      <c r="BI12" s="0" t="s">
        <v>333</v>
      </c>
      <c r="BJ12" s="0" t="s">
        <v>290</v>
      </c>
      <c r="BK12" s="0" t="s">
        <v>294</v>
      </c>
      <c r="BL12" s="0" t="s">
        <v>334</v>
      </c>
      <c r="BM12" s="0" t="s">
        <v>298</v>
      </c>
      <c r="BN12" s="21" t="n">
        <f aca="false">TRUE()</f>
        <v>1</v>
      </c>
      <c r="BO12" s="0" t="s">
        <v>316</v>
      </c>
      <c r="BP12" s="0" t="s">
        <v>335</v>
      </c>
      <c r="BQ12" s="0" t="s">
        <v>182</v>
      </c>
      <c r="BS12" s="0" t="s">
        <v>325</v>
      </c>
      <c r="BT12" s="0" t="n">
        <f aca="false">49-(COUNTBLANK(U12:BQ12))</f>
        <v>48</v>
      </c>
      <c r="BU12" s="0" t="str">
        <f aca="false">CONCATENATE("*",BS12,"*")</f>
        <v>*shoot*</v>
      </c>
      <c r="BV12" s="0" t="n">
        <f aca="false">COUNTIFS(U12:BQ12,BU12)</f>
        <v>0</v>
      </c>
      <c r="BW12" s="15" t="n">
        <f aca="false">BV12/BT12</f>
        <v>0</v>
      </c>
      <c r="BX12" s="0" t="s">
        <v>336</v>
      </c>
      <c r="BY12" s="0" t="n">
        <f aca="false">COUNTIFS(U12:BQ12,BX12)</f>
        <v>0</v>
      </c>
      <c r="BZ12" s="18" t="n">
        <f aca="false">IF(BY12="","",(BY12/BT12))</f>
        <v>0</v>
      </c>
      <c r="CA12" s="0" t="n">
        <f aca="false">COUNTIFS(U12:BQ12,BU11)</f>
        <v>0</v>
      </c>
      <c r="CB12" s="0" t="str">
        <f aca="false">IF(BX12="",BU12,BX12)</f>
        <v>*kill*</v>
      </c>
      <c r="CC12" s="0" t="n">
        <f aca="false">COUNTIFS(U12:BQ12,CB11)</f>
        <v>0</v>
      </c>
      <c r="CD12" s="15" t="n">
        <f aca="false">CC12/BT12</f>
        <v>0</v>
      </c>
      <c r="CE12" s="0" t="s">
        <v>336</v>
      </c>
      <c r="CF12" s="15" t="n">
        <f aca="false">(COUNTIFS(U12:BQ12,CE12))/BT12</f>
        <v>0</v>
      </c>
      <c r="CH12" s="0" t="s">
        <v>337</v>
      </c>
      <c r="CI12" s="15" t="n">
        <f aca="false">(COUNTIFS(U12:BQ12,CK12))/BT12</f>
        <v>0.520833333333333</v>
      </c>
      <c r="CJ12" s="15" t="n">
        <f aca="false">(COUNTIFS(U12:BQ12,CK11))/BT12</f>
        <v>0</v>
      </c>
      <c r="CK12" s="16" t="s">
        <v>298</v>
      </c>
      <c r="CL12" s="0" t="s">
        <v>311</v>
      </c>
      <c r="CN12" s="4"/>
    </row>
    <row r="13" s="4" customFormat="true" ht="13.8" hidden="false" customHeight="false" outlineLevel="0" collapsed="false">
      <c r="A13" s="8" t="s">
        <v>191</v>
      </c>
      <c r="B13" s="17" t="n">
        <v>1</v>
      </c>
      <c r="C13" s="17" t="n">
        <v>2</v>
      </c>
      <c r="D13" s="17" t="n">
        <v>1</v>
      </c>
      <c r="E13" s="17" t="n">
        <v>10</v>
      </c>
      <c r="F13" s="17" t="n">
        <v>3</v>
      </c>
      <c r="G13" s="17" t="n">
        <v>2</v>
      </c>
      <c r="H13" s="8" t="n">
        <v>2003</v>
      </c>
      <c r="I13" s="8" t="n">
        <v>12003</v>
      </c>
      <c r="J13" s="8" t="n">
        <v>2003</v>
      </c>
      <c r="K13" s="8" t="n">
        <v>22003</v>
      </c>
      <c r="L13" s="8" t="s">
        <v>128</v>
      </c>
      <c r="M13" s="4" t="s">
        <v>269</v>
      </c>
      <c r="N13" s="4" t="s">
        <v>270</v>
      </c>
      <c r="O13" s="4" t="s">
        <v>313</v>
      </c>
      <c r="P13" s="4" t="s">
        <v>314</v>
      </c>
      <c r="Q13" s="4" t="s">
        <v>273</v>
      </c>
      <c r="R13" s="4" t="n">
        <f aca="false">(1+LEN(N13)-LEN(SUBSTITUTE(N13," ","")))+1</f>
        <v>6</v>
      </c>
      <c r="S13" s="4" t="n">
        <f aca="false">(1+LEN(O13)-LEN(SUBSTITUTE(O13," ","")))</f>
        <v>10</v>
      </c>
      <c r="T13" s="4" t="s">
        <v>134</v>
      </c>
      <c r="U13" s="4" t="s">
        <v>274</v>
      </c>
      <c r="V13" s="4" t="s">
        <v>275</v>
      </c>
      <c r="W13" s="4" t="s">
        <v>276</v>
      </c>
      <c r="X13" s="4" t="s">
        <v>277</v>
      </c>
      <c r="Y13" s="4" t="s">
        <v>277</v>
      </c>
      <c r="AA13" s="4" t="s">
        <v>278</v>
      </c>
      <c r="AB13" s="4" t="s">
        <v>279</v>
      </c>
      <c r="AC13" s="4" t="s">
        <v>280</v>
      </c>
      <c r="AD13" s="4" t="s">
        <v>281</v>
      </c>
      <c r="AE13" s="4" t="s">
        <v>282</v>
      </c>
      <c r="AF13" s="4" t="s">
        <v>283</v>
      </c>
      <c r="AG13" s="4" t="s">
        <v>284</v>
      </c>
      <c r="AH13" s="4" t="s">
        <v>285</v>
      </c>
      <c r="AI13" s="4" t="s">
        <v>286</v>
      </c>
      <c r="AJ13" s="4" t="s">
        <v>287</v>
      </c>
      <c r="AK13" s="4" t="s">
        <v>288</v>
      </c>
      <c r="AL13" s="4" t="s">
        <v>277</v>
      </c>
      <c r="AM13" s="4" t="s">
        <v>289</v>
      </c>
      <c r="AN13" s="4" t="s">
        <v>277</v>
      </c>
      <c r="AO13" s="4" t="s">
        <v>278</v>
      </c>
      <c r="AP13" s="4" t="s">
        <v>290</v>
      </c>
      <c r="AQ13" s="4" t="s">
        <v>291</v>
      </c>
      <c r="AR13" s="4" t="s">
        <v>292</v>
      </c>
      <c r="AS13" s="4" t="s">
        <v>293</v>
      </c>
      <c r="AT13" s="4" t="s">
        <v>294</v>
      </c>
      <c r="AU13" s="4" t="s">
        <v>295</v>
      </c>
      <c r="AV13" s="4" t="s">
        <v>296</v>
      </c>
      <c r="AW13" s="4" t="s">
        <v>297</v>
      </c>
      <c r="AX13" s="4" t="s">
        <v>145</v>
      </c>
      <c r="AY13" s="4" t="s">
        <v>298</v>
      </c>
      <c r="AZ13" s="4" t="s">
        <v>299</v>
      </c>
      <c r="BA13" s="4" t="s">
        <v>300</v>
      </c>
      <c r="BB13" s="4" t="s">
        <v>301</v>
      </c>
      <c r="BC13" s="4" t="s">
        <v>302</v>
      </c>
      <c r="BD13" s="4" t="s">
        <v>277</v>
      </c>
      <c r="BE13" s="4" t="s">
        <v>150</v>
      </c>
      <c r="BF13" s="4" t="s">
        <v>294</v>
      </c>
      <c r="BG13" s="4" t="s">
        <v>277</v>
      </c>
      <c r="BH13" s="4" t="s">
        <v>303</v>
      </c>
      <c r="BI13" s="4" t="s">
        <v>304</v>
      </c>
      <c r="BJ13" s="4" t="s">
        <v>305</v>
      </c>
      <c r="BK13" s="4" t="s">
        <v>306</v>
      </c>
      <c r="BL13" s="4" t="s">
        <v>307</v>
      </c>
      <c r="BM13" s="4" t="s">
        <v>277</v>
      </c>
      <c r="BN13" s="4" t="s">
        <v>308</v>
      </c>
      <c r="BO13" s="4" t="s">
        <v>279</v>
      </c>
      <c r="BP13" s="4" t="s">
        <v>145</v>
      </c>
      <c r="BQ13" s="4" t="s">
        <v>277</v>
      </c>
      <c r="BS13" s="4" t="s">
        <v>279</v>
      </c>
      <c r="BT13" s="4" t="n">
        <f aca="false">49-(COUNTBLANK(U13:BQ13))</f>
        <v>48</v>
      </c>
      <c r="BU13" s="4" t="str">
        <f aca="false">CONCATENATE("*",BS13,"*")</f>
        <v>*stuff*</v>
      </c>
      <c r="BV13" s="4" t="n">
        <f aca="false">COUNTIFS(U13:BQ13,BU13)</f>
        <v>0</v>
      </c>
      <c r="BW13" s="18" t="n">
        <f aca="false">BV13/BT13</f>
        <v>0</v>
      </c>
      <c r="BZ13" s="18" t="str">
        <f aca="false">IF(BY13="","",(BY13/BT13))</f>
        <v/>
      </c>
      <c r="CA13" s="4" t="n">
        <f aca="false">COUNTIFS(U13:BQ13,BU14)</f>
        <v>0</v>
      </c>
      <c r="CB13" s="4" t="str">
        <f aca="false">IF(BX13="",BU13,BX13)</f>
        <v>*stuff*</v>
      </c>
      <c r="CC13" s="4" t="n">
        <f aca="false">COUNTIFS(U13:BQ13,CB14)</f>
        <v>0</v>
      </c>
      <c r="CD13" s="18" t="n">
        <f aca="false">CC13/BT13</f>
        <v>0</v>
      </c>
      <c r="CE13" s="4" t="s">
        <v>309</v>
      </c>
      <c r="CF13" s="18" t="n">
        <f aca="false">(COUNTIFS(U13:BQ13,CE13))/BT13</f>
        <v>0</v>
      </c>
      <c r="CH13" s="4" t="s">
        <v>310</v>
      </c>
      <c r="CI13" s="15" t="n">
        <f aca="false">(COUNTIFS(U13:BQ13,CK13))/BT13</f>
        <v>0.0625</v>
      </c>
      <c r="CJ13" s="15" t="n">
        <f aca="false">(COUNTIFS(U13:BQ13,CK14))/BT13</f>
        <v>0.3125</v>
      </c>
      <c r="CK13" s="16" t="s">
        <v>298</v>
      </c>
      <c r="CL13" s="4" t="s">
        <v>311</v>
      </c>
    </row>
    <row r="14" customFormat="false" ht="13.8" hidden="false" customHeight="false" outlineLevel="0" collapsed="false">
      <c r="A14" s="8" t="s">
        <v>193</v>
      </c>
      <c r="B14" s="17" t="n">
        <v>1</v>
      </c>
      <c r="C14" s="17" t="n">
        <v>2</v>
      </c>
      <c r="D14" s="17" t="n">
        <v>2</v>
      </c>
      <c r="E14" s="17" t="n">
        <v>10</v>
      </c>
      <c r="F14" s="17" t="n">
        <v>3</v>
      </c>
      <c r="G14" s="17" t="n">
        <v>3</v>
      </c>
      <c r="H14" s="8" t="n">
        <v>3003</v>
      </c>
      <c r="I14" s="8" t="n">
        <v>13003</v>
      </c>
      <c r="J14" s="8" t="n">
        <v>3003</v>
      </c>
      <c r="K14" s="8" t="n">
        <v>23003</v>
      </c>
      <c r="L14" s="8" t="s">
        <v>128</v>
      </c>
      <c r="M14" s="4" t="s">
        <v>312</v>
      </c>
      <c r="N14" s="4" t="s">
        <v>270</v>
      </c>
      <c r="O14" s="4" t="s">
        <v>271</v>
      </c>
      <c r="P14" s="4" t="s">
        <v>272</v>
      </c>
      <c r="Q14" s="4" t="s">
        <v>273</v>
      </c>
      <c r="R14" s="4" t="n">
        <f aca="false">(1+LEN(N14)-LEN(SUBSTITUTE(N14," ","")))+1</f>
        <v>6</v>
      </c>
      <c r="S14" s="4" t="n">
        <f aca="false">(1+LEN(O14)-LEN(SUBSTITUTE(O14," ","")))</f>
        <v>10</v>
      </c>
      <c r="T14" s="4" t="s">
        <v>134</v>
      </c>
      <c r="U14" s="4" t="s">
        <v>298</v>
      </c>
      <c r="V14" s="4" t="s">
        <v>294</v>
      </c>
      <c r="W14" s="4" t="s">
        <v>315</v>
      </c>
      <c r="X14" s="4" t="s">
        <v>298</v>
      </c>
      <c r="Y14" s="4" t="s">
        <v>316</v>
      </c>
      <c r="Z14" s="4" t="s">
        <v>298</v>
      </c>
      <c r="AA14" s="4" t="s">
        <v>317</v>
      </c>
      <c r="AB14" s="4" t="s">
        <v>294</v>
      </c>
      <c r="AC14" s="4" t="s">
        <v>318</v>
      </c>
      <c r="AE14" s="4" t="s">
        <v>298</v>
      </c>
      <c r="AF14" s="4" t="s">
        <v>319</v>
      </c>
      <c r="AG14" s="4" t="s">
        <v>320</v>
      </c>
      <c r="AH14" s="4" t="s">
        <v>298</v>
      </c>
      <c r="AI14" s="4" t="s">
        <v>294</v>
      </c>
      <c r="AJ14" s="4" t="s">
        <v>321</v>
      </c>
      <c r="AK14" s="4" t="s">
        <v>322</v>
      </c>
      <c r="AL14" s="4" t="s">
        <v>323</v>
      </c>
      <c r="AM14" s="4" t="s">
        <v>298</v>
      </c>
      <c r="AN14" s="4" t="s">
        <v>324</v>
      </c>
      <c r="AO14" s="4" t="s">
        <v>325</v>
      </c>
      <c r="AP14" s="4" t="s">
        <v>326</v>
      </c>
      <c r="AQ14" s="4" t="s">
        <v>327</v>
      </c>
      <c r="AR14" s="4" t="s">
        <v>290</v>
      </c>
      <c r="AS14" s="4" t="s">
        <v>328</v>
      </c>
      <c r="AT14" s="4" t="s">
        <v>294</v>
      </c>
      <c r="AU14" s="4" t="s">
        <v>294</v>
      </c>
      <c r="AV14" s="4" t="s">
        <v>324</v>
      </c>
      <c r="AW14" s="4" t="s">
        <v>329</v>
      </c>
      <c r="AX14" s="4" t="s">
        <v>298</v>
      </c>
      <c r="AY14" s="4" t="s">
        <v>298</v>
      </c>
      <c r="AZ14" s="4" t="s">
        <v>330</v>
      </c>
      <c r="BA14" s="4" t="s">
        <v>331</v>
      </c>
      <c r="BB14" s="4" t="s">
        <v>324</v>
      </c>
      <c r="BC14" s="4" t="s">
        <v>298</v>
      </c>
      <c r="BD14" s="4" t="s">
        <v>298</v>
      </c>
      <c r="BE14" s="4" t="s">
        <v>332</v>
      </c>
      <c r="BF14" s="4" t="s">
        <v>298</v>
      </c>
      <c r="BG14" s="4" t="s">
        <v>280</v>
      </c>
      <c r="BH14" s="4" t="s">
        <v>298</v>
      </c>
      <c r="BI14" s="4" t="s">
        <v>333</v>
      </c>
      <c r="BJ14" s="4" t="s">
        <v>290</v>
      </c>
      <c r="BK14" s="4" t="s">
        <v>294</v>
      </c>
      <c r="BL14" s="4" t="s">
        <v>334</v>
      </c>
      <c r="BM14" s="4" t="s">
        <v>298</v>
      </c>
      <c r="BN14" s="22" t="n">
        <f aca="false">TRUE()</f>
        <v>1</v>
      </c>
      <c r="BO14" s="4" t="s">
        <v>316</v>
      </c>
      <c r="BP14" s="4" t="s">
        <v>335</v>
      </c>
      <c r="BQ14" s="4" t="s">
        <v>182</v>
      </c>
      <c r="BS14" s="4" t="s">
        <v>325</v>
      </c>
      <c r="BT14" s="4" t="n">
        <f aca="false">49-(COUNTBLANK(U14:BQ14))</f>
        <v>48</v>
      </c>
      <c r="BU14" s="4" t="str">
        <f aca="false">CONCATENATE("*",BS14,"*")</f>
        <v>*shoot*</v>
      </c>
      <c r="BV14" s="4" t="n">
        <f aca="false">COUNTIFS(U14:BQ14,BU14)</f>
        <v>0</v>
      </c>
      <c r="BW14" s="18" t="n">
        <f aca="false">BV14/BT14</f>
        <v>0</v>
      </c>
      <c r="BX14" s="4" t="s">
        <v>336</v>
      </c>
      <c r="BY14" s="4" t="n">
        <f aca="false">COUNTIFS(U14:BQ14,BX14)</f>
        <v>0</v>
      </c>
      <c r="BZ14" s="18" t="n">
        <f aca="false">IF(BY14="","",(BY14/BT14))</f>
        <v>0</v>
      </c>
      <c r="CA14" s="4" t="n">
        <f aca="false">COUNTIFS(U14:BQ14,BU13)</f>
        <v>0</v>
      </c>
      <c r="CB14" s="4" t="str">
        <f aca="false">IF(BX14="",BU14,BX14)</f>
        <v>*kill*</v>
      </c>
      <c r="CC14" s="4" t="n">
        <f aca="false">COUNTIFS(U14:BQ14,CB13)</f>
        <v>0</v>
      </c>
      <c r="CD14" s="18" t="n">
        <f aca="false">CC14/BT14</f>
        <v>0</v>
      </c>
      <c r="CE14" s="4" t="s">
        <v>336</v>
      </c>
      <c r="CF14" s="18" t="n">
        <f aca="false">(COUNTIFS(U14:BQ14,CE14))/BT14</f>
        <v>0</v>
      </c>
      <c r="CH14" s="4" t="s">
        <v>337</v>
      </c>
      <c r="CI14" s="15" t="n">
        <f aca="false">(COUNTIFS(U14:BQ14,CK14))/BT14</f>
        <v>0</v>
      </c>
      <c r="CJ14" s="15" t="n">
        <f aca="false">(COUNTIFS(U14:BQ14,CK13))/BT14</f>
        <v>0.520833333333333</v>
      </c>
      <c r="CK14" s="16" t="s">
        <v>279</v>
      </c>
      <c r="CL14" s="4" t="s">
        <v>311</v>
      </c>
    </row>
    <row r="15" customFormat="false" ht="13.8" hidden="false" customHeight="false" outlineLevel="0" collapsed="false">
      <c r="A15" s="8" t="s">
        <v>127</v>
      </c>
      <c r="B15" s="8" t="n">
        <v>1</v>
      </c>
      <c r="C15" s="8" t="n">
        <v>1</v>
      </c>
      <c r="D15" s="8" t="n">
        <v>1</v>
      </c>
      <c r="E15" s="8" t="n">
        <v>11</v>
      </c>
      <c r="F15" s="8" t="n">
        <v>4</v>
      </c>
      <c r="G15" s="8" t="n">
        <v>0</v>
      </c>
      <c r="H15" s="8" t="n">
        <v>4</v>
      </c>
      <c r="I15" s="8" t="n">
        <v>10004</v>
      </c>
      <c r="J15" s="8" t="n">
        <v>4</v>
      </c>
      <c r="K15" s="8" t="n">
        <v>20004</v>
      </c>
      <c r="L15" s="8" t="s">
        <v>128</v>
      </c>
      <c r="M15" s="0" t="s">
        <v>338</v>
      </c>
      <c r="N15" s="0" t="s">
        <v>339</v>
      </c>
      <c r="O15" s="0" t="s">
        <v>340</v>
      </c>
      <c r="P15" s="0" t="s">
        <v>341</v>
      </c>
      <c r="Q15" s="16" t="s">
        <v>133</v>
      </c>
      <c r="R15" s="0" t="n">
        <f aca="false">(1+LEN(N15)-LEN(SUBSTITUTE(N15," ","")))+1</f>
        <v>6</v>
      </c>
      <c r="S15" s="0" t="n">
        <f aca="false">(1+LEN(O15)-LEN(SUBSTITUTE(O15," ","")))</f>
        <v>10</v>
      </c>
      <c r="T15" s="0" t="s">
        <v>342</v>
      </c>
      <c r="U15" s="0" t="s">
        <v>343</v>
      </c>
      <c r="V15" s="0" t="s">
        <v>344</v>
      </c>
      <c r="W15" s="0" t="s">
        <v>345</v>
      </c>
      <c r="X15" s="0" t="s">
        <v>346</v>
      </c>
      <c r="Y15" s="0" t="s">
        <v>347</v>
      </c>
      <c r="Z15" s="0" t="s">
        <v>348</v>
      </c>
      <c r="AA15" s="0" t="s">
        <v>349</v>
      </c>
      <c r="AB15" s="0" t="s">
        <v>346</v>
      </c>
      <c r="AC15" s="0" t="s">
        <v>350</v>
      </c>
      <c r="AD15" s="0" t="s">
        <v>298</v>
      </c>
      <c r="AE15" s="0" t="s">
        <v>346</v>
      </c>
      <c r="AF15" s="0" t="s">
        <v>346</v>
      </c>
      <c r="AG15" s="0" t="s">
        <v>351</v>
      </c>
      <c r="AH15" s="0" t="s">
        <v>343</v>
      </c>
      <c r="AI15" s="0" t="s">
        <v>346</v>
      </c>
      <c r="AJ15" s="0" t="s">
        <v>298</v>
      </c>
      <c r="AK15" s="0" t="s">
        <v>346</v>
      </c>
      <c r="AL15" s="0" t="s">
        <v>346</v>
      </c>
      <c r="AM15" s="0" t="s">
        <v>346</v>
      </c>
      <c r="AN15" s="0" t="s">
        <v>352</v>
      </c>
      <c r="AO15" s="0" t="s">
        <v>346</v>
      </c>
      <c r="AP15" s="0" t="s">
        <v>353</v>
      </c>
      <c r="AQ15" s="0" t="s">
        <v>298</v>
      </c>
      <c r="AR15" s="0" t="s">
        <v>354</v>
      </c>
      <c r="AS15" s="0" t="s">
        <v>298</v>
      </c>
      <c r="AT15" s="0" t="s">
        <v>355</v>
      </c>
      <c r="AU15" s="0" t="s">
        <v>298</v>
      </c>
      <c r="AV15" s="0" t="s">
        <v>356</v>
      </c>
      <c r="AW15" s="0" t="s">
        <v>357</v>
      </c>
      <c r="AX15" s="0" t="s">
        <v>298</v>
      </c>
      <c r="AY15" s="0" t="s">
        <v>346</v>
      </c>
      <c r="AZ15" s="0" t="s">
        <v>347</v>
      </c>
      <c r="BA15" s="0" t="s">
        <v>358</v>
      </c>
      <c r="BB15" s="0" t="s">
        <v>298</v>
      </c>
      <c r="BC15" s="0" t="s">
        <v>359</v>
      </c>
      <c r="BD15" s="0" t="s">
        <v>360</v>
      </c>
      <c r="BE15" s="0" t="s">
        <v>361</v>
      </c>
      <c r="BF15" s="0" t="s">
        <v>346</v>
      </c>
      <c r="BG15" s="0" t="s">
        <v>360</v>
      </c>
      <c r="BH15" s="0" t="s">
        <v>362</v>
      </c>
      <c r="BI15" s="13"/>
      <c r="BJ15" s="0" t="s">
        <v>363</v>
      </c>
      <c r="BK15" s="0" t="s">
        <v>364</v>
      </c>
      <c r="BL15" s="0" t="s">
        <v>365</v>
      </c>
      <c r="BM15" s="0" t="s">
        <v>366</v>
      </c>
      <c r="BN15" s="0" t="s">
        <v>347</v>
      </c>
      <c r="BO15" s="0" t="s">
        <v>298</v>
      </c>
      <c r="BP15" s="0" t="s">
        <v>347</v>
      </c>
      <c r="BQ15" s="0" t="s">
        <v>347</v>
      </c>
      <c r="BS15" s="0" t="s">
        <v>367</v>
      </c>
      <c r="BT15" s="0" t="n">
        <f aca="false">49-(COUNTBLANK(U15:BQ15))</f>
        <v>48</v>
      </c>
      <c r="BU15" s="0" t="str">
        <f aca="false">CONCATENATE("*",BS15,"*")</f>
        <v>*sew*</v>
      </c>
      <c r="BV15" s="0" t="n">
        <f aca="false">COUNTIFS(U15:BQ15,BU15)</f>
        <v>0</v>
      </c>
      <c r="BW15" s="15" t="n">
        <f aca="false">BV15/BT15</f>
        <v>0</v>
      </c>
      <c r="BX15" s="0" t="s">
        <v>336</v>
      </c>
      <c r="BY15" s="0" t="n">
        <f aca="false">COUNTIFS(U15:BQ15,BX15)</f>
        <v>0</v>
      </c>
      <c r="BZ15" s="15" t="n">
        <f aca="false">IF(BY15="","",(BY15/BT15))</f>
        <v>0</v>
      </c>
      <c r="CA15" s="0" t="n">
        <f aca="false">COUNTIFS(U15:BQ15,BU16)</f>
        <v>0</v>
      </c>
      <c r="CB15" s="0" t="str">
        <f aca="false">IF(BX15="",BU15,BX15)</f>
        <v>*kill*</v>
      </c>
      <c r="CC15" s="0" t="n">
        <f aca="false">COUNTIFS(U15:BQ15,CB16)</f>
        <v>0</v>
      </c>
      <c r="CD15" s="15" t="n">
        <f aca="false">CC15/BT15</f>
        <v>0</v>
      </c>
      <c r="CE15" s="0" t="s">
        <v>336</v>
      </c>
      <c r="CF15" s="15" t="n">
        <f aca="false">(COUNTIFS(U15:BQ15,CE15))/BT15</f>
        <v>0</v>
      </c>
      <c r="CH15" s="0" t="s">
        <v>337</v>
      </c>
      <c r="CI15" s="15" t="n">
        <f aca="false">(COUNTIFS(U15:BQ15,CK15))/BT15</f>
        <v>0.416666666666667</v>
      </c>
      <c r="CJ15" s="15" t="n">
        <f aca="false">(COUNTIFS(U15:BQ15,CK16))/BT15</f>
        <v>0.0625</v>
      </c>
      <c r="CK15" s="16" t="s">
        <v>298</v>
      </c>
      <c r="CL15" s="0" t="s">
        <v>368</v>
      </c>
      <c r="CN15" s="4"/>
    </row>
    <row r="16" customFormat="false" ht="13.8" hidden="false" customHeight="false" outlineLevel="0" collapsed="false">
      <c r="A16" s="8" t="s">
        <v>163</v>
      </c>
      <c r="B16" s="8" t="n">
        <v>1</v>
      </c>
      <c r="C16" s="8" t="n">
        <v>1</v>
      </c>
      <c r="D16" s="8" t="n">
        <v>2</v>
      </c>
      <c r="E16" s="8" t="n">
        <v>11</v>
      </c>
      <c r="F16" s="8" t="n">
        <v>4</v>
      </c>
      <c r="G16" s="8" t="n">
        <v>1</v>
      </c>
      <c r="H16" s="8" t="n">
        <v>1004</v>
      </c>
      <c r="I16" s="8" t="n">
        <v>11004</v>
      </c>
      <c r="J16" s="8" t="n">
        <v>1004</v>
      </c>
      <c r="K16" s="8" t="n">
        <v>21004</v>
      </c>
      <c r="L16" s="8" t="s">
        <v>128</v>
      </c>
      <c r="M16" s="0" t="s">
        <v>369</v>
      </c>
      <c r="N16" s="0" t="s">
        <v>339</v>
      </c>
      <c r="O16" s="0" t="s">
        <v>370</v>
      </c>
      <c r="P16" s="0" t="s">
        <v>341</v>
      </c>
      <c r="Q16" s="16" t="s">
        <v>133</v>
      </c>
      <c r="R16" s="0" t="n">
        <f aca="false">(1+LEN(N16)-LEN(SUBSTITUTE(N16," ","")))+1</f>
        <v>6</v>
      </c>
      <c r="S16" s="0" t="n">
        <f aca="false">(1+LEN(O16)-LEN(SUBSTITUTE(O16," ","")))</f>
        <v>10</v>
      </c>
      <c r="T16" s="0" t="s">
        <v>342</v>
      </c>
      <c r="U16" s="0" t="s">
        <v>343</v>
      </c>
      <c r="V16" s="0" t="s">
        <v>371</v>
      </c>
      <c r="W16" s="0" t="s">
        <v>372</v>
      </c>
      <c r="X16" s="0" t="s">
        <v>346</v>
      </c>
      <c r="Y16" s="0" t="s">
        <v>373</v>
      </c>
      <c r="Z16" s="0" t="s">
        <v>374</v>
      </c>
      <c r="AA16" s="0" t="s">
        <v>347</v>
      </c>
      <c r="AB16" s="0" t="s">
        <v>346</v>
      </c>
      <c r="AC16" s="0" t="s">
        <v>348</v>
      </c>
      <c r="AD16" s="0" t="s">
        <v>343</v>
      </c>
      <c r="AE16" s="0" t="s">
        <v>375</v>
      </c>
      <c r="AF16" s="0" t="s">
        <v>346</v>
      </c>
      <c r="AG16" s="0" t="s">
        <v>376</v>
      </c>
      <c r="AH16" s="0" t="s">
        <v>298</v>
      </c>
      <c r="AI16" s="0" t="s">
        <v>343</v>
      </c>
      <c r="AJ16" s="0" t="s">
        <v>373</v>
      </c>
      <c r="AK16" s="0" t="s">
        <v>377</v>
      </c>
      <c r="AL16" s="0" t="s">
        <v>378</v>
      </c>
      <c r="AM16" s="0" t="s">
        <v>379</v>
      </c>
      <c r="AN16" s="0" t="s">
        <v>380</v>
      </c>
      <c r="AO16" s="0" t="s">
        <v>343</v>
      </c>
      <c r="AP16" s="0" t="s">
        <v>381</v>
      </c>
      <c r="AQ16" s="0" t="s">
        <v>382</v>
      </c>
      <c r="AR16" s="0" t="s">
        <v>371</v>
      </c>
      <c r="AS16" s="0" t="s">
        <v>383</v>
      </c>
      <c r="AT16" s="0" t="s">
        <v>384</v>
      </c>
      <c r="AU16" s="0" t="s">
        <v>362</v>
      </c>
      <c r="AV16" s="0" t="s">
        <v>343</v>
      </c>
      <c r="AW16" s="0" t="s">
        <v>343</v>
      </c>
      <c r="AX16" s="0" t="s">
        <v>385</v>
      </c>
      <c r="AY16" s="0" t="s">
        <v>386</v>
      </c>
      <c r="AZ16" s="0" t="s">
        <v>387</v>
      </c>
      <c r="BA16" s="0" t="s">
        <v>388</v>
      </c>
      <c r="BB16" s="0" t="s">
        <v>389</v>
      </c>
      <c r="BC16" s="0" t="s">
        <v>380</v>
      </c>
      <c r="BD16" s="0" t="s">
        <v>343</v>
      </c>
      <c r="BE16" s="0" t="s">
        <v>390</v>
      </c>
      <c r="BF16" s="0" t="s">
        <v>362</v>
      </c>
      <c r="BG16" s="0" t="s">
        <v>343</v>
      </c>
      <c r="BH16" s="0" t="s">
        <v>391</v>
      </c>
      <c r="BI16" s="0" t="s">
        <v>392</v>
      </c>
      <c r="BJ16" s="0" t="s">
        <v>393</v>
      </c>
      <c r="BK16" s="0" t="s">
        <v>373</v>
      </c>
      <c r="BL16" s="0" t="s">
        <v>348</v>
      </c>
      <c r="BM16" s="0" t="s">
        <v>394</v>
      </c>
      <c r="BN16" s="0" t="s">
        <v>395</v>
      </c>
      <c r="BO16" s="0" t="s">
        <v>380</v>
      </c>
      <c r="BP16" s="0" t="s">
        <v>396</v>
      </c>
      <c r="BQ16" s="0" t="s">
        <v>348</v>
      </c>
      <c r="BS16" s="0" t="s">
        <v>397</v>
      </c>
      <c r="BT16" s="0" t="n">
        <f aca="false">49-(COUNTBLANK(U16:BQ16))</f>
        <v>49</v>
      </c>
      <c r="BU16" s="0" t="str">
        <f aca="false">CONCATENATE("*",BS16,"*")</f>
        <v>*wear*</v>
      </c>
      <c r="BV16" s="0" t="n">
        <f aca="false">COUNTIFS(U16:BQ16,BU16)</f>
        <v>0</v>
      </c>
      <c r="BW16" s="15" t="n">
        <f aca="false">BV16/BT16</f>
        <v>0</v>
      </c>
      <c r="BZ16" s="15" t="str">
        <f aca="false">IF(BY16="","",(BY16/BT16))</f>
        <v/>
      </c>
      <c r="CA16" s="0" t="n">
        <f aca="false">COUNTIFS(U16:BQ16,BU15)</f>
        <v>0</v>
      </c>
      <c r="CB16" s="0" t="str">
        <f aca="false">IF(BX16="",BU16,BX16)</f>
        <v>*wear*</v>
      </c>
      <c r="CC16" s="0" t="n">
        <f aca="false">COUNTIFS(U16:BQ16,CB15)</f>
        <v>0</v>
      </c>
      <c r="CD16" s="15" t="n">
        <f aca="false">CC16/BT16</f>
        <v>0</v>
      </c>
      <c r="CE16" s="0" t="s">
        <v>398</v>
      </c>
      <c r="CF16" s="15" t="n">
        <f aca="false">(COUNTIFS(U16:BQ16,CE16))/BT16</f>
        <v>0</v>
      </c>
      <c r="CH16" s="0" t="s">
        <v>399</v>
      </c>
      <c r="CI16" s="15" t="n">
        <f aca="false">(COUNTIFS(U16:BQ16,CK16))/BT16</f>
        <v>0.428571428571429</v>
      </c>
      <c r="CJ16" s="15" t="n">
        <f aca="false">(COUNTIFS(U16:BQ16,CK15))/BT16</f>
        <v>0.0816326530612245</v>
      </c>
      <c r="CK16" s="16" t="s">
        <v>397</v>
      </c>
      <c r="CL16" s="0" t="s">
        <v>368</v>
      </c>
    </row>
    <row r="17" s="4" customFormat="true" ht="13.8" hidden="false" customHeight="false" outlineLevel="0" collapsed="false">
      <c r="A17" s="8" t="s">
        <v>191</v>
      </c>
      <c r="B17" s="17" t="n">
        <v>1</v>
      </c>
      <c r="C17" s="17" t="n">
        <v>2</v>
      </c>
      <c r="D17" s="17" t="n">
        <v>1</v>
      </c>
      <c r="E17" s="17" t="n">
        <v>11</v>
      </c>
      <c r="F17" s="17" t="n">
        <v>4</v>
      </c>
      <c r="G17" s="17" t="n">
        <v>2</v>
      </c>
      <c r="H17" s="8" t="n">
        <v>2004</v>
      </c>
      <c r="I17" s="8" t="n">
        <v>12004</v>
      </c>
      <c r="J17" s="8" t="n">
        <v>2004</v>
      </c>
      <c r="K17" s="8" t="n">
        <v>22004</v>
      </c>
      <c r="L17" s="8" t="s">
        <v>128</v>
      </c>
      <c r="M17" s="4" t="s">
        <v>338</v>
      </c>
      <c r="N17" s="4" t="s">
        <v>339</v>
      </c>
      <c r="O17" s="4" t="s">
        <v>370</v>
      </c>
      <c r="P17" s="4" t="s">
        <v>341</v>
      </c>
      <c r="Q17" s="4" t="s">
        <v>133</v>
      </c>
      <c r="R17" s="4" t="n">
        <f aca="false">(1+LEN(N17)-LEN(SUBSTITUTE(N17," ","")))+1</f>
        <v>6</v>
      </c>
      <c r="S17" s="4" t="n">
        <f aca="false">(1+LEN(O17)-LEN(SUBSTITUTE(O17," ","")))</f>
        <v>10</v>
      </c>
      <c r="T17" s="4" t="s">
        <v>342</v>
      </c>
      <c r="U17" s="4" t="s">
        <v>343</v>
      </c>
      <c r="V17" s="4" t="s">
        <v>344</v>
      </c>
      <c r="W17" s="4" t="s">
        <v>345</v>
      </c>
      <c r="X17" s="4" t="s">
        <v>346</v>
      </c>
      <c r="Y17" s="4" t="s">
        <v>347</v>
      </c>
      <c r="Z17" s="4" t="s">
        <v>348</v>
      </c>
      <c r="AA17" s="4" t="s">
        <v>349</v>
      </c>
      <c r="AB17" s="4" t="s">
        <v>346</v>
      </c>
      <c r="AC17" s="4" t="s">
        <v>350</v>
      </c>
      <c r="AD17" s="4" t="s">
        <v>298</v>
      </c>
      <c r="AE17" s="4" t="s">
        <v>346</v>
      </c>
      <c r="AF17" s="4" t="s">
        <v>346</v>
      </c>
      <c r="AG17" s="4" t="s">
        <v>351</v>
      </c>
      <c r="AH17" s="4" t="s">
        <v>343</v>
      </c>
      <c r="AI17" s="4" t="s">
        <v>346</v>
      </c>
      <c r="AJ17" s="4" t="s">
        <v>298</v>
      </c>
      <c r="AK17" s="4" t="s">
        <v>346</v>
      </c>
      <c r="AL17" s="4" t="s">
        <v>346</v>
      </c>
      <c r="AM17" s="4" t="s">
        <v>346</v>
      </c>
      <c r="AN17" s="4" t="s">
        <v>352</v>
      </c>
      <c r="AO17" s="4" t="s">
        <v>346</v>
      </c>
      <c r="AP17" s="4" t="s">
        <v>353</v>
      </c>
      <c r="AQ17" s="4" t="s">
        <v>298</v>
      </c>
      <c r="AR17" s="4" t="s">
        <v>354</v>
      </c>
      <c r="AS17" s="4" t="s">
        <v>298</v>
      </c>
      <c r="AT17" s="4" t="s">
        <v>355</v>
      </c>
      <c r="AU17" s="4" t="s">
        <v>298</v>
      </c>
      <c r="AV17" s="4" t="s">
        <v>356</v>
      </c>
      <c r="AW17" s="4" t="s">
        <v>357</v>
      </c>
      <c r="AX17" s="4" t="s">
        <v>298</v>
      </c>
      <c r="AY17" s="4" t="s">
        <v>346</v>
      </c>
      <c r="AZ17" s="4" t="s">
        <v>347</v>
      </c>
      <c r="BA17" s="4" t="s">
        <v>358</v>
      </c>
      <c r="BB17" s="4" t="s">
        <v>298</v>
      </c>
      <c r="BC17" s="4" t="s">
        <v>359</v>
      </c>
      <c r="BD17" s="4" t="s">
        <v>360</v>
      </c>
      <c r="BE17" s="4" t="s">
        <v>361</v>
      </c>
      <c r="BF17" s="4" t="s">
        <v>346</v>
      </c>
      <c r="BG17" s="4" t="s">
        <v>360</v>
      </c>
      <c r="BH17" s="4" t="s">
        <v>362</v>
      </c>
      <c r="BJ17" s="4" t="s">
        <v>363</v>
      </c>
      <c r="BK17" s="4" t="s">
        <v>364</v>
      </c>
      <c r="BL17" s="4" t="s">
        <v>365</v>
      </c>
      <c r="BM17" s="4" t="s">
        <v>366</v>
      </c>
      <c r="BN17" s="4" t="s">
        <v>347</v>
      </c>
      <c r="BO17" s="4" t="s">
        <v>298</v>
      </c>
      <c r="BP17" s="4" t="s">
        <v>347</v>
      </c>
      <c r="BQ17" s="4" t="s">
        <v>347</v>
      </c>
      <c r="BS17" s="4" t="s">
        <v>367</v>
      </c>
      <c r="BT17" s="4" t="n">
        <f aca="false">49-(COUNTBLANK(U17:BQ17))</f>
        <v>48</v>
      </c>
      <c r="BU17" s="4" t="str">
        <f aca="false">CONCATENATE("*",BS17,"*")</f>
        <v>*sew*</v>
      </c>
      <c r="BV17" s="4" t="n">
        <f aca="false">COUNTIFS(U17:BQ17,BU17)</f>
        <v>0</v>
      </c>
      <c r="BW17" s="18" t="n">
        <f aca="false">BV17/BT17</f>
        <v>0</v>
      </c>
      <c r="BX17" s="4" t="s">
        <v>336</v>
      </c>
      <c r="BY17" s="4" t="n">
        <f aca="false">COUNTIFS(U17:BQ17,BX17)</f>
        <v>0</v>
      </c>
      <c r="BZ17" s="18" t="n">
        <f aca="false">IF(BY17="","",(BY17/BT17))</f>
        <v>0</v>
      </c>
      <c r="CA17" s="4" t="n">
        <f aca="false">COUNTIFS(U17:BQ17,BU18)</f>
        <v>0</v>
      </c>
      <c r="CB17" s="4" t="str">
        <f aca="false">IF(BX17="",BU17,BX17)</f>
        <v>*kill*</v>
      </c>
      <c r="CC17" s="4" t="n">
        <f aca="false">COUNTIFS(U17:BQ17,CB18)</f>
        <v>0</v>
      </c>
      <c r="CD17" s="18" t="n">
        <f aca="false">CC17/BT17</f>
        <v>0</v>
      </c>
      <c r="CE17" s="4" t="s">
        <v>336</v>
      </c>
      <c r="CF17" s="18" t="n">
        <f aca="false">(COUNTIFS(U17:BQ17,CE17))/BT17</f>
        <v>0</v>
      </c>
      <c r="CH17" s="4" t="s">
        <v>337</v>
      </c>
      <c r="CI17" s="15" t="n">
        <f aca="false">(COUNTIFS(U17:BQ17,CK17))/BT17</f>
        <v>0.0625</v>
      </c>
      <c r="CJ17" s="15" t="n">
        <f aca="false">(COUNTIFS(U17:BQ17,CK18))/BT17</f>
        <v>0.416666666666667</v>
      </c>
      <c r="CK17" s="16" t="s">
        <v>397</v>
      </c>
      <c r="CL17" s="4" t="s">
        <v>368</v>
      </c>
    </row>
    <row r="18" customFormat="false" ht="13.8" hidden="false" customHeight="false" outlineLevel="0" collapsed="false">
      <c r="A18" s="8" t="s">
        <v>193</v>
      </c>
      <c r="B18" s="17" t="n">
        <v>1</v>
      </c>
      <c r="C18" s="17" t="n">
        <v>2</v>
      </c>
      <c r="D18" s="17" t="n">
        <v>2</v>
      </c>
      <c r="E18" s="17" t="n">
        <v>11</v>
      </c>
      <c r="F18" s="17" t="n">
        <v>4</v>
      </c>
      <c r="G18" s="17" t="n">
        <v>3</v>
      </c>
      <c r="H18" s="8" t="n">
        <v>3004</v>
      </c>
      <c r="I18" s="8" t="n">
        <v>13004</v>
      </c>
      <c r="J18" s="8" t="n">
        <v>3004</v>
      </c>
      <c r="K18" s="8" t="n">
        <v>23004</v>
      </c>
      <c r="L18" s="8" t="s">
        <v>128</v>
      </c>
      <c r="M18" s="4" t="s">
        <v>369</v>
      </c>
      <c r="N18" s="4" t="s">
        <v>339</v>
      </c>
      <c r="O18" s="4" t="s">
        <v>340</v>
      </c>
      <c r="P18" s="4" t="s">
        <v>341</v>
      </c>
      <c r="Q18" s="4" t="s">
        <v>133</v>
      </c>
      <c r="R18" s="4" t="n">
        <f aca="false">(1+LEN(N18)-LEN(SUBSTITUTE(N18," ","")))+1</f>
        <v>6</v>
      </c>
      <c r="S18" s="4" t="n">
        <f aca="false">(1+LEN(O18)-LEN(SUBSTITUTE(O18," ","")))</f>
        <v>10</v>
      </c>
      <c r="T18" s="4" t="s">
        <v>342</v>
      </c>
      <c r="U18" s="4" t="s">
        <v>343</v>
      </c>
      <c r="V18" s="4" t="s">
        <v>371</v>
      </c>
      <c r="W18" s="4" t="s">
        <v>372</v>
      </c>
      <c r="X18" s="4" t="s">
        <v>346</v>
      </c>
      <c r="Y18" s="4" t="s">
        <v>373</v>
      </c>
      <c r="Z18" s="4" t="s">
        <v>374</v>
      </c>
      <c r="AA18" s="4" t="s">
        <v>347</v>
      </c>
      <c r="AB18" s="4" t="s">
        <v>346</v>
      </c>
      <c r="AC18" s="4" t="s">
        <v>348</v>
      </c>
      <c r="AD18" s="4" t="s">
        <v>343</v>
      </c>
      <c r="AE18" s="4" t="s">
        <v>375</v>
      </c>
      <c r="AF18" s="4" t="s">
        <v>346</v>
      </c>
      <c r="AG18" s="4" t="s">
        <v>376</v>
      </c>
      <c r="AH18" s="4" t="s">
        <v>298</v>
      </c>
      <c r="AI18" s="4" t="s">
        <v>343</v>
      </c>
      <c r="AJ18" s="4" t="s">
        <v>373</v>
      </c>
      <c r="AK18" s="4" t="s">
        <v>377</v>
      </c>
      <c r="AL18" s="4" t="s">
        <v>378</v>
      </c>
      <c r="AM18" s="4" t="s">
        <v>379</v>
      </c>
      <c r="AN18" s="4" t="s">
        <v>380</v>
      </c>
      <c r="AO18" s="4" t="s">
        <v>343</v>
      </c>
      <c r="AP18" s="4" t="s">
        <v>381</v>
      </c>
      <c r="AQ18" s="4" t="s">
        <v>382</v>
      </c>
      <c r="AR18" s="4" t="s">
        <v>371</v>
      </c>
      <c r="AS18" s="4" t="s">
        <v>383</v>
      </c>
      <c r="AT18" s="4" t="s">
        <v>384</v>
      </c>
      <c r="AU18" s="4" t="s">
        <v>362</v>
      </c>
      <c r="AV18" s="4" t="s">
        <v>343</v>
      </c>
      <c r="AW18" s="4" t="s">
        <v>343</v>
      </c>
      <c r="AX18" s="4" t="s">
        <v>385</v>
      </c>
      <c r="AY18" s="4" t="s">
        <v>386</v>
      </c>
      <c r="AZ18" s="4" t="s">
        <v>387</v>
      </c>
      <c r="BA18" s="4" t="s">
        <v>388</v>
      </c>
      <c r="BB18" s="4" t="s">
        <v>389</v>
      </c>
      <c r="BC18" s="4" t="s">
        <v>380</v>
      </c>
      <c r="BD18" s="4" t="s">
        <v>343</v>
      </c>
      <c r="BE18" s="4" t="s">
        <v>390</v>
      </c>
      <c r="BF18" s="4" t="s">
        <v>362</v>
      </c>
      <c r="BG18" s="4" t="s">
        <v>343</v>
      </c>
      <c r="BH18" s="4" t="s">
        <v>391</v>
      </c>
      <c r="BI18" s="4" t="s">
        <v>392</v>
      </c>
      <c r="BJ18" s="4" t="s">
        <v>393</v>
      </c>
      <c r="BK18" s="4" t="s">
        <v>373</v>
      </c>
      <c r="BL18" s="4" t="s">
        <v>348</v>
      </c>
      <c r="BM18" s="4" t="s">
        <v>394</v>
      </c>
      <c r="BN18" s="4" t="s">
        <v>395</v>
      </c>
      <c r="BO18" s="4" t="s">
        <v>380</v>
      </c>
      <c r="BP18" s="4" t="s">
        <v>396</v>
      </c>
      <c r="BQ18" s="4" t="s">
        <v>348</v>
      </c>
      <c r="BS18" s="4" t="s">
        <v>397</v>
      </c>
      <c r="BT18" s="4" t="n">
        <f aca="false">49-(COUNTBLANK(U18:BQ18))</f>
        <v>49</v>
      </c>
      <c r="BU18" s="4" t="str">
        <f aca="false">CONCATENATE("*",BS18,"*")</f>
        <v>*wear*</v>
      </c>
      <c r="BV18" s="4" t="n">
        <f aca="false">COUNTIFS(U18:BQ18,BU18)</f>
        <v>0</v>
      </c>
      <c r="BW18" s="18" t="n">
        <f aca="false">BV18/BT18</f>
        <v>0</v>
      </c>
      <c r="BZ18" s="18" t="str">
        <f aca="false">IF(BY18="","",(BY18/BT18))</f>
        <v/>
      </c>
      <c r="CA18" s="4" t="n">
        <f aca="false">COUNTIFS(U18:BQ18,BU17)</f>
        <v>0</v>
      </c>
      <c r="CB18" s="4" t="str">
        <f aca="false">IF(BX18="",BU18,BX18)</f>
        <v>*wear*</v>
      </c>
      <c r="CC18" s="4" t="n">
        <f aca="false">COUNTIFS(U18:BQ18,CB17)</f>
        <v>0</v>
      </c>
      <c r="CD18" s="18" t="n">
        <f aca="false">CC18/BT18</f>
        <v>0</v>
      </c>
      <c r="CE18" s="4" t="s">
        <v>398</v>
      </c>
      <c r="CF18" s="18" t="n">
        <f aca="false">(COUNTIFS(U18:BQ18,CE18))/BT18</f>
        <v>0</v>
      </c>
      <c r="CH18" s="4" t="s">
        <v>399</v>
      </c>
      <c r="CI18" s="15" t="n">
        <f aca="false">(COUNTIFS(U18:BQ18,CK18))/BT18</f>
        <v>0.0816326530612245</v>
      </c>
      <c r="CJ18" s="15" t="n">
        <f aca="false">(COUNTIFS(U18:BQ18,CK17))/BT18</f>
        <v>0.428571428571429</v>
      </c>
      <c r="CK18" s="16" t="s">
        <v>298</v>
      </c>
      <c r="CL18" s="4" t="s">
        <v>368</v>
      </c>
    </row>
    <row r="19" customFormat="false" ht="13.8" hidden="false" customHeight="false" outlineLevel="0" collapsed="false">
      <c r="A19" s="8" t="s">
        <v>127</v>
      </c>
      <c r="B19" s="8" t="n">
        <v>1</v>
      </c>
      <c r="C19" s="8" t="n">
        <v>1</v>
      </c>
      <c r="D19" s="8" t="n">
        <v>1</v>
      </c>
      <c r="E19" s="8" t="n">
        <v>12</v>
      </c>
      <c r="F19" s="8" t="n">
        <v>5</v>
      </c>
      <c r="G19" s="8" t="n">
        <v>0</v>
      </c>
      <c r="H19" s="8" t="n">
        <v>5</v>
      </c>
      <c r="I19" s="8" t="n">
        <v>10005</v>
      </c>
      <c r="J19" s="8" t="n">
        <v>5</v>
      </c>
      <c r="K19" s="8" t="n">
        <v>20005</v>
      </c>
      <c r="L19" s="8" t="s">
        <v>128</v>
      </c>
      <c r="M19" s="0" t="s">
        <v>400</v>
      </c>
      <c r="N19" s="0" t="s">
        <v>401</v>
      </c>
      <c r="O19" s="0" t="s">
        <v>402</v>
      </c>
      <c r="P19" s="16" t="s">
        <v>403</v>
      </c>
      <c r="Q19" s="16" t="s">
        <v>273</v>
      </c>
      <c r="R19" s="0" t="n">
        <f aca="false">(1+LEN(N19)-LEN(SUBSTITUTE(N19," ","")))+1</f>
        <v>5</v>
      </c>
      <c r="S19" s="0" t="n">
        <f aca="false">(1+LEN(O19)-LEN(SUBSTITUTE(O19," ","")))</f>
        <v>9</v>
      </c>
      <c r="T19" s="0" t="s">
        <v>342</v>
      </c>
      <c r="U19" s="23" t="s">
        <v>404</v>
      </c>
      <c r="V19" s="19" t="s">
        <v>405</v>
      </c>
      <c r="W19" s="19" t="s">
        <v>406</v>
      </c>
      <c r="X19" s="23" t="s">
        <v>407</v>
      </c>
      <c r="Y19" s="19" t="s">
        <v>408</v>
      </c>
      <c r="Z19" s="23" t="s">
        <v>409</v>
      </c>
      <c r="AA19" s="19" t="s">
        <v>410</v>
      </c>
      <c r="AB19" s="19" t="s">
        <v>411</v>
      </c>
      <c r="AC19" s="23" t="s">
        <v>412</v>
      </c>
      <c r="AD19" s="19" t="s">
        <v>413</v>
      </c>
      <c r="AE19" s="19" t="s">
        <v>414</v>
      </c>
      <c r="AF19" s="19" t="s">
        <v>413</v>
      </c>
      <c r="AG19" s="23" t="s">
        <v>415</v>
      </c>
      <c r="AH19" s="23" t="s">
        <v>409</v>
      </c>
      <c r="AI19" s="19" t="s">
        <v>416</v>
      </c>
      <c r="AJ19" s="19" t="s">
        <v>411</v>
      </c>
      <c r="AK19" s="23" t="s">
        <v>409</v>
      </c>
      <c r="AL19" s="23" t="s">
        <v>417</v>
      </c>
      <c r="AM19" s="23" t="s">
        <v>418</v>
      </c>
      <c r="AN19" s="19" t="s">
        <v>411</v>
      </c>
      <c r="AO19" s="19" t="s">
        <v>419</v>
      </c>
      <c r="AP19" s="19" t="s">
        <v>413</v>
      </c>
      <c r="AQ19" s="19" t="s">
        <v>411</v>
      </c>
      <c r="AR19" s="23" t="s">
        <v>420</v>
      </c>
      <c r="AS19" s="19" t="s">
        <v>408</v>
      </c>
      <c r="AT19" s="23" t="s">
        <v>421</v>
      </c>
      <c r="AU19" s="19" t="s">
        <v>413</v>
      </c>
      <c r="AV19" s="23" t="s">
        <v>422</v>
      </c>
      <c r="AW19" s="23" t="s">
        <v>418</v>
      </c>
      <c r="AX19" s="23" t="s">
        <v>423</v>
      </c>
      <c r="AY19" s="23" t="s">
        <v>409</v>
      </c>
      <c r="AZ19" s="23" t="s">
        <v>418</v>
      </c>
      <c r="BA19" s="23" t="s">
        <v>418</v>
      </c>
      <c r="BB19" s="23" t="s">
        <v>424</v>
      </c>
      <c r="BC19" s="19" t="s">
        <v>425</v>
      </c>
      <c r="BD19" s="19" t="s">
        <v>413</v>
      </c>
      <c r="BE19" s="23" t="s">
        <v>409</v>
      </c>
      <c r="BF19" s="23" t="s">
        <v>409</v>
      </c>
      <c r="BG19" s="23" t="s">
        <v>409</v>
      </c>
      <c r="BH19" s="19" t="s">
        <v>411</v>
      </c>
      <c r="BI19" s="23" t="s">
        <v>426</v>
      </c>
      <c r="BJ19" s="23" t="s">
        <v>427</v>
      </c>
      <c r="BK19" s="23" t="s">
        <v>409</v>
      </c>
      <c r="BL19" s="19" t="s">
        <v>411</v>
      </c>
      <c r="BM19" s="19" t="s">
        <v>428</v>
      </c>
      <c r="BN19" s="19" t="s">
        <v>429</v>
      </c>
      <c r="BO19" s="23" t="s">
        <v>409</v>
      </c>
      <c r="BP19" s="23" t="s">
        <v>430</v>
      </c>
      <c r="BQ19" s="23" t="s">
        <v>431</v>
      </c>
      <c r="BS19" s="0" t="s">
        <v>432</v>
      </c>
      <c r="BT19" s="0" t="n">
        <f aca="false">49-(COUNTBLANK(U19:BQ19))</f>
        <v>49</v>
      </c>
      <c r="BU19" s="0" t="str">
        <f aca="false">CONCATENATE("*",BS19,"*")</f>
        <v>*walk*</v>
      </c>
      <c r="BV19" s="0" t="n">
        <f aca="false">COUNTIFS(U19:BQ19,BU19)</f>
        <v>0</v>
      </c>
      <c r="BW19" s="15" t="n">
        <f aca="false">BV19/BT19</f>
        <v>0</v>
      </c>
      <c r="BX19" s="0" t="s">
        <v>433</v>
      </c>
      <c r="BY19" s="0" t="n">
        <f aca="false">COUNTIFS(U19:BQ19,BX19)</f>
        <v>0</v>
      </c>
      <c r="BZ19" s="18" t="n">
        <f aca="false">IF(BY19="","",(BY19/BT19))</f>
        <v>0</v>
      </c>
      <c r="CA19" s="0" t="n">
        <f aca="false">COUNTIFS(U19:BQ19,BU20)</f>
        <v>0</v>
      </c>
      <c r="CB19" s="0" t="str">
        <f aca="false">IF(BX19="",BU19,BX19)</f>
        <v>*sink*</v>
      </c>
      <c r="CC19" s="0" t="n">
        <f aca="false">COUNTIFS(U19:BQ19,CB20)</f>
        <v>0</v>
      </c>
      <c r="CD19" s="15" t="n">
        <f aca="false">CC19/BT19</f>
        <v>0</v>
      </c>
      <c r="CE19" s="0" t="s">
        <v>434</v>
      </c>
      <c r="CF19" s="15" t="n">
        <f aca="false">(COUNTIFS(U19:BQ19,CE19))/BT19</f>
        <v>0</v>
      </c>
      <c r="CG19" s="19" t="s">
        <v>435</v>
      </c>
      <c r="CH19" s="4" t="s">
        <v>436</v>
      </c>
      <c r="CI19" s="15" t="n">
        <f aca="false">(COUNTIFS(U19:BQ19,CK19))/BT19</f>
        <v>0.224489795918367</v>
      </c>
      <c r="CJ19" s="15" t="n">
        <f aca="false">(COUNTIFS(U19:BQ19,CK20))/BT19</f>
        <v>0</v>
      </c>
      <c r="CK19" s="16" t="s">
        <v>413</v>
      </c>
      <c r="CL19" s="0" t="s">
        <v>437</v>
      </c>
    </row>
    <row r="20" customFormat="false" ht="13.8" hidden="false" customHeight="false" outlineLevel="0" collapsed="false">
      <c r="A20" s="8" t="s">
        <v>163</v>
      </c>
      <c r="B20" s="8" t="n">
        <v>1</v>
      </c>
      <c r="C20" s="8" t="n">
        <v>1</v>
      </c>
      <c r="D20" s="8" t="n">
        <v>2</v>
      </c>
      <c r="E20" s="8" t="n">
        <v>12</v>
      </c>
      <c r="F20" s="8" t="n">
        <v>5</v>
      </c>
      <c r="G20" s="8" t="n">
        <v>1</v>
      </c>
      <c r="H20" s="8" t="n">
        <v>1005</v>
      </c>
      <c r="I20" s="8" t="n">
        <v>11005</v>
      </c>
      <c r="J20" s="8" t="n">
        <v>1005</v>
      </c>
      <c r="K20" s="8" t="n">
        <v>21005</v>
      </c>
      <c r="L20" s="8" t="s">
        <v>128</v>
      </c>
      <c r="M20" s="0" t="s">
        <v>438</v>
      </c>
      <c r="N20" s="0" t="s">
        <v>401</v>
      </c>
      <c r="O20" s="0" t="s">
        <v>439</v>
      </c>
      <c r="P20" s="16" t="s">
        <v>440</v>
      </c>
      <c r="Q20" s="16" t="s">
        <v>273</v>
      </c>
      <c r="R20" s="0" t="n">
        <f aca="false">(1+LEN(N20)-LEN(SUBSTITUTE(N20," ","")))+1</f>
        <v>5</v>
      </c>
      <c r="S20" s="0" t="n">
        <f aca="false">(1+LEN(O20)-LEN(SUBSTITUTE(O20," ","")))</f>
        <v>9</v>
      </c>
      <c r="T20" s="0" t="s">
        <v>342</v>
      </c>
      <c r="U20" s="0" t="s">
        <v>441</v>
      </c>
      <c r="V20" s="0" t="s">
        <v>442</v>
      </c>
      <c r="W20" s="0" t="s">
        <v>443</v>
      </c>
      <c r="X20" s="0" t="s">
        <v>432</v>
      </c>
      <c r="Y20" s="0" t="s">
        <v>351</v>
      </c>
      <c r="Z20" s="0" t="s">
        <v>444</v>
      </c>
      <c r="AA20" s="0" t="s">
        <v>404</v>
      </c>
      <c r="AB20" s="0" t="s">
        <v>445</v>
      </c>
      <c r="AC20" s="0" t="s">
        <v>441</v>
      </c>
      <c r="AD20" s="0" t="s">
        <v>445</v>
      </c>
      <c r="AE20" s="0" t="s">
        <v>430</v>
      </c>
      <c r="AF20" s="0" t="s">
        <v>446</v>
      </c>
      <c r="AG20" s="0" t="s">
        <v>447</v>
      </c>
      <c r="AH20" s="0" t="s">
        <v>441</v>
      </c>
      <c r="AI20" s="0" t="s">
        <v>443</v>
      </c>
      <c r="AJ20" s="0" t="s">
        <v>448</v>
      </c>
      <c r="AK20" s="0" t="s">
        <v>449</v>
      </c>
      <c r="AL20" s="0" t="s">
        <v>450</v>
      </c>
      <c r="AM20" s="0" t="s">
        <v>445</v>
      </c>
      <c r="AN20" s="0" t="s">
        <v>451</v>
      </c>
      <c r="AO20" s="0" t="s">
        <v>445</v>
      </c>
      <c r="AP20" s="0" t="s">
        <v>445</v>
      </c>
      <c r="AQ20" s="0" t="s">
        <v>445</v>
      </c>
      <c r="AR20" s="0" t="s">
        <v>452</v>
      </c>
      <c r="AS20" s="0" t="s">
        <v>453</v>
      </c>
      <c r="AT20" s="0" t="s">
        <v>451</v>
      </c>
      <c r="AU20" s="0" t="s">
        <v>443</v>
      </c>
      <c r="AV20" s="0" t="s">
        <v>454</v>
      </c>
      <c r="AW20" s="0" t="s">
        <v>455</v>
      </c>
      <c r="AX20" s="13"/>
      <c r="AY20" s="0" t="s">
        <v>456</v>
      </c>
      <c r="AZ20" s="0" t="s">
        <v>457</v>
      </c>
      <c r="BA20" s="0" t="s">
        <v>458</v>
      </c>
      <c r="BB20" s="0" t="s">
        <v>441</v>
      </c>
      <c r="BC20" s="0" t="s">
        <v>441</v>
      </c>
      <c r="BD20" s="0" t="s">
        <v>459</v>
      </c>
      <c r="BE20" s="0" t="s">
        <v>460</v>
      </c>
      <c r="BF20" s="0" t="s">
        <v>454</v>
      </c>
      <c r="BG20" s="0" t="s">
        <v>441</v>
      </c>
      <c r="BH20" s="0" t="s">
        <v>441</v>
      </c>
      <c r="BI20" s="0" t="s">
        <v>449</v>
      </c>
      <c r="BJ20" s="0" t="s">
        <v>454</v>
      </c>
      <c r="BK20" s="0" t="s">
        <v>441</v>
      </c>
      <c r="BL20" s="0" t="s">
        <v>441</v>
      </c>
      <c r="BM20" s="0" t="s">
        <v>461</v>
      </c>
      <c r="BN20" s="0" t="s">
        <v>462</v>
      </c>
      <c r="BO20" s="0" t="s">
        <v>443</v>
      </c>
      <c r="BP20" s="0" t="s">
        <v>351</v>
      </c>
      <c r="BQ20" s="0" t="s">
        <v>350</v>
      </c>
      <c r="BS20" s="0" t="s">
        <v>454</v>
      </c>
      <c r="BT20" s="0" t="n">
        <f aca="false">49-(COUNTBLANK(U20:BQ20))</f>
        <v>48</v>
      </c>
      <c r="BU20" s="0" t="str">
        <f aca="false">CONCATENATE("*",BS20,"*")</f>
        <v>*mow*</v>
      </c>
      <c r="BV20" s="0" t="n">
        <f aca="false">COUNTIFS(U20:BQ20,BU20)</f>
        <v>0</v>
      </c>
      <c r="BW20" s="18" t="n">
        <f aca="false">BV20/BT20</f>
        <v>0</v>
      </c>
      <c r="BZ20" s="15" t="str">
        <f aca="false">IF(BY20="","",(BY20/BT20))</f>
        <v/>
      </c>
      <c r="CA20" s="0" t="n">
        <f aca="false">COUNTIFS(U20:BQ20,BU19)</f>
        <v>0</v>
      </c>
      <c r="CB20" s="0" t="str">
        <f aca="false">IF(BX20="",BU20,BX20)</f>
        <v>*mow*</v>
      </c>
      <c r="CC20" s="0" t="n">
        <f aca="false">COUNTIFS(U20:BQ20,CB19)</f>
        <v>0</v>
      </c>
      <c r="CD20" s="15" t="n">
        <f aca="false">CC20/BT20</f>
        <v>0</v>
      </c>
      <c r="CE20" s="0" t="s">
        <v>463</v>
      </c>
      <c r="CF20" s="15" t="n">
        <f aca="false">(COUNTIFS(U20:BQ20,CE20))/BT20</f>
        <v>0</v>
      </c>
      <c r="CH20" s="0" t="s">
        <v>464</v>
      </c>
      <c r="CI20" s="15" t="n">
        <f aca="false">(COUNTIFS(U20:BQ20,CK20))/BT20</f>
        <v>0.395833333333333</v>
      </c>
      <c r="CJ20" s="15" t="n">
        <f aca="false">(COUNTIFS(U20:BQ20,CK19))/BT20</f>
        <v>0</v>
      </c>
      <c r="CK20" s="16" t="s">
        <v>454</v>
      </c>
      <c r="CL20" s="0" t="s">
        <v>437</v>
      </c>
      <c r="CN20" s="4"/>
    </row>
    <row r="21" s="4" customFormat="true" ht="13.8" hidden="false" customHeight="false" outlineLevel="0" collapsed="false">
      <c r="A21" s="8" t="s">
        <v>191</v>
      </c>
      <c r="B21" s="17" t="n">
        <v>1</v>
      </c>
      <c r="C21" s="17" t="n">
        <v>2</v>
      </c>
      <c r="D21" s="17" t="n">
        <v>1</v>
      </c>
      <c r="E21" s="17" t="n">
        <v>12</v>
      </c>
      <c r="F21" s="17" t="n">
        <v>5</v>
      </c>
      <c r="G21" s="17" t="n">
        <v>2</v>
      </c>
      <c r="H21" s="8" t="n">
        <v>2005</v>
      </c>
      <c r="I21" s="8" t="n">
        <v>12005</v>
      </c>
      <c r="J21" s="8" t="n">
        <v>2005</v>
      </c>
      <c r="K21" s="8" t="n">
        <v>22005</v>
      </c>
      <c r="L21" s="8" t="s">
        <v>128</v>
      </c>
      <c r="M21" s="4" t="s">
        <v>400</v>
      </c>
      <c r="N21" s="4" t="s">
        <v>401</v>
      </c>
      <c r="O21" s="4" t="s">
        <v>439</v>
      </c>
      <c r="P21" s="4" t="s">
        <v>465</v>
      </c>
      <c r="Q21" s="4" t="s">
        <v>273</v>
      </c>
      <c r="R21" s="4" t="n">
        <f aca="false">(1+LEN(N21)-LEN(SUBSTITUTE(N21," ","")))+1</f>
        <v>5</v>
      </c>
      <c r="S21" s="4" t="n">
        <f aca="false">(1+LEN(O21)-LEN(SUBSTITUTE(O21," ","")))</f>
        <v>9</v>
      </c>
      <c r="T21" s="4" t="s">
        <v>342</v>
      </c>
      <c r="U21" s="24" t="s">
        <v>404</v>
      </c>
      <c r="V21" s="20" t="s">
        <v>405</v>
      </c>
      <c r="W21" s="20" t="s">
        <v>406</v>
      </c>
      <c r="X21" s="24" t="s">
        <v>407</v>
      </c>
      <c r="Y21" s="20" t="s">
        <v>408</v>
      </c>
      <c r="Z21" s="24" t="s">
        <v>409</v>
      </c>
      <c r="AA21" s="20" t="s">
        <v>410</v>
      </c>
      <c r="AB21" s="20" t="s">
        <v>411</v>
      </c>
      <c r="AC21" s="24" t="s">
        <v>412</v>
      </c>
      <c r="AD21" s="20" t="s">
        <v>413</v>
      </c>
      <c r="AE21" s="20" t="s">
        <v>414</v>
      </c>
      <c r="AF21" s="20" t="s">
        <v>413</v>
      </c>
      <c r="AG21" s="24" t="s">
        <v>415</v>
      </c>
      <c r="AH21" s="24" t="s">
        <v>409</v>
      </c>
      <c r="AI21" s="20" t="s">
        <v>416</v>
      </c>
      <c r="AJ21" s="20" t="s">
        <v>411</v>
      </c>
      <c r="AK21" s="24" t="s">
        <v>409</v>
      </c>
      <c r="AL21" s="24" t="s">
        <v>417</v>
      </c>
      <c r="AM21" s="24" t="s">
        <v>418</v>
      </c>
      <c r="AN21" s="20" t="s">
        <v>411</v>
      </c>
      <c r="AO21" s="20" t="s">
        <v>419</v>
      </c>
      <c r="AP21" s="20" t="s">
        <v>413</v>
      </c>
      <c r="AQ21" s="20" t="s">
        <v>411</v>
      </c>
      <c r="AR21" s="24" t="s">
        <v>420</v>
      </c>
      <c r="AS21" s="20" t="s">
        <v>408</v>
      </c>
      <c r="AT21" s="24" t="s">
        <v>421</v>
      </c>
      <c r="AU21" s="20" t="s">
        <v>413</v>
      </c>
      <c r="AV21" s="24" t="s">
        <v>422</v>
      </c>
      <c r="AW21" s="24" t="s">
        <v>418</v>
      </c>
      <c r="AX21" s="24" t="s">
        <v>423</v>
      </c>
      <c r="AY21" s="24" t="s">
        <v>409</v>
      </c>
      <c r="AZ21" s="24" t="s">
        <v>418</v>
      </c>
      <c r="BA21" s="24" t="s">
        <v>418</v>
      </c>
      <c r="BB21" s="24" t="s">
        <v>424</v>
      </c>
      <c r="BC21" s="20" t="s">
        <v>425</v>
      </c>
      <c r="BD21" s="20" t="s">
        <v>413</v>
      </c>
      <c r="BE21" s="24" t="s">
        <v>409</v>
      </c>
      <c r="BF21" s="24" t="s">
        <v>409</v>
      </c>
      <c r="BG21" s="24" t="s">
        <v>409</v>
      </c>
      <c r="BH21" s="20" t="s">
        <v>411</v>
      </c>
      <c r="BI21" s="24" t="s">
        <v>426</v>
      </c>
      <c r="BJ21" s="24" t="s">
        <v>427</v>
      </c>
      <c r="BK21" s="24" t="s">
        <v>409</v>
      </c>
      <c r="BL21" s="20" t="s">
        <v>411</v>
      </c>
      <c r="BM21" s="20" t="s">
        <v>428</v>
      </c>
      <c r="BN21" s="20" t="s">
        <v>429</v>
      </c>
      <c r="BO21" s="24" t="s">
        <v>409</v>
      </c>
      <c r="BP21" s="24" t="s">
        <v>430</v>
      </c>
      <c r="BQ21" s="24" t="s">
        <v>431</v>
      </c>
      <c r="BS21" s="4" t="s">
        <v>432</v>
      </c>
      <c r="BT21" s="4" t="n">
        <f aca="false">49-(COUNTBLANK(U21:BQ21))</f>
        <v>49</v>
      </c>
      <c r="BU21" s="4" t="str">
        <f aca="false">CONCATENATE("*",BS21,"*")</f>
        <v>*walk*</v>
      </c>
      <c r="BV21" s="4" t="n">
        <f aca="false">COUNTIFS(U21:BQ21,BU21)</f>
        <v>0</v>
      </c>
      <c r="BW21" s="18" t="n">
        <f aca="false">BV21/BT21</f>
        <v>0</v>
      </c>
      <c r="BX21" s="4" t="s">
        <v>433</v>
      </c>
      <c r="BY21" s="4" t="n">
        <f aca="false">COUNTIFS(U21:BQ21,BX21)</f>
        <v>0</v>
      </c>
      <c r="BZ21" s="18" t="n">
        <f aca="false">IF(BY21="","",(BY21/BT21))</f>
        <v>0</v>
      </c>
      <c r="CA21" s="4" t="n">
        <f aca="false">COUNTIFS(U21:BQ21,BU22)</f>
        <v>0</v>
      </c>
      <c r="CB21" s="4" t="str">
        <f aca="false">IF(BX21="",BU21,BX21)</f>
        <v>*sink*</v>
      </c>
      <c r="CC21" s="4" t="n">
        <f aca="false">COUNTIFS(U21:BQ21,CB22)</f>
        <v>0</v>
      </c>
      <c r="CD21" s="18" t="n">
        <f aca="false">CC21/BT21</f>
        <v>0</v>
      </c>
      <c r="CE21" s="4" t="s">
        <v>434</v>
      </c>
      <c r="CF21" s="18" t="n">
        <f aca="false">(COUNTIFS(U21:BQ21,CE21))/BT21</f>
        <v>0</v>
      </c>
      <c r="CG21" s="20" t="s">
        <v>435</v>
      </c>
      <c r="CH21" s="4" t="s">
        <v>436</v>
      </c>
      <c r="CI21" s="15" t="n">
        <f aca="false">(COUNTIFS(U21:BQ21,CK21))/BT21</f>
        <v>0</v>
      </c>
      <c r="CJ21" s="15" t="n">
        <f aca="false">(COUNTIFS(U21:BQ21,CK22))/BT21</f>
        <v>0.224489795918367</v>
      </c>
      <c r="CK21" s="16" t="s">
        <v>454</v>
      </c>
      <c r="CL21" s="4" t="s">
        <v>437</v>
      </c>
    </row>
    <row r="22" customFormat="false" ht="13.8" hidden="false" customHeight="false" outlineLevel="0" collapsed="false">
      <c r="A22" s="8" t="s">
        <v>193</v>
      </c>
      <c r="B22" s="17" t="n">
        <v>1</v>
      </c>
      <c r="C22" s="17" t="n">
        <v>2</v>
      </c>
      <c r="D22" s="17" t="n">
        <v>2</v>
      </c>
      <c r="E22" s="17" t="n">
        <v>12</v>
      </c>
      <c r="F22" s="17" t="n">
        <v>5</v>
      </c>
      <c r="G22" s="17" t="n">
        <v>3</v>
      </c>
      <c r="H22" s="8" t="n">
        <v>3005</v>
      </c>
      <c r="I22" s="8" t="n">
        <v>13005</v>
      </c>
      <c r="J22" s="8" t="n">
        <v>3005</v>
      </c>
      <c r="K22" s="8" t="n">
        <v>23005</v>
      </c>
      <c r="L22" s="8" t="s">
        <v>128</v>
      </c>
      <c r="M22" s="4" t="s">
        <v>438</v>
      </c>
      <c r="N22" s="4" t="s">
        <v>401</v>
      </c>
      <c r="O22" s="4" t="s">
        <v>402</v>
      </c>
      <c r="P22" s="4" t="s">
        <v>440</v>
      </c>
      <c r="Q22" s="4" t="s">
        <v>273</v>
      </c>
      <c r="R22" s="4" t="n">
        <f aca="false">(1+LEN(N22)-LEN(SUBSTITUTE(N22," ","")))+1</f>
        <v>5</v>
      </c>
      <c r="S22" s="4" t="n">
        <f aca="false">(1+LEN(O22)-LEN(SUBSTITUTE(O22," ","")))</f>
        <v>9</v>
      </c>
      <c r="T22" s="4" t="s">
        <v>342</v>
      </c>
      <c r="U22" s="4" t="s">
        <v>441</v>
      </c>
      <c r="V22" s="4" t="s">
        <v>442</v>
      </c>
      <c r="W22" s="4" t="s">
        <v>443</v>
      </c>
      <c r="X22" s="4" t="s">
        <v>432</v>
      </c>
      <c r="Y22" s="4" t="s">
        <v>351</v>
      </c>
      <c r="Z22" s="4" t="s">
        <v>444</v>
      </c>
      <c r="AA22" s="4" t="s">
        <v>404</v>
      </c>
      <c r="AB22" s="4" t="s">
        <v>445</v>
      </c>
      <c r="AC22" s="4" t="s">
        <v>441</v>
      </c>
      <c r="AD22" s="4" t="s">
        <v>445</v>
      </c>
      <c r="AE22" s="4" t="s">
        <v>430</v>
      </c>
      <c r="AF22" s="4" t="s">
        <v>446</v>
      </c>
      <c r="AG22" s="4" t="s">
        <v>447</v>
      </c>
      <c r="AH22" s="4" t="s">
        <v>441</v>
      </c>
      <c r="AI22" s="4" t="s">
        <v>443</v>
      </c>
      <c r="AJ22" s="4" t="s">
        <v>448</v>
      </c>
      <c r="AK22" s="4" t="s">
        <v>449</v>
      </c>
      <c r="AL22" s="4" t="s">
        <v>450</v>
      </c>
      <c r="AM22" s="4" t="s">
        <v>445</v>
      </c>
      <c r="AN22" s="4" t="s">
        <v>451</v>
      </c>
      <c r="AO22" s="4" t="s">
        <v>445</v>
      </c>
      <c r="AP22" s="4" t="s">
        <v>445</v>
      </c>
      <c r="AQ22" s="4" t="s">
        <v>445</v>
      </c>
      <c r="AR22" s="4" t="s">
        <v>452</v>
      </c>
      <c r="AS22" s="4" t="s">
        <v>453</v>
      </c>
      <c r="AT22" s="4" t="s">
        <v>451</v>
      </c>
      <c r="AU22" s="4" t="s">
        <v>443</v>
      </c>
      <c r="AV22" s="4" t="s">
        <v>454</v>
      </c>
      <c r="AW22" s="4" t="s">
        <v>455</v>
      </c>
      <c r="AY22" s="4" t="s">
        <v>456</v>
      </c>
      <c r="AZ22" s="4" t="s">
        <v>457</v>
      </c>
      <c r="BA22" s="4" t="s">
        <v>458</v>
      </c>
      <c r="BB22" s="4" t="s">
        <v>441</v>
      </c>
      <c r="BC22" s="4" t="s">
        <v>441</v>
      </c>
      <c r="BD22" s="4" t="s">
        <v>459</v>
      </c>
      <c r="BE22" s="4" t="s">
        <v>460</v>
      </c>
      <c r="BF22" s="4" t="s">
        <v>454</v>
      </c>
      <c r="BG22" s="4" t="s">
        <v>441</v>
      </c>
      <c r="BH22" s="4" t="s">
        <v>441</v>
      </c>
      <c r="BI22" s="4" t="s">
        <v>449</v>
      </c>
      <c r="BJ22" s="4" t="s">
        <v>454</v>
      </c>
      <c r="BK22" s="4" t="s">
        <v>441</v>
      </c>
      <c r="BL22" s="4" t="s">
        <v>441</v>
      </c>
      <c r="BM22" s="4" t="s">
        <v>461</v>
      </c>
      <c r="BN22" s="4" t="s">
        <v>462</v>
      </c>
      <c r="BO22" s="4" t="s">
        <v>443</v>
      </c>
      <c r="BP22" s="4" t="s">
        <v>351</v>
      </c>
      <c r="BQ22" s="4" t="s">
        <v>350</v>
      </c>
      <c r="BS22" s="4" t="s">
        <v>454</v>
      </c>
      <c r="BT22" s="4" t="n">
        <f aca="false">49-(COUNTBLANK(U22:BQ22))</f>
        <v>48</v>
      </c>
      <c r="BU22" s="4" t="str">
        <f aca="false">CONCATENATE("*",BS22,"*")</f>
        <v>*mow*</v>
      </c>
      <c r="BV22" s="4" t="n">
        <f aca="false">COUNTIFS(U22:BQ22,BU22)</f>
        <v>0</v>
      </c>
      <c r="BW22" s="18" t="n">
        <f aca="false">BV22/BT22</f>
        <v>0</v>
      </c>
      <c r="BZ22" s="18" t="str">
        <f aca="false">IF(BY22="","",(BY22/BT22))</f>
        <v/>
      </c>
      <c r="CA22" s="4" t="n">
        <f aca="false">COUNTIFS(U22:BQ22,BU21)</f>
        <v>0</v>
      </c>
      <c r="CB22" s="4" t="str">
        <f aca="false">IF(BX22="",BU22,BX22)</f>
        <v>*mow*</v>
      </c>
      <c r="CC22" s="4" t="n">
        <f aca="false">COUNTIFS(U22:BQ22,CB21)</f>
        <v>0</v>
      </c>
      <c r="CD22" s="18" t="n">
        <f aca="false">CC22/BT22</f>
        <v>0</v>
      </c>
      <c r="CE22" s="4" t="s">
        <v>463</v>
      </c>
      <c r="CF22" s="18" t="n">
        <f aca="false">(COUNTIFS(U22:BQ22,CE22))/BT22</f>
        <v>0</v>
      </c>
      <c r="CH22" s="4" t="s">
        <v>464</v>
      </c>
      <c r="CI22" s="15" t="n">
        <f aca="false">(COUNTIFS(U22:BQ22,CK22))/BT22</f>
        <v>0</v>
      </c>
      <c r="CJ22" s="15" t="n">
        <f aca="false">(COUNTIFS(U22:BQ22,CK21))/BT22</f>
        <v>0.395833333333333</v>
      </c>
      <c r="CK22" s="16" t="s">
        <v>413</v>
      </c>
      <c r="CL22" s="4" t="s">
        <v>437</v>
      </c>
    </row>
    <row r="23" customFormat="false" ht="13.8" hidden="false" customHeight="false" outlineLevel="0" collapsed="false">
      <c r="A23" s="8" t="s">
        <v>127</v>
      </c>
      <c r="B23" s="8" t="n">
        <v>1</v>
      </c>
      <c r="C23" s="8" t="n">
        <v>1</v>
      </c>
      <c r="D23" s="8" t="n">
        <v>1</v>
      </c>
      <c r="E23" s="8" t="n">
        <v>13</v>
      </c>
      <c r="F23" s="8" t="n">
        <v>6</v>
      </c>
      <c r="G23" s="8" t="n">
        <v>0</v>
      </c>
      <c r="H23" s="8" t="n">
        <v>6</v>
      </c>
      <c r="I23" s="8" t="n">
        <v>10006</v>
      </c>
      <c r="J23" s="8" t="n">
        <v>6</v>
      </c>
      <c r="K23" s="8" t="n">
        <v>20006</v>
      </c>
      <c r="L23" s="8" t="s">
        <v>128</v>
      </c>
      <c r="M23" s="0" t="s">
        <v>466</v>
      </c>
      <c r="N23" s="0" t="s">
        <v>467</v>
      </c>
      <c r="O23" s="0" t="s">
        <v>468</v>
      </c>
      <c r="P23" s="16" t="s">
        <v>469</v>
      </c>
      <c r="Q23" s="16" t="s">
        <v>273</v>
      </c>
      <c r="R23" s="0" t="n">
        <f aca="false">(1+LEN(N23)-LEN(SUBSTITUTE(N23," ","")))+1</f>
        <v>6</v>
      </c>
      <c r="S23" s="0" t="n">
        <f aca="false">(1+LEN(O23)-LEN(SUBSTITUTE(O23," ","")))</f>
        <v>9</v>
      </c>
      <c r="T23" s="0" t="s">
        <v>342</v>
      </c>
      <c r="U23" s="0" t="s">
        <v>470</v>
      </c>
      <c r="V23" s="0" t="s">
        <v>471</v>
      </c>
      <c r="W23" s="0" t="s">
        <v>472</v>
      </c>
      <c r="X23" s="0" t="s">
        <v>473</v>
      </c>
      <c r="Y23" s="0" t="s">
        <v>470</v>
      </c>
      <c r="Z23" s="0" t="s">
        <v>470</v>
      </c>
      <c r="AA23" s="0" t="s">
        <v>470</v>
      </c>
      <c r="AB23" s="0" t="s">
        <v>474</v>
      </c>
      <c r="AC23" s="0" t="s">
        <v>475</v>
      </c>
      <c r="AD23" s="0" t="s">
        <v>476</v>
      </c>
      <c r="AE23" s="0" t="s">
        <v>477</v>
      </c>
      <c r="AF23" s="0" t="s">
        <v>470</v>
      </c>
      <c r="AG23" s="0" t="s">
        <v>478</v>
      </c>
      <c r="AH23" s="0" t="s">
        <v>479</v>
      </c>
      <c r="AI23" s="0" t="s">
        <v>480</v>
      </c>
      <c r="AJ23" s="0" t="s">
        <v>481</v>
      </c>
      <c r="AK23" s="0" t="s">
        <v>470</v>
      </c>
      <c r="AL23" s="0" t="s">
        <v>470</v>
      </c>
      <c r="AM23" s="0" t="s">
        <v>470</v>
      </c>
      <c r="AN23" s="0" t="s">
        <v>470</v>
      </c>
      <c r="AO23" s="0" t="s">
        <v>470</v>
      </c>
      <c r="AP23" s="0" t="s">
        <v>482</v>
      </c>
      <c r="AQ23" s="0" t="s">
        <v>483</v>
      </c>
      <c r="AR23" s="0" t="s">
        <v>470</v>
      </c>
      <c r="AS23" s="0" t="s">
        <v>470</v>
      </c>
      <c r="AT23" s="0" t="s">
        <v>470</v>
      </c>
      <c r="AU23" s="0" t="s">
        <v>484</v>
      </c>
      <c r="AV23" s="0" t="s">
        <v>485</v>
      </c>
      <c r="AW23" s="0" t="s">
        <v>486</v>
      </c>
      <c r="AX23" s="0" t="s">
        <v>487</v>
      </c>
      <c r="AY23" s="0" t="s">
        <v>470</v>
      </c>
      <c r="AZ23" s="0" t="s">
        <v>488</v>
      </c>
      <c r="BA23" s="0" t="s">
        <v>489</v>
      </c>
      <c r="BB23" s="0" t="s">
        <v>490</v>
      </c>
      <c r="BC23" s="0" t="s">
        <v>470</v>
      </c>
      <c r="BD23" s="0" t="s">
        <v>491</v>
      </c>
      <c r="BE23" s="0" t="s">
        <v>470</v>
      </c>
      <c r="BF23" s="0" t="s">
        <v>473</v>
      </c>
      <c r="BG23" s="0" t="s">
        <v>492</v>
      </c>
      <c r="BH23" s="0" t="s">
        <v>470</v>
      </c>
      <c r="BI23" s="13"/>
      <c r="BJ23" s="0" t="s">
        <v>168</v>
      </c>
      <c r="BK23" s="0" t="s">
        <v>492</v>
      </c>
      <c r="BL23" s="0" t="s">
        <v>493</v>
      </c>
      <c r="BM23" s="0" t="s">
        <v>470</v>
      </c>
      <c r="BN23" s="0" t="s">
        <v>470</v>
      </c>
      <c r="BO23" s="0" t="s">
        <v>470</v>
      </c>
      <c r="BP23" s="0" t="s">
        <v>494</v>
      </c>
      <c r="BQ23" s="0" t="s">
        <v>495</v>
      </c>
      <c r="BS23" s="0" t="s">
        <v>492</v>
      </c>
      <c r="BT23" s="0" t="n">
        <f aca="false">49-(COUNTBLANK(U23:BQ23))</f>
        <v>48</v>
      </c>
      <c r="BU23" s="0" t="str">
        <f aca="false">CONCATENATE("*",BS23,"*")</f>
        <v>*prescribe*</v>
      </c>
      <c r="BV23" s="0" t="n">
        <f aca="false">COUNTIFS(U23:BQ23,BU23)</f>
        <v>0</v>
      </c>
      <c r="BW23" s="14" t="n">
        <f aca="false">BV23/BT23</f>
        <v>0</v>
      </c>
      <c r="BZ23" s="15" t="str">
        <f aca="false">IF(BY23="","",(BY23/BT23))</f>
        <v/>
      </c>
      <c r="CA23" s="0" t="n">
        <f aca="false">COUNTIFS(U23:BQ23,BU24)</f>
        <v>0</v>
      </c>
      <c r="CB23" s="0" t="str">
        <f aca="false">IF(BX23="",BU23,BX23)</f>
        <v>*prescribe*</v>
      </c>
      <c r="CC23" s="0" t="n">
        <f aca="false">COUNTIFS(U23:BQ23,CB24)</f>
        <v>0</v>
      </c>
      <c r="CD23" s="15" t="n">
        <f aca="false">CC23/BT23</f>
        <v>0</v>
      </c>
      <c r="CE23" s="0" t="s">
        <v>496</v>
      </c>
      <c r="CF23" s="15" t="n">
        <f aca="false">(COUNTIFS(U23:BQ23,CE23))/BT23</f>
        <v>0</v>
      </c>
      <c r="CH23" s="0" t="s">
        <v>497</v>
      </c>
      <c r="CI23" s="15" t="n">
        <f aca="false">(COUNTIFS(U23:BQ23,CK23))/BT23</f>
        <v>0.583333333333333</v>
      </c>
      <c r="CJ23" s="15" t="n">
        <f aca="false">(COUNTIFS(U23:BQ23,CK24))/BT23</f>
        <v>0</v>
      </c>
      <c r="CK23" s="16" t="s">
        <v>492</v>
      </c>
      <c r="CL23" s="0" t="s">
        <v>498</v>
      </c>
      <c r="CN23" s="4"/>
    </row>
    <row r="24" customFormat="false" ht="13.8" hidden="false" customHeight="false" outlineLevel="0" collapsed="false">
      <c r="A24" s="8" t="s">
        <v>163</v>
      </c>
      <c r="B24" s="8" t="n">
        <v>1</v>
      </c>
      <c r="C24" s="8" t="n">
        <v>1</v>
      </c>
      <c r="D24" s="8" t="n">
        <v>2</v>
      </c>
      <c r="E24" s="8" t="n">
        <v>13</v>
      </c>
      <c r="F24" s="8" t="n">
        <v>6</v>
      </c>
      <c r="G24" s="8" t="n">
        <v>1</v>
      </c>
      <c r="H24" s="8" t="n">
        <v>1006</v>
      </c>
      <c r="I24" s="8" t="n">
        <v>11006</v>
      </c>
      <c r="J24" s="8" t="n">
        <v>1006</v>
      </c>
      <c r="K24" s="8" t="n">
        <v>21006</v>
      </c>
      <c r="L24" s="8" t="s">
        <v>128</v>
      </c>
      <c r="M24" s="0" t="s">
        <v>499</v>
      </c>
      <c r="N24" s="0" t="s">
        <v>467</v>
      </c>
      <c r="O24" s="0" t="s">
        <v>500</v>
      </c>
      <c r="P24" s="16" t="s">
        <v>501</v>
      </c>
      <c r="Q24" s="16" t="s">
        <v>273</v>
      </c>
      <c r="R24" s="0" t="n">
        <f aca="false">(1+LEN(N24)-LEN(SUBSTITUTE(N24," ","")))+1</f>
        <v>6</v>
      </c>
      <c r="S24" s="0" t="n">
        <f aca="false">(1+LEN(O24)-LEN(SUBSTITUTE(O24," ","")))</f>
        <v>9</v>
      </c>
      <c r="T24" s="0" t="s">
        <v>342</v>
      </c>
      <c r="U24" s="0" t="s">
        <v>473</v>
      </c>
      <c r="V24" s="0" t="s">
        <v>502</v>
      </c>
      <c r="W24" s="0" t="s">
        <v>503</v>
      </c>
      <c r="X24" s="0" t="s">
        <v>473</v>
      </c>
      <c r="Y24" s="0" t="s">
        <v>504</v>
      </c>
      <c r="Z24" s="19" t="s">
        <v>505</v>
      </c>
      <c r="AA24" s="19" t="s">
        <v>506</v>
      </c>
      <c r="AB24" s="0" t="s">
        <v>507</v>
      </c>
      <c r="AC24" s="19" t="s">
        <v>508</v>
      </c>
      <c r="AD24" s="13"/>
      <c r="AE24" s="0" t="s">
        <v>509</v>
      </c>
      <c r="AF24" s="0" t="s">
        <v>510</v>
      </c>
      <c r="AG24" s="19" t="s">
        <v>511</v>
      </c>
      <c r="AH24" s="0" t="s">
        <v>494</v>
      </c>
      <c r="AI24" s="19" t="s">
        <v>508</v>
      </c>
      <c r="AJ24" s="0" t="s">
        <v>512</v>
      </c>
      <c r="AK24" s="0" t="s">
        <v>513</v>
      </c>
      <c r="AL24" s="0" t="s">
        <v>514</v>
      </c>
      <c r="AM24" s="0" t="s">
        <v>515</v>
      </c>
      <c r="AN24" s="0" t="s">
        <v>493</v>
      </c>
      <c r="AO24" s="0" t="s">
        <v>516</v>
      </c>
      <c r="AP24" s="0" t="s">
        <v>517</v>
      </c>
      <c r="AQ24" s="0" t="s">
        <v>473</v>
      </c>
      <c r="AR24" s="19" t="s">
        <v>518</v>
      </c>
      <c r="AS24" s="0" t="s">
        <v>519</v>
      </c>
      <c r="AT24" s="0" t="s">
        <v>520</v>
      </c>
      <c r="AU24" s="19" t="s">
        <v>508</v>
      </c>
      <c r="AV24" s="0" t="s">
        <v>486</v>
      </c>
      <c r="AW24" s="0" t="s">
        <v>512</v>
      </c>
      <c r="AX24" s="0" t="s">
        <v>521</v>
      </c>
      <c r="AY24" s="0" t="s">
        <v>515</v>
      </c>
      <c r="AZ24" s="0" t="s">
        <v>522</v>
      </c>
      <c r="BA24" s="0" t="s">
        <v>486</v>
      </c>
      <c r="BB24" s="0" t="s">
        <v>523</v>
      </c>
      <c r="BC24" s="0" t="s">
        <v>524</v>
      </c>
      <c r="BD24" s="0" t="s">
        <v>473</v>
      </c>
      <c r="BE24" s="19" t="s">
        <v>525</v>
      </c>
      <c r="BF24" s="19" t="s">
        <v>526</v>
      </c>
      <c r="BG24" s="0" t="s">
        <v>527</v>
      </c>
      <c r="BH24" s="0" t="s">
        <v>528</v>
      </c>
      <c r="BI24" s="19" t="s">
        <v>529</v>
      </c>
      <c r="BJ24" s="19" t="s">
        <v>508</v>
      </c>
      <c r="BK24" s="0" t="s">
        <v>512</v>
      </c>
      <c r="BL24" s="19" t="s">
        <v>530</v>
      </c>
      <c r="BM24" s="0" t="s">
        <v>531</v>
      </c>
      <c r="BN24" s="0" t="s">
        <v>532</v>
      </c>
      <c r="BO24" s="0" t="s">
        <v>512</v>
      </c>
      <c r="BP24" s="19" t="s">
        <v>508</v>
      </c>
      <c r="BQ24" s="0" t="s">
        <v>533</v>
      </c>
      <c r="BS24" s="0" t="s">
        <v>534</v>
      </c>
      <c r="BT24" s="0" t="n">
        <f aca="false">49-(COUNTBLANK(U24:BQ24))</f>
        <v>48</v>
      </c>
      <c r="BU24" s="0" t="str">
        <f aca="false">CONCATENATE("*",BS24,"*")</f>
        <v>*deal*</v>
      </c>
      <c r="BV24" s="0" t="n">
        <f aca="false">COUNTIFS(U24:BQ24,BU24)</f>
        <v>0</v>
      </c>
      <c r="BW24" s="15" t="n">
        <f aca="false">BV24/BT24</f>
        <v>0</v>
      </c>
      <c r="BX24" s="0" t="s">
        <v>535</v>
      </c>
      <c r="BY24" s="0" t="n">
        <f aca="false">COUNTIFS(U24:BQ24,BX24)</f>
        <v>0</v>
      </c>
      <c r="BZ24" s="14" t="n">
        <f aca="false">IF(BY24="","",(BY24/BT24))</f>
        <v>0</v>
      </c>
      <c r="CA24" s="0" t="n">
        <f aca="false">COUNTIFS(U24:BQ24,BU23)</f>
        <v>0</v>
      </c>
      <c r="CB24" s="0" t="str">
        <f aca="false">IF(BX24="",BU24,BX24)</f>
        <v>*sell*</v>
      </c>
      <c r="CC24" s="0" t="n">
        <f aca="false">COUNTIFS(U24:BQ24,CB23)</f>
        <v>0</v>
      </c>
      <c r="CD24" s="15" t="n">
        <f aca="false">CC24/BT24</f>
        <v>0</v>
      </c>
      <c r="CE24" s="0" t="s">
        <v>535</v>
      </c>
      <c r="CF24" s="15" t="n">
        <f aca="false">(COUNTIFS(U24:BQ24,CE24))/BT24</f>
        <v>0</v>
      </c>
      <c r="CG24" s="19" t="s">
        <v>536</v>
      </c>
      <c r="CH24" s="0" t="s">
        <v>537</v>
      </c>
      <c r="CI24" s="15" t="n">
        <f aca="false">(COUNTIFS(U24:BQ24,CK24))/BT24</f>
        <v>0.1875</v>
      </c>
      <c r="CJ24" s="15" t="n">
        <f aca="false">(COUNTIFS(U24:BQ24,CK23))/BT24</f>
        <v>0</v>
      </c>
      <c r="CK24" s="16" t="s">
        <v>526</v>
      </c>
      <c r="CL24" s="0" t="s">
        <v>498</v>
      </c>
    </row>
    <row r="25" s="4" customFormat="true" ht="13.8" hidden="false" customHeight="false" outlineLevel="0" collapsed="false">
      <c r="A25" s="8" t="s">
        <v>191</v>
      </c>
      <c r="B25" s="17" t="n">
        <v>1</v>
      </c>
      <c r="C25" s="17" t="n">
        <v>2</v>
      </c>
      <c r="D25" s="17" t="n">
        <v>1</v>
      </c>
      <c r="E25" s="17" t="n">
        <v>13</v>
      </c>
      <c r="F25" s="17" t="n">
        <v>6</v>
      </c>
      <c r="G25" s="17" t="n">
        <v>2</v>
      </c>
      <c r="H25" s="8" t="n">
        <v>2006</v>
      </c>
      <c r="I25" s="8" t="n">
        <v>12006</v>
      </c>
      <c r="J25" s="8" t="n">
        <v>2006</v>
      </c>
      <c r="K25" s="8" t="n">
        <v>22006</v>
      </c>
      <c r="L25" s="8" t="s">
        <v>128</v>
      </c>
      <c r="M25" s="4" t="s">
        <v>466</v>
      </c>
      <c r="N25" s="4" t="s">
        <v>467</v>
      </c>
      <c r="O25" s="4" t="s">
        <v>500</v>
      </c>
      <c r="P25" s="4" t="s">
        <v>538</v>
      </c>
      <c r="Q25" s="4" t="s">
        <v>273</v>
      </c>
      <c r="R25" s="4" t="n">
        <f aca="false">(1+LEN(N25)-LEN(SUBSTITUTE(N25," ","")))+1</f>
        <v>6</v>
      </c>
      <c r="S25" s="4" t="n">
        <f aca="false">(1+LEN(O25)-LEN(SUBSTITUTE(O25," ","")))</f>
        <v>9</v>
      </c>
      <c r="T25" s="4" t="s">
        <v>342</v>
      </c>
      <c r="U25" s="4" t="s">
        <v>470</v>
      </c>
      <c r="V25" s="4" t="s">
        <v>471</v>
      </c>
      <c r="W25" s="4" t="s">
        <v>472</v>
      </c>
      <c r="X25" s="4" t="s">
        <v>473</v>
      </c>
      <c r="Y25" s="4" t="s">
        <v>470</v>
      </c>
      <c r="Z25" s="4" t="s">
        <v>470</v>
      </c>
      <c r="AA25" s="4" t="s">
        <v>470</v>
      </c>
      <c r="AB25" s="4" t="s">
        <v>474</v>
      </c>
      <c r="AC25" s="4" t="s">
        <v>475</v>
      </c>
      <c r="AD25" s="4" t="s">
        <v>476</v>
      </c>
      <c r="AE25" s="4" t="s">
        <v>477</v>
      </c>
      <c r="AF25" s="4" t="s">
        <v>470</v>
      </c>
      <c r="AG25" s="4" t="s">
        <v>478</v>
      </c>
      <c r="AH25" s="4" t="s">
        <v>479</v>
      </c>
      <c r="AI25" s="4" t="s">
        <v>480</v>
      </c>
      <c r="AJ25" s="4" t="s">
        <v>481</v>
      </c>
      <c r="AK25" s="4" t="s">
        <v>470</v>
      </c>
      <c r="AL25" s="4" t="s">
        <v>470</v>
      </c>
      <c r="AM25" s="4" t="s">
        <v>470</v>
      </c>
      <c r="AN25" s="4" t="s">
        <v>470</v>
      </c>
      <c r="AO25" s="4" t="s">
        <v>470</v>
      </c>
      <c r="AP25" s="4" t="s">
        <v>482</v>
      </c>
      <c r="AQ25" s="4" t="s">
        <v>483</v>
      </c>
      <c r="AR25" s="4" t="s">
        <v>470</v>
      </c>
      <c r="AS25" s="4" t="s">
        <v>470</v>
      </c>
      <c r="AT25" s="4" t="s">
        <v>470</v>
      </c>
      <c r="AU25" s="4" t="s">
        <v>484</v>
      </c>
      <c r="AV25" s="4" t="s">
        <v>485</v>
      </c>
      <c r="AW25" s="4" t="s">
        <v>486</v>
      </c>
      <c r="AX25" s="4" t="s">
        <v>487</v>
      </c>
      <c r="AY25" s="4" t="s">
        <v>470</v>
      </c>
      <c r="AZ25" s="4" t="s">
        <v>488</v>
      </c>
      <c r="BA25" s="4" t="s">
        <v>489</v>
      </c>
      <c r="BB25" s="4" t="s">
        <v>490</v>
      </c>
      <c r="BC25" s="4" t="s">
        <v>470</v>
      </c>
      <c r="BD25" s="4" t="s">
        <v>491</v>
      </c>
      <c r="BE25" s="4" t="s">
        <v>470</v>
      </c>
      <c r="BF25" s="4" t="s">
        <v>473</v>
      </c>
      <c r="BG25" s="4" t="s">
        <v>492</v>
      </c>
      <c r="BH25" s="4" t="s">
        <v>470</v>
      </c>
      <c r="BJ25" s="4" t="s">
        <v>168</v>
      </c>
      <c r="BK25" s="4" t="s">
        <v>492</v>
      </c>
      <c r="BL25" s="4" t="s">
        <v>493</v>
      </c>
      <c r="BM25" s="4" t="s">
        <v>470</v>
      </c>
      <c r="BN25" s="4" t="s">
        <v>470</v>
      </c>
      <c r="BO25" s="4" t="s">
        <v>470</v>
      </c>
      <c r="BP25" s="4" t="s">
        <v>494</v>
      </c>
      <c r="BQ25" s="4" t="s">
        <v>495</v>
      </c>
      <c r="BS25" s="4" t="s">
        <v>492</v>
      </c>
      <c r="BT25" s="4" t="n">
        <f aca="false">49-(COUNTBLANK(U25:BQ25))</f>
        <v>48</v>
      </c>
      <c r="BU25" s="4" t="str">
        <f aca="false">CONCATENATE("*",BS25,"*")</f>
        <v>*prescribe*</v>
      </c>
      <c r="BV25" s="4" t="n">
        <f aca="false">COUNTIFS(U25:BQ25,BU25)</f>
        <v>0</v>
      </c>
      <c r="BW25" s="18" t="n">
        <f aca="false">BV25/BT25</f>
        <v>0</v>
      </c>
      <c r="BZ25" s="18" t="str">
        <f aca="false">IF(BY25="","",(BY25/BT25))</f>
        <v/>
      </c>
      <c r="CA25" s="4" t="n">
        <f aca="false">COUNTIFS(U25:BQ25,BU26)</f>
        <v>0</v>
      </c>
      <c r="CB25" s="4" t="str">
        <f aca="false">IF(BX25="",BU25,BX25)</f>
        <v>*prescribe*</v>
      </c>
      <c r="CC25" s="4" t="n">
        <f aca="false">COUNTIFS(U25:BQ25,CB26)</f>
        <v>0</v>
      </c>
      <c r="CD25" s="18" t="n">
        <f aca="false">CC25/BT25</f>
        <v>0</v>
      </c>
      <c r="CE25" s="4" t="s">
        <v>496</v>
      </c>
      <c r="CF25" s="18" t="n">
        <f aca="false">(COUNTIFS(U25:BQ25,CE25))/BT25</f>
        <v>0</v>
      </c>
      <c r="CH25" s="4" t="s">
        <v>497</v>
      </c>
      <c r="CI25" s="15" t="n">
        <f aca="false">(COUNTIFS(U25:BQ25,CK25))/BT25</f>
        <v>0</v>
      </c>
      <c r="CJ25" s="15" t="n">
        <f aca="false">(COUNTIFS(U25:BQ25,CK26))/BT25</f>
        <v>0.583333333333333</v>
      </c>
      <c r="CK25" s="16" t="s">
        <v>526</v>
      </c>
      <c r="CL25" s="4" t="s">
        <v>498</v>
      </c>
    </row>
    <row r="26" customFormat="false" ht="13.8" hidden="false" customHeight="false" outlineLevel="0" collapsed="false">
      <c r="A26" s="8" t="s">
        <v>193</v>
      </c>
      <c r="B26" s="17" t="n">
        <v>1</v>
      </c>
      <c r="C26" s="17" t="n">
        <v>2</v>
      </c>
      <c r="D26" s="17" t="n">
        <v>2</v>
      </c>
      <c r="E26" s="17" t="n">
        <v>13</v>
      </c>
      <c r="F26" s="17" t="n">
        <v>6</v>
      </c>
      <c r="G26" s="17" t="n">
        <v>3</v>
      </c>
      <c r="H26" s="8" t="n">
        <v>3006</v>
      </c>
      <c r="I26" s="8" t="n">
        <v>13006</v>
      </c>
      <c r="J26" s="8" t="n">
        <v>3006</v>
      </c>
      <c r="K26" s="8" t="n">
        <v>23006</v>
      </c>
      <c r="L26" s="8" t="s">
        <v>128</v>
      </c>
      <c r="M26" s="4" t="s">
        <v>499</v>
      </c>
      <c r="N26" s="4" t="s">
        <v>467</v>
      </c>
      <c r="O26" s="4" t="s">
        <v>468</v>
      </c>
      <c r="P26" s="4" t="s">
        <v>501</v>
      </c>
      <c r="Q26" s="4" t="s">
        <v>273</v>
      </c>
      <c r="R26" s="4" t="n">
        <f aca="false">(1+LEN(N26)-LEN(SUBSTITUTE(N26," ","")))+1</f>
        <v>6</v>
      </c>
      <c r="S26" s="4" t="n">
        <f aca="false">(1+LEN(O26)-LEN(SUBSTITUTE(O26," ","")))</f>
        <v>9</v>
      </c>
      <c r="T26" s="4" t="s">
        <v>342</v>
      </c>
      <c r="U26" s="4" t="s">
        <v>473</v>
      </c>
      <c r="V26" s="4" t="s">
        <v>502</v>
      </c>
      <c r="W26" s="4" t="s">
        <v>503</v>
      </c>
      <c r="X26" s="4" t="s">
        <v>473</v>
      </c>
      <c r="Y26" s="4" t="s">
        <v>504</v>
      </c>
      <c r="Z26" s="20" t="s">
        <v>505</v>
      </c>
      <c r="AA26" s="20" t="s">
        <v>506</v>
      </c>
      <c r="AB26" s="4" t="s">
        <v>507</v>
      </c>
      <c r="AC26" s="20" t="s">
        <v>508</v>
      </c>
      <c r="AE26" s="4" t="s">
        <v>509</v>
      </c>
      <c r="AF26" s="4" t="s">
        <v>510</v>
      </c>
      <c r="AG26" s="20" t="s">
        <v>511</v>
      </c>
      <c r="AH26" s="4" t="s">
        <v>494</v>
      </c>
      <c r="AI26" s="20" t="s">
        <v>508</v>
      </c>
      <c r="AJ26" s="4" t="s">
        <v>512</v>
      </c>
      <c r="AK26" s="4" t="s">
        <v>513</v>
      </c>
      <c r="AL26" s="4" t="s">
        <v>514</v>
      </c>
      <c r="AM26" s="4" t="s">
        <v>515</v>
      </c>
      <c r="AN26" s="4" t="s">
        <v>493</v>
      </c>
      <c r="AO26" s="4" t="s">
        <v>516</v>
      </c>
      <c r="AP26" s="4" t="s">
        <v>517</v>
      </c>
      <c r="AQ26" s="4" t="s">
        <v>473</v>
      </c>
      <c r="AR26" s="20" t="s">
        <v>518</v>
      </c>
      <c r="AS26" s="4" t="s">
        <v>519</v>
      </c>
      <c r="AT26" s="4" t="s">
        <v>520</v>
      </c>
      <c r="AU26" s="20" t="s">
        <v>508</v>
      </c>
      <c r="AV26" s="4" t="s">
        <v>486</v>
      </c>
      <c r="AW26" s="4" t="s">
        <v>512</v>
      </c>
      <c r="AX26" s="4" t="s">
        <v>521</v>
      </c>
      <c r="AY26" s="4" t="s">
        <v>515</v>
      </c>
      <c r="AZ26" s="4" t="s">
        <v>522</v>
      </c>
      <c r="BA26" s="4" t="s">
        <v>486</v>
      </c>
      <c r="BB26" s="4" t="s">
        <v>523</v>
      </c>
      <c r="BC26" s="4" t="s">
        <v>524</v>
      </c>
      <c r="BD26" s="4" t="s">
        <v>473</v>
      </c>
      <c r="BE26" s="20" t="s">
        <v>525</v>
      </c>
      <c r="BF26" s="20" t="s">
        <v>526</v>
      </c>
      <c r="BG26" s="4" t="s">
        <v>527</v>
      </c>
      <c r="BH26" s="4" t="s">
        <v>528</v>
      </c>
      <c r="BI26" s="20" t="s">
        <v>529</v>
      </c>
      <c r="BJ26" s="20" t="s">
        <v>508</v>
      </c>
      <c r="BK26" s="4" t="s">
        <v>512</v>
      </c>
      <c r="BL26" s="20" t="s">
        <v>530</v>
      </c>
      <c r="BM26" s="4" t="s">
        <v>531</v>
      </c>
      <c r="BN26" s="4" t="s">
        <v>532</v>
      </c>
      <c r="BO26" s="4" t="s">
        <v>512</v>
      </c>
      <c r="BP26" s="20" t="s">
        <v>508</v>
      </c>
      <c r="BQ26" s="4" t="s">
        <v>533</v>
      </c>
      <c r="BS26" s="4" t="s">
        <v>534</v>
      </c>
      <c r="BT26" s="4" t="n">
        <f aca="false">49-(COUNTBLANK(U26:BQ26))</f>
        <v>48</v>
      </c>
      <c r="BU26" s="4" t="str">
        <f aca="false">CONCATENATE("*",BS26,"*")</f>
        <v>*deal*</v>
      </c>
      <c r="BV26" s="4" t="n">
        <f aca="false">COUNTIFS(U26:BQ26,BU26)</f>
        <v>0</v>
      </c>
      <c r="BW26" s="18" t="n">
        <f aca="false">BV26/BT26</f>
        <v>0</v>
      </c>
      <c r="BX26" s="4" t="s">
        <v>535</v>
      </c>
      <c r="BY26" s="4" t="n">
        <f aca="false">COUNTIFS(U26:BQ26,BX26)</f>
        <v>0</v>
      </c>
      <c r="BZ26" s="18" t="n">
        <f aca="false">IF(BY26="","",(BY26/BT26))</f>
        <v>0</v>
      </c>
      <c r="CA26" s="4" t="n">
        <f aca="false">COUNTIFS(U26:BQ26,BU25)</f>
        <v>0</v>
      </c>
      <c r="CB26" s="4" t="str">
        <f aca="false">IF(BX26="",BU26,BX26)</f>
        <v>*sell*</v>
      </c>
      <c r="CC26" s="4" t="n">
        <f aca="false">COUNTIFS(U26:BQ26,CB25)</f>
        <v>0</v>
      </c>
      <c r="CD26" s="18" t="n">
        <f aca="false">CC26/BT26</f>
        <v>0</v>
      </c>
      <c r="CE26" s="4" t="s">
        <v>535</v>
      </c>
      <c r="CF26" s="18" t="n">
        <f aca="false">(COUNTIFS(U26:BQ26,CE26))/BT26</f>
        <v>0</v>
      </c>
      <c r="CG26" s="20" t="s">
        <v>536</v>
      </c>
      <c r="CH26" s="4" t="s">
        <v>537</v>
      </c>
      <c r="CI26" s="15" t="n">
        <f aca="false">(COUNTIFS(U26:BQ26,CK26))/BT26</f>
        <v>0</v>
      </c>
      <c r="CJ26" s="15" t="n">
        <f aca="false">(COUNTIFS(U26:BQ26,CK25))/BT26</f>
        <v>0.1875</v>
      </c>
      <c r="CK26" s="16" t="s">
        <v>492</v>
      </c>
      <c r="CL26" s="4" t="s">
        <v>498</v>
      </c>
    </row>
    <row r="27" customFormat="false" ht="13.8" hidden="false" customHeight="false" outlineLevel="0" collapsed="false">
      <c r="A27" s="8" t="s">
        <v>127</v>
      </c>
      <c r="B27" s="8" t="n">
        <v>1</v>
      </c>
      <c r="C27" s="8" t="n">
        <v>1</v>
      </c>
      <c r="D27" s="8" t="n">
        <v>1</v>
      </c>
      <c r="E27" s="8" t="n">
        <v>16</v>
      </c>
      <c r="F27" s="8" t="n">
        <v>7</v>
      </c>
      <c r="G27" s="8" t="n">
        <v>0</v>
      </c>
      <c r="H27" s="8" t="n">
        <v>7</v>
      </c>
      <c r="I27" s="8" t="n">
        <v>10007</v>
      </c>
      <c r="J27" s="8" t="n">
        <v>7</v>
      </c>
      <c r="K27" s="8" t="n">
        <v>20007</v>
      </c>
      <c r="L27" s="8" t="s">
        <v>128</v>
      </c>
      <c r="M27" s="0" t="s">
        <v>539</v>
      </c>
      <c r="N27" s="0" t="s">
        <v>540</v>
      </c>
      <c r="O27" s="0" t="s">
        <v>541</v>
      </c>
      <c r="P27" s="16" t="s">
        <v>542</v>
      </c>
      <c r="Q27" s="16" t="s">
        <v>133</v>
      </c>
      <c r="R27" s="0" t="n">
        <f aca="false">(1+LEN(N27)-LEN(SUBSTITUTE(N27," ","")))+1</f>
        <v>6</v>
      </c>
      <c r="S27" s="0" t="n">
        <f aca="false">(1+LEN(O27)-LEN(SUBSTITUTE(O27," ","")))</f>
        <v>9</v>
      </c>
      <c r="T27" s="0" t="s">
        <v>342</v>
      </c>
      <c r="U27" s="0" t="s">
        <v>543</v>
      </c>
      <c r="V27" s="0" t="s">
        <v>544</v>
      </c>
      <c r="W27" s="0" t="s">
        <v>545</v>
      </c>
      <c r="X27" s="0" t="s">
        <v>546</v>
      </c>
      <c r="Y27" s="0" t="s">
        <v>546</v>
      </c>
      <c r="Z27" s="0" t="s">
        <v>547</v>
      </c>
      <c r="AA27" s="0" t="s">
        <v>543</v>
      </c>
      <c r="AB27" s="0" t="s">
        <v>548</v>
      </c>
      <c r="AC27" s="0" t="s">
        <v>546</v>
      </c>
      <c r="AD27" s="0" t="s">
        <v>546</v>
      </c>
      <c r="AE27" s="0" t="s">
        <v>543</v>
      </c>
      <c r="AF27" s="0" t="s">
        <v>544</v>
      </c>
      <c r="AG27" s="0" t="s">
        <v>546</v>
      </c>
      <c r="AH27" s="0" t="s">
        <v>543</v>
      </c>
      <c r="AI27" s="0" t="s">
        <v>549</v>
      </c>
      <c r="AJ27" s="0" t="s">
        <v>546</v>
      </c>
      <c r="AK27" s="0" t="s">
        <v>546</v>
      </c>
      <c r="AL27" s="0" t="s">
        <v>547</v>
      </c>
      <c r="AM27" s="0" t="s">
        <v>546</v>
      </c>
      <c r="AN27" s="0" t="s">
        <v>549</v>
      </c>
      <c r="AO27" s="0" t="s">
        <v>550</v>
      </c>
      <c r="AP27" s="0" t="s">
        <v>546</v>
      </c>
      <c r="AQ27" s="0" t="s">
        <v>551</v>
      </c>
      <c r="AR27" s="0" t="s">
        <v>546</v>
      </c>
      <c r="AS27" s="0" t="s">
        <v>546</v>
      </c>
      <c r="AT27" s="0" t="s">
        <v>546</v>
      </c>
      <c r="AU27" s="0" t="s">
        <v>546</v>
      </c>
      <c r="AV27" s="0" t="s">
        <v>552</v>
      </c>
      <c r="AW27" s="0" t="s">
        <v>553</v>
      </c>
      <c r="AX27" s="0" t="s">
        <v>546</v>
      </c>
      <c r="AY27" s="0" t="s">
        <v>548</v>
      </c>
      <c r="AZ27" s="0" t="s">
        <v>547</v>
      </c>
      <c r="BA27" s="0" t="s">
        <v>543</v>
      </c>
      <c r="BB27" s="0" t="s">
        <v>546</v>
      </c>
      <c r="BC27" s="0" t="s">
        <v>548</v>
      </c>
      <c r="BD27" s="0" t="s">
        <v>554</v>
      </c>
      <c r="BE27" s="0" t="s">
        <v>547</v>
      </c>
      <c r="BF27" s="0" t="s">
        <v>543</v>
      </c>
      <c r="BG27" s="0" t="s">
        <v>546</v>
      </c>
      <c r="BH27" s="0" t="s">
        <v>548</v>
      </c>
      <c r="BI27" s="0" t="s">
        <v>546</v>
      </c>
      <c r="BJ27" s="0" t="s">
        <v>555</v>
      </c>
      <c r="BK27" s="0" t="s">
        <v>546</v>
      </c>
      <c r="BL27" s="0" t="s">
        <v>547</v>
      </c>
      <c r="BM27" s="0" t="s">
        <v>546</v>
      </c>
      <c r="BN27" s="0" t="s">
        <v>556</v>
      </c>
      <c r="BO27" s="0" t="s">
        <v>546</v>
      </c>
      <c r="BP27" s="0" t="s">
        <v>553</v>
      </c>
      <c r="BQ27" s="0" t="s">
        <v>557</v>
      </c>
      <c r="BS27" s="0" t="s">
        <v>558</v>
      </c>
      <c r="BT27" s="0" t="n">
        <f aca="false">49-(COUNTBLANK(U27:BQ27))</f>
        <v>49</v>
      </c>
      <c r="BU27" s="0" t="str">
        <f aca="false">CONCATENATE("*",BS27,"*")</f>
        <v>*encounter*</v>
      </c>
      <c r="BV27" s="0" t="n">
        <f aca="false">COUNTIFS(U27:BQ27,BU27)</f>
        <v>0</v>
      </c>
      <c r="BW27" s="15" t="n">
        <f aca="false">BV27/BT27</f>
        <v>0</v>
      </c>
      <c r="BX27" s="0" t="s">
        <v>559</v>
      </c>
      <c r="BY27" s="0" t="n">
        <f aca="false">COUNTIFS(U27:BQ27,BX27)</f>
        <v>0</v>
      </c>
      <c r="BZ27" s="15" t="n">
        <f aca="false">IF(BY27="","",(BY27/BT27))</f>
        <v>0</v>
      </c>
      <c r="CA27" s="0" t="n">
        <f aca="false">COUNTIFS(U27:BQ27,BU28)</f>
        <v>0</v>
      </c>
      <c r="CB27" s="0" t="str">
        <f aca="false">IF(BX27="",BU27,BX27)</f>
        <v>*die*</v>
      </c>
      <c r="CC27" s="0" t="n">
        <f aca="false">COUNTIFS(U27:BQ27,CB28)</f>
        <v>0</v>
      </c>
      <c r="CD27" s="15" t="n">
        <f aca="false">CC27/BT27</f>
        <v>0</v>
      </c>
      <c r="CE27" s="0" t="s">
        <v>559</v>
      </c>
      <c r="CF27" s="15" t="n">
        <f aca="false">(COUNTIFS(U27:BQ27,CE27))/BT27</f>
        <v>0</v>
      </c>
      <c r="CH27" s="0" t="s">
        <v>560</v>
      </c>
      <c r="CI27" s="15" t="n">
        <f aca="false">(COUNTIFS(U27:BQ27,CK27))/BT27</f>
        <v>0.428571428571429</v>
      </c>
      <c r="CJ27" s="15" t="n">
        <f aca="false">(COUNTIFS(U27:BQ27,CK28))/BT27</f>
        <v>0.204081632653061</v>
      </c>
      <c r="CK27" s="16" t="s">
        <v>546</v>
      </c>
      <c r="CL27" s="0" t="s">
        <v>561</v>
      </c>
    </row>
    <row r="28" customFormat="false" ht="13.8" hidden="false" customHeight="false" outlineLevel="0" collapsed="false">
      <c r="A28" s="8" t="s">
        <v>163</v>
      </c>
      <c r="B28" s="8" t="n">
        <v>1</v>
      </c>
      <c r="C28" s="8" t="n">
        <v>1</v>
      </c>
      <c r="D28" s="8" t="n">
        <v>2</v>
      </c>
      <c r="E28" s="8" t="n">
        <v>16</v>
      </c>
      <c r="F28" s="8" t="n">
        <v>7</v>
      </c>
      <c r="G28" s="8" t="n">
        <v>1</v>
      </c>
      <c r="H28" s="8" t="n">
        <v>1007</v>
      </c>
      <c r="I28" s="8" t="n">
        <v>11007</v>
      </c>
      <c r="J28" s="8" t="n">
        <v>1007</v>
      </c>
      <c r="K28" s="8" t="n">
        <v>21007</v>
      </c>
      <c r="L28" s="8" t="s">
        <v>128</v>
      </c>
      <c r="M28" s="0" t="s">
        <v>562</v>
      </c>
      <c r="N28" s="0" t="s">
        <v>540</v>
      </c>
      <c r="O28" s="0" t="s">
        <v>563</v>
      </c>
      <c r="P28" s="16" t="s">
        <v>564</v>
      </c>
      <c r="Q28" s="16" t="s">
        <v>133</v>
      </c>
      <c r="R28" s="0" t="n">
        <f aca="false">(1+LEN(N28)-LEN(SUBSTITUTE(N28," ","")))+1</f>
        <v>6</v>
      </c>
      <c r="S28" s="0" t="n">
        <f aca="false">(1+LEN(O28)-LEN(SUBSTITUTE(O28," ","")))</f>
        <v>9</v>
      </c>
      <c r="T28" s="0" t="s">
        <v>342</v>
      </c>
      <c r="U28" s="0" t="s">
        <v>543</v>
      </c>
      <c r="V28" s="0" t="s">
        <v>565</v>
      </c>
      <c r="W28" s="0" t="s">
        <v>566</v>
      </c>
      <c r="X28" s="0" t="s">
        <v>567</v>
      </c>
      <c r="Y28" s="0" t="s">
        <v>568</v>
      </c>
      <c r="Z28" s="0" t="s">
        <v>569</v>
      </c>
      <c r="AA28" s="0" t="s">
        <v>570</v>
      </c>
      <c r="AB28" s="0" t="s">
        <v>547</v>
      </c>
      <c r="AC28" s="0" t="s">
        <v>543</v>
      </c>
      <c r="AD28" s="13"/>
      <c r="AE28" s="0" t="s">
        <v>546</v>
      </c>
      <c r="AF28" s="0" t="s">
        <v>571</v>
      </c>
      <c r="AG28" s="0" t="s">
        <v>572</v>
      </c>
      <c r="AH28" s="0" t="s">
        <v>546</v>
      </c>
      <c r="AI28" s="0" t="s">
        <v>573</v>
      </c>
      <c r="AJ28" s="0" t="s">
        <v>574</v>
      </c>
      <c r="AK28" s="0" t="s">
        <v>575</v>
      </c>
      <c r="AL28" s="0" t="s">
        <v>576</v>
      </c>
      <c r="AM28" s="0" t="s">
        <v>577</v>
      </c>
      <c r="AN28" s="0" t="s">
        <v>182</v>
      </c>
      <c r="AO28" s="0" t="s">
        <v>578</v>
      </c>
      <c r="AP28" s="0" t="s">
        <v>568</v>
      </c>
      <c r="AQ28" s="0" t="s">
        <v>548</v>
      </c>
      <c r="AR28" s="0" t="s">
        <v>579</v>
      </c>
      <c r="AS28" s="0" t="s">
        <v>580</v>
      </c>
      <c r="AT28" s="0" t="s">
        <v>573</v>
      </c>
      <c r="AU28" s="0" t="s">
        <v>573</v>
      </c>
      <c r="AV28" s="0" t="s">
        <v>573</v>
      </c>
      <c r="AW28" s="0" t="s">
        <v>581</v>
      </c>
      <c r="AX28" s="0" t="s">
        <v>582</v>
      </c>
      <c r="AY28" s="0" t="s">
        <v>546</v>
      </c>
      <c r="AZ28" s="0" t="s">
        <v>583</v>
      </c>
      <c r="BA28" s="0" t="s">
        <v>584</v>
      </c>
      <c r="BB28" s="0" t="s">
        <v>548</v>
      </c>
      <c r="BC28" s="0" t="s">
        <v>574</v>
      </c>
      <c r="BD28" s="0" t="s">
        <v>568</v>
      </c>
      <c r="BE28" s="0" t="s">
        <v>585</v>
      </c>
      <c r="BF28" s="0" t="s">
        <v>546</v>
      </c>
      <c r="BG28" s="0" t="s">
        <v>546</v>
      </c>
      <c r="BH28" s="0" t="s">
        <v>573</v>
      </c>
      <c r="BI28" s="0" t="s">
        <v>586</v>
      </c>
      <c r="BJ28" s="0" t="s">
        <v>573</v>
      </c>
      <c r="BK28" s="0" t="s">
        <v>587</v>
      </c>
      <c r="BL28" s="0" t="s">
        <v>588</v>
      </c>
      <c r="BM28" s="0" t="s">
        <v>546</v>
      </c>
      <c r="BN28" s="0" t="s">
        <v>573</v>
      </c>
      <c r="BO28" s="13"/>
      <c r="BP28" s="0" t="s">
        <v>573</v>
      </c>
      <c r="BQ28" s="0" t="s">
        <v>182</v>
      </c>
      <c r="BS28" s="0" t="s">
        <v>589</v>
      </c>
      <c r="BT28" s="0" t="n">
        <f aca="false">49-(COUNTBLANK(U28:BQ28))</f>
        <v>47</v>
      </c>
      <c r="BU28" s="0" t="str">
        <f aca="false">CONCATENATE("*",BS28,"*")</f>
        <v>*taste*</v>
      </c>
      <c r="BV28" s="0" t="n">
        <f aca="false">COUNTIFS(U28:BQ28,BU28)</f>
        <v>0</v>
      </c>
      <c r="BW28" s="15" t="n">
        <f aca="false">BV28/BT28</f>
        <v>0</v>
      </c>
      <c r="BX28" s="0" t="s">
        <v>189</v>
      </c>
      <c r="BY28" s="0" t="n">
        <f aca="false">COUNTIFS(U28:BQ28,BX28)</f>
        <v>0</v>
      </c>
      <c r="BZ28" s="15" t="n">
        <f aca="false">IF(BY28="","",(BY28/BT28))</f>
        <v>0</v>
      </c>
      <c r="CA28" s="0" t="n">
        <f aca="false">COUNTIFS(U28:BQ28,BU27)</f>
        <v>0</v>
      </c>
      <c r="CB28" s="0" t="str">
        <f aca="false">IF(BX28="",BU28,BX28)</f>
        <v>*eat*</v>
      </c>
      <c r="CC28" s="0" t="n">
        <f aca="false">COUNTIFS(U28:BQ28,CB27)</f>
        <v>0</v>
      </c>
      <c r="CD28" s="15" t="n">
        <f aca="false">CC28/BT28</f>
        <v>0</v>
      </c>
      <c r="CE28" s="0" t="s">
        <v>189</v>
      </c>
      <c r="CF28" s="15" t="n">
        <f aca="false">(COUNTIFS(U28:BQ28,CE28))/BT28</f>
        <v>0</v>
      </c>
      <c r="CH28" s="0" t="s">
        <v>190</v>
      </c>
      <c r="CI28" s="15" t="n">
        <f aca="false">(COUNTIFS(U28:BQ28,CK28))/BT28</f>
        <v>0.51063829787234</v>
      </c>
      <c r="CJ28" s="15" t="n">
        <f aca="false">(COUNTIFS(U28:BQ28,CK27))/BT28</f>
        <v>0.127659574468085</v>
      </c>
      <c r="CK28" s="16" t="s">
        <v>182</v>
      </c>
      <c r="CL28" s="0" t="s">
        <v>561</v>
      </c>
      <c r="CN28" s="4"/>
    </row>
    <row r="29" s="4" customFormat="true" ht="13.8" hidden="false" customHeight="false" outlineLevel="0" collapsed="false">
      <c r="A29" s="8" t="s">
        <v>191</v>
      </c>
      <c r="B29" s="17" t="n">
        <v>1</v>
      </c>
      <c r="C29" s="17" t="n">
        <v>2</v>
      </c>
      <c r="D29" s="17" t="n">
        <v>1</v>
      </c>
      <c r="E29" s="17" t="n">
        <v>16</v>
      </c>
      <c r="F29" s="17" t="n">
        <v>7</v>
      </c>
      <c r="G29" s="17" t="n">
        <v>2</v>
      </c>
      <c r="H29" s="8" t="n">
        <v>2007</v>
      </c>
      <c r="I29" s="8" t="n">
        <v>12007</v>
      </c>
      <c r="J29" s="8" t="n">
        <v>2007</v>
      </c>
      <c r="K29" s="8" t="n">
        <v>22007</v>
      </c>
      <c r="L29" s="8" t="s">
        <v>128</v>
      </c>
      <c r="M29" s="4" t="s">
        <v>539</v>
      </c>
      <c r="N29" s="4" t="s">
        <v>540</v>
      </c>
      <c r="O29" s="4" t="s">
        <v>563</v>
      </c>
      <c r="P29" s="4" t="s">
        <v>564</v>
      </c>
      <c r="Q29" s="4" t="s">
        <v>133</v>
      </c>
      <c r="R29" s="4" t="n">
        <f aca="false">(1+LEN(N29)-LEN(SUBSTITUTE(N29," ","")))+1</f>
        <v>6</v>
      </c>
      <c r="S29" s="4" t="n">
        <f aca="false">(1+LEN(O29)-LEN(SUBSTITUTE(O29," ","")))</f>
        <v>9</v>
      </c>
      <c r="T29" s="4" t="s">
        <v>342</v>
      </c>
      <c r="U29" s="4" t="s">
        <v>543</v>
      </c>
      <c r="V29" s="4" t="s">
        <v>544</v>
      </c>
      <c r="W29" s="4" t="s">
        <v>545</v>
      </c>
      <c r="X29" s="4" t="s">
        <v>546</v>
      </c>
      <c r="Y29" s="4" t="s">
        <v>546</v>
      </c>
      <c r="Z29" s="4" t="s">
        <v>547</v>
      </c>
      <c r="AA29" s="4" t="s">
        <v>543</v>
      </c>
      <c r="AB29" s="4" t="s">
        <v>548</v>
      </c>
      <c r="AC29" s="4" t="s">
        <v>546</v>
      </c>
      <c r="AD29" s="4" t="s">
        <v>546</v>
      </c>
      <c r="AE29" s="4" t="s">
        <v>543</v>
      </c>
      <c r="AF29" s="4" t="s">
        <v>544</v>
      </c>
      <c r="AG29" s="4" t="s">
        <v>546</v>
      </c>
      <c r="AH29" s="4" t="s">
        <v>543</v>
      </c>
      <c r="AI29" s="4" t="s">
        <v>549</v>
      </c>
      <c r="AJ29" s="4" t="s">
        <v>546</v>
      </c>
      <c r="AK29" s="4" t="s">
        <v>546</v>
      </c>
      <c r="AL29" s="4" t="s">
        <v>547</v>
      </c>
      <c r="AM29" s="4" t="s">
        <v>546</v>
      </c>
      <c r="AN29" s="4" t="s">
        <v>549</v>
      </c>
      <c r="AO29" s="4" t="s">
        <v>550</v>
      </c>
      <c r="AP29" s="4" t="s">
        <v>546</v>
      </c>
      <c r="AQ29" s="4" t="s">
        <v>551</v>
      </c>
      <c r="AR29" s="4" t="s">
        <v>546</v>
      </c>
      <c r="AS29" s="4" t="s">
        <v>546</v>
      </c>
      <c r="AT29" s="4" t="s">
        <v>546</v>
      </c>
      <c r="AU29" s="4" t="s">
        <v>546</v>
      </c>
      <c r="AV29" s="4" t="s">
        <v>552</v>
      </c>
      <c r="AW29" s="4" t="s">
        <v>553</v>
      </c>
      <c r="AX29" s="4" t="s">
        <v>546</v>
      </c>
      <c r="AY29" s="4" t="s">
        <v>548</v>
      </c>
      <c r="AZ29" s="4" t="s">
        <v>547</v>
      </c>
      <c r="BA29" s="4" t="s">
        <v>543</v>
      </c>
      <c r="BB29" s="4" t="s">
        <v>546</v>
      </c>
      <c r="BC29" s="4" t="s">
        <v>548</v>
      </c>
      <c r="BD29" s="4" t="s">
        <v>554</v>
      </c>
      <c r="BE29" s="4" t="s">
        <v>547</v>
      </c>
      <c r="BF29" s="4" t="s">
        <v>543</v>
      </c>
      <c r="BG29" s="4" t="s">
        <v>546</v>
      </c>
      <c r="BH29" s="4" t="s">
        <v>548</v>
      </c>
      <c r="BI29" s="4" t="s">
        <v>546</v>
      </c>
      <c r="BJ29" s="4" t="s">
        <v>555</v>
      </c>
      <c r="BK29" s="4" t="s">
        <v>546</v>
      </c>
      <c r="BL29" s="4" t="s">
        <v>547</v>
      </c>
      <c r="BM29" s="4" t="s">
        <v>546</v>
      </c>
      <c r="BN29" s="4" t="s">
        <v>556</v>
      </c>
      <c r="BO29" s="4" t="s">
        <v>546</v>
      </c>
      <c r="BP29" s="4" t="s">
        <v>553</v>
      </c>
      <c r="BQ29" s="4" t="s">
        <v>557</v>
      </c>
      <c r="BS29" s="4" t="s">
        <v>558</v>
      </c>
      <c r="BT29" s="4" t="n">
        <f aca="false">49-(COUNTBLANK(U29:BQ29))</f>
        <v>49</v>
      </c>
      <c r="BU29" s="4" t="str">
        <f aca="false">CONCATENATE("*",BS29,"*")</f>
        <v>*encounter*</v>
      </c>
      <c r="BV29" s="4" t="n">
        <f aca="false">COUNTIFS(U29:BQ29,BU29)</f>
        <v>0</v>
      </c>
      <c r="BW29" s="18" t="n">
        <f aca="false">BV29/BT29</f>
        <v>0</v>
      </c>
      <c r="BX29" s="4" t="s">
        <v>559</v>
      </c>
      <c r="BY29" s="4" t="n">
        <f aca="false">COUNTIFS(U29:BQ29,BX29)</f>
        <v>0</v>
      </c>
      <c r="BZ29" s="18" t="n">
        <f aca="false">IF(BY29="","",(BY29/BT29))</f>
        <v>0</v>
      </c>
      <c r="CA29" s="4" t="n">
        <f aca="false">COUNTIFS(U29:BQ29,BU30)</f>
        <v>0</v>
      </c>
      <c r="CB29" s="4" t="str">
        <f aca="false">IF(BX29="",BU29,BX29)</f>
        <v>*die*</v>
      </c>
      <c r="CC29" s="4" t="n">
        <f aca="false">COUNTIFS(U29:BQ29,CB30)</f>
        <v>0</v>
      </c>
      <c r="CD29" s="18" t="n">
        <f aca="false">CC29/BT29</f>
        <v>0</v>
      </c>
      <c r="CE29" s="4" t="s">
        <v>559</v>
      </c>
      <c r="CF29" s="18" t="n">
        <f aca="false">(COUNTIFS(U29:BQ29,CE29))/BT29</f>
        <v>0</v>
      </c>
      <c r="CH29" s="4" t="s">
        <v>560</v>
      </c>
      <c r="CI29" s="15" t="n">
        <f aca="false">(COUNTIFS(U29:BQ29,CK29))/BT29</f>
        <v>0.204081632653061</v>
      </c>
      <c r="CJ29" s="15" t="n">
        <f aca="false">(COUNTIFS(U29:BQ29,CK30))/BT29</f>
        <v>0.428571428571429</v>
      </c>
      <c r="CK29" s="16" t="s">
        <v>182</v>
      </c>
      <c r="CL29" s="4" t="s">
        <v>561</v>
      </c>
    </row>
    <row r="30" customFormat="false" ht="13.8" hidden="false" customHeight="false" outlineLevel="0" collapsed="false">
      <c r="A30" s="8" t="s">
        <v>193</v>
      </c>
      <c r="B30" s="17" t="n">
        <v>1</v>
      </c>
      <c r="C30" s="17" t="n">
        <v>2</v>
      </c>
      <c r="D30" s="17" t="n">
        <v>2</v>
      </c>
      <c r="E30" s="17" t="n">
        <v>16</v>
      </c>
      <c r="F30" s="17" t="n">
        <v>7</v>
      </c>
      <c r="G30" s="17" t="n">
        <v>3</v>
      </c>
      <c r="H30" s="8" t="n">
        <v>3007</v>
      </c>
      <c r="I30" s="8" t="n">
        <v>13007</v>
      </c>
      <c r="J30" s="8" t="n">
        <v>3007</v>
      </c>
      <c r="K30" s="8" t="n">
        <v>23007</v>
      </c>
      <c r="L30" s="8" t="s">
        <v>128</v>
      </c>
      <c r="M30" s="4" t="s">
        <v>562</v>
      </c>
      <c r="N30" s="4" t="s">
        <v>540</v>
      </c>
      <c r="O30" s="4" t="s">
        <v>541</v>
      </c>
      <c r="P30" s="4" t="s">
        <v>542</v>
      </c>
      <c r="Q30" s="4" t="s">
        <v>133</v>
      </c>
      <c r="R30" s="4" t="n">
        <f aca="false">(1+LEN(N30)-LEN(SUBSTITUTE(N30," ","")))+1</f>
        <v>6</v>
      </c>
      <c r="S30" s="4" t="n">
        <f aca="false">(1+LEN(O30)-LEN(SUBSTITUTE(O30," ","")))</f>
        <v>9</v>
      </c>
      <c r="T30" s="4" t="s">
        <v>342</v>
      </c>
      <c r="U30" s="4" t="s">
        <v>543</v>
      </c>
      <c r="V30" s="4" t="s">
        <v>565</v>
      </c>
      <c r="W30" s="4" t="s">
        <v>566</v>
      </c>
      <c r="X30" s="4" t="s">
        <v>567</v>
      </c>
      <c r="Y30" s="4" t="s">
        <v>568</v>
      </c>
      <c r="Z30" s="4" t="s">
        <v>569</v>
      </c>
      <c r="AA30" s="4" t="s">
        <v>570</v>
      </c>
      <c r="AB30" s="4" t="s">
        <v>547</v>
      </c>
      <c r="AC30" s="4" t="s">
        <v>543</v>
      </c>
      <c r="AE30" s="4" t="s">
        <v>546</v>
      </c>
      <c r="AF30" s="4" t="s">
        <v>571</v>
      </c>
      <c r="AG30" s="4" t="s">
        <v>572</v>
      </c>
      <c r="AH30" s="4" t="s">
        <v>546</v>
      </c>
      <c r="AI30" s="4" t="s">
        <v>573</v>
      </c>
      <c r="AJ30" s="4" t="s">
        <v>574</v>
      </c>
      <c r="AK30" s="4" t="s">
        <v>575</v>
      </c>
      <c r="AL30" s="4" t="s">
        <v>576</v>
      </c>
      <c r="AM30" s="4" t="s">
        <v>577</v>
      </c>
      <c r="AN30" s="4" t="s">
        <v>182</v>
      </c>
      <c r="AO30" s="4" t="s">
        <v>578</v>
      </c>
      <c r="AP30" s="4" t="s">
        <v>568</v>
      </c>
      <c r="AQ30" s="4" t="s">
        <v>548</v>
      </c>
      <c r="AR30" s="4" t="s">
        <v>579</v>
      </c>
      <c r="AS30" s="4" t="s">
        <v>580</v>
      </c>
      <c r="AT30" s="4" t="s">
        <v>573</v>
      </c>
      <c r="AU30" s="4" t="s">
        <v>573</v>
      </c>
      <c r="AV30" s="4" t="s">
        <v>573</v>
      </c>
      <c r="AW30" s="4" t="s">
        <v>581</v>
      </c>
      <c r="AX30" s="4" t="s">
        <v>582</v>
      </c>
      <c r="AY30" s="4" t="s">
        <v>546</v>
      </c>
      <c r="AZ30" s="4" t="s">
        <v>583</v>
      </c>
      <c r="BA30" s="4" t="s">
        <v>584</v>
      </c>
      <c r="BB30" s="4" t="s">
        <v>548</v>
      </c>
      <c r="BC30" s="4" t="s">
        <v>574</v>
      </c>
      <c r="BD30" s="4" t="s">
        <v>568</v>
      </c>
      <c r="BE30" s="4" t="s">
        <v>585</v>
      </c>
      <c r="BF30" s="4" t="s">
        <v>546</v>
      </c>
      <c r="BG30" s="4" t="s">
        <v>546</v>
      </c>
      <c r="BH30" s="4" t="s">
        <v>573</v>
      </c>
      <c r="BI30" s="4" t="s">
        <v>586</v>
      </c>
      <c r="BJ30" s="4" t="s">
        <v>573</v>
      </c>
      <c r="BK30" s="4" t="s">
        <v>587</v>
      </c>
      <c r="BL30" s="4" t="s">
        <v>588</v>
      </c>
      <c r="BM30" s="4" t="s">
        <v>546</v>
      </c>
      <c r="BN30" s="4" t="s">
        <v>573</v>
      </c>
      <c r="BP30" s="4" t="s">
        <v>573</v>
      </c>
      <c r="BQ30" s="4" t="s">
        <v>182</v>
      </c>
      <c r="BS30" s="4" t="s">
        <v>589</v>
      </c>
      <c r="BT30" s="4" t="n">
        <f aca="false">49-(COUNTBLANK(U30:BQ30))</f>
        <v>47</v>
      </c>
      <c r="BU30" s="4" t="str">
        <f aca="false">CONCATENATE("*",BS30,"*")</f>
        <v>*taste*</v>
      </c>
      <c r="BV30" s="4" t="n">
        <f aca="false">COUNTIFS(U30:BQ30,BU30)</f>
        <v>0</v>
      </c>
      <c r="BW30" s="18" t="n">
        <f aca="false">BV30/BT30</f>
        <v>0</v>
      </c>
      <c r="BX30" s="4" t="s">
        <v>189</v>
      </c>
      <c r="BY30" s="4" t="n">
        <f aca="false">COUNTIFS(U30:BQ30,BX30)</f>
        <v>0</v>
      </c>
      <c r="BZ30" s="18" t="n">
        <f aca="false">IF(BY30="","",(BY30/BT30))</f>
        <v>0</v>
      </c>
      <c r="CA30" s="4" t="n">
        <f aca="false">COUNTIFS(U30:BQ30,BU29)</f>
        <v>0</v>
      </c>
      <c r="CB30" s="4" t="str">
        <f aca="false">IF(BX30="",BU30,BX30)</f>
        <v>*eat*</v>
      </c>
      <c r="CC30" s="4" t="n">
        <f aca="false">COUNTIFS(U30:BQ30,CB29)</f>
        <v>0</v>
      </c>
      <c r="CD30" s="18" t="n">
        <f aca="false">CC30/BT30</f>
        <v>0</v>
      </c>
      <c r="CE30" s="4" t="s">
        <v>189</v>
      </c>
      <c r="CF30" s="18" t="n">
        <f aca="false">(COUNTIFS(U30:BQ30,CE30))/BT30</f>
        <v>0</v>
      </c>
      <c r="CH30" s="4" t="s">
        <v>190</v>
      </c>
      <c r="CI30" s="15" t="n">
        <f aca="false">(COUNTIFS(U30:BQ30,CK30))/BT30</f>
        <v>0.127659574468085</v>
      </c>
      <c r="CJ30" s="15" t="n">
        <f aca="false">(COUNTIFS(U30:BQ30,CK29))/BT30</f>
        <v>0.51063829787234</v>
      </c>
      <c r="CK30" s="16" t="s">
        <v>546</v>
      </c>
      <c r="CL30" s="4" t="s">
        <v>561</v>
      </c>
    </row>
    <row r="31" customFormat="false" ht="13.8" hidden="false" customHeight="false" outlineLevel="0" collapsed="false">
      <c r="A31" s="8" t="s">
        <v>127</v>
      </c>
      <c r="B31" s="8" t="n">
        <v>1</v>
      </c>
      <c r="C31" s="8" t="n">
        <v>1</v>
      </c>
      <c r="D31" s="8" t="n">
        <v>1</v>
      </c>
      <c r="E31" s="8" t="n">
        <v>17</v>
      </c>
      <c r="F31" s="8" t="n">
        <v>8</v>
      </c>
      <c r="G31" s="8" t="n">
        <v>0</v>
      </c>
      <c r="H31" s="8" t="n">
        <v>8</v>
      </c>
      <c r="I31" s="8" t="n">
        <v>10008</v>
      </c>
      <c r="J31" s="8" t="n">
        <v>8</v>
      </c>
      <c r="K31" s="8" t="n">
        <v>20008</v>
      </c>
      <c r="L31" s="8" t="s">
        <v>128</v>
      </c>
      <c r="M31" s="0" t="s">
        <v>590</v>
      </c>
      <c r="N31" s="0" t="s">
        <v>591</v>
      </c>
      <c r="O31" s="0" t="s">
        <v>592</v>
      </c>
      <c r="P31" s="16" t="s">
        <v>593</v>
      </c>
      <c r="Q31" s="16" t="s">
        <v>133</v>
      </c>
      <c r="R31" s="0" t="n">
        <f aca="false">(1+LEN(N31)-LEN(SUBSTITUTE(N31," ","")))+1</f>
        <v>6</v>
      </c>
      <c r="S31" s="0" t="n">
        <f aca="false">(1+LEN(O31)-LEN(SUBSTITUTE(O31," ","")))</f>
        <v>10</v>
      </c>
      <c r="T31" s="0" t="s">
        <v>342</v>
      </c>
      <c r="U31" s="0" t="s">
        <v>594</v>
      </c>
      <c r="V31" s="0" t="s">
        <v>594</v>
      </c>
      <c r="W31" s="0" t="s">
        <v>595</v>
      </c>
      <c r="X31" s="0" t="s">
        <v>213</v>
      </c>
      <c r="Y31" s="0" t="s">
        <v>596</v>
      </c>
      <c r="Z31" s="0" t="s">
        <v>597</v>
      </c>
      <c r="AA31" s="0" t="s">
        <v>598</v>
      </c>
      <c r="AB31" s="0" t="s">
        <v>599</v>
      </c>
      <c r="AC31" s="0" t="s">
        <v>599</v>
      </c>
      <c r="AD31" s="0" t="s">
        <v>600</v>
      </c>
      <c r="AE31" s="0" t="s">
        <v>594</v>
      </c>
      <c r="AF31" s="0" t="s">
        <v>599</v>
      </c>
      <c r="AG31" s="0" t="s">
        <v>601</v>
      </c>
      <c r="AH31" s="0" t="s">
        <v>602</v>
      </c>
      <c r="AI31" s="0" t="s">
        <v>213</v>
      </c>
      <c r="AJ31" s="0" t="s">
        <v>594</v>
      </c>
      <c r="AK31" s="0" t="s">
        <v>603</v>
      </c>
      <c r="AL31" s="0" t="s">
        <v>604</v>
      </c>
      <c r="AM31" s="0" t="s">
        <v>594</v>
      </c>
      <c r="AN31" s="0" t="s">
        <v>605</v>
      </c>
      <c r="AO31" s="0" t="s">
        <v>599</v>
      </c>
      <c r="AP31" s="0" t="s">
        <v>208</v>
      </c>
      <c r="AQ31" s="0" t="s">
        <v>606</v>
      </c>
      <c r="AR31" s="0" t="s">
        <v>607</v>
      </c>
      <c r="AS31" s="0" t="s">
        <v>608</v>
      </c>
      <c r="AT31" s="0" t="s">
        <v>599</v>
      </c>
      <c r="AU31" s="0" t="s">
        <v>208</v>
      </c>
      <c r="AV31" s="0" t="s">
        <v>609</v>
      </c>
      <c r="AW31" s="0" t="s">
        <v>213</v>
      </c>
      <c r="AX31" s="0" t="s">
        <v>208</v>
      </c>
      <c r="AY31" s="0" t="s">
        <v>594</v>
      </c>
      <c r="AZ31" s="0" t="s">
        <v>208</v>
      </c>
      <c r="BA31" s="0" t="s">
        <v>594</v>
      </c>
      <c r="BB31" s="0" t="s">
        <v>208</v>
      </c>
      <c r="BC31" s="0" t="s">
        <v>213</v>
      </c>
      <c r="BD31" s="0" t="s">
        <v>599</v>
      </c>
      <c r="BE31" s="0" t="s">
        <v>610</v>
      </c>
      <c r="BF31" s="0" t="s">
        <v>599</v>
      </c>
      <c r="BG31" s="0" t="s">
        <v>208</v>
      </c>
      <c r="BH31" s="0" t="s">
        <v>594</v>
      </c>
      <c r="BI31" s="0" t="s">
        <v>594</v>
      </c>
      <c r="BJ31" s="0" t="s">
        <v>611</v>
      </c>
      <c r="BK31" s="0" t="s">
        <v>612</v>
      </c>
      <c r="BL31" s="0" t="s">
        <v>613</v>
      </c>
      <c r="BM31" s="0" t="s">
        <v>614</v>
      </c>
      <c r="BN31" s="0" t="s">
        <v>615</v>
      </c>
      <c r="BO31" s="0" t="s">
        <v>208</v>
      </c>
      <c r="BP31" s="0" t="s">
        <v>594</v>
      </c>
      <c r="BQ31" s="0" t="s">
        <v>213</v>
      </c>
      <c r="BS31" s="0" t="s">
        <v>551</v>
      </c>
      <c r="BT31" s="0" t="n">
        <f aca="false">49-(COUNTBLANK(U31:BQ31))</f>
        <v>49</v>
      </c>
      <c r="BU31" s="0" t="str">
        <f aca="false">CONCATENATE("*",BS31,"*")</f>
        <v>*play*</v>
      </c>
      <c r="BV31" s="0" t="n">
        <f aca="false">COUNTIFS(U31:BQ31,BU31)</f>
        <v>0</v>
      </c>
      <c r="BW31" s="15" t="n">
        <f aca="false">BV31/BT31</f>
        <v>0</v>
      </c>
      <c r="BX31" s="0" t="s">
        <v>235</v>
      </c>
      <c r="BY31" s="0" t="n">
        <f aca="false">COUNTIFS(U31:BQ31,BX31)</f>
        <v>0</v>
      </c>
      <c r="BZ31" s="18" t="n">
        <f aca="false">IF(BY31="","",(BY31/BT31))</f>
        <v>0</v>
      </c>
      <c r="CA31" s="0" t="n">
        <f aca="false">COUNTIFS(U31:BQ31,BU32)</f>
        <v>0</v>
      </c>
      <c r="CB31" s="0" t="str">
        <f aca="false">IF(BX31="",BU31,BX31)</f>
        <v>*jump*</v>
      </c>
      <c r="CC31" s="0" t="n">
        <f aca="false">COUNTIFS(U31:BQ31,CB32)</f>
        <v>0</v>
      </c>
      <c r="CD31" s="15" t="n">
        <f aca="false">CC31/BT31</f>
        <v>0</v>
      </c>
      <c r="CE31" s="0" t="s">
        <v>235</v>
      </c>
      <c r="CF31" s="15" t="n">
        <f aca="false">(COUNTIFS(U31:BQ31,CE31))/BT31</f>
        <v>0</v>
      </c>
      <c r="CH31" s="0" t="s">
        <v>237</v>
      </c>
      <c r="CI31" s="15" t="n">
        <f aca="false">(COUNTIFS(U31:BQ31,CK31))/BT31</f>
        <v>0.306122448979592</v>
      </c>
      <c r="CJ31" s="15" t="n">
        <f aca="false">(COUNTIFS(U31:BQ31,CK32))/BT31</f>
        <v>0</v>
      </c>
      <c r="CK31" s="16" t="s">
        <v>208</v>
      </c>
      <c r="CL31" s="0" t="s">
        <v>616</v>
      </c>
      <c r="CN31" s="4"/>
    </row>
    <row r="32" customFormat="false" ht="13.8" hidden="false" customHeight="false" outlineLevel="0" collapsed="false">
      <c r="A32" s="8" t="s">
        <v>163</v>
      </c>
      <c r="B32" s="8" t="n">
        <v>1</v>
      </c>
      <c r="C32" s="8" t="n">
        <v>1</v>
      </c>
      <c r="D32" s="8" t="n">
        <v>2</v>
      </c>
      <c r="E32" s="8" t="n">
        <v>17</v>
      </c>
      <c r="F32" s="8" t="n">
        <v>8</v>
      </c>
      <c r="G32" s="8" t="n">
        <v>1</v>
      </c>
      <c r="H32" s="8" t="n">
        <v>1008</v>
      </c>
      <c r="I32" s="8" t="n">
        <v>11008</v>
      </c>
      <c r="J32" s="8" t="n">
        <v>1008</v>
      </c>
      <c r="K32" s="8" t="n">
        <v>21008</v>
      </c>
      <c r="L32" s="8" t="s">
        <v>128</v>
      </c>
      <c r="M32" s="0" t="s">
        <v>617</v>
      </c>
      <c r="N32" s="0" t="s">
        <v>591</v>
      </c>
      <c r="O32" s="0" t="s">
        <v>618</v>
      </c>
      <c r="P32" s="16" t="s">
        <v>593</v>
      </c>
      <c r="Q32" s="16" t="s">
        <v>133</v>
      </c>
      <c r="R32" s="0" t="n">
        <f aca="false">(1+LEN(N32)-LEN(SUBSTITUTE(N32," ","")))+1</f>
        <v>6</v>
      </c>
      <c r="S32" s="0" t="n">
        <f aca="false">(1+LEN(O32)-LEN(SUBSTITUTE(O32," ","")))</f>
        <v>10</v>
      </c>
      <c r="T32" s="0" t="s">
        <v>342</v>
      </c>
      <c r="U32" s="0" t="s">
        <v>619</v>
      </c>
      <c r="V32" s="0" t="s">
        <v>620</v>
      </c>
      <c r="W32" s="19" t="s">
        <v>621</v>
      </c>
      <c r="X32" s="0" t="s">
        <v>610</v>
      </c>
      <c r="Y32" s="0" t="s">
        <v>622</v>
      </c>
      <c r="Z32" s="0" t="s">
        <v>623</v>
      </c>
      <c r="AA32" s="0" t="s">
        <v>594</v>
      </c>
      <c r="AB32" s="19" t="s">
        <v>624</v>
      </c>
      <c r="AC32" s="0" t="s">
        <v>625</v>
      </c>
      <c r="AD32" s="0" t="s">
        <v>626</v>
      </c>
      <c r="AE32" s="0" t="s">
        <v>627</v>
      </c>
      <c r="AF32" s="0" t="s">
        <v>628</v>
      </c>
      <c r="AG32" s="0" t="s">
        <v>609</v>
      </c>
      <c r="AH32" s="0" t="s">
        <v>629</v>
      </c>
      <c r="AI32" s="0" t="s">
        <v>623</v>
      </c>
      <c r="AJ32" s="19" t="s">
        <v>630</v>
      </c>
      <c r="AK32" s="0" t="s">
        <v>631</v>
      </c>
      <c r="AL32" s="0" t="s">
        <v>620</v>
      </c>
      <c r="AM32" s="0" t="s">
        <v>598</v>
      </c>
      <c r="AN32" s="0" t="s">
        <v>632</v>
      </c>
      <c r="AO32" s="19" t="s">
        <v>624</v>
      </c>
      <c r="AP32" s="0" t="s">
        <v>633</v>
      </c>
      <c r="AQ32" s="19" t="s">
        <v>624</v>
      </c>
      <c r="AR32" s="0" t="s">
        <v>622</v>
      </c>
      <c r="AS32" s="19" t="s">
        <v>634</v>
      </c>
      <c r="AT32" s="0" t="s">
        <v>610</v>
      </c>
      <c r="AU32" s="0" t="s">
        <v>625</v>
      </c>
      <c r="AV32" s="0" t="s">
        <v>635</v>
      </c>
      <c r="AW32" s="0" t="s">
        <v>625</v>
      </c>
      <c r="AX32" s="0" t="s">
        <v>600</v>
      </c>
      <c r="AY32" s="19" t="s">
        <v>624</v>
      </c>
      <c r="AZ32" s="0" t="s">
        <v>636</v>
      </c>
      <c r="BA32" s="0" t="s">
        <v>637</v>
      </c>
      <c r="BB32" s="0" t="s">
        <v>638</v>
      </c>
      <c r="BC32" s="0" t="s">
        <v>610</v>
      </c>
      <c r="BD32" s="0" t="s">
        <v>623</v>
      </c>
      <c r="BE32" s="0" t="s">
        <v>639</v>
      </c>
      <c r="BF32" s="0" t="s">
        <v>637</v>
      </c>
      <c r="BG32" s="0" t="s">
        <v>640</v>
      </c>
      <c r="BH32" s="0" t="s">
        <v>638</v>
      </c>
      <c r="BI32" s="0" t="s">
        <v>641</v>
      </c>
      <c r="BJ32" s="0" t="s">
        <v>623</v>
      </c>
      <c r="BK32" s="19" t="s">
        <v>634</v>
      </c>
      <c r="BL32" s="0" t="s">
        <v>642</v>
      </c>
      <c r="BM32" s="0" t="s">
        <v>643</v>
      </c>
      <c r="BN32" s="19" t="s">
        <v>624</v>
      </c>
      <c r="BO32" s="0" t="s">
        <v>644</v>
      </c>
      <c r="BP32" s="0" t="s">
        <v>645</v>
      </c>
      <c r="BQ32" s="0" t="s">
        <v>646</v>
      </c>
      <c r="BS32" s="0" t="s">
        <v>635</v>
      </c>
      <c r="BT32" s="0" t="n">
        <f aca="false">49-(COUNTBLANK(U32:BQ32))</f>
        <v>49</v>
      </c>
      <c r="BU32" s="0" t="str">
        <f aca="false">CONCATENATE("*",BS32,"*")</f>
        <v>*drive*</v>
      </c>
      <c r="BV32" s="0" t="n">
        <f aca="false">COUNTIFS(U32:BQ32,BU32)</f>
        <v>0</v>
      </c>
      <c r="BW32" s="15" t="n">
        <f aca="false">BV32/BT32</f>
        <v>0</v>
      </c>
      <c r="BX32" s="0" t="s">
        <v>647</v>
      </c>
      <c r="BY32" s="0" t="n">
        <f aca="false">COUNTIFS(U32:BQ32,BX32)</f>
        <v>0</v>
      </c>
      <c r="BZ32" s="18" t="n">
        <f aca="false">IF(BY32="","",(BY32/BT32))</f>
        <v>0</v>
      </c>
      <c r="CA32" s="0" t="n">
        <f aca="false">COUNTIFS(U32:BQ32,BU31)</f>
        <v>0</v>
      </c>
      <c r="CB32" s="0" t="str">
        <f aca="false">IF(BX32="",BU32,BX32)</f>
        <v>*swerve*</v>
      </c>
      <c r="CC32" s="0" t="n">
        <f aca="false">COUNTIFS(U32:BQ32,CB31)</f>
        <v>0</v>
      </c>
      <c r="CD32" s="15" t="n">
        <f aca="false">CC32/BT32</f>
        <v>0</v>
      </c>
      <c r="CE32" s="0" t="s">
        <v>648</v>
      </c>
      <c r="CF32" s="15" t="n">
        <f aca="false">(COUNTIFS(U32:BQ32,CE32))/BT32</f>
        <v>0</v>
      </c>
      <c r="CH32" s="4" t="s">
        <v>649</v>
      </c>
      <c r="CI32" s="15" t="n">
        <f aca="false">(COUNTIFS(U32:BQ32,CK32))/BT32</f>
        <v>0.183673469387755</v>
      </c>
      <c r="CJ32" s="15" t="n">
        <f aca="false">(COUNTIFS(U32:BQ32,CK31))/BT32</f>
        <v>0.0204081632653061</v>
      </c>
      <c r="CK32" s="16" t="s">
        <v>624</v>
      </c>
      <c r="CL32" s="0" t="s">
        <v>616</v>
      </c>
    </row>
    <row r="33" s="4" customFormat="true" ht="13.8" hidden="false" customHeight="false" outlineLevel="0" collapsed="false">
      <c r="A33" s="8" t="s">
        <v>191</v>
      </c>
      <c r="B33" s="17" t="n">
        <v>1</v>
      </c>
      <c r="C33" s="17" t="n">
        <v>2</v>
      </c>
      <c r="D33" s="17" t="n">
        <v>1</v>
      </c>
      <c r="E33" s="17" t="n">
        <v>17</v>
      </c>
      <c r="F33" s="17" t="n">
        <v>8</v>
      </c>
      <c r="G33" s="17" t="n">
        <v>2</v>
      </c>
      <c r="H33" s="8" t="n">
        <v>2008</v>
      </c>
      <c r="I33" s="8" t="n">
        <v>12008</v>
      </c>
      <c r="J33" s="8" t="n">
        <v>2008</v>
      </c>
      <c r="K33" s="8" t="n">
        <v>22008</v>
      </c>
      <c r="L33" s="8" t="s">
        <v>128</v>
      </c>
      <c r="M33" s="4" t="s">
        <v>590</v>
      </c>
      <c r="N33" s="4" t="s">
        <v>591</v>
      </c>
      <c r="O33" s="4" t="s">
        <v>618</v>
      </c>
      <c r="P33" s="4" t="s">
        <v>593</v>
      </c>
      <c r="Q33" s="4" t="s">
        <v>133</v>
      </c>
      <c r="R33" s="4" t="n">
        <f aca="false">(1+LEN(N33)-LEN(SUBSTITUTE(N33," ","")))+1</f>
        <v>6</v>
      </c>
      <c r="S33" s="4" t="n">
        <f aca="false">(1+LEN(O33)-LEN(SUBSTITUTE(O33," ","")))</f>
        <v>10</v>
      </c>
      <c r="T33" s="4" t="s">
        <v>342</v>
      </c>
      <c r="U33" s="4" t="s">
        <v>594</v>
      </c>
      <c r="V33" s="4" t="s">
        <v>594</v>
      </c>
      <c r="W33" s="4" t="s">
        <v>595</v>
      </c>
      <c r="X33" s="4" t="s">
        <v>213</v>
      </c>
      <c r="Y33" s="4" t="s">
        <v>596</v>
      </c>
      <c r="Z33" s="4" t="s">
        <v>597</v>
      </c>
      <c r="AA33" s="4" t="s">
        <v>598</v>
      </c>
      <c r="AB33" s="4" t="s">
        <v>599</v>
      </c>
      <c r="AC33" s="4" t="s">
        <v>599</v>
      </c>
      <c r="AD33" s="4" t="s">
        <v>600</v>
      </c>
      <c r="AE33" s="4" t="s">
        <v>594</v>
      </c>
      <c r="AF33" s="4" t="s">
        <v>599</v>
      </c>
      <c r="AG33" s="4" t="s">
        <v>601</v>
      </c>
      <c r="AH33" s="4" t="s">
        <v>602</v>
      </c>
      <c r="AI33" s="4" t="s">
        <v>213</v>
      </c>
      <c r="AJ33" s="4" t="s">
        <v>594</v>
      </c>
      <c r="AK33" s="4" t="s">
        <v>603</v>
      </c>
      <c r="AL33" s="4" t="s">
        <v>604</v>
      </c>
      <c r="AM33" s="4" t="s">
        <v>594</v>
      </c>
      <c r="AN33" s="4" t="s">
        <v>605</v>
      </c>
      <c r="AO33" s="4" t="s">
        <v>599</v>
      </c>
      <c r="AP33" s="4" t="s">
        <v>208</v>
      </c>
      <c r="AQ33" s="4" t="s">
        <v>606</v>
      </c>
      <c r="AR33" s="4" t="s">
        <v>607</v>
      </c>
      <c r="AS33" s="4" t="s">
        <v>608</v>
      </c>
      <c r="AT33" s="4" t="s">
        <v>599</v>
      </c>
      <c r="AU33" s="4" t="s">
        <v>208</v>
      </c>
      <c r="AV33" s="4" t="s">
        <v>609</v>
      </c>
      <c r="AW33" s="4" t="s">
        <v>213</v>
      </c>
      <c r="AX33" s="4" t="s">
        <v>208</v>
      </c>
      <c r="AY33" s="4" t="s">
        <v>594</v>
      </c>
      <c r="AZ33" s="4" t="s">
        <v>208</v>
      </c>
      <c r="BA33" s="4" t="s">
        <v>594</v>
      </c>
      <c r="BB33" s="4" t="s">
        <v>208</v>
      </c>
      <c r="BC33" s="4" t="s">
        <v>213</v>
      </c>
      <c r="BD33" s="4" t="s">
        <v>599</v>
      </c>
      <c r="BE33" s="4" t="s">
        <v>610</v>
      </c>
      <c r="BF33" s="4" t="s">
        <v>599</v>
      </c>
      <c r="BG33" s="4" t="s">
        <v>208</v>
      </c>
      <c r="BH33" s="4" t="s">
        <v>594</v>
      </c>
      <c r="BI33" s="4" t="s">
        <v>594</v>
      </c>
      <c r="BJ33" s="4" t="s">
        <v>611</v>
      </c>
      <c r="BK33" s="4" t="s">
        <v>612</v>
      </c>
      <c r="BL33" s="4" t="s">
        <v>613</v>
      </c>
      <c r="BM33" s="4" t="s">
        <v>614</v>
      </c>
      <c r="BN33" s="4" t="s">
        <v>615</v>
      </c>
      <c r="BO33" s="4" t="s">
        <v>208</v>
      </c>
      <c r="BP33" s="4" t="s">
        <v>594</v>
      </c>
      <c r="BQ33" s="4" t="s">
        <v>213</v>
      </c>
      <c r="BS33" s="4" t="s">
        <v>551</v>
      </c>
      <c r="BT33" s="4" t="n">
        <f aca="false">49-(COUNTBLANK(U33:BQ33))</f>
        <v>49</v>
      </c>
      <c r="BU33" s="4" t="str">
        <f aca="false">CONCATENATE("*",BS33,"*")</f>
        <v>*play*</v>
      </c>
      <c r="BV33" s="4" t="n">
        <f aca="false">COUNTIFS(U33:BQ33,BU33)</f>
        <v>0</v>
      </c>
      <c r="BW33" s="18" t="n">
        <f aca="false">BV33/BT33</f>
        <v>0</v>
      </c>
      <c r="BX33" s="4" t="s">
        <v>235</v>
      </c>
      <c r="BY33" s="4" t="n">
        <f aca="false">COUNTIFS(U33:BQ33,BX33)</f>
        <v>0</v>
      </c>
      <c r="BZ33" s="18" t="n">
        <f aca="false">IF(BY33="","",(BY33/BT33))</f>
        <v>0</v>
      </c>
      <c r="CA33" s="4" t="n">
        <f aca="false">COUNTIFS(U33:BQ33,BU34)</f>
        <v>0</v>
      </c>
      <c r="CB33" s="4" t="str">
        <f aca="false">IF(BX33="",BU33,BX33)</f>
        <v>*jump*</v>
      </c>
      <c r="CC33" s="4" t="n">
        <f aca="false">COUNTIFS(U33:BQ33,CB34)</f>
        <v>0</v>
      </c>
      <c r="CD33" s="18" t="n">
        <f aca="false">CC33/BT33</f>
        <v>0</v>
      </c>
      <c r="CE33" s="4" t="s">
        <v>235</v>
      </c>
      <c r="CF33" s="18" t="n">
        <f aca="false">(COUNTIFS(U33:BQ33,CE33))/BT33</f>
        <v>0</v>
      </c>
      <c r="CH33" s="4" t="s">
        <v>237</v>
      </c>
      <c r="CI33" s="15" t="n">
        <f aca="false">(COUNTIFS(U33:BQ33,CK33))/BT33</f>
        <v>0</v>
      </c>
      <c r="CJ33" s="15" t="n">
        <f aca="false">(COUNTIFS(U33:BQ33,CK34))/BT33</f>
        <v>0.306122448979592</v>
      </c>
      <c r="CK33" s="16" t="s">
        <v>624</v>
      </c>
      <c r="CL33" s="4" t="s">
        <v>616</v>
      </c>
    </row>
    <row r="34" customFormat="false" ht="13.8" hidden="false" customHeight="false" outlineLevel="0" collapsed="false">
      <c r="A34" s="8" t="s">
        <v>193</v>
      </c>
      <c r="B34" s="17" t="n">
        <v>1</v>
      </c>
      <c r="C34" s="17" t="n">
        <v>2</v>
      </c>
      <c r="D34" s="17" t="n">
        <v>2</v>
      </c>
      <c r="E34" s="17" t="n">
        <v>17</v>
      </c>
      <c r="F34" s="17" t="n">
        <v>8</v>
      </c>
      <c r="G34" s="17" t="n">
        <v>3</v>
      </c>
      <c r="H34" s="8" t="n">
        <v>3008</v>
      </c>
      <c r="I34" s="8" t="n">
        <v>13008</v>
      </c>
      <c r="J34" s="8" t="n">
        <v>3008</v>
      </c>
      <c r="K34" s="8" t="n">
        <v>23008</v>
      </c>
      <c r="L34" s="8" t="s">
        <v>128</v>
      </c>
      <c r="M34" s="4" t="s">
        <v>617</v>
      </c>
      <c r="N34" s="4" t="s">
        <v>591</v>
      </c>
      <c r="O34" s="4" t="s">
        <v>592</v>
      </c>
      <c r="P34" s="4" t="s">
        <v>593</v>
      </c>
      <c r="Q34" s="4" t="s">
        <v>133</v>
      </c>
      <c r="R34" s="4" t="n">
        <f aca="false">(1+LEN(N34)-LEN(SUBSTITUTE(N34," ","")))+1</f>
        <v>6</v>
      </c>
      <c r="S34" s="4" t="n">
        <f aca="false">(1+LEN(O34)-LEN(SUBSTITUTE(O34," ","")))</f>
        <v>10</v>
      </c>
      <c r="T34" s="4" t="s">
        <v>342</v>
      </c>
      <c r="U34" s="4" t="s">
        <v>619</v>
      </c>
      <c r="V34" s="4" t="s">
        <v>620</v>
      </c>
      <c r="W34" s="20" t="s">
        <v>621</v>
      </c>
      <c r="X34" s="4" t="s">
        <v>610</v>
      </c>
      <c r="Y34" s="4" t="s">
        <v>622</v>
      </c>
      <c r="Z34" s="4" t="s">
        <v>623</v>
      </c>
      <c r="AA34" s="4" t="s">
        <v>594</v>
      </c>
      <c r="AB34" s="20" t="s">
        <v>624</v>
      </c>
      <c r="AC34" s="4" t="s">
        <v>625</v>
      </c>
      <c r="AD34" s="4" t="s">
        <v>626</v>
      </c>
      <c r="AE34" s="4" t="s">
        <v>627</v>
      </c>
      <c r="AF34" s="4" t="s">
        <v>628</v>
      </c>
      <c r="AG34" s="4" t="s">
        <v>609</v>
      </c>
      <c r="AH34" s="4" t="s">
        <v>629</v>
      </c>
      <c r="AI34" s="4" t="s">
        <v>623</v>
      </c>
      <c r="AJ34" s="20" t="s">
        <v>630</v>
      </c>
      <c r="AK34" s="4" t="s">
        <v>631</v>
      </c>
      <c r="AL34" s="4" t="s">
        <v>620</v>
      </c>
      <c r="AM34" s="4" t="s">
        <v>598</v>
      </c>
      <c r="AN34" s="4" t="s">
        <v>632</v>
      </c>
      <c r="AO34" s="20" t="s">
        <v>624</v>
      </c>
      <c r="AP34" s="4" t="s">
        <v>633</v>
      </c>
      <c r="AQ34" s="20" t="s">
        <v>624</v>
      </c>
      <c r="AR34" s="4" t="s">
        <v>622</v>
      </c>
      <c r="AS34" s="20" t="s">
        <v>634</v>
      </c>
      <c r="AT34" s="4" t="s">
        <v>610</v>
      </c>
      <c r="AU34" s="4" t="s">
        <v>625</v>
      </c>
      <c r="AV34" s="4" t="s">
        <v>635</v>
      </c>
      <c r="AW34" s="4" t="s">
        <v>625</v>
      </c>
      <c r="AX34" s="4" t="s">
        <v>600</v>
      </c>
      <c r="AY34" s="20" t="s">
        <v>624</v>
      </c>
      <c r="AZ34" s="4" t="s">
        <v>636</v>
      </c>
      <c r="BA34" s="4" t="s">
        <v>637</v>
      </c>
      <c r="BB34" s="4" t="s">
        <v>638</v>
      </c>
      <c r="BC34" s="4" t="s">
        <v>610</v>
      </c>
      <c r="BD34" s="4" t="s">
        <v>623</v>
      </c>
      <c r="BE34" s="4" t="s">
        <v>639</v>
      </c>
      <c r="BF34" s="4" t="s">
        <v>637</v>
      </c>
      <c r="BG34" s="4" t="s">
        <v>640</v>
      </c>
      <c r="BH34" s="4" t="s">
        <v>638</v>
      </c>
      <c r="BI34" s="4" t="s">
        <v>641</v>
      </c>
      <c r="BJ34" s="4" t="s">
        <v>623</v>
      </c>
      <c r="BK34" s="20" t="s">
        <v>634</v>
      </c>
      <c r="BL34" s="4" t="s">
        <v>642</v>
      </c>
      <c r="BM34" s="4" t="s">
        <v>643</v>
      </c>
      <c r="BN34" s="20" t="s">
        <v>624</v>
      </c>
      <c r="BO34" s="4" t="s">
        <v>644</v>
      </c>
      <c r="BP34" s="4" t="s">
        <v>645</v>
      </c>
      <c r="BQ34" s="4" t="s">
        <v>646</v>
      </c>
      <c r="BS34" s="4" t="s">
        <v>635</v>
      </c>
      <c r="BT34" s="4" t="n">
        <f aca="false">49-(COUNTBLANK(U34:BQ34))</f>
        <v>49</v>
      </c>
      <c r="BU34" s="4" t="str">
        <f aca="false">CONCATENATE("*",BS34,"*")</f>
        <v>*drive*</v>
      </c>
      <c r="BV34" s="4" t="n">
        <f aca="false">COUNTIFS(U34:BQ34,BU34)</f>
        <v>0</v>
      </c>
      <c r="BW34" s="18" t="n">
        <f aca="false">BV34/BT34</f>
        <v>0</v>
      </c>
      <c r="BX34" s="4" t="s">
        <v>647</v>
      </c>
      <c r="BY34" s="4" t="n">
        <f aca="false">COUNTIFS(U34:BQ34,BX34)</f>
        <v>0</v>
      </c>
      <c r="BZ34" s="18" t="n">
        <f aca="false">IF(BY34="","",(BY34/BT34))</f>
        <v>0</v>
      </c>
      <c r="CA34" s="4" t="n">
        <f aca="false">COUNTIFS(U34:BQ34,BU33)</f>
        <v>0</v>
      </c>
      <c r="CB34" s="4" t="str">
        <f aca="false">IF(BX34="",BU34,BX34)</f>
        <v>*swerve*</v>
      </c>
      <c r="CC34" s="4" t="n">
        <f aca="false">COUNTIFS(U34:BQ34,CB33)</f>
        <v>0</v>
      </c>
      <c r="CD34" s="18" t="n">
        <f aca="false">CC34/BT34</f>
        <v>0</v>
      </c>
      <c r="CE34" s="4" t="s">
        <v>648</v>
      </c>
      <c r="CF34" s="18" t="n">
        <f aca="false">(COUNTIFS(U34:BQ34,CE34))/BT34</f>
        <v>0</v>
      </c>
      <c r="CH34" s="4" t="s">
        <v>649</v>
      </c>
      <c r="CI34" s="15" t="n">
        <f aca="false">(COUNTIFS(U34:BQ34,CK34))/BT34</f>
        <v>0.0204081632653061</v>
      </c>
      <c r="CJ34" s="15" t="n">
        <f aca="false">(COUNTIFS(U34:BQ34,CK33))/BT34</f>
        <v>0.183673469387755</v>
      </c>
      <c r="CK34" s="16" t="s">
        <v>208</v>
      </c>
      <c r="CL34" s="4" t="s">
        <v>616</v>
      </c>
    </row>
    <row r="35" customFormat="false" ht="13.8" hidden="false" customHeight="false" outlineLevel="0" collapsed="false">
      <c r="A35" s="8" t="s">
        <v>127</v>
      </c>
      <c r="B35" s="8" t="n">
        <v>1</v>
      </c>
      <c r="C35" s="8" t="n">
        <v>1</v>
      </c>
      <c r="D35" s="8" t="n">
        <v>1</v>
      </c>
      <c r="E35" s="8" t="n">
        <v>18</v>
      </c>
      <c r="F35" s="8" t="n">
        <v>9</v>
      </c>
      <c r="G35" s="8" t="n">
        <v>0</v>
      </c>
      <c r="H35" s="8" t="n">
        <v>9</v>
      </c>
      <c r="I35" s="8" t="n">
        <v>10009</v>
      </c>
      <c r="J35" s="8" t="n">
        <v>9</v>
      </c>
      <c r="K35" s="8" t="s">
        <v>650</v>
      </c>
      <c r="L35" s="8" t="s">
        <v>128</v>
      </c>
      <c r="M35" s="0" t="s">
        <v>651</v>
      </c>
      <c r="N35" s="0" t="s">
        <v>652</v>
      </c>
      <c r="O35" s="0" t="s">
        <v>653</v>
      </c>
      <c r="P35" s="16"/>
      <c r="Q35" s="16"/>
      <c r="R35" s="0" t="n">
        <f aca="false">(1+LEN(N35)-LEN(SUBSTITUTE(N35," ","")))+1</f>
        <v>6</v>
      </c>
      <c r="S35" s="0" t="n">
        <f aca="false">(1+LEN(O35)-LEN(SUBSTITUTE(O35," ","")))</f>
        <v>10</v>
      </c>
      <c r="T35" s="0" t="s">
        <v>342</v>
      </c>
      <c r="U35" s="0" t="s">
        <v>654</v>
      </c>
      <c r="V35" s="19" t="s">
        <v>655</v>
      </c>
      <c r="W35" s="19" t="s">
        <v>656</v>
      </c>
      <c r="X35" s="19" t="s">
        <v>657</v>
      </c>
      <c r="Y35" s="19" t="s">
        <v>658</v>
      </c>
      <c r="Z35" s="0" t="s">
        <v>659</v>
      </c>
      <c r="AA35" s="19" t="s">
        <v>660</v>
      </c>
      <c r="AB35" s="0" t="s">
        <v>661</v>
      </c>
      <c r="AC35" s="0" t="s">
        <v>549</v>
      </c>
      <c r="AD35" s="0" t="s">
        <v>662</v>
      </c>
      <c r="AE35" s="0" t="s">
        <v>663</v>
      </c>
      <c r="AF35" s="0" t="s">
        <v>664</v>
      </c>
      <c r="AG35" s="0" t="s">
        <v>505</v>
      </c>
      <c r="AH35" s="0" t="s">
        <v>665</v>
      </c>
      <c r="AI35" s="0" t="s">
        <v>666</v>
      </c>
      <c r="AJ35" s="0" t="s">
        <v>505</v>
      </c>
      <c r="AK35" s="0" t="s">
        <v>667</v>
      </c>
      <c r="AL35" s="0" t="s">
        <v>668</v>
      </c>
      <c r="AM35" s="0" t="s">
        <v>669</v>
      </c>
      <c r="AN35" s="0" t="s">
        <v>670</v>
      </c>
      <c r="AO35" s="0" t="s">
        <v>671</v>
      </c>
      <c r="AP35" s="19" t="s">
        <v>672</v>
      </c>
      <c r="AQ35" s="19" t="s">
        <v>673</v>
      </c>
      <c r="AR35" s="19" t="s">
        <v>673</v>
      </c>
      <c r="AS35" s="0" t="s">
        <v>674</v>
      </c>
      <c r="AT35" s="19" t="s">
        <v>673</v>
      </c>
      <c r="AU35" s="0" t="s">
        <v>675</v>
      </c>
      <c r="AV35" s="19" t="s">
        <v>676</v>
      </c>
      <c r="AW35" s="0" t="s">
        <v>659</v>
      </c>
      <c r="AX35" s="19" t="s">
        <v>673</v>
      </c>
      <c r="AY35" s="0" t="s">
        <v>547</v>
      </c>
      <c r="AZ35" s="19" t="s">
        <v>673</v>
      </c>
      <c r="BA35" s="0" t="s">
        <v>505</v>
      </c>
      <c r="BB35" s="0" t="s">
        <v>677</v>
      </c>
      <c r="BC35" s="0" t="s">
        <v>365</v>
      </c>
      <c r="BD35" s="19" t="s">
        <v>673</v>
      </c>
      <c r="BE35" s="0" t="s">
        <v>678</v>
      </c>
      <c r="BF35" s="19" t="s">
        <v>673</v>
      </c>
      <c r="BG35" s="0" t="s">
        <v>679</v>
      </c>
      <c r="BH35" s="0" t="s">
        <v>680</v>
      </c>
      <c r="BI35" s="13"/>
      <c r="BJ35" s="0" t="s">
        <v>681</v>
      </c>
      <c r="BK35" s="0" t="s">
        <v>682</v>
      </c>
      <c r="BL35" s="0" t="s">
        <v>505</v>
      </c>
      <c r="BM35" s="19" t="s">
        <v>657</v>
      </c>
      <c r="BN35" s="0" t="s">
        <v>683</v>
      </c>
      <c r="BO35" s="0" t="s">
        <v>684</v>
      </c>
      <c r="BP35" s="0" t="s">
        <v>685</v>
      </c>
      <c r="BQ35" s="0" t="s">
        <v>686</v>
      </c>
      <c r="BS35" s="0" t="s">
        <v>687</v>
      </c>
      <c r="BT35" s="0" t="n">
        <f aca="false">49-(COUNTBLANK(U35:BQ35))</f>
        <v>48</v>
      </c>
      <c r="BU35" s="0" t="str">
        <f aca="false">CONCATENATE("*",BS35,"*")</f>
        <v>*treat*</v>
      </c>
      <c r="BV35" s="0" t="n">
        <f aca="false">COUNTIFS(U35:BQ35,BU35)</f>
        <v>0</v>
      </c>
      <c r="BW35" s="15" t="n">
        <f aca="false">BV35/BT35</f>
        <v>0</v>
      </c>
      <c r="BX35" s="0" t="s">
        <v>688</v>
      </c>
      <c r="BY35" s="0" t="n">
        <f aca="false">COUNTIFS(U35:BQ35,BX35)</f>
        <v>0</v>
      </c>
      <c r="BZ35" s="18" t="n">
        <f aca="false">IF(BY35="","",(BY35/BT35))</f>
        <v>0</v>
      </c>
      <c r="CA35" s="0" t="n">
        <f aca="false">COUNTIFS(U35:BQ35,BU36)</f>
        <v>0</v>
      </c>
      <c r="CB35" s="0" t="str">
        <f aca="false">IF(BX35="",BU35,BX35)</f>
        <v>*touch*</v>
      </c>
      <c r="CC35" s="0" t="n">
        <f aca="false">COUNTIFS(U35:BQ35,CB36)</f>
        <v>0</v>
      </c>
      <c r="CD35" s="15" t="n">
        <f aca="false">CC35/BT35</f>
        <v>0</v>
      </c>
      <c r="CE35" s="0" t="s">
        <v>688</v>
      </c>
      <c r="CF35" s="15" t="n">
        <f aca="false">(COUNTIFS(U35:BQ35,CE35))/BT35</f>
        <v>0</v>
      </c>
      <c r="CG35" s="19" t="s">
        <v>689</v>
      </c>
      <c r="CH35" s="0" t="s">
        <v>690</v>
      </c>
      <c r="CI35" s="15" t="n">
        <f aca="false">(COUNTIFS(U35:BQ35,CK35))/BT35</f>
        <v>0.229166666666667</v>
      </c>
      <c r="CJ35" s="15" t="n">
        <f aca="false">(COUNTIFS(U35:BQ35,CK36))/BT35</f>
        <v>0</v>
      </c>
      <c r="CK35" s="16" t="s">
        <v>691</v>
      </c>
      <c r="CL35" s="0" t="s">
        <v>692</v>
      </c>
    </row>
    <row r="36" customFormat="false" ht="13.8" hidden="false" customHeight="false" outlineLevel="0" collapsed="false">
      <c r="A36" s="8" t="s">
        <v>163</v>
      </c>
      <c r="B36" s="8" t="n">
        <v>1</v>
      </c>
      <c r="C36" s="8" t="n">
        <v>1</v>
      </c>
      <c r="D36" s="8" t="n">
        <v>2</v>
      </c>
      <c r="E36" s="8" t="n">
        <v>18</v>
      </c>
      <c r="F36" s="8" t="n">
        <v>9</v>
      </c>
      <c r="G36" s="8" t="n">
        <v>1</v>
      </c>
      <c r="H36" s="8" t="n">
        <v>1009</v>
      </c>
      <c r="I36" s="8" t="n">
        <v>11009</v>
      </c>
      <c r="J36" s="8" t="n">
        <v>1009</v>
      </c>
      <c r="K36" s="8" t="s">
        <v>650</v>
      </c>
      <c r="L36" s="8" t="s">
        <v>128</v>
      </c>
      <c r="M36" s="0" t="s">
        <v>693</v>
      </c>
      <c r="N36" s="0" t="s">
        <v>652</v>
      </c>
      <c r="O36" s="0" t="s">
        <v>694</v>
      </c>
      <c r="P36" s="4"/>
      <c r="Q36" s="4"/>
      <c r="R36" s="0" t="n">
        <f aca="false">(1+LEN(N36)-LEN(SUBSTITUTE(N36," ","")))+1</f>
        <v>6</v>
      </c>
      <c r="S36" s="0" t="n">
        <f aca="false">(1+LEN(O36)-LEN(SUBSTITUTE(O36," ","")))</f>
        <v>10</v>
      </c>
      <c r="T36" s="0" t="s">
        <v>342</v>
      </c>
      <c r="U36" s="0" t="s">
        <v>695</v>
      </c>
      <c r="V36" s="19" t="s">
        <v>696</v>
      </c>
      <c r="W36" s="19" t="s">
        <v>697</v>
      </c>
      <c r="X36" s="0" t="s">
        <v>698</v>
      </c>
      <c r="Y36" s="19" t="s">
        <v>699</v>
      </c>
      <c r="Z36" s="19" t="s">
        <v>700</v>
      </c>
      <c r="AA36" s="19" t="s">
        <v>696</v>
      </c>
      <c r="AB36" s="0" t="s">
        <v>701</v>
      </c>
      <c r="AC36" s="0" t="s">
        <v>702</v>
      </c>
      <c r="AD36" s="19" t="s">
        <v>696</v>
      </c>
      <c r="AE36" s="19" t="s">
        <v>703</v>
      </c>
      <c r="AF36" s="0" t="s">
        <v>704</v>
      </c>
      <c r="AG36" s="0" t="s">
        <v>705</v>
      </c>
      <c r="AH36" s="19" t="s">
        <v>706</v>
      </c>
      <c r="AI36" s="19" t="s">
        <v>696</v>
      </c>
      <c r="AJ36" s="19" t="s">
        <v>707</v>
      </c>
      <c r="AK36" s="0" t="s">
        <v>708</v>
      </c>
      <c r="AL36" s="19" t="s">
        <v>709</v>
      </c>
      <c r="AM36" s="0" t="s">
        <v>710</v>
      </c>
      <c r="AN36" s="19" t="s">
        <v>700</v>
      </c>
      <c r="AO36" s="19" t="s">
        <v>700</v>
      </c>
      <c r="AP36" s="19" t="s">
        <v>711</v>
      </c>
      <c r="AQ36" s="19" t="s">
        <v>700</v>
      </c>
      <c r="AR36" s="19" t="s">
        <v>696</v>
      </c>
      <c r="AS36" s="0" t="s">
        <v>167</v>
      </c>
      <c r="AT36" s="0" t="s">
        <v>712</v>
      </c>
      <c r="AU36" s="19" t="s">
        <v>700</v>
      </c>
      <c r="AV36" s="0" t="s">
        <v>658</v>
      </c>
      <c r="AW36" s="19" t="s">
        <v>700</v>
      </c>
      <c r="AX36" s="0" t="s">
        <v>295</v>
      </c>
      <c r="AY36" s="19" t="s">
        <v>713</v>
      </c>
      <c r="AZ36" s="19" t="s">
        <v>714</v>
      </c>
      <c r="BA36" s="19" t="s">
        <v>715</v>
      </c>
      <c r="BB36" s="19" t="s">
        <v>700</v>
      </c>
      <c r="BC36" s="0" t="s">
        <v>716</v>
      </c>
      <c r="BD36" s="19" t="s">
        <v>714</v>
      </c>
      <c r="BE36" s="0" t="s">
        <v>717</v>
      </c>
      <c r="BF36" s="19" t="s">
        <v>714</v>
      </c>
      <c r="BG36" s="19" t="s">
        <v>700</v>
      </c>
      <c r="BH36" s="19" t="s">
        <v>700</v>
      </c>
      <c r="BI36" s="0" t="s">
        <v>718</v>
      </c>
      <c r="BJ36" s="19" t="s">
        <v>700</v>
      </c>
      <c r="BK36" s="0" t="s">
        <v>719</v>
      </c>
      <c r="BL36" s="19" t="s">
        <v>696</v>
      </c>
      <c r="BM36" s="0" t="s">
        <v>720</v>
      </c>
      <c r="BN36" s="0" t="s">
        <v>721</v>
      </c>
      <c r="BO36" s="19" t="s">
        <v>722</v>
      </c>
      <c r="BP36" s="19" t="s">
        <v>714</v>
      </c>
      <c r="BQ36" s="0" t="s">
        <v>551</v>
      </c>
      <c r="BS36" s="0" t="s">
        <v>720</v>
      </c>
      <c r="BT36" s="0" t="n">
        <f aca="false">49-(COUNTBLANK(U36:BQ36))</f>
        <v>49</v>
      </c>
      <c r="BU36" s="0" t="str">
        <f aca="false">CONCATENATE("*",BS36,"*")</f>
        <v>*visit*</v>
      </c>
      <c r="BV36" s="0" t="n">
        <f aca="false">COUNTIFS(U36:BQ36,BU36)</f>
        <v>0</v>
      </c>
      <c r="BW36" s="15" t="n">
        <f aca="false">BV36/BT36</f>
        <v>0</v>
      </c>
      <c r="BX36" s="0" t="s">
        <v>723</v>
      </c>
      <c r="BY36" s="0" t="n">
        <f aca="false">COUNTIFS(U36:BQ36,BX36)</f>
        <v>0</v>
      </c>
      <c r="BZ36" s="18" t="n">
        <f aca="false">IF(BY36="","",(BY36/BT36))</f>
        <v>0</v>
      </c>
      <c r="CA36" s="0" t="n">
        <f aca="false">COUNTIFS(U36:BQ36,BU35)</f>
        <v>0</v>
      </c>
      <c r="CB36" s="0" t="str">
        <f aca="false">IF(BX36="",BU36,BX36)</f>
        <v>*see*</v>
      </c>
      <c r="CC36" s="0" t="n">
        <f aca="false">COUNTIFS(U36:BQ36,CB35)</f>
        <v>0</v>
      </c>
      <c r="CD36" s="15" t="n">
        <f aca="false">CC36/BT36</f>
        <v>0</v>
      </c>
      <c r="CE36" s="0" t="s">
        <v>723</v>
      </c>
      <c r="CF36" s="15" t="n">
        <f aca="false">(COUNTIFS(U36:BQ36,CE36))/BT36</f>
        <v>0</v>
      </c>
      <c r="CG36" s="19" t="s">
        <v>724</v>
      </c>
      <c r="CH36" s="0" t="s">
        <v>725</v>
      </c>
      <c r="CI36" s="15" t="n">
        <f aca="false">(COUNTIFS(U36:BQ36,CK36))/BT36</f>
        <v>0.448979591836735</v>
      </c>
      <c r="CJ36" s="15" t="n">
        <f aca="false">(COUNTIFS(U36:BQ36,CK35))/BT36</f>
        <v>0.0612244897959184</v>
      </c>
      <c r="CK36" s="16" t="s">
        <v>726</v>
      </c>
      <c r="CL36" s="0" t="s">
        <v>692</v>
      </c>
      <c r="CN36" s="4"/>
    </row>
    <row r="37" s="4" customFormat="true" ht="13.8" hidden="false" customHeight="false" outlineLevel="0" collapsed="false">
      <c r="A37" s="8" t="s">
        <v>191</v>
      </c>
      <c r="B37" s="17" t="n">
        <v>1</v>
      </c>
      <c r="C37" s="17" t="n">
        <v>2</v>
      </c>
      <c r="D37" s="17" t="n">
        <v>1</v>
      </c>
      <c r="E37" s="17" t="n">
        <v>18</v>
      </c>
      <c r="F37" s="17" t="n">
        <v>9</v>
      </c>
      <c r="G37" s="17" t="n">
        <v>2</v>
      </c>
      <c r="H37" s="8" t="n">
        <v>2009</v>
      </c>
      <c r="I37" s="8" t="n">
        <v>12009</v>
      </c>
      <c r="J37" s="8" t="n">
        <v>2009</v>
      </c>
      <c r="K37" s="8" t="s">
        <v>650</v>
      </c>
      <c r="L37" s="8" t="s">
        <v>128</v>
      </c>
      <c r="M37" s="4" t="s">
        <v>651</v>
      </c>
      <c r="N37" s="4" t="s">
        <v>652</v>
      </c>
      <c r="O37" s="4" t="s">
        <v>694</v>
      </c>
      <c r="R37" s="4" t="n">
        <f aca="false">(1+LEN(N37)-LEN(SUBSTITUTE(N37," ","")))+1</f>
        <v>6</v>
      </c>
      <c r="S37" s="4" t="n">
        <f aca="false">(1+LEN(O37)-LEN(SUBSTITUTE(O37," ","")))</f>
        <v>10</v>
      </c>
      <c r="T37" s="4" t="s">
        <v>342</v>
      </c>
      <c r="U37" s="4" t="s">
        <v>654</v>
      </c>
      <c r="V37" s="20" t="s">
        <v>655</v>
      </c>
      <c r="W37" s="20" t="s">
        <v>656</v>
      </c>
      <c r="X37" s="20" t="s">
        <v>657</v>
      </c>
      <c r="Y37" s="20" t="s">
        <v>658</v>
      </c>
      <c r="Z37" s="4" t="s">
        <v>659</v>
      </c>
      <c r="AA37" s="20" t="s">
        <v>660</v>
      </c>
      <c r="AB37" s="4" t="s">
        <v>661</v>
      </c>
      <c r="AC37" s="4" t="s">
        <v>549</v>
      </c>
      <c r="AD37" s="4" t="s">
        <v>662</v>
      </c>
      <c r="AE37" s="4" t="s">
        <v>663</v>
      </c>
      <c r="AF37" s="4" t="s">
        <v>664</v>
      </c>
      <c r="AG37" s="4" t="s">
        <v>505</v>
      </c>
      <c r="AH37" s="4" t="s">
        <v>665</v>
      </c>
      <c r="AI37" s="4" t="s">
        <v>666</v>
      </c>
      <c r="AJ37" s="4" t="s">
        <v>505</v>
      </c>
      <c r="AK37" s="4" t="s">
        <v>667</v>
      </c>
      <c r="AL37" s="4" t="s">
        <v>668</v>
      </c>
      <c r="AM37" s="4" t="s">
        <v>669</v>
      </c>
      <c r="AN37" s="4" t="s">
        <v>670</v>
      </c>
      <c r="AO37" s="4" t="s">
        <v>671</v>
      </c>
      <c r="AP37" s="20" t="s">
        <v>672</v>
      </c>
      <c r="AQ37" s="20" t="s">
        <v>673</v>
      </c>
      <c r="AR37" s="20" t="s">
        <v>673</v>
      </c>
      <c r="AS37" s="4" t="s">
        <v>674</v>
      </c>
      <c r="AT37" s="20" t="s">
        <v>673</v>
      </c>
      <c r="AU37" s="4" t="s">
        <v>675</v>
      </c>
      <c r="AV37" s="20" t="s">
        <v>676</v>
      </c>
      <c r="AW37" s="4" t="s">
        <v>659</v>
      </c>
      <c r="AX37" s="20" t="s">
        <v>673</v>
      </c>
      <c r="AY37" s="4" t="s">
        <v>547</v>
      </c>
      <c r="AZ37" s="20" t="s">
        <v>673</v>
      </c>
      <c r="BA37" s="4" t="s">
        <v>505</v>
      </c>
      <c r="BB37" s="4" t="s">
        <v>677</v>
      </c>
      <c r="BC37" s="4" t="s">
        <v>365</v>
      </c>
      <c r="BD37" s="20" t="s">
        <v>673</v>
      </c>
      <c r="BE37" s="4" t="s">
        <v>678</v>
      </c>
      <c r="BF37" s="20" t="s">
        <v>673</v>
      </c>
      <c r="BG37" s="4" t="s">
        <v>679</v>
      </c>
      <c r="BH37" s="4" t="s">
        <v>680</v>
      </c>
      <c r="BJ37" s="4" t="s">
        <v>681</v>
      </c>
      <c r="BK37" s="4" t="s">
        <v>682</v>
      </c>
      <c r="BL37" s="4" t="s">
        <v>505</v>
      </c>
      <c r="BM37" s="20" t="s">
        <v>657</v>
      </c>
      <c r="BN37" s="4" t="s">
        <v>683</v>
      </c>
      <c r="BO37" s="4" t="s">
        <v>684</v>
      </c>
      <c r="BP37" s="4" t="s">
        <v>685</v>
      </c>
      <c r="BQ37" s="4" t="s">
        <v>686</v>
      </c>
      <c r="BS37" s="4" t="s">
        <v>687</v>
      </c>
      <c r="BT37" s="4" t="n">
        <f aca="false">49-(COUNTBLANK(U37:BQ37))</f>
        <v>48</v>
      </c>
      <c r="BU37" s="4" t="str">
        <f aca="false">CONCATENATE("*",BS37,"*")</f>
        <v>*treat*</v>
      </c>
      <c r="BV37" s="4" t="n">
        <f aca="false">COUNTIFS(U37:BQ37,BU37)</f>
        <v>0</v>
      </c>
      <c r="BW37" s="18" t="n">
        <f aca="false">BV37/BT37</f>
        <v>0</v>
      </c>
      <c r="BX37" s="4" t="s">
        <v>688</v>
      </c>
      <c r="BY37" s="4" t="n">
        <f aca="false">COUNTIFS(U37:BQ37,BX37)</f>
        <v>0</v>
      </c>
      <c r="BZ37" s="18" t="n">
        <f aca="false">IF(BY37="","",(BY37/BT37))</f>
        <v>0</v>
      </c>
      <c r="CA37" s="4" t="n">
        <f aca="false">COUNTIFS(U37:BQ37,BU38)</f>
        <v>0</v>
      </c>
      <c r="CB37" s="4" t="str">
        <f aca="false">IF(BX37="",BU37,BX37)</f>
        <v>*touch*</v>
      </c>
      <c r="CC37" s="4" t="n">
        <f aca="false">COUNTIFS(U37:BQ37,CB38)</f>
        <v>0</v>
      </c>
      <c r="CD37" s="18" t="n">
        <f aca="false">CC37/BT37</f>
        <v>0</v>
      </c>
      <c r="CE37" s="4" t="s">
        <v>688</v>
      </c>
      <c r="CF37" s="18" t="n">
        <f aca="false">(COUNTIFS(U37:BQ37,CE37))/BT37</f>
        <v>0</v>
      </c>
      <c r="CG37" s="20" t="s">
        <v>689</v>
      </c>
      <c r="CH37" s="4" t="s">
        <v>690</v>
      </c>
      <c r="CI37" s="15" t="n">
        <f aca="false">(COUNTIFS(U37:BQ37,CK37))/BT37</f>
        <v>0</v>
      </c>
      <c r="CJ37" s="15" t="n">
        <f aca="false">(COUNTIFS(U37:BQ37,CK38))/BT37</f>
        <v>0.229166666666667</v>
      </c>
      <c r="CK37" s="16" t="s">
        <v>726</v>
      </c>
      <c r="CL37" s="4" t="s">
        <v>692</v>
      </c>
    </row>
    <row r="38" customFormat="false" ht="13.8" hidden="false" customHeight="false" outlineLevel="0" collapsed="false">
      <c r="A38" s="8" t="s">
        <v>193</v>
      </c>
      <c r="B38" s="17" t="n">
        <v>1</v>
      </c>
      <c r="C38" s="17" t="n">
        <v>2</v>
      </c>
      <c r="D38" s="17" t="n">
        <v>2</v>
      </c>
      <c r="E38" s="17" t="n">
        <v>18</v>
      </c>
      <c r="F38" s="17" t="n">
        <v>9</v>
      </c>
      <c r="G38" s="17" t="n">
        <v>3</v>
      </c>
      <c r="H38" s="8" t="n">
        <v>3009</v>
      </c>
      <c r="I38" s="8" t="n">
        <v>13009</v>
      </c>
      <c r="J38" s="8" t="n">
        <v>3009</v>
      </c>
      <c r="K38" s="8" t="n">
        <v>23009</v>
      </c>
      <c r="L38" s="8" t="s">
        <v>128</v>
      </c>
      <c r="M38" s="4" t="s">
        <v>693</v>
      </c>
      <c r="N38" s="4" t="s">
        <v>652</v>
      </c>
      <c r="O38" s="4" t="s">
        <v>653</v>
      </c>
      <c r="P38" s="4" t="s">
        <v>727</v>
      </c>
      <c r="Q38" s="4" t="s">
        <v>273</v>
      </c>
      <c r="R38" s="4" t="n">
        <f aca="false">(1+LEN(N38)-LEN(SUBSTITUTE(N38," ","")))+1</f>
        <v>6</v>
      </c>
      <c r="S38" s="4" t="n">
        <f aca="false">(1+LEN(O38)-LEN(SUBSTITUTE(O38," ","")))</f>
        <v>10</v>
      </c>
      <c r="T38" s="4" t="s">
        <v>342</v>
      </c>
      <c r="U38" s="4" t="s">
        <v>695</v>
      </c>
      <c r="V38" s="20" t="s">
        <v>696</v>
      </c>
      <c r="W38" s="20" t="s">
        <v>697</v>
      </c>
      <c r="X38" s="4" t="s">
        <v>698</v>
      </c>
      <c r="Y38" s="20" t="s">
        <v>699</v>
      </c>
      <c r="Z38" s="20" t="s">
        <v>700</v>
      </c>
      <c r="AA38" s="20" t="s">
        <v>696</v>
      </c>
      <c r="AB38" s="4" t="s">
        <v>701</v>
      </c>
      <c r="AC38" s="4" t="s">
        <v>702</v>
      </c>
      <c r="AD38" s="20" t="s">
        <v>696</v>
      </c>
      <c r="AE38" s="20" t="s">
        <v>703</v>
      </c>
      <c r="AF38" s="4" t="s">
        <v>704</v>
      </c>
      <c r="AG38" s="4" t="s">
        <v>705</v>
      </c>
      <c r="AH38" s="20" t="s">
        <v>706</v>
      </c>
      <c r="AI38" s="20" t="s">
        <v>696</v>
      </c>
      <c r="AJ38" s="20" t="s">
        <v>707</v>
      </c>
      <c r="AK38" s="4" t="s">
        <v>708</v>
      </c>
      <c r="AL38" s="20" t="s">
        <v>709</v>
      </c>
      <c r="AM38" s="4" t="s">
        <v>710</v>
      </c>
      <c r="AN38" s="20" t="s">
        <v>700</v>
      </c>
      <c r="AO38" s="20" t="s">
        <v>700</v>
      </c>
      <c r="AP38" s="20" t="s">
        <v>711</v>
      </c>
      <c r="AQ38" s="20" t="s">
        <v>700</v>
      </c>
      <c r="AR38" s="20" t="s">
        <v>696</v>
      </c>
      <c r="AS38" s="4" t="s">
        <v>167</v>
      </c>
      <c r="AT38" s="4" t="s">
        <v>712</v>
      </c>
      <c r="AU38" s="20" t="s">
        <v>700</v>
      </c>
      <c r="AV38" s="4" t="s">
        <v>658</v>
      </c>
      <c r="AW38" s="20" t="s">
        <v>700</v>
      </c>
      <c r="AX38" s="4" t="s">
        <v>295</v>
      </c>
      <c r="AY38" s="20" t="s">
        <v>713</v>
      </c>
      <c r="AZ38" s="20" t="s">
        <v>714</v>
      </c>
      <c r="BA38" s="20" t="s">
        <v>715</v>
      </c>
      <c r="BB38" s="20" t="s">
        <v>700</v>
      </c>
      <c r="BC38" s="4" t="s">
        <v>716</v>
      </c>
      <c r="BD38" s="20" t="s">
        <v>714</v>
      </c>
      <c r="BE38" s="4" t="s">
        <v>717</v>
      </c>
      <c r="BF38" s="20" t="s">
        <v>714</v>
      </c>
      <c r="BG38" s="20" t="s">
        <v>700</v>
      </c>
      <c r="BH38" s="20" t="s">
        <v>700</v>
      </c>
      <c r="BI38" s="4" t="s">
        <v>718</v>
      </c>
      <c r="BJ38" s="20" t="s">
        <v>700</v>
      </c>
      <c r="BK38" s="4" t="s">
        <v>719</v>
      </c>
      <c r="BL38" s="20" t="s">
        <v>696</v>
      </c>
      <c r="BM38" s="4" t="s">
        <v>720</v>
      </c>
      <c r="BN38" s="4" t="s">
        <v>721</v>
      </c>
      <c r="BO38" s="20" t="s">
        <v>722</v>
      </c>
      <c r="BP38" s="20" t="s">
        <v>714</v>
      </c>
      <c r="BQ38" s="4" t="s">
        <v>551</v>
      </c>
      <c r="BS38" s="4" t="s">
        <v>720</v>
      </c>
      <c r="BT38" s="4" t="n">
        <f aca="false">49-(COUNTBLANK(U38:BQ38))</f>
        <v>49</v>
      </c>
      <c r="BU38" s="4" t="str">
        <f aca="false">CONCATENATE("*",BS38,"*")</f>
        <v>*visit*</v>
      </c>
      <c r="BV38" s="4" t="n">
        <f aca="false">COUNTIFS(U38:BQ38,BU38)</f>
        <v>0</v>
      </c>
      <c r="BW38" s="18" t="n">
        <f aca="false">BV38/BT38</f>
        <v>0</v>
      </c>
      <c r="BX38" s="4" t="s">
        <v>723</v>
      </c>
      <c r="BY38" s="4" t="n">
        <f aca="false">COUNTIFS(U38:BQ38,BX38)</f>
        <v>0</v>
      </c>
      <c r="BZ38" s="18" t="n">
        <f aca="false">IF(BY38="","",(BY38/BT38))</f>
        <v>0</v>
      </c>
      <c r="CA38" s="4" t="n">
        <f aca="false">COUNTIFS(U38:BQ38,BU37)</f>
        <v>0</v>
      </c>
      <c r="CB38" s="4" t="str">
        <f aca="false">IF(BX38="",BU38,BX38)</f>
        <v>*see*</v>
      </c>
      <c r="CC38" s="4" t="n">
        <f aca="false">COUNTIFS(U38:BQ38,CB37)</f>
        <v>0</v>
      </c>
      <c r="CD38" s="18" t="n">
        <f aca="false">CC38/BT38</f>
        <v>0</v>
      </c>
      <c r="CE38" s="4" t="s">
        <v>723</v>
      </c>
      <c r="CF38" s="18" t="n">
        <f aca="false">(COUNTIFS(U38:BQ38,CE38))/BT38</f>
        <v>0</v>
      </c>
      <c r="CG38" s="20" t="s">
        <v>724</v>
      </c>
      <c r="CH38" s="4" t="s">
        <v>725</v>
      </c>
      <c r="CI38" s="15" t="n">
        <f aca="false">(COUNTIFS(U38:BQ38,CK38))/BT38</f>
        <v>0.0612244897959184</v>
      </c>
      <c r="CJ38" s="15" t="n">
        <f aca="false">(COUNTIFS(U38:BQ38,CK37))/BT38</f>
        <v>0.448979591836735</v>
      </c>
      <c r="CK38" s="16" t="s">
        <v>691</v>
      </c>
      <c r="CL38" s="4" t="s">
        <v>692</v>
      </c>
    </row>
    <row r="39" customFormat="false" ht="13.8" hidden="false" customHeight="false" outlineLevel="0" collapsed="false">
      <c r="A39" s="8" t="s">
        <v>127</v>
      </c>
      <c r="B39" s="8" t="n">
        <v>1</v>
      </c>
      <c r="C39" s="8" t="n">
        <v>1</v>
      </c>
      <c r="D39" s="8" t="n">
        <v>1</v>
      </c>
      <c r="E39" s="8" t="n">
        <v>21</v>
      </c>
      <c r="F39" s="8" t="n">
        <v>10</v>
      </c>
      <c r="G39" s="8" t="n">
        <v>0</v>
      </c>
      <c r="H39" s="8" t="n">
        <v>10</v>
      </c>
      <c r="I39" s="8" t="n">
        <v>10010</v>
      </c>
      <c r="J39" s="8" t="n">
        <v>10</v>
      </c>
      <c r="K39" s="8" t="s">
        <v>650</v>
      </c>
      <c r="L39" s="8" t="s">
        <v>128</v>
      </c>
      <c r="M39" s="0" t="s">
        <v>728</v>
      </c>
      <c r="N39" s="0" t="s">
        <v>729</v>
      </c>
      <c r="O39" s="0" t="s">
        <v>730</v>
      </c>
      <c r="P39" s="16"/>
      <c r="Q39" s="16"/>
      <c r="R39" s="0" t="n">
        <f aca="false">(1+LEN(N39)-LEN(SUBSTITUTE(N39," ","")))+1</f>
        <v>7</v>
      </c>
      <c r="S39" s="0" t="n">
        <f aca="false">(1+LEN(O39)-LEN(SUBSTITUTE(O39," ","")))</f>
        <v>11</v>
      </c>
      <c r="T39" s="0" t="s">
        <v>731</v>
      </c>
      <c r="U39" s="0" t="s">
        <v>732</v>
      </c>
      <c r="V39" s="0" t="s">
        <v>733</v>
      </c>
      <c r="W39" s="0" t="s">
        <v>734</v>
      </c>
      <c r="X39" s="0" t="s">
        <v>735</v>
      </c>
      <c r="Y39" s="0" t="s">
        <v>736</v>
      </c>
      <c r="Z39" s="0" t="s">
        <v>737</v>
      </c>
      <c r="AA39" s="0" t="s">
        <v>738</v>
      </c>
      <c r="AB39" s="0" t="s">
        <v>203</v>
      </c>
      <c r="AC39" s="0" t="s">
        <v>739</v>
      </c>
      <c r="AD39" s="0" t="s">
        <v>740</v>
      </c>
      <c r="AE39" s="0" t="s">
        <v>741</v>
      </c>
      <c r="AF39" s="0" t="s">
        <v>742</v>
      </c>
      <c r="AG39" s="0" t="s">
        <v>743</v>
      </c>
      <c r="AH39" s="0" t="s">
        <v>737</v>
      </c>
      <c r="AI39" s="0" t="s">
        <v>744</v>
      </c>
      <c r="AJ39" s="0" t="s">
        <v>745</v>
      </c>
      <c r="AK39" s="0" t="s">
        <v>746</v>
      </c>
      <c r="AL39" s="0" t="s">
        <v>746</v>
      </c>
      <c r="AM39" s="0" t="s">
        <v>746</v>
      </c>
      <c r="AN39" s="0" t="s">
        <v>150</v>
      </c>
      <c r="AO39" s="0" t="s">
        <v>740</v>
      </c>
      <c r="AP39" s="0" t="s">
        <v>747</v>
      </c>
      <c r="AQ39" s="0" t="s">
        <v>746</v>
      </c>
      <c r="AR39" s="0" t="s">
        <v>748</v>
      </c>
      <c r="AS39" s="0" t="s">
        <v>737</v>
      </c>
      <c r="AT39" s="0" t="s">
        <v>740</v>
      </c>
      <c r="AU39" s="0" t="s">
        <v>740</v>
      </c>
      <c r="AV39" s="0" t="s">
        <v>749</v>
      </c>
      <c r="AW39" s="0" t="s">
        <v>746</v>
      </c>
      <c r="AX39" s="0" t="s">
        <v>295</v>
      </c>
      <c r="AY39" s="0" t="s">
        <v>745</v>
      </c>
      <c r="AZ39" s="0" t="s">
        <v>746</v>
      </c>
      <c r="BA39" s="0" t="s">
        <v>750</v>
      </c>
      <c r="BB39" s="0" t="s">
        <v>751</v>
      </c>
      <c r="BC39" s="0" t="s">
        <v>746</v>
      </c>
      <c r="BD39" s="0" t="s">
        <v>732</v>
      </c>
      <c r="BE39" s="0" t="s">
        <v>752</v>
      </c>
      <c r="BF39" s="0" t="s">
        <v>150</v>
      </c>
      <c r="BG39" s="0" t="s">
        <v>746</v>
      </c>
      <c r="BH39" s="0" t="s">
        <v>203</v>
      </c>
      <c r="BI39" s="0" t="s">
        <v>746</v>
      </c>
      <c r="BJ39" s="0" t="s">
        <v>753</v>
      </c>
      <c r="BK39" s="0" t="s">
        <v>746</v>
      </c>
      <c r="BL39" s="0" t="s">
        <v>754</v>
      </c>
      <c r="BM39" s="0" t="s">
        <v>755</v>
      </c>
      <c r="BN39" s="0" t="s">
        <v>756</v>
      </c>
      <c r="BO39" s="0" t="s">
        <v>746</v>
      </c>
      <c r="BP39" s="0" t="s">
        <v>203</v>
      </c>
      <c r="BQ39" s="0" t="s">
        <v>757</v>
      </c>
      <c r="BS39" s="0" t="s">
        <v>746</v>
      </c>
      <c r="BT39" s="0" t="n">
        <f aca="false">49-(COUNTBLANK(U39:BQ39))</f>
        <v>49</v>
      </c>
      <c r="BU39" s="0" t="str">
        <f aca="false">CONCATENATE("*",BS39,"*")</f>
        <v>*write*</v>
      </c>
      <c r="BV39" s="0" t="n">
        <f aca="false">COUNTIFS(U39:BQ39,BU39)</f>
        <v>0</v>
      </c>
      <c r="BW39" s="15" t="n">
        <f aca="false">BV39/BT39</f>
        <v>0</v>
      </c>
      <c r="BZ39" s="15" t="str">
        <f aca="false">IF(BY39="","",(BY39/BT39))</f>
        <v/>
      </c>
      <c r="CA39" s="0" t="n">
        <f aca="false">COUNTIFS(U39:BQ39,BU40)</f>
        <v>0</v>
      </c>
      <c r="CB39" s="0" t="str">
        <f aca="false">IF(BX39="",BU39,BX39)</f>
        <v>*write*</v>
      </c>
      <c r="CC39" s="0" t="n">
        <f aca="false">COUNTIFS(U39:BQ39,CB40)</f>
        <v>0</v>
      </c>
      <c r="CD39" s="15" t="n">
        <f aca="false">CC39/BT39</f>
        <v>0</v>
      </c>
      <c r="CE39" s="0" t="s">
        <v>758</v>
      </c>
      <c r="CF39" s="15" t="n">
        <f aca="false">(COUNTIFS(U39:BQ39,CE39))/BT39</f>
        <v>0</v>
      </c>
      <c r="CH39" s="0" t="s">
        <v>759</v>
      </c>
      <c r="CI39" s="15" t="n">
        <f aca="false">(COUNTIFS(U39:BQ39,CK39))/BT39</f>
        <v>0.346938775510204</v>
      </c>
      <c r="CJ39" s="15" t="n">
        <f aca="false">(COUNTIFS(U39:BQ39,CK40))/BT39</f>
        <v>0.102040816326531</v>
      </c>
      <c r="CK39" s="16" t="s">
        <v>746</v>
      </c>
      <c r="CL39" s="0" t="s">
        <v>760</v>
      </c>
    </row>
    <row r="40" customFormat="false" ht="13.8" hidden="false" customHeight="false" outlineLevel="0" collapsed="false">
      <c r="A40" s="8" t="s">
        <v>163</v>
      </c>
      <c r="B40" s="8" t="n">
        <v>1</v>
      </c>
      <c r="C40" s="8" t="n">
        <v>1</v>
      </c>
      <c r="D40" s="8" t="n">
        <v>2</v>
      </c>
      <c r="E40" s="8" t="n">
        <v>21</v>
      </c>
      <c r="F40" s="8" t="n">
        <v>10</v>
      </c>
      <c r="G40" s="8" t="n">
        <v>1</v>
      </c>
      <c r="H40" s="8" t="n">
        <v>1010</v>
      </c>
      <c r="I40" s="8" t="n">
        <v>11010</v>
      </c>
      <c r="J40" s="8" t="n">
        <v>1010</v>
      </c>
      <c r="K40" s="8" t="s">
        <v>650</v>
      </c>
      <c r="L40" s="8" t="s">
        <v>128</v>
      </c>
      <c r="M40" s="0" t="s">
        <v>761</v>
      </c>
      <c r="N40" s="0" t="s">
        <v>729</v>
      </c>
      <c r="O40" s="0" t="s">
        <v>762</v>
      </c>
      <c r="P40" s="4"/>
      <c r="Q40" s="4"/>
      <c r="R40" s="0" t="n">
        <f aca="false">(1+LEN(N40)-LEN(SUBSTITUTE(N40," ","")))+1</f>
        <v>7</v>
      </c>
      <c r="S40" s="0" t="n">
        <f aca="false">(1+LEN(O40)-LEN(SUBSTITUTE(O40," ","")))</f>
        <v>11</v>
      </c>
      <c r="T40" s="0" t="s">
        <v>731</v>
      </c>
      <c r="U40" s="0" t="s">
        <v>740</v>
      </c>
      <c r="V40" s="0" t="s">
        <v>763</v>
      </c>
      <c r="W40" s="0" t="s">
        <v>764</v>
      </c>
      <c r="X40" s="0" t="s">
        <v>740</v>
      </c>
      <c r="Y40" s="0" t="s">
        <v>765</v>
      </c>
      <c r="Z40" s="0" t="s">
        <v>766</v>
      </c>
      <c r="AA40" s="0" t="s">
        <v>767</v>
      </c>
      <c r="AB40" s="0" t="s">
        <v>740</v>
      </c>
      <c r="AC40" s="0" t="s">
        <v>753</v>
      </c>
      <c r="AD40" s="0" t="s">
        <v>768</v>
      </c>
      <c r="AE40" s="0" t="s">
        <v>740</v>
      </c>
      <c r="AF40" s="0" t="s">
        <v>769</v>
      </c>
      <c r="AG40" s="0" t="s">
        <v>770</v>
      </c>
      <c r="AH40" s="0" t="s">
        <v>740</v>
      </c>
      <c r="AI40" s="0" t="s">
        <v>765</v>
      </c>
      <c r="AJ40" s="0" t="s">
        <v>771</v>
      </c>
      <c r="AK40" s="0" t="s">
        <v>772</v>
      </c>
      <c r="AL40" s="0" t="s">
        <v>773</v>
      </c>
      <c r="AM40" s="0" t="s">
        <v>740</v>
      </c>
      <c r="AN40" s="0" t="s">
        <v>740</v>
      </c>
      <c r="AO40" s="0" t="s">
        <v>766</v>
      </c>
      <c r="AP40" s="0" t="s">
        <v>774</v>
      </c>
      <c r="AQ40" s="0" t="s">
        <v>740</v>
      </c>
      <c r="AR40" s="0" t="s">
        <v>775</v>
      </c>
      <c r="AS40" s="0" t="s">
        <v>775</v>
      </c>
      <c r="AT40" s="0" t="s">
        <v>746</v>
      </c>
      <c r="AU40" s="0" t="s">
        <v>765</v>
      </c>
      <c r="AV40" s="0" t="s">
        <v>746</v>
      </c>
      <c r="AW40" s="0" t="s">
        <v>740</v>
      </c>
      <c r="AX40" s="0" t="s">
        <v>740</v>
      </c>
      <c r="AY40" s="0" t="s">
        <v>766</v>
      </c>
      <c r="AZ40" s="0" t="s">
        <v>737</v>
      </c>
      <c r="BA40" s="0" t="s">
        <v>740</v>
      </c>
      <c r="BB40" s="0" t="s">
        <v>740</v>
      </c>
      <c r="BC40" s="0" t="s">
        <v>746</v>
      </c>
      <c r="BD40" s="0" t="s">
        <v>740</v>
      </c>
      <c r="BE40" s="0" t="s">
        <v>749</v>
      </c>
      <c r="BF40" s="0" t="s">
        <v>740</v>
      </c>
      <c r="BG40" s="0" t="s">
        <v>203</v>
      </c>
      <c r="BH40" s="0" t="s">
        <v>767</v>
      </c>
      <c r="BI40" s="0" t="s">
        <v>776</v>
      </c>
      <c r="BJ40" s="0" t="s">
        <v>740</v>
      </c>
      <c r="BK40" s="0" t="s">
        <v>777</v>
      </c>
      <c r="BL40" s="0" t="s">
        <v>765</v>
      </c>
      <c r="BM40" s="0" t="s">
        <v>740</v>
      </c>
      <c r="BN40" s="0" t="s">
        <v>150</v>
      </c>
      <c r="BO40" s="0" t="s">
        <v>754</v>
      </c>
      <c r="BP40" s="0" t="s">
        <v>778</v>
      </c>
      <c r="BQ40" s="0" t="s">
        <v>746</v>
      </c>
      <c r="BS40" s="0" t="s">
        <v>740</v>
      </c>
      <c r="BT40" s="0" t="n">
        <f aca="false">49-(COUNTBLANK(U40:BQ40))</f>
        <v>49</v>
      </c>
      <c r="BU40" s="0" t="str">
        <f aca="false">CONCATENATE("*",BS40,"*")</f>
        <v>*read*</v>
      </c>
      <c r="BV40" s="0" t="n">
        <f aca="false">COUNTIFS(U40:BQ40,BU40)</f>
        <v>0</v>
      </c>
      <c r="BW40" s="15" t="n">
        <f aca="false">BV40/BT40</f>
        <v>0</v>
      </c>
      <c r="BZ40" s="15" t="str">
        <f aca="false">IF(BY40="","",(BY40/BT40))</f>
        <v/>
      </c>
      <c r="CA40" s="0" t="n">
        <f aca="false">COUNTIFS(U40:BQ40,BU39)</f>
        <v>0</v>
      </c>
      <c r="CB40" s="0" t="str">
        <f aca="false">IF(BX40="",BU40,BX40)</f>
        <v>*read*</v>
      </c>
      <c r="CC40" s="0" t="n">
        <f aca="false">COUNTIFS(U40:BQ40,CB39)</f>
        <v>0</v>
      </c>
      <c r="CD40" s="15" t="n">
        <f aca="false">CC40/BT40</f>
        <v>0</v>
      </c>
      <c r="CE40" s="0" t="s">
        <v>779</v>
      </c>
      <c r="CF40" s="15" t="n">
        <f aca="false">(COUNTIFS(U40:BQ40,CE40))/BT40</f>
        <v>0</v>
      </c>
      <c r="CH40" s="0" t="s">
        <v>780</v>
      </c>
      <c r="CI40" s="15" t="n">
        <f aca="false">(COUNTIFS(U40:BQ40,CK40))/BT40</f>
        <v>0.551020408163265</v>
      </c>
      <c r="CJ40" s="15" t="n">
        <f aca="false">(COUNTIFS(U40:BQ40,CK39))/BT40</f>
        <v>0.142857142857143</v>
      </c>
      <c r="CK40" s="16" t="s">
        <v>740</v>
      </c>
      <c r="CL40" s="0" t="s">
        <v>760</v>
      </c>
    </row>
    <row r="41" s="4" customFormat="true" ht="13.8" hidden="false" customHeight="false" outlineLevel="0" collapsed="false">
      <c r="A41" s="8" t="s">
        <v>191</v>
      </c>
      <c r="B41" s="17" t="n">
        <v>1</v>
      </c>
      <c r="C41" s="17" t="n">
        <v>2</v>
      </c>
      <c r="D41" s="17" t="n">
        <v>1</v>
      </c>
      <c r="E41" s="17" t="n">
        <v>21</v>
      </c>
      <c r="F41" s="17" t="n">
        <v>10</v>
      </c>
      <c r="G41" s="17" t="n">
        <v>2</v>
      </c>
      <c r="H41" s="8" t="n">
        <v>2010</v>
      </c>
      <c r="I41" s="8" t="n">
        <v>12010</v>
      </c>
      <c r="J41" s="8" t="n">
        <v>2010</v>
      </c>
      <c r="K41" s="8" t="s">
        <v>650</v>
      </c>
      <c r="L41" s="8" t="s">
        <v>128</v>
      </c>
      <c r="M41" s="4" t="s">
        <v>728</v>
      </c>
      <c r="N41" s="4" t="s">
        <v>729</v>
      </c>
      <c r="O41" s="4" t="s">
        <v>762</v>
      </c>
      <c r="R41" s="4" t="n">
        <f aca="false">(1+LEN(N41)-LEN(SUBSTITUTE(N41," ","")))+1</f>
        <v>7</v>
      </c>
      <c r="S41" s="4" t="n">
        <f aca="false">(1+LEN(O41)-LEN(SUBSTITUTE(O41," ","")))</f>
        <v>11</v>
      </c>
      <c r="T41" s="4" t="s">
        <v>731</v>
      </c>
      <c r="U41" s="4" t="s">
        <v>732</v>
      </c>
      <c r="V41" s="4" t="s">
        <v>733</v>
      </c>
      <c r="W41" s="4" t="s">
        <v>734</v>
      </c>
      <c r="X41" s="4" t="s">
        <v>735</v>
      </c>
      <c r="Y41" s="4" t="s">
        <v>736</v>
      </c>
      <c r="Z41" s="4" t="s">
        <v>737</v>
      </c>
      <c r="AA41" s="4" t="s">
        <v>738</v>
      </c>
      <c r="AB41" s="4" t="s">
        <v>203</v>
      </c>
      <c r="AC41" s="4" t="s">
        <v>739</v>
      </c>
      <c r="AD41" s="4" t="s">
        <v>740</v>
      </c>
      <c r="AE41" s="4" t="s">
        <v>741</v>
      </c>
      <c r="AF41" s="4" t="s">
        <v>742</v>
      </c>
      <c r="AG41" s="4" t="s">
        <v>743</v>
      </c>
      <c r="AH41" s="4" t="s">
        <v>737</v>
      </c>
      <c r="AI41" s="4" t="s">
        <v>744</v>
      </c>
      <c r="AJ41" s="4" t="s">
        <v>745</v>
      </c>
      <c r="AK41" s="4" t="s">
        <v>746</v>
      </c>
      <c r="AL41" s="4" t="s">
        <v>746</v>
      </c>
      <c r="AM41" s="4" t="s">
        <v>746</v>
      </c>
      <c r="AN41" s="4" t="s">
        <v>150</v>
      </c>
      <c r="AO41" s="4" t="s">
        <v>740</v>
      </c>
      <c r="AP41" s="4" t="s">
        <v>747</v>
      </c>
      <c r="AQ41" s="4" t="s">
        <v>746</v>
      </c>
      <c r="AR41" s="4" t="s">
        <v>748</v>
      </c>
      <c r="AS41" s="4" t="s">
        <v>737</v>
      </c>
      <c r="AT41" s="4" t="s">
        <v>740</v>
      </c>
      <c r="AU41" s="4" t="s">
        <v>740</v>
      </c>
      <c r="AV41" s="4" t="s">
        <v>749</v>
      </c>
      <c r="AW41" s="4" t="s">
        <v>746</v>
      </c>
      <c r="AX41" s="4" t="s">
        <v>295</v>
      </c>
      <c r="AY41" s="4" t="s">
        <v>745</v>
      </c>
      <c r="AZ41" s="4" t="s">
        <v>746</v>
      </c>
      <c r="BA41" s="4" t="s">
        <v>750</v>
      </c>
      <c r="BB41" s="4" t="s">
        <v>751</v>
      </c>
      <c r="BC41" s="4" t="s">
        <v>746</v>
      </c>
      <c r="BD41" s="4" t="s">
        <v>732</v>
      </c>
      <c r="BE41" s="4" t="s">
        <v>752</v>
      </c>
      <c r="BF41" s="4" t="s">
        <v>150</v>
      </c>
      <c r="BG41" s="4" t="s">
        <v>746</v>
      </c>
      <c r="BH41" s="4" t="s">
        <v>203</v>
      </c>
      <c r="BI41" s="4" t="s">
        <v>746</v>
      </c>
      <c r="BJ41" s="4" t="s">
        <v>753</v>
      </c>
      <c r="BK41" s="4" t="s">
        <v>746</v>
      </c>
      <c r="BL41" s="4" t="s">
        <v>754</v>
      </c>
      <c r="BM41" s="4" t="s">
        <v>755</v>
      </c>
      <c r="BN41" s="4" t="s">
        <v>756</v>
      </c>
      <c r="BO41" s="4" t="s">
        <v>746</v>
      </c>
      <c r="BP41" s="4" t="s">
        <v>203</v>
      </c>
      <c r="BQ41" s="4" t="s">
        <v>757</v>
      </c>
      <c r="BS41" s="4" t="s">
        <v>746</v>
      </c>
      <c r="BT41" s="4" t="n">
        <f aca="false">49-(COUNTBLANK(U41:BQ41))</f>
        <v>49</v>
      </c>
      <c r="BU41" s="4" t="str">
        <f aca="false">CONCATENATE("*",BS41,"*")</f>
        <v>*write*</v>
      </c>
      <c r="BV41" s="4" t="n">
        <f aca="false">COUNTIFS(U41:BQ41,BU41)</f>
        <v>0</v>
      </c>
      <c r="BW41" s="18" t="n">
        <f aca="false">BV41/BT41</f>
        <v>0</v>
      </c>
      <c r="BZ41" s="18" t="str">
        <f aca="false">IF(BY41="","",(BY41/BT41))</f>
        <v/>
      </c>
      <c r="CA41" s="4" t="n">
        <f aca="false">COUNTIFS(U41:BQ41,BU42)</f>
        <v>0</v>
      </c>
      <c r="CB41" s="4" t="str">
        <f aca="false">IF(BX41="",BU41,BX41)</f>
        <v>*write*</v>
      </c>
      <c r="CC41" s="4" t="n">
        <f aca="false">COUNTIFS(U41:BQ41,CB42)</f>
        <v>0</v>
      </c>
      <c r="CD41" s="18" t="n">
        <f aca="false">CC41/BT41</f>
        <v>0</v>
      </c>
      <c r="CE41" s="4" t="s">
        <v>758</v>
      </c>
      <c r="CF41" s="18" t="n">
        <f aca="false">(COUNTIFS(U41:BQ41,CE41))/BT41</f>
        <v>0</v>
      </c>
      <c r="CH41" s="4" t="s">
        <v>759</v>
      </c>
      <c r="CI41" s="15" t="n">
        <f aca="false">(COUNTIFS(U41:BQ41,CK41))/BT41</f>
        <v>0.102040816326531</v>
      </c>
      <c r="CJ41" s="15" t="n">
        <f aca="false">(COUNTIFS(U41:BQ41,CK42))/BT41</f>
        <v>0.346938775510204</v>
      </c>
      <c r="CK41" s="16" t="s">
        <v>740</v>
      </c>
      <c r="CL41" s="4" t="s">
        <v>760</v>
      </c>
    </row>
    <row r="42" customFormat="false" ht="13.8" hidden="false" customHeight="false" outlineLevel="0" collapsed="false">
      <c r="A42" s="8" t="s">
        <v>193</v>
      </c>
      <c r="B42" s="17" t="n">
        <v>1</v>
      </c>
      <c r="C42" s="17" t="n">
        <v>2</v>
      </c>
      <c r="D42" s="17" t="n">
        <v>2</v>
      </c>
      <c r="E42" s="17" t="n">
        <v>21</v>
      </c>
      <c r="F42" s="17" t="n">
        <v>10</v>
      </c>
      <c r="G42" s="17" t="n">
        <v>3</v>
      </c>
      <c r="H42" s="8" t="n">
        <v>3010</v>
      </c>
      <c r="I42" s="8" t="n">
        <v>13010</v>
      </c>
      <c r="J42" s="8" t="n">
        <v>3010</v>
      </c>
      <c r="K42" s="8" t="n">
        <v>23010</v>
      </c>
      <c r="L42" s="8" t="s">
        <v>128</v>
      </c>
      <c r="M42" s="4" t="s">
        <v>761</v>
      </c>
      <c r="N42" s="4" t="s">
        <v>729</v>
      </c>
      <c r="O42" s="4" t="s">
        <v>730</v>
      </c>
      <c r="P42" s="4" t="s">
        <v>781</v>
      </c>
      <c r="Q42" s="4" t="s">
        <v>133</v>
      </c>
      <c r="R42" s="4" t="n">
        <f aca="false">(1+LEN(N42)-LEN(SUBSTITUTE(N42," ","")))+1</f>
        <v>7</v>
      </c>
      <c r="S42" s="4" t="n">
        <f aca="false">(1+LEN(O42)-LEN(SUBSTITUTE(O42," ","")))</f>
        <v>11</v>
      </c>
      <c r="T42" s="4" t="s">
        <v>731</v>
      </c>
      <c r="U42" s="4" t="s">
        <v>740</v>
      </c>
      <c r="V42" s="4" t="s">
        <v>763</v>
      </c>
      <c r="W42" s="4" t="s">
        <v>764</v>
      </c>
      <c r="X42" s="4" t="s">
        <v>740</v>
      </c>
      <c r="Y42" s="4" t="s">
        <v>765</v>
      </c>
      <c r="Z42" s="4" t="s">
        <v>766</v>
      </c>
      <c r="AA42" s="4" t="s">
        <v>767</v>
      </c>
      <c r="AB42" s="4" t="s">
        <v>740</v>
      </c>
      <c r="AC42" s="4" t="s">
        <v>753</v>
      </c>
      <c r="AD42" s="4" t="s">
        <v>768</v>
      </c>
      <c r="AE42" s="4" t="s">
        <v>740</v>
      </c>
      <c r="AF42" s="4" t="s">
        <v>769</v>
      </c>
      <c r="AG42" s="4" t="s">
        <v>770</v>
      </c>
      <c r="AH42" s="4" t="s">
        <v>740</v>
      </c>
      <c r="AI42" s="4" t="s">
        <v>765</v>
      </c>
      <c r="AJ42" s="4" t="s">
        <v>771</v>
      </c>
      <c r="AK42" s="4" t="s">
        <v>772</v>
      </c>
      <c r="AL42" s="4" t="s">
        <v>773</v>
      </c>
      <c r="AM42" s="4" t="s">
        <v>740</v>
      </c>
      <c r="AN42" s="4" t="s">
        <v>740</v>
      </c>
      <c r="AO42" s="4" t="s">
        <v>766</v>
      </c>
      <c r="AP42" s="4" t="s">
        <v>774</v>
      </c>
      <c r="AQ42" s="4" t="s">
        <v>740</v>
      </c>
      <c r="AR42" s="4" t="s">
        <v>775</v>
      </c>
      <c r="AS42" s="4" t="s">
        <v>775</v>
      </c>
      <c r="AT42" s="4" t="s">
        <v>746</v>
      </c>
      <c r="AU42" s="4" t="s">
        <v>765</v>
      </c>
      <c r="AV42" s="4" t="s">
        <v>746</v>
      </c>
      <c r="AW42" s="4" t="s">
        <v>740</v>
      </c>
      <c r="AX42" s="4" t="s">
        <v>740</v>
      </c>
      <c r="AY42" s="4" t="s">
        <v>766</v>
      </c>
      <c r="AZ42" s="4" t="s">
        <v>737</v>
      </c>
      <c r="BA42" s="4" t="s">
        <v>740</v>
      </c>
      <c r="BB42" s="4" t="s">
        <v>740</v>
      </c>
      <c r="BC42" s="4" t="s">
        <v>746</v>
      </c>
      <c r="BD42" s="4" t="s">
        <v>740</v>
      </c>
      <c r="BE42" s="4" t="s">
        <v>749</v>
      </c>
      <c r="BF42" s="4" t="s">
        <v>740</v>
      </c>
      <c r="BG42" s="4" t="s">
        <v>203</v>
      </c>
      <c r="BH42" s="4" t="s">
        <v>767</v>
      </c>
      <c r="BI42" s="4" t="s">
        <v>776</v>
      </c>
      <c r="BJ42" s="4" t="s">
        <v>740</v>
      </c>
      <c r="BK42" s="4" t="s">
        <v>777</v>
      </c>
      <c r="BL42" s="4" t="s">
        <v>765</v>
      </c>
      <c r="BM42" s="4" t="s">
        <v>740</v>
      </c>
      <c r="BN42" s="4" t="s">
        <v>150</v>
      </c>
      <c r="BO42" s="4" t="s">
        <v>754</v>
      </c>
      <c r="BP42" s="4" t="s">
        <v>778</v>
      </c>
      <c r="BQ42" s="4" t="s">
        <v>746</v>
      </c>
      <c r="BS42" s="4" t="s">
        <v>740</v>
      </c>
      <c r="BT42" s="4" t="n">
        <f aca="false">49-(COUNTBLANK(U42:BQ42))</f>
        <v>49</v>
      </c>
      <c r="BU42" s="4" t="str">
        <f aca="false">CONCATENATE("*",BS42,"*")</f>
        <v>*read*</v>
      </c>
      <c r="BV42" s="4" t="n">
        <f aca="false">COUNTIFS(U42:BQ42,BU42)</f>
        <v>0</v>
      </c>
      <c r="BW42" s="18" t="n">
        <f aca="false">BV42/BT42</f>
        <v>0</v>
      </c>
      <c r="BZ42" s="18" t="str">
        <f aca="false">IF(BY42="","",(BY42/BT42))</f>
        <v/>
      </c>
      <c r="CA42" s="4" t="n">
        <f aca="false">COUNTIFS(U42:BQ42,BU41)</f>
        <v>0</v>
      </c>
      <c r="CB42" s="4" t="str">
        <f aca="false">IF(BX42="",BU42,BX42)</f>
        <v>*read*</v>
      </c>
      <c r="CC42" s="4" t="n">
        <f aca="false">COUNTIFS(U42:BQ42,CB41)</f>
        <v>0</v>
      </c>
      <c r="CD42" s="18" t="n">
        <f aca="false">CC42/BT42</f>
        <v>0</v>
      </c>
      <c r="CE42" s="4" t="s">
        <v>779</v>
      </c>
      <c r="CF42" s="18" t="n">
        <f aca="false">(COUNTIFS(U42:BQ42,CE42))/BT42</f>
        <v>0</v>
      </c>
      <c r="CH42" s="4" t="s">
        <v>780</v>
      </c>
      <c r="CI42" s="15" t="n">
        <f aca="false">(COUNTIFS(U42:BQ42,CK42))/BT42</f>
        <v>0.142857142857143</v>
      </c>
      <c r="CJ42" s="15" t="n">
        <f aca="false">(COUNTIFS(U42:BQ42,CK41))/BT42</f>
        <v>0.551020408163265</v>
      </c>
      <c r="CK42" s="16" t="s">
        <v>746</v>
      </c>
      <c r="CL42" s="4" t="s">
        <v>760</v>
      </c>
    </row>
    <row r="43" customFormat="false" ht="13.8" hidden="false" customHeight="false" outlineLevel="0" collapsed="false">
      <c r="A43" s="8" t="s">
        <v>127</v>
      </c>
      <c r="B43" s="8" t="n">
        <v>1</v>
      </c>
      <c r="C43" s="8" t="n">
        <v>1</v>
      </c>
      <c r="D43" s="8" t="n">
        <v>1</v>
      </c>
      <c r="E43" s="8" t="n">
        <v>22</v>
      </c>
      <c r="F43" s="8" t="n">
        <v>11</v>
      </c>
      <c r="G43" s="8" t="n">
        <v>0</v>
      </c>
      <c r="H43" s="8" t="n">
        <v>11</v>
      </c>
      <c r="I43" s="8" t="n">
        <v>10011</v>
      </c>
      <c r="J43" s="8" t="n">
        <v>11</v>
      </c>
      <c r="K43" s="8" t="s">
        <v>650</v>
      </c>
      <c r="L43" s="8" t="s">
        <v>128</v>
      </c>
      <c r="M43" s="0" t="s">
        <v>782</v>
      </c>
      <c r="N43" s="0" t="s">
        <v>783</v>
      </c>
      <c r="O43" s="0" t="s">
        <v>784</v>
      </c>
      <c r="P43" s="16"/>
      <c r="Q43" s="16"/>
      <c r="R43" s="0" t="n">
        <f aca="false">(1+LEN(N43)-LEN(SUBSTITUTE(N43," ","")))+1</f>
        <v>6</v>
      </c>
      <c r="S43" s="0" t="n">
        <f aca="false">(1+LEN(O43)-LEN(SUBSTITUTE(O43," ","")))</f>
        <v>9</v>
      </c>
      <c r="T43" s="0" t="s">
        <v>731</v>
      </c>
      <c r="U43" s="0" t="s">
        <v>551</v>
      </c>
      <c r="V43" s="0" t="s">
        <v>785</v>
      </c>
      <c r="W43" s="0" t="s">
        <v>786</v>
      </c>
      <c r="X43" s="0" t="s">
        <v>551</v>
      </c>
      <c r="Y43" s="0" t="s">
        <v>551</v>
      </c>
      <c r="Z43" s="0" t="s">
        <v>551</v>
      </c>
      <c r="AA43" s="0" t="s">
        <v>787</v>
      </c>
      <c r="AB43" s="0" t="s">
        <v>788</v>
      </c>
      <c r="AC43" s="0" t="s">
        <v>789</v>
      </c>
      <c r="AD43" s="0" t="s">
        <v>551</v>
      </c>
      <c r="AE43" s="0" t="s">
        <v>551</v>
      </c>
      <c r="AF43" s="0" t="s">
        <v>790</v>
      </c>
      <c r="AG43" s="0" t="s">
        <v>551</v>
      </c>
      <c r="AH43" s="0" t="s">
        <v>791</v>
      </c>
      <c r="AI43" s="0" t="s">
        <v>551</v>
      </c>
      <c r="AJ43" s="0" t="s">
        <v>792</v>
      </c>
      <c r="AK43" s="0" t="s">
        <v>186</v>
      </c>
      <c r="AL43" s="0" t="s">
        <v>551</v>
      </c>
      <c r="AM43" s="0" t="s">
        <v>551</v>
      </c>
      <c r="AN43" s="0" t="s">
        <v>551</v>
      </c>
      <c r="AO43" s="0" t="s">
        <v>793</v>
      </c>
      <c r="AP43" s="0" t="s">
        <v>551</v>
      </c>
      <c r="AQ43" s="0" t="s">
        <v>186</v>
      </c>
      <c r="AR43" s="0" t="s">
        <v>551</v>
      </c>
      <c r="AS43" s="0" t="s">
        <v>794</v>
      </c>
      <c r="AT43" s="0" t="s">
        <v>551</v>
      </c>
      <c r="AU43" s="0" t="s">
        <v>795</v>
      </c>
      <c r="AV43" s="0" t="s">
        <v>796</v>
      </c>
      <c r="AW43" s="0" t="s">
        <v>551</v>
      </c>
      <c r="AX43" s="0" t="s">
        <v>186</v>
      </c>
      <c r="AY43" s="0" t="s">
        <v>551</v>
      </c>
      <c r="AZ43" s="0" t="s">
        <v>551</v>
      </c>
      <c r="BA43" s="0" t="s">
        <v>551</v>
      </c>
      <c r="BB43" s="0" t="s">
        <v>797</v>
      </c>
      <c r="BC43" s="0" t="s">
        <v>798</v>
      </c>
      <c r="BD43" s="0" t="s">
        <v>799</v>
      </c>
      <c r="BE43" s="0" t="s">
        <v>551</v>
      </c>
      <c r="BF43" s="0" t="s">
        <v>186</v>
      </c>
      <c r="BG43" s="0" t="s">
        <v>551</v>
      </c>
      <c r="BH43" s="0" t="s">
        <v>551</v>
      </c>
      <c r="BI43" s="0" t="s">
        <v>800</v>
      </c>
      <c r="BJ43" s="0" t="s">
        <v>801</v>
      </c>
      <c r="BK43" s="0" t="s">
        <v>797</v>
      </c>
      <c r="BL43" s="0" t="s">
        <v>802</v>
      </c>
      <c r="BM43" s="0" t="s">
        <v>186</v>
      </c>
      <c r="BN43" s="0" t="s">
        <v>797</v>
      </c>
      <c r="BO43" s="0" t="s">
        <v>186</v>
      </c>
      <c r="BP43" s="0" t="s">
        <v>797</v>
      </c>
      <c r="BQ43" s="0" t="s">
        <v>551</v>
      </c>
      <c r="BS43" s="0" t="s">
        <v>551</v>
      </c>
      <c r="BT43" s="0" t="n">
        <f aca="false">49-(COUNTBLANK(U43:BQ43))</f>
        <v>49</v>
      </c>
      <c r="BU43" s="0" t="str">
        <f aca="false">CONCATENATE("*",BS43,"*")</f>
        <v>*play*</v>
      </c>
      <c r="BV43" s="0" t="n">
        <f aca="false">COUNTIFS(U43:BQ43,BU43)</f>
        <v>0</v>
      </c>
      <c r="BW43" s="18" t="n">
        <f aca="false">BV43/BT43</f>
        <v>0</v>
      </c>
      <c r="BZ43" s="15" t="str">
        <f aca="false">IF(BY43="","",(BY43/BT43))</f>
        <v/>
      </c>
      <c r="CA43" s="0" t="n">
        <f aca="false">COUNTIFS(U43:BQ43,BU44)</f>
        <v>0</v>
      </c>
      <c r="CB43" s="0" t="str">
        <f aca="false">IF(BX43="",BU43,BX43)</f>
        <v>*play*</v>
      </c>
      <c r="CC43" s="0" t="n">
        <f aca="false">COUNTIFS(U43:BQ43,CB44)</f>
        <v>0</v>
      </c>
      <c r="CD43" s="15" t="n">
        <f aca="false">CC43/BT43</f>
        <v>0</v>
      </c>
      <c r="CE43" s="0" t="s">
        <v>803</v>
      </c>
      <c r="CF43" s="15" t="n">
        <f aca="false">(COUNTIFS(U43:BQ43,CE43))/BT43</f>
        <v>0</v>
      </c>
      <c r="CH43" s="0" t="s">
        <v>804</v>
      </c>
      <c r="CI43" s="15" t="n">
        <f aca="false">(COUNTIFS(U43:BQ43,CK43))/BT43</f>
        <v>0.551020408163265</v>
      </c>
      <c r="CJ43" s="15" t="n">
        <f aca="false">(COUNTIFS(U43:BQ43,CK44))/BT43</f>
        <v>0.163265306122449</v>
      </c>
      <c r="CK43" s="16" t="s">
        <v>551</v>
      </c>
      <c r="CL43" s="0" t="s">
        <v>805</v>
      </c>
      <c r="CN43" s="4"/>
    </row>
    <row r="44" customFormat="false" ht="13.8" hidden="false" customHeight="false" outlineLevel="0" collapsed="false">
      <c r="A44" s="8" t="s">
        <v>163</v>
      </c>
      <c r="B44" s="8" t="n">
        <v>1</v>
      </c>
      <c r="C44" s="8" t="n">
        <v>1</v>
      </c>
      <c r="D44" s="8" t="n">
        <v>2</v>
      </c>
      <c r="E44" s="8" t="n">
        <v>22</v>
      </c>
      <c r="F44" s="8" t="n">
        <v>11</v>
      </c>
      <c r="G44" s="8" t="n">
        <v>1</v>
      </c>
      <c r="H44" s="8" t="n">
        <v>1011</v>
      </c>
      <c r="I44" s="8" t="n">
        <v>11011</v>
      </c>
      <c r="J44" s="8" t="n">
        <v>1011</v>
      </c>
      <c r="K44" s="8" t="s">
        <v>650</v>
      </c>
      <c r="L44" s="8" t="s">
        <v>128</v>
      </c>
      <c r="M44" s="0" t="s">
        <v>806</v>
      </c>
      <c r="N44" s="0" t="s">
        <v>783</v>
      </c>
      <c r="O44" s="0" t="s">
        <v>807</v>
      </c>
      <c r="P44" s="4"/>
      <c r="Q44" s="4"/>
      <c r="R44" s="0" t="n">
        <f aca="false">(1+LEN(N44)-LEN(SUBSTITUTE(N44," ","")))+1</f>
        <v>6</v>
      </c>
      <c r="S44" s="0" t="n">
        <f aca="false">(1+LEN(O44)-LEN(SUBSTITUTE(O44," ","")))</f>
        <v>9</v>
      </c>
      <c r="T44" s="0" t="s">
        <v>731</v>
      </c>
      <c r="U44" s="0" t="s">
        <v>186</v>
      </c>
      <c r="V44" s="0" t="s">
        <v>186</v>
      </c>
      <c r="W44" s="0" t="s">
        <v>808</v>
      </c>
      <c r="X44" s="0" t="s">
        <v>186</v>
      </c>
      <c r="Y44" s="0" t="s">
        <v>186</v>
      </c>
      <c r="Z44" s="0" t="s">
        <v>186</v>
      </c>
      <c r="AA44" s="0" t="s">
        <v>809</v>
      </c>
      <c r="AB44" s="0" t="s">
        <v>186</v>
      </c>
      <c r="AC44" s="0" t="s">
        <v>186</v>
      </c>
      <c r="AD44" s="0" t="s">
        <v>810</v>
      </c>
      <c r="AE44" s="0" t="s">
        <v>186</v>
      </c>
      <c r="AF44" s="0" t="s">
        <v>811</v>
      </c>
      <c r="AG44" s="0" t="s">
        <v>812</v>
      </c>
      <c r="AH44" s="0" t="s">
        <v>186</v>
      </c>
      <c r="AI44" s="13"/>
      <c r="AJ44" s="0" t="s">
        <v>813</v>
      </c>
      <c r="AK44" s="0" t="s">
        <v>796</v>
      </c>
      <c r="AL44" s="0" t="s">
        <v>814</v>
      </c>
      <c r="AM44" s="0" t="s">
        <v>186</v>
      </c>
      <c r="AN44" s="0" t="s">
        <v>813</v>
      </c>
      <c r="AO44" s="0" t="s">
        <v>186</v>
      </c>
      <c r="AP44" s="0" t="s">
        <v>186</v>
      </c>
      <c r="AQ44" s="0" t="s">
        <v>186</v>
      </c>
      <c r="AR44" s="0" t="s">
        <v>186</v>
      </c>
      <c r="AS44" s="0" t="s">
        <v>186</v>
      </c>
      <c r="AT44" s="0" t="s">
        <v>186</v>
      </c>
      <c r="AU44" s="0" t="s">
        <v>813</v>
      </c>
      <c r="AV44" s="0" t="s">
        <v>815</v>
      </c>
      <c r="AW44" s="0" t="s">
        <v>186</v>
      </c>
      <c r="AX44" s="0" t="s">
        <v>186</v>
      </c>
      <c r="AY44" s="0" t="s">
        <v>186</v>
      </c>
      <c r="AZ44" s="0" t="s">
        <v>186</v>
      </c>
      <c r="BA44" s="0" t="s">
        <v>813</v>
      </c>
      <c r="BB44" s="0" t="s">
        <v>796</v>
      </c>
      <c r="BC44" s="0" t="s">
        <v>816</v>
      </c>
      <c r="BD44" s="0" t="s">
        <v>186</v>
      </c>
      <c r="BE44" s="0" t="s">
        <v>817</v>
      </c>
      <c r="BF44" s="0" t="s">
        <v>186</v>
      </c>
      <c r="BG44" s="0" t="s">
        <v>818</v>
      </c>
      <c r="BH44" s="0" t="s">
        <v>186</v>
      </c>
      <c r="BI44" s="0" t="s">
        <v>796</v>
      </c>
      <c r="BJ44" s="0" t="s">
        <v>186</v>
      </c>
      <c r="BK44" s="0" t="s">
        <v>813</v>
      </c>
      <c r="BL44" s="0" t="s">
        <v>186</v>
      </c>
      <c r="BM44" s="0" t="s">
        <v>819</v>
      </c>
      <c r="BN44" s="0" t="s">
        <v>186</v>
      </c>
      <c r="BO44" s="13"/>
      <c r="BP44" s="0" t="s">
        <v>820</v>
      </c>
      <c r="BQ44" s="0" t="s">
        <v>186</v>
      </c>
      <c r="BS44" s="0" t="s">
        <v>813</v>
      </c>
      <c r="BT44" s="0" t="n">
        <f aca="false">49-(COUNTBLANK(U44:BQ44))</f>
        <v>47</v>
      </c>
      <c r="BU44" s="0" t="str">
        <f aca="false">CONCATENATE("*",BS44,"*")</f>
        <v>*chirp*</v>
      </c>
      <c r="BV44" s="0" t="n">
        <f aca="false">COUNTIFS(U44:BQ44,BU44)</f>
        <v>0</v>
      </c>
      <c r="BW44" s="18" t="n">
        <f aca="false">BV44/BT44</f>
        <v>0</v>
      </c>
      <c r="BX44" s="0" t="s">
        <v>821</v>
      </c>
      <c r="BY44" s="0" t="n">
        <f aca="false">COUNTIFS(U44:BQ44,BX44)</f>
        <v>0</v>
      </c>
      <c r="BZ44" s="15" t="n">
        <f aca="false">IF(BY44="","",(BY44/BT44))</f>
        <v>0</v>
      </c>
      <c r="CA44" s="0" t="n">
        <f aca="false">COUNTIFS(U44:BQ44,BU43)</f>
        <v>0</v>
      </c>
      <c r="CB44" s="0" t="str">
        <f aca="false">IF(BX44="",BU44,BX44)</f>
        <v>*sing*</v>
      </c>
      <c r="CC44" s="0" t="n">
        <f aca="false">COUNTIFS(U44:BQ44,CB43)</f>
        <v>0</v>
      </c>
      <c r="CD44" s="15" t="n">
        <f aca="false">CC44/BT44</f>
        <v>0</v>
      </c>
      <c r="CE44" s="0" t="s">
        <v>821</v>
      </c>
      <c r="CF44" s="15" t="n">
        <f aca="false">(COUNTIFS(U44:BQ44,CE44))/BT44</f>
        <v>0</v>
      </c>
      <c r="CH44" s="0" t="s">
        <v>822</v>
      </c>
      <c r="CI44" s="15" t="n">
        <f aca="false">(COUNTIFS(U44:BQ44,CK44))/BT44</f>
        <v>0.702127659574468</v>
      </c>
      <c r="CJ44" s="15" t="n">
        <f aca="false">(COUNTIFS(U44:BQ44,CK43))/BT44</f>
        <v>0</v>
      </c>
      <c r="CK44" s="16" t="s">
        <v>186</v>
      </c>
      <c r="CL44" s="0" t="s">
        <v>805</v>
      </c>
    </row>
    <row r="45" s="4" customFormat="true" ht="13.8" hidden="false" customHeight="false" outlineLevel="0" collapsed="false">
      <c r="A45" s="8" t="s">
        <v>191</v>
      </c>
      <c r="B45" s="17" t="n">
        <v>1</v>
      </c>
      <c r="C45" s="17" t="n">
        <v>2</v>
      </c>
      <c r="D45" s="17" t="n">
        <v>1</v>
      </c>
      <c r="E45" s="17" t="n">
        <v>22</v>
      </c>
      <c r="F45" s="17" t="n">
        <v>11</v>
      </c>
      <c r="G45" s="17" t="n">
        <v>2</v>
      </c>
      <c r="H45" s="8" t="n">
        <v>2011</v>
      </c>
      <c r="I45" s="8" t="n">
        <v>12011</v>
      </c>
      <c r="J45" s="8" t="n">
        <v>2011</v>
      </c>
      <c r="K45" s="8" t="s">
        <v>650</v>
      </c>
      <c r="L45" s="8" t="s">
        <v>128</v>
      </c>
      <c r="M45" s="4" t="s">
        <v>782</v>
      </c>
      <c r="N45" s="4" t="s">
        <v>783</v>
      </c>
      <c r="O45" s="4" t="s">
        <v>807</v>
      </c>
      <c r="R45" s="4" t="n">
        <f aca="false">(1+LEN(N45)-LEN(SUBSTITUTE(N45," ","")))+1</f>
        <v>6</v>
      </c>
      <c r="S45" s="4" t="n">
        <f aca="false">(1+LEN(O45)-LEN(SUBSTITUTE(O45," ","")))</f>
        <v>9</v>
      </c>
      <c r="T45" s="4" t="s">
        <v>731</v>
      </c>
      <c r="U45" s="4" t="s">
        <v>551</v>
      </c>
      <c r="V45" s="4" t="s">
        <v>785</v>
      </c>
      <c r="W45" s="4" t="s">
        <v>786</v>
      </c>
      <c r="X45" s="4" t="s">
        <v>551</v>
      </c>
      <c r="Y45" s="4" t="s">
        <v>551</v>
      </c>
      <c r="Z45" s="4" t="s">
        <v>551</v>
      </c>
      <c r="AA45" s="4" t="s">
        <v>787</v>
      </c>
      <c r="AB45" s="4" t="s">
        <v>788</v>
      </c>
      <c r="AC45" s="4" t="s">
        <v>789</v>
      </c>
      <c r="AD45" s="4" t="s">
        <v>551</v>
      </c>
      <c r="AE45" s="4" t="s">
        <v>551</v>
      </c>
      <c r="AF45" s="4" t="s">
        <v>790</v>
      </c>
      <c r="AG45" s="4" t="s">
        <v>551</v>
      </c>
      <c r="AH45" s="4" t="s">
        <v>791</v>
      </c>
      <c r="AI45" s="4" t="s">
        <v>551</v>
      </c>
      <c r="AJ45" s="4" t="s">
        <v>792</v>
      </c>
      <c r="AK45" s="4" t="s">
        <v>186</v>
      </c>
      <c r="AL45" s="4" t="s">
        <v>551</v>
      </c>
      <c r="AM45" s="4" t="s">
        <v>551</v>
      </c>
      <c r="AN45" s="4" t="s">
        <v>551</v>
      </c>
      <c r="AO45" s="4" t="s">
        <v>793</v>
      </c>
      <c r="AP45" s="4" t="s">
        <v>551</v>
      </c>
      <c r="AQ45" s="4" t="s">
        <v>186</v>
      </c>
      <c r="AR45" s="4" t="s">
        <v>551</v>
      </c>
      <c r="AS45" s="4" t="s">
        <v>794</v>
      </c>
      <c r="AT45" s="4" t="s">
        <v>551</v>
      </c>
      <c r="AU45" s="4" t="s">
        <v>795</v>
      </c>
      <c r="AV45" s="4" t="s">
        <v>796</v>
      </c>
      <c r="AW45" s="4" t="s">
        <v>551</v>
      </c>
      <c r="AX45" s="4" t="s">
        <v>186</v>
      </c>
      <c r="AY45" s="4" t="s">
        <v>551</v>
      </c>
      <c r="AZ45" s="4" t="s">
        <v>551</v>
      </c>
      <c r="BA45" s="4" t="s">
        <v>551</v>
      </c>
      <c r="BB45" s="4" t="s">
        <v>797</v>
      </c>
      <c r="BC45" s="4" t="s">
        <v>798</v>
      </c>
      <c r="BD45" s="4" t="s">
        <v>799</v>
      </c>
      <c r="BE45" s="4" t="s">
        <v>551</v>
      </c>
      <c r="BF45" s="4" t="s">
        <v>186</v>
      </c>
      <c r="BG45" s="4" t="s">
        <v>551</v>
      </c>
      <c r="BH45" s="4" t="s">
        <v>551</v>
      </c>
      <c r="BI45" s="4" t="s">
        <v>800</v>
      </c>
      <c r="BJ45" s="4" t="s">
        <v>801</v>
      </c>
      <c r="BK45" s="4" t="s">
        <v>797</v>
      </c>
      <c r="BL45" s="4" t="s">
        <v>802</v>
      </c>
      <c r="BM45" s="4" t="s">
        <v>186</v>
      </c>
      <c r="BN45" s="4" t="s">
        <v>797</v>
      </c>
      <c r="BO45" s="4" t="s">
        <v>186</v>
      </c>
      <c r="BP45" s="4" t="s">
        <v>797</v>
      </c>
      <c r="BQ45" s="4" t="s">
        <v>551</v>
      </c>
      <c r="BS45" s="4" t="s">
        <v>551</v>
      </c>
      <c r="BT45" s="4" t="n">
        <f aca="false">49-(COUNTBLANK(U45:BQ45))</f>
        <v>49</v>
      </c>
      <c r="BU45" s="4" t="str">
        <f aca="false">CONCATENATE("*",BS45,"*")</f>
        <v>*play*</v>
      </c>
      <c r="BV45" s="4" t="n">
        <f aca="false">COUNTIFS(U45:BQ45,BU45)</f>
        <v>0</v>
      </c>
      <c r="BW45" s="18" t="n">
        <f aca="false">BV45/BT45</f>
        <v>0</v>
      </c>
      <c r="BZ45" s="18" t="str">
        <f aca="false">IF(BY45="","",(BY45/BT45))</f>
        <v/>
      </c>
      <c r="CA45" s="4" t="n">
        <f aca="false">COUNTIFS(U45:BQ45,BU46)</f>
        <v>0</v>
      </c>
      <c r="CB45" s="4" t="str">
        <f aca="false">IF(BX45="",BU45,BX45)</f>
        <v>*play*</v>
      </c>
      <c r="CC45" s="4" t="n">
        <f aca="false">COUNTIFS(U45:BQ45,CB46)</f>
        <v>0</v>
      </c>
      <c r="CD45" s="18" t="n">
        <f aca="false">CC45/BT45</f>
        <v>0</v>
      </c>
      <c r="CE45" s="4" t="s">
        <v>803</v>
      </c>
      <c r="CF45" s="18" t="n">
        <f aca="false">(COUNTIFS(U45:BQ45,CE45))/BT45</f>
        <v>0</v>
      </c>
      <c r="CH45" s="4" t="s">
        <v>804</v>
      </c>
      <c r="CI45" s="15" t="n">
        <f aca="false">(COUNTIFS(U45:BQ45,CK45))/BT45</f>
        <v>0.163265306122449</v>
      </c>
      <c r="CJ45" s="15" t="n">
        <f aca="false">(COUNTIFS(U45:BQ45,CK46))/BT45</f>
        <v>0.551020408163265</v>
      </c>
      <c r="CK45" s="16" t="s">
        <v>186</v>
      </c>
      <c r="CL45" s="4" t="s">
        <v>805</v>
      </c>
    </row>
    <row r="46" customFormat="false" ht="13.8" hidden="false" customHeight="false" outlineLevel="0" collapsed="false">
      <c r="A46" s="8" t="s">
        <v>193</v>
      </c>
      <c r="B46" s="17" t="n">
        <v>1</v>
      </c>
      <c r="C46" s="17" t="n">
        <v>2</v>
      </c>
      <c r="D46" s="17" t="n">
        <v>2</v>
      </c>
      <c r="E46" s="17" t="n">
        <v>22</v>
      </c>
      <c r="F46" s="17" t="n">
        <v>11</v>
      </c>
      <c r="G46" s="17" t="n">
        <v>3</v>
      </c>
      <c r="H46" s="8" t="n">
        <v>3011</v>
      </c>
      <c r="I46" s="8" t="n">
        <v>13011</v>
      </c>
      <c r="J46" s="8" t="n">
        <v>3011</v>
      </c>
      <c r="K46" s="8" t="n">
        <v>23011</v>
      </c>
      <c r="L46" s="8" t="s">
        <v>128</v>
      </c>
      <c r="M46" s="4" t="s">
        <v>806</v>
      </c>
      <c r="N46" s="4" t="s">
        <v>783</v>
      </c>
      <c r="O46" s="4" t="s">
        <v>784</v>
      </c>
      <c r="P46" s="4" t="s">
        <v>823</v>
      </c>
      <c r="Q46" s="4" t="s">
        <v>273</v>
      </c>
      <c r="R46" s="4" t="n">
        <f aca="false">(1+LEN(N46)-LEN(SUBSTITUTE(N46," ","")))+1</f>
        <v>6</v>
      </c>
      <c r="S46" s="4" t="n">
        <f aca="false">(1+LEN(O46)-LEN(SUBSTITUTE(O46," ","")))</f>
        <v>9</v>
      </c>
      <c r="T46" s="4" t="s">
        <v>731</v>
      </c>
      <c r="U46" s="4" t="s">
        <v>186</v>
      </c>
      <c r="V46" s="4" t="s">
        <v>186</v>
      </c>
      <c r="W46" s="4" t="s">
        <v>808</v>
      </c>
      <c r="X46" s="4" t="s">
        <v>186</v>
      </c>
      <c r="Y46" s="4" t="s">
        <v>186</v>
      </c>
      <c r="Z46" s="4" t="s">
        <v>186</v>
      </c>
      <c r="AA46" s="4" t="s">
        <v>809</v>
      </c>
      <c r="AB46" s="4" t="s">
        <v>186</v>
      </c>
      <c r="AC46" s="4" t="s">
        <v>186</v>
      </c>
      <c r="AD46" s="4" t="s">
        <v>810</v>
      </c>
      <c r="AE46" s="4" t="s">
        <v>186</v>
      </c>
      <c r="AF46" s="4" t="s">
        <v>811</v>
      </c>
      <c r="AG46" s="4" t="s">
        <v>812</v>
      </c>
      <c r="AH46" s="4" t="s">
        <v>186</v>
      </c>
      <c r="AJ46" s="4" t="s">
        <v>813</v>
      </c>
      <c r="AK46" s="4" t="s">
        <v>796</v>
      </c>
      <c r="AL46" s="4" t="s">
        <v>814</v>
      </c>
      <c r="AM46" s="4" t="s">
        <v>186</v>
      </c>
      <c r="AN46" s="4" t="s">
        <v>813</v>
      </c>
      <c r="AO46" s="4" t="s">
        <v>186</v>
      </c>
      <c r="AP46" s="4" t="s">
        <v>186</v>
      </c>
      <c r="AQ46" s="4" t="s">
        <v>186</v>
      </c>
      <c r="AR46" s="4" t="s">
        <v>186</v>
      </c>
      <c r="AS46" s="4" t="s">
        <v>186</v>
      </c>
      <c r="AT46" s="4" t="s">
        <v>186</v>
      </c>
      <c r="AU46" s="4" t="s">
        <v>813</v>
      </c>
      <c r="AV46" s="4" t="s">
        <v>815</v>
      </c>
      <c r="AW46" s="4" t="s">
        <v>186</v>
      </c>
      <c r="AX46" s="4" t="s">
        <v>186</v>
      </c>
      <c r="AY46" s="4" t="s">
        <v>186</v>
      </c>
      <c r="AZ46" s="4" t="s">
        <v>186</v>
      </c>
      <c r="BA46" s="4" t="s">
        <v>813</v>
      </c>
      <c r="BB46" s="4" t="s">
        <v>796</v>
      </c>
      <c r="BC46" s="4" t="s">
        <v>816</v>
      </c>
      <c r="BD46" s="4" t="s">
        <v>186</v>
      </c>
      <c r="BE46" s="4" t="s">
        <v>817</v>
      </c>
      <c r="BF46" s="4" t="s">
        <v>186</v>
      </c>
      <c r="BG46" s="4" t="s">
        <v>818</v>
      </c>
      <c r="BH46" s="4" t="s">
        <v>186</v>
      </c>
      <c r="BI46" s="4" t="s">
        <v>796</v>
      </c>
      <c r="BJ46" s="4" t="s">
        <v>186</v>
      </c>
      <c r="BK46" s="4" t="s">
        <v>813</v>
      </c>
      <c r="BL46" s="4" t="s">
        <v>186</v>
      </c>
      <c r="BM46" s="4" t="s">
        <v>819</v>
      </c>
      <c r="BN46" s="4" t="s">
        <v>186</v>
      </c>
      <c r="BP46" s="4" t="s">
        <v>820</v>
      </c>
      <c r="BQ46" s="4" t="s">
        <v>186</v>
      </c>
      <c r="BS46" s="4" t="s">
        <v>813</v>
      </c>
      <c r="BT46" s="4" t="n">
        <f aca="false">49-(COUNTBLANK(U46:BQ46))</f>
        <v>47</v>
      </c>
      <c r="BU46" s="4" t="str">
        <f aca="false">CONCATENATE("*",BS46,"*")</f>
        <v>*chirp*</v>
      </c>
      <c r="BV46" s="4" t="n">
        <f aca="false">COUNTIFS(U46:BQ46,BU46)</f>
        <v>0</v>
      </c>
      <c r="BW46" s="18" t="n">
        <f aca="false">BV46/BT46</f>
        <v>0</v>
      </c>
      <c r="BX46" s="4" t="s">
        <v>821</v>
      </c>
      <c r="BY46" s="4" t="n">
        <f aca="false">COUNTIFS(U46:BQ46,BX46)</f>
        <v>0</v>
      </c>
      <c r="BZ46" s="18" t="n">
        <f aca="false">IF(BY46="","",(BY46/BT46))</f>
        <v>0</v>
      </c>
      <c r="CA46" s="4" t="n">
        <f aca="false">COUNTIFS(U46:BQ46,BU45)</f>
        <v>0</v>
      </c>
      <c r="CB46" s="4" t="str">
        <f aca="false">IF(BX46="",BU46,BX46)</f>
        <v>*sing*</v>
      </c>
      <c r="CC46" s="4" t="n">
        <f aca="false">COUNTIFS(U46:BQ46,CB45)</f>
        <v>0</v>
      </c>
      <c r="CD46" s="18" t="n">
        <f aca="false">CC46/BT46</f>
        <v>0</v>
      </c>
      <c r="CE46" s="4" t="s">
        <v>821</v>
      </c>
      <c r="CF46" s="18" t="n">
        <f aca="false">(COUNTIFS(U46:BQ46,CE46))/BT46</f>
        <v>0</v>
      </c>
      <c r="CH46" s="4" t="s">
        <v>822</v>
      </c>
      <c r="CI46" s="15" t="n">
        <f aca="false">(COUNTIFS(U46:BQ46,CK46))/BT46</f>
        <v>0</v>
      </c>
      <c r="CJ46" s="15" t="n">
        <f aca="false">(COUNTIFS(U46:BQ46,CK45))/BT46</f>
        <v>0.702127659574468</v>
      </c>
      <c r="CK46" s="16" t="s">
        <v>551</v>
      </c>
      <c r="CL46" s="4" t="s">
        <v>805</v>
      </c>
    </row>
    <row r="47" customFormat="false" ht="13.8" hidden="false" customHeight="false" outlineLevel="0" collapsed="false">
      <c r="A47" s="8" t="s">
        <v>127</v>
      </c>
      <c r="B47" s="8" t="n">
        <v>1</v>
      </c>
      <c r="C47" s="8" t="n">
        <v>1</v>
      </c>
      <c r="D47" s="8" t="n">
        <v>1</v>
      </c>
      <c r="E47" s="8" t="n">
        <v>23</v>
      </c>
      <c r="F47" s="8" t="n">
        <v>12</v>
      </c>
      <c r="G47" s="8" t="n">
        <v>0</v>
      </c>
      <c r="H47" s="8" t="n">
        <v>12</v>
      </c>
      <c r="I47" s="8" t="n">
        <v>10012</v>
      </c>
      <c r="J47" s="8" t="n">
        <v>12</v>
      </c>
      <c r="K47" s="8" t="s">
        <v>650</v>
      </c>
      <c r="L47" s="8" t="s">
        <v>128</v>
      </c>
      <c r="M47" s="0" t="s">
        <v>824</v>
      </c>
      <c r="N47" s="0" t="s">
        <v>825</v>
      </c>
      <c r="O47" s="0" t="s">
        <v>826</v>
      </c>
      <c r="P47" s="16"/>
      <c r="Q47" s="16"/>
      <c r="R47" s="0" t="n">
        <f aca="false">(1+LEN(N47)-LEN(SUBSTITUTE(N47," ","")))+1</f>
        <v>5</v>
      </c>
      <c r="S47" s="0" t="n">
        <f aca="false">(1+LEN(O47)-LEN(SUBSTITUTE(O47," ","")))</f>
        <v>8</v>
      </c>
      <c r="T47" s="0" t="s">
        <v>731</v>
      </c>
      <c r="U47" s="0" t="s">
        <v>827</v>
      </c>
      <c r="V47" s="0" t="s">
        <v>828</v>
      </c>
      <c r="W47" s="0" t="s">
        <v>829</v>
      </c>
      <c r="X47" s="0" t="s">
        <v>830</v>
      </c>
      <c r="Y47" s="0" t="s">
        <v>167</v>
      </c>
      <c r="Z47" s="0" t="s">
        <v>830</v>
      </c>
      <c r="AA47" s="0" t="s">
        <v>830</v>
      </c>
      <c r="AB47" s="0" t="s">
        <v>831</v>
      </c>
      <c r="AC47" s="0" t="s">
        <v>832</v>
      </c>
      <c r="AD47" s="0" t="s">
        <v>833</v>
      </c>
      <c r="AE47" s="0" t="s">
        <v>827</v>
      </c>
      <c r="AF47" s="0" t="s">
        <v>829</v>
      </c>
      <c r="AG47" s="0" t="s">
        <v>182</v>
      </c>
      <c r="AH47" s="0" t="s">
        <v>167</v>
      </c>
      <c r="AI47" s="0" t="s">
        <v>830</v>
      </c>
      <c r="AJ47" s="0" t="s">
        <v>182</v>
      </c>
      <c r="AK47" s="0" t="s">
        <v>182</v>
      </c>
      <c r="AL47" s="0" t="s">
        <v>827</v>
      </c>
      <c r="AM47" s="0" t="s">
        <v>167</v>
      </c>
      <c r="AN47" s="0" t="s">
        <v>834</v>
      </c>
      <c r="AO47" s="0" t="s">
        <v>835</v>
      </c>
      <c r="AP47" s="0" t="s">
        <v>836</v>
      </c>
      <c r="AQ47" s="0" t="s">
        <v>836</v>
      </c>
      <c r="AR47" s="0" t="s">
        <v>833</v>
      </c>
      <c r="AS47" s="0" t="s">
        <v>167</v>
      </c>
      <c r="AT47" s="0" t="s">
        <v>837</v>
      </c>
      <c r="AU47" s="0" t="s">
        <v>833</v>
      </c>
      <c r="AV47" s="0" t="s">
        <v>175</v>
      </c>
      <c r="AW47" s="0" t="s">
        <v>838</v>
      </c>
      <c r="AX47" s="0" t="s">
        <v>839</v>
      </c>
      <c r="AY47" s="0" t="s">
        <v>182</v>
      </c>
      <c r="AZ47" s="0" t="s">
        <v>838</v>
      </c>
      <c r="BA47" s="0" t="s">
        <v>830</v>
      </c>
      <c r="BB47" s="0" t="s">
        <v>833</v>
      </c>
      <c r="BC47" s="0" t="s">
        <v>167</v>
      </c>
      <c r="BD47" s="0" t="s">
        <v>827</v>
      </c>
      <c r="BE47" s="0" t="s">
        <v>167</v>
      </c>
      <c r="BF47" s="0" t="s">
        <v>838</v>
      </c>
      <c r="BG47" s="0" t="s">
        <v>182</v>
      </c>
      <c r="BH47" s="0" t="s">
        <v>573</v>
      </c>
      <c r="BI47" s="0" t="s">
        <v>182</v>
      </c>
      <c r="BJ47" s="0" t="s">
        <v>832</v>
      </c>
      <c r="BK47" s="0" t="s">
        <v>173</v>
      </c>
      <c r="BL47" s="0" t="s">
        <v>838</v>
      </c>
      <c r="BM47" s="0" t="s">
        <v>840</v>
      </c>
      <c r="BN47" s="0" t="s">
        <v>841</v>
      </c>
      <c r="BO47" s="0" t="s">
        <v>833</v>
      </c>
      <c r="BP47" s="0" t="s">
        <v>836</v>
      </c>
      <c r="BQ47" s="0" t="s">
        <v>827</v>
      </c>
      <c r="BS47" s="0" t="s">
        <v>833</v>
      </c>
      <c r="BT47" s="0" t="n">
        <f aca="false">49-(COUNTBLANK(U47:BQ47))</f>
        <v>49</v>
      </c>
      <c r="BU47" s="0" t="str">
        <f aca="false">CONCATENATE("*",BS47,"*")</f>
        <v>*lick*</v>
      </c>
      <c r="BV47" s="0" t="n">
        <f aca="false">COUNTIFS(U47:BQ47,BU47)</f>
        <v>0</v>
      </c>
      <c r="BW47" s="15" t="n">
        <f aca="false">BV47/BT47</f>
        <v>0</v>
      </c>
      <c r="BZ47" s="15" t="str">
        <f aca="false">IF(BY47="","",(BY47/BT47))</f>
        <v/>
      </c>
      <c r="CA47" s="0" t="n">
        <f aca="false">COUNTIFS(U47:BQ47,BU48)</f>
        <v>0</v>
      </c>
      <c r="CB47" s="0" t="str">
        <f aca="false">IF(BX47="",BU47,BX47)</f>
        <v>*lick*</v>
      </c>
      <c r="CC47" s="0" t="n">
        <f aca="false">COUNTIFS(U47:BQ47,CB48)</f>
        <v>0</v>
      </c>
      <c r="CD47" s="15" t="n">
        <f aca="false">CC47/BT47</f>
        <v>0</v>
      </c>
      <c r="CE47" s="0" t="s">
        <v>842</v>
      </c>
      <c r="CF47" s="15" t="n">
        <f aca="false">(COUNTIFS(U47:BQ47,CE47))/BT47</f>
        <v>0</v>
      </c>
      <c r="CH47" s="0" t="s">
        <v>190</v>
      </c>
      <c r="CI47" s="15" t="n">
        <f aca="false">(COUNTIFS(U47:BQ47,CK47))/BT47</f>
        <v>0.448979591836735</v>
      </c>
      <c r="CJ47" s="15" t="n">
        <f aca="false">(COUNTIFS(U47:BQ47,CK48))/BT47</f>
        <v>0</v>
      </c>
      <c r="CK47" s="16" t="s">
        <v>182</v>
      </c>
      <c r="CL47" s="0" t="s">
        <v>843</v>
      </c>
      <c r="CN47" s="4"/>
    </row>
    <row r="48" customFormat="false" ht="13.8" hidden="false" customHeight="false" outlineLevel="0" collapsed="false">
      <c r="A48" s="8" t="s">
        <v>163</v>
      </c>
      <c r="B48" s="8" t="n">
        <v>1</v>
      </c>
      <c r="C48" s="8" t="n">
        <v>1</v>
      </c>
      <c r="D48" s="8" t="n">
        <v>2</v>
      </c>
      <c r="E48" s="8" t="n">
        <v>23</v>
      </c>
      <c r="F48" s="8" t="n">
        <v>12</v>
      </c>
      <c r="G48" s="8" t="n">
        <v>1</v>
      </c>
      <c r="H48" s="8" t="n">
        <v>1012</v>
      </c>
      <c r="I48" s="8" t="n">
        <v>11012</v>
      </c>
      <c r="J48" s="8" t="n">
        <v>1012</v>
      </c>
      <c r="K48" s="8" t="s">
        <v>650</v>
      </c>
      <c r="L48" s="8" t="s">
        <v>128</v>
      </c>
      <c r="M48" s="0" t="s">
        <v>844</v>
      </c>
      <c r="N48" s="0" t="s">
        <v>825</v>
      </c>
      <c r="O48" s="0" t="s">
        <v>845</v>
      </c>
      <c r="P48" s="4"/>
      <c r="Q48" s="4"/>
      <c r="R48" s="0" t="n">
        <f aca="false">(1+LEN(N48)-LEN(SUBSTITUTE(N48," ","")))+1</f>
        <v>5</v>
      </c>
      <c r="S48" s="0" t="n">
        <f aca="false">(1+LEN(O48)-LEN(SUBSTITUTE(O48," ","")))</f>
        <v>8</v>
      </c>
      <c r="T48" s="0" t="s">
        <v>731</v>
      </c>
      <c r="U48" s="0" t="s">
        <v>846</v>
      </c>
      <c r="V48" s="0" t="s">
        <v>847</v>
      </c>
      <c r="W48" s="0" t="s">
        <v>833</v>
      </c>
      <c r="X48" s="0" t="s">
        <v>833</v>
      </c>
      <c r="Y48" s="0" t="s">
        <v>846</v>
      </c>
      <c r="Z48" s="0" t="s">
        <v>493</v>
      </c>
      <c r="AA48" s="0" t="s">
        <v>848</v>
      </c>
      <c r="AB48" s="0" t="s">
        <v>846</v>
      </c>
      <c r="AC48" s="0" t="s">
        <v>848</v>
      </c>
      <c r="AD48" s="0" t="s">
        <v>849</v>
      </c>
      <c r="AE48" s="0" t="s">
        <v>850</v>
      </c>
      <c r="AF48" s="0" t="s">
        <v>851</v>
      </c>
      <c r="AG48" s="0" t="s">
        <v>852</v>
      </c>
      <c r="AH48" s="0" t="s">
        <v>853</v>
      </c>
      <c r="AI48" s="0" t="s">
        <v>846</v>
      </c>
      <c r="AJ48" s="0" t="s">
        <v>854</v>
      </c>
      <c r="AK48" s="0" t="s">
        <v>855</v>
      </c>
      <c r="AL48" s="0" t="s">
        <v>856</v>
      </c>
      <c r="AM48" s="0" t="s">
        <v>846</v>
      </c>
      <c r="AN48" s="0" t="s">
        <v>857</v>
      </c>
      <c r="AO48" s="0" t="s">
        <v>833</v>
      </c>
      <c r="AP48" s="0" t="s">
        <v>858</v>
      </c>
      <c r="AQ48" s="0" t="s">
        <v>859</v>
      </c>
      <c r="AR48" s="0" t="s">
        <v>860</v>
      </c>
      <c r="AS48" s="0" t="s">
        <v>838</v>
      </c>
      <c r="AT48" s="0" t="s">
        <v>861</v>
      </c>
      <c r="AU48" s="0" t="s">
        <v>857</v>
      </c>
      <c r="AV48" s="0" t="s">
        <v>848</v>
      </c>
      <c r="AW48" s="0" t="s">
        <v>862</v>
      </c>
      <c r="AX48" s="0" t="s">
        <v>833</v>
      </c>
      <c r="AY48" s="0" t="s">
        <v>863</v>
      </c>
      <c r="AZ48" s="0" t="s">
        <v>864</v>
      </c>
      <c r="BA48" s="0" t="s">
        <v>865</v>
      </c>
      <c r="BB48" s="0" t="s">
        <v>846</v>
      </c>
      <c r="BC48" s="0" t="s">
        <v>863</v>
      </c>
      <c r="BD48" s="0" t="s">
        <v>848</v>
      </c>
      <c r="BE48" s="0" t="s">
        <v>866</v>
      </c>
      <c r="BF48" s="0" t="s">
        <v>863</v>
      </c>
      <c r="BG48" s="0" t="s">
        <v>833</v>
      </c>
      <c r="BH48" s="0" t="s">
        <v>846</v>
      </c>
      <c r="BI48" s="0" t="s">
        <v>855</v>
      </c>
      <c r="BJ48" s="0" t="s">
        <v>846</v>
      </c>
      <c r="BK48" s="0" t="s">
        <v>857</v>
      </c>
      <c r="BL48" s="0" t="s">
        <v>848</v>
      </c>
      <c r="BM48" s="0" t="s">
        <v>863</v>
      </c>
      <c r="BN48" s="0" t="s">
        <v>867</v>
      </c>
      <c r="BO48" s="0" t="s">
        <v>868</v>
      </c>
      <c r="BP48" s="0" t="s">
        <v>857</v>
      </c>
      <c r="BQ48" s="0" t="s">
        <v>833</v>
      </c>
      <c r="BS48" s="0" t="s">
        <v>869</v>
      </c>
      <c r="BT48" s="0" t="n">
        <f aca="false">49-(COUNTBLANK(U48:BQ48))</f>
        <v>49</v>
      </c>
      <c r="BU48" s="0" t="str">
        <f aca="false">CONCATENATE("*",BS48,"*")</f>
        <v>*make*</v>
      </c>
      <c r="BV48" s="0" t="n">
        <f aca="false">COUNTIFS(U48:BQ48,BU48)</f>
        <v>0</v>
      </c>
      <c r="BW48" s="15" t="n">
        <f aca="false">BV48/BT48</f>
        <v>0</v>
      </c>
      <c r="BZ48" s="15" t="str">
        <f aca="false">IF(BY48="","",(BY48/BT48))</f>
        <v/>
      </c>
      <c r="CA48" s="0" t="n">
        <f aca="false">COUNTIFS(U48:BQ48,BU47)</f>
        <v>0</v>
      </c>
      <c r="CB48" s="0" t="str">
        <f aca="false">IF(BX48="",BU48,BX48)</f>
        <v>*make*</v>
      </c>
      <c r="CC48" s="0" t="n">
        <f aca="false">COUNTIFS(U48:BQ48,CB47)</f>
        <v>0</v>
      </c>
      <c r="CD48" s="15" t="n">
        <f aca="false">CC48/BT48</f>
        <v>0</v>
      </c>
      <c r="CE48" s="0" t="s">
        <v>870</v>
      </c>
      <c r="CF48" s="15" t="n">
        <f aca="false">(COUNTIFS(U48:BQ48,CE48))/BT48</f>
        <v>0</v>
      </c>
      <c r="CH48" s="0" t="s">
        <v>871</v>
      </c>
      <c r="CI48" s="15" t="n">
        <f aca="false">(COUNTIFS(U48:BQ48,CK48))/BT48</f>
        <v>0.326530612244898</v>
      </c>
      <c r="CJ48" s="15" t="n">
        <f aca="false">(COUNTIFS(U48:BQ48,CK47))/BT48</f>
        <v>0.183673469387755</v>
      </c>
      <c r="CK48" s="16" t="s">
        <v>869</v>
      </c>
      <c r="CL48" s="0" t="s">
        <v>843</v>
      </c>
      <c r="CN48" s="4"/>
    </row>
    <row r="49" s="4" customFormat="true" ht="13.8" hidden="false" customHeight="false" outlineLevel="0" collapsed="false">
      <c r="A49" s="8" t="s">
        <v>191</v>
      </c>
      <c r="B49" s="17" t="n">
        <v>1</v>
      </c>
      <c r="C49" s="17" t="n">
        <v>2</v>
      </c>
      <c r="D49" s="17" t="n">
        <v>1</v>
      </c>
      <c r="E49" s="17" t="n">
        <v>23</v>
      </c>
      <c r="F49" s="17" t="n">
        <v>12</v>
      </c>
      <c r="G49" s="17" t="n">
        <v>2</v>
      </c>
      <c r="H49" s="8" t="n">
        <v>2012</v>
      </c>
      <c r="I49" s="8" t="n">
        <v>12012</v>
      </c>
      <c r="J49" s="8" t="n">
        <v>2012</v>
      </c>
      <c r="K49" s="8" t="s">
        <v>650</v>
      </c>
      <c r="L49" s="8" t="s">
        <v>128</v>
      </c>
      <c r="M49" s="4" t="s">
        <v>824</v>
      </c>
      <c r="N49" s="4" t="s">
        <v>825</v>
      </c>
      <c r="O49" s="4" t="s">
        <v>845</v>
      </c>
      <c r="R49" s="4" t="n">
        <f aca="false">(1+LEN(N49)-LEN(SUBSTITUTE(N49," ","")))+1</f>
        <v>5</v>
      </c>
      <c r="S49" s="4" t="n">
        <f aca="false">(1+LEN(O49)-LEN(SUBSTITUTE(O49," ","")))</f>
        <v>8</v>
      </c>
      <c r="T49" s="4" t="s">
        <v>731</v>
      </c>
      <c r="U49" s="4" t="s">
        <v>827</v>
      </c>
      <c r="V49" s="4" t="s">
        <v>828</v>
      </c>
      <c r="W49" s="4" t="s">
        <v>829</v>
      </c>
      <c r="X49" s="4" t="s">
        <v>830</v>
      </c>
      <c r="Y49" s="4" t="s">
        <v>167</v>
      </c>
      <c r="Z49" s="4" t="s">
        <v>830</v>
      </c>
      <c r="AA49" s="4" t="s">
        <v>830</v>
      </c>
      <c r="AB49" s="4" t="s">
        <v>831</v>
      </c>
      <c r="AC49" s="4" t="s">
        <v>832</v>
      </c>
      <c r="AD49" s="4" t="s">
        <v>833</v>
      </c>
      <c r="AE49" s="4" t="s">
        <v>827</v>
      </c>
      <c r="AF49" s="4" t="s">
        <v>829</v>
      </c>
      <c r="AG49" s="4" t="s">
        <v>182</v>
      </c>
      <c r="AH49" s="4" t="s">
        <v>167</v>
      </c>
      <c r="AI49" s="4" t="s">
        <v>830</v>
      </c>
      <c r="AJ49" s="4" t="s">
        <v>182</v>
      </c>
      <c r="AK49" s="4" t="s">
        <v>182</v>
      </c>
      <c r="AL49" s="4" t="s">
        <v>827</v>
      </c>
      <c r="AM49" s="4" t="s">
        <v>167</v>
      </c>
      <c r="AN49" s="4" t="s">
        <v>834</v>
      </c>
      <c r="AO49" s="4" t="s">
        <v>835</v>
      </c>
      <c r="AP49" s="4" t="s">
        <v>836</v>
      </c>
      <c r="AQ49" s="4" t="s">
        <v>836</v>
      </c>
      <c r="AR49" s="4" t="s">
        <v>833</v>
      </c>
      <c r="AS49" s="4" t="s">
        <v>167</v>
      </c>
      <c r="AT49" s="4" t="s">
        <v>837</v>
      </c>
      <c r="AU49" s="4" t="s">
        <v>833</v>
      </c>
      <c r="AV49" s="4" t="s">
        <v>175</v>
      </c>
      <c r="AW49" s="4" t="s">
        <v>838</v>
      </c>
      <c r="AX49" s="4" t="s">
        <v>839</v>
      </c>
      <c r="AY49" s="4" t="s">
        <v>182</v>
      </c>
      <c r="AZ49" s="4" t="s">
        <v>838</v>
      </c>
      <c r="BA49" s="4" t="s">
        <v>830</v>
      </c>
      <c r="BB49" s="4" t="s">
        <v>833</v>
      </c>
      <c r="BC49" s="4" t="s">
        <v>167</v>
      </c>
      <c r="BD49" s="4" t="s">
        <v>827</v>
      </c>
      <c r="BE49" s="4" t="s">
        <v>167</v>
      </c>
      <c r="BF49" s="4" t="s">
        <v>838</v>
      </c>
      <c r="BG49" s="4" t="s">
        <v>182</v>
      </c>
      <c r="BH49" s="4" t="s">
        <v>573</v>
      </c>
      <c r="BI49" s="4" t="s">
        <v>182</v>
      </c>
      <c r="BJ49" s="4" t="s">
        <v>832</v>
      </c>
      <c r="BK49" s="4" t="s">
        <v>173</v>
      </c>
      <c r="BL49" s="4" t="s">
        <v>838</v>
      </c>
      <c r="BM49" s="4" t="s">
        <v>840</v>
      </c>
      <c r="BN49" s="4" t="s">
        <v>841</v>
      </c>
      <c r="BO49" s="4" t="s">
        <v>833</v>
      </c>
      <c r="BP49" s="4" t="s">
        <v>836</v>
      </c>
      <c r="BQ49" s="4" t="s">
        <v>827</v>
      </c>
      <c r="BS49" s="4" t="s">
        <v>833</v>
      </c>
      <c r="BT49" s="4" t="n">
        <f aca="false">49-(COUNTBLANK(U49:BQ49))</f>
        <v>49</v>
      </c>
      <c r="BU49" s="4" t="str">
        <f aca="false">CONCATENATE("*",BS49,"*")</f>
        <v>*lick*</v>
      </c>
      <c r="BV49" s="4" t="n">
        <f aca="false">COUNTIFS(U49:BQ49,BU49)</f>
        <v>0</v>
      </c>
      <c r="BW49" s="18" t="n">
        <f aca="false">BV49/BT49</f>
        <v>0</v>
      </c>
      <c r="BZ49" s="18" t="str">
        <f aca="false">IF(BY49="","",(BY49/BT49))</f>
        <v/>
      </c>
      <c r="CA49" s="4" t="n">
        <f aca="false">COUNTIFS(U49:BQ49,BU50)</f>
        <v>0</v>
      </c>
      <c r="CB49" s="4" t="str">
        <f aca="false">IF(BX49="",BU49,BX49)</f>
        <v>*lick*</v>
      </c>
      <c r="CC49" s="4" t="n">
        <f aca="false">COUNTIFS(U49:BQ49,CB50)</f>
        <v>0</v>
      </c>
      <c r="CD49" s="18" t="n">
        <f aca="false">CC49/BT49</f>
        <v>0</v>
      </c>
      <c r="CE49" s="4" t="s">
        <v>842</v>
      </c>
      <c r="CF49" s="18" t="n">
        <f aca="false">(COUNTIFS(U49:BQ49,CE49))/BT49</f>
        <v>0</v>
      </c>
      <c r="CH49" s="4" t="s">
        <v>190</v>
      </c>
      <c r="CI49" s="15" t="n">
        <f aca="false">(COUNTIFS(U49:BQ49,CK49))/BT49</f>
        <v>0</v>
      </c>
      <c r="CJ49" s="15" t="n">
        <f aca="false">(COUNTIFS(U49:BQ49,CK50))/BT49</f>
        <v>0.448979591836735</v>
      </c>
      <c r="CK49" s="16" t="s">
        <v>869</v>
      </c>
      <c r="CL49" s="4" t="s">
        <v>843</v>
      </c>
    </row>
    <row r="50" customFormat="false" ht="13.8" hidden="false" customHeight="false" outlineLevel="0" collapsed="false">
      <c r="A50" s="8" t="s">
        <v>193</v>
      </c>
      <c r="B50" s="17" t="n">
        <v>1</v>
      </c>
      <c r="C50" s="17" t="n">
        <v>2</v>
      </c>
      <c r="D50" s="17" t="n">
        <v>2</v>
      </c>
      <c r="E50" s="17" t="n">
        <v>23</v>
      </c>
      <c r="F50" s="17" t="n">
        <v>12</v>
      </c>
      <c r="G50" s="17" t="n">
        <v>3</v>
      </c>
      <c r="H50" s="8" t="n">
        <v>3012</v>
      </c>
      <c r="I50" s="8" t="n">
        <v>13012</v>
      </c>
      <c r="J50" s="8" t="n">
        <v>3012</v>
      </c>
      <c r="K50" s="8" t="n">
        <v>23012</v>
      </c>
      <c r="L50" s="8" t="s">
        <v>128</v>
      </c>
      <c r="M50" s="4" t="s">
        <v>844</v>
      </c>
      <c r="N50" s="4" t="s">
        <v>825</v>
      </c>
      <c r="O50" s="4" t="s">
        <v>826</v>
      </c>
      <c r="P50" s="4" t="s">
        <v>872</v>
      </c>
      <c r="Q50" s="4" t="s">
        <v>133</v>
      </c>
      <c r="R50" s="4" t="n">
        <f aca="false">(1+LEN(N50)-LEN(SUBSTITUTE(N50," ","")))+1</f>
        <v>5</v>
      </c>
      <c r="S50" s="4" t="n">
        <f aca="false">(1+LEN(O50)-LEN(SUBSTITUTE(O50," ","")))</f>
        <v>8</v>
      </c>
      <c r="T50" s="4" t="s">
        <v>731</v>
      </c>
      <c r="U50" s="4" t="s">
        <v>846</v>
      </c>
      <c r="V50" s="4" t="s">
        <v>847</v>
      </c>
      <c r="W50" s="4" t="s">
        <v>833</v>
      </c>
      <c r="X50" s="4" t="s">
        <v>833</v>
      </c>
      <c r="Y50" s="4" t="s">
        <v>846</v>
      </c>
      <c r="Z50" s="4" t="s">
        <v>493</v>
      </c>
      <c r="AA50" s="4" t="s">
        <v>848</v>
      </c>
      <c r="AB50" s="4" t="s">
        <v>846</v>
      </c>
      <c r="AC50" s="4" t="s">
        <v>848</v>
      </c>
      <c r="AD50" s="4" t="s">
        <v>849</v>
      </c>
      <c r="AE50" s="4" t="s">
        <v>850</v>
      </c>
      <c r="AF50" s="4" t="s">
        <v>851</v>
      </c>
      <c r="AG50" s="4" t="s">
        <v>852</v>
      </c>
      <c r="AH50" s="4" t="s">
        <v>853</v>
      </c>
      <c r="AI50" s="4" t="s">
        <v>846</v>
      </c>
      <c r="AJ50" s="4" t="s">
        <v>854</v>
      </c>
      <c r="AK50" s="4" t="s">
        <v>855</v>
      </c>
      <c r="AL50" s="4" t="s">
        <v>856</v>
      </c>
      <c r="AM50" s="4" t="s">
        <v>846</v>
      </c>
      <c r="AN50" s="4" t="s">
        <v>857</v>
      </c>
      <c r="AO50" s="4" t="s">
        <v>833</v>
      </c>
      <c r="AP50" s="4" t="s">
        <v>858</v>
      </c>
      <c r="AQ50" s="4" t="s">
        <v>859</v>
      </c>
      <c r="AR50" s="4" t="s">
        <v>860</v>
      </c>
      <c r="AS50" s="4" t="s">
        <v>838</v>
      </c>
      <c r="AT50" s="4" t="s">
        <v>861</v>
      </c>
      <c r="AU50" s="4" t="s">
        <v>857</v>
      </c>
      <c r="AV50" s="4" t="s">
        <v>848</v>
      </c>
      <c r="AW50" s="4" t="s">
        <v>862</v>
      </c>
      <c r="AX50" s="4" t="s">
        <v>833</v>
      </c>
      <c r="AY50" s="4" t="s">
        <v>863</v>
      </c>
      <c r="AZ50" s="4" t="s">
        <v>864</v>
      </c>
      <c r="BA50" s="4" t="s">
        <v>865</v>
      </c>
      <c r="BB50" s="4" t="s">
        <v>846</v>
      </c>
      <c r="BC50" s="4" t="s">
        <v>863</v>
      </c>
      <c r="BD50" s="4" t="s">
        <v>848</v>
      </c>
      <c r="BE50" s="4" t="s">
        <v>866</v>
      </c>
      <c r="BF50" s="4" t="s">
        <v>863</v>
      </c>
      <c r="BG50" s="4" t="s">
        <v>833</v>
      </c>
      <c r="BH50" s="4" t="s">
        <v>846</v>
      </c>
      <c r="BI50" s="4" t="s">
        <v>855</v>
      </c>
      <c r="BJ50" s="4" t="s">
        <v>846</v>
      </c>
      <c r="BK50" s="4" t="s">
        <v>857</v>
      </c>
      <c r="BL50" s="4" t="s">
        <v>848</v>
      </c>
      <c r="BM50" s="4" t="s">
        <v>863</v>
      </c>
      <c r="BN50" s="4" t="s">
        <v>867</v>
      </c>
      <c r="BO50" s="4" t="s">
        <v>868</v>
      </c>
      <c r="BP50" s="4" t="s">
        <v>857</v>
      </c>
      <c r="BQ50" s="4" t="s">
        <v>833</v>
      </c>
      <c r="BS50" s="4" t="s">
        <v>869</v>
      </c>
      <c r="BT50" s="4" t="n">
        <f aca="false">49-(COUNTBLANK(U50:BQ50))</f>
        <v>49</v>
      </c>
      <c r="BU50" s="4" t="str">
        <f aca="false">CONCATENATE("*",BS50,"*")</f>
        <v>*make*</v>
      </c>
      <c r="BV50" s="4" t="n">
        <f aca="false">COUNTIFS(U50:BQ50,BU50)</f>
        <v>0</v>
      </c>
      <c r="BW50" s="18" t="n">
        <f aca="false">BV50/BT50</f>
        <v>0</v>
      </c>
      <c r="BZ50" s="18" t="str">
        <f aca="false">IF(BY50="","",(BY50/BT50))</f>
        <v/>
      </c>
      <c r="CA50" s="4" t="n">
        <f aca="false">COUNTIFS(U50:BQ50,BU49)</f>
        <v>0</v>
      </c>
      <c r="CB50" s="4" t="str">
        <f aca="false">IF(BX50="",BU50,BX50)</f>
        <v>*make*</v>
      </c>
      <c r="CC50" s="4" t="n">
        <f aca="false">COUNTIFS(U50:BQ50,CB49)</f>
        <v>0</v>
      </c>
      <c r="CD50" s="18" t="n">
        <f aca="false">CC50/BT50</f>
        <v>0</v>
      </c>
      <c r="CE50" s="4" t="s">
        <v>870</v>
      </c>
      <c r="CF50" s="18" t="n">
        <f aca="false">(COUNTIFS(U50:BQ50,CE50))/BT50</f>
        <v>0</v>
      </c>
      <c r="CH50" s="4" t="s">
        <v>871</v>
      </c>
      <c r="CI50" s="15" t="n">
        <f aca="false">(COUNTIFS(U50:BQ50,CK50))/BT50</f>
        <v>0.183673469387755</v>
      </c>
      <c r="CJ50" s="15" t="n">
        <f aca="false">(COUNTIFS(U50:BQ50,CK49))/BT50</f>
        <v>0.326530612244898</v>
      </c>
      <c r="CK50" s="16" t="s">
        <v>182</v>
      </c>
      <c r="CL50" s="4" t="s">
        <v>843</v>
      </c>
    </row>
    <row r="51" customFormat="false" ht="13.8" hidden="false" customHeight="false" outlineLevel="0" collapsed="false">
      <c r="A51" s="8" t="s">
        <v>127</v>
      </c>
      <c r="B51" s="8" t="n">
        <v>1</v>
      </c>
      <c r="C51" s="8" t="n">
        <v>1</v>
      </c>
      <c r="D51" s="8" t="n">
        <v>1</v>
      </c>
      <c r="E51" s="8" t="n">
        <v>24</v>
      </c>
      <c r="F51" s="8" t="n">
        <v>13</v>
      </c>
      <c r="G51" s="8" t="n">
        <v>0</v>
      </c>
      <c r="H51" s="8" t="n">
        <v>13</v>
      </c>
      <c r="I51" s="8" t="n">
        <v>10013</v>
      </c>
      <c r="J51" s="8" t="n">
        <v>13</v>
      </c>
      <c r="K51" s="8" t="s">
        <v>650</v>
      </c>
      <c r="L51" s="8" t="s">
        <v>128</v>
      </c>
      <c r="M51" s="0" t="s">
        <v>873</v>
      </c>
      <c r="N51" s="0" t="s">
        <v>874</v>
      </c>
      <c r="O51" s="0" t="s">
        <v>875</v>
      </c>
      <c r="P51" s="16"/>
      <c r="Q51" s="16"/>
      <c r="R51" s="0" t="n">
        <f aca="false">(1+LEN(N51)-LEN(SUBSTITUTE(N51," ","")))+1</f>
        <v>5</v>
      </c>
      <c r="S51" s="0" t="n">
        <f aca="false">(1+LEN(O51)-LEN(SUBSTITUTE(O51," ","")))</f>
        <v>8</v>
      </c>
      <c r="T51" s="0" t="s">
        <v>731</v>
      </c>
      <c r="U51" s="0" t="s">
        <v>876</v>
      </c>
      <c r="V51" s="0" t="s">
        <v>877</v>
      </c>
      <c r="W51" s="0" t="s">
        <v>878</v>
      </c>
      <c r="X51" s="0" t="s">
        <v>186</v>
      </c>
      <c r="Y51" s="0" t="s">
        <v>879</v>
      </c>
      <c r="Z51" s="0" t="s">
        <v>880</v>
      </c>
      <c r="AA51" s="0" t="s">
        <v>876</v>
      </c>
      <c r="AB51" s="0" t="s">
        <v>876</v>
      </c>
      <c r="AC51" s="0" t="s">
        <v>881</v>
      </c>
      <c r="AD51" s="0" t="s">
        <v>881</v>
      </c>
      <c r="AE51" s="0" t="s">
        <v>882</v>
      </c>
      <c r="AF51" s="0" t="s">
        <v>883</v>
      </c>
      <c r="AG51" s="0" t="s">
        <v>876</v>
      </c>
      <c r="AH51" s="0" t="s">
        <v>884</v>
      </c>
      <c r="AI51" s="0" t="s">
        <v>876</v>
      </c>
      <c r="AJ51" s="0" t="s">
        <v>186</v>
      </c>
      <c r="AK51" s="0" t="s">
        <v>876</v>
      </c>
      <c r="AL51" s="0" t="s">
        <v>186</v>
      </c>
      <c r="AM51" s="0" t="s">
        <v>186</v>
      </c>
      <c r="AN51" s="0" t="s">
        <v>881</v>
      </c>
      <c r="AO51" s="0" t="s">
        <v>885</v>
      </c>
      <c r="AP51" s="0" t="s">
        <v>879</v>
      </c>
      <c r="AQ51" s="0" t="s">
        <v>876</v>
      </c>
      <c r="AR51" s="0" t="s">
        <v>886</v>
      </c>
      <c r="AS51" s="0" t="s">
        <v>879</v>
      </c>
      <c r="AT51" s="0" t="s">
        <v>876</v>
      </c>
      <c r="AU51" s="0" t="s">
        <v>698</v>
      </c>
      <c r="AV51" s="0" t="s">
        <v>887</v>
      </c>
      <c r="AW51" s="0" t="s">
        <v>876</v>
      </c>
      <c r="AX51" s="0" t="s">
        <v>186</v>
      </c>
      <c r="AY51" s="0" t="s">
        <v>879</v>
      </c>
      <c r="AZ51" s="0" t="s">
        <v>876</v>
      </c>
      <c r="BA51" s="0" t="s">
        <v>888</v>
      </c>
      <c r="BB51" s="0" t="s">
        <v>876</v>
      </c>
      <c r="BC51" s="0" t="s">
        <v>889</v>
      </c>
      <c r="BD51" s="0" t="s">
        <v>876</v>
      </c>
      <c r="BE51" s="0" t="s">
        <v>876</v>
      </c>
      <c r="BF51" s="0" t="s">
        <v>876</v>
      </c>
      <c r="BG51" s="0" t="s">
        <v>876</v>
      </c>
      <c r="BH51" s="0" t="s">
        <v>876</v>
      </c>
      <c r="BI51" s="0" t="s">
        <v>876</v>
      </c>
      <c r="BJ51" s="0" t="s">
        <v>890</v>
      </c>
      <c r="BK51" s="0" t="s">
        <v>876</v>
      </c>
      <c r="BL51" s="0" t="s">
        <v>876</v>
      </c>
      <c r="BM51" s="0" t="s">
        <v>891</v>
      </c>
      <c r="BN51" s="0" t="s">
        <v>892</v>
      </c>
      <c r="BO51" s="0" t="s">
        <v>876</v>
      </c>
      <c r="BP51" s="0" t="s">
        <v>876</v>
      </c>
      <c r="BQ51" s="0" t="s">
        <v>893</v>
      </c>
      <c r="BS51" s="0" t="s">
        <v>876</v>
      </c>
      <c r="BT51" s="0" t="n">
        <f aca="false">49-(COUNTBLANK(U51:BQ51))</f>
        <v>49</v>
      </c>
      <c r="BU51" s="0" t="str">
        <f aca="false">CONCATENATE("*",BS51,"*")</f>
        <v>*preach*</v>
      </c>
      <c r="BV51" s="0" t="n">
        <f aca="false">COUNTIFS(U51:BQ51,BU51)</f>
        <v>0</v>
      </c>
      <c r="BW51" s="15" t="n">
        <f aca="false">BV51/BT51</f>
        <v>0</v>
      </c>
      <c r="BZ51" s="15" t="str">
        <f aca="false">IF(BY51="","",(BY51/BT51))</f>
        <v/>
      </c>
      <c r="CA51" s="0" t="n">
        <f aca="false">COUNTIFS(U51:BQ51,BU52)</f>
        <v>0</v>
      </c>
      <c r="CB51" s="0" t="str">
        <f aca="false">IF(BX51="",BU51,BX51)</f>
        <v>*preach*</v>
      </c>
      <c r="CC51" s="0" t="n">
        <f aca="false">COUNTIFS(U51:BQ51,CB52)</f>
        <v>0</v>
      </c>
      <c r="CD51" s="15" t="n">
        <f aca="false">CC51/BT51</f>
        <v>0</v>
      </c>
      <c r="CE51" s="0" t="s">
        <v>894</v>
      </c>
      <c r="CF51" s="15" t="n">
        <f aca="false">(COUNTIFS(U51:BQ51,CE51))/BT51</f>
        <v>0</v>
      </c>
      <c r="CH51" s="0" t="s">
        <v>895</v>
      </c>
      <c r="CI51" s="15" t="n">
        <f aca="false">(COUNTIFS(U51:BQ51,CK51))/BT51</f>
        <v>0.530612244897959</v>
      </c>
      <c r="CJ51" s="15" t="n">
        <f aca="false">(COUNTIFS(U51:BQ51,CK52))/BT51</f>
        <v>0.102040816326531</v>
      </c>
      <c r="CK51" s="16" t="s">
        <v>876</v>
      </c>
      <c r="CL51" s="0" t="s">
        <v>896</v>
      </c>
    </row>
    <row r="52" customFormat="false" ht="13.8" hidden="false" customHeight="false" outlineLevel="0" collapsed="false">
      <c r="A52" s="8" t="s">
        <v>163</v>
      </c>
      <c r="B52" s="8" t="n">
        <v>1</v>
      </c>
      <c r="C52" s="8" t="n">
        <v>1</v>
      </c>
      <c r="D52" s="8" t="n">
        <v>2</v>
      </c>
      <c r="E52" s="8" t="n">
        <v>24</v>
      </c>
      <c r="F52" s="8" t="n">
        <v>13</v>
      </c>
      <c r="G52" s="8" t="n">
        <v>1</v>
      </c>
      <c r="H52" s="8" t="n">
        <v>1013</v>
      </c>
      <c r="I52" s="8" t="n">
        <v>11013</v>
      </c>
      <c r="J52" s="8" t="n">
        <v>1013</v>
      </c>
      <c r="K52" s="8" t="s">
        <v>650</v>
      </c>
      <c r="L52" s="8" t="s">
        <v>128</v>
      </c>
      <c r="M52" s="0" t="s">
        <v>897</v>
      </c>
      <c r="N52" s="0" t="s">
        <v>874</v>
      </c>
      <c r="O52" s="0" t="s">
        <v>898</v>
      </c>
      <c r="P52" s="4"/>
      <c r="Q52" s="4"/>
      <c r="R52" s="0" t="n">
        <f aca="false">(1+LEN(N52)-LEN(SUBSTITUTE(N52," ","")))+1</f>
        <v>5</v>
      </c>
      <c r="S52" s="0" t="n">
        <f aca="false">(1+LEN(O52)-LEN(SUBSTITUTE(O52," ","")))</f>
        <v>8</v>
      </c>
      <c r="T52" s="0" t="s">
        <v>731</v>
      </c>
      <c r="U52" s="0" t="s">
        <v>879</v>
      </c>
      <c r="V52" s="0" t="s">
        <v>899</v>
      </c>
      <c r="W52" s="0" t="s">
        <v>900</v>
      </c>
      <c r="X52" s="0" t="s">
        <v>186</v>
      </c>
      <c r="Y52" s="0" t="s">
        <v>901</v>
      </c>
      <c r="Z52" s="0" t="s">
        <v>902</v>
      </c>
      <c r="AA52" s="0" t="s">
        <v>903</v>
      </c>
      <c r="AB52" s="0" t="s">
        <v>186</v>
      </c>
      <c r="AC52" s="0" t="s">
        <v>876</v>
      </c>
      <c r="AD52" s="0" t="s">
        <v>904</v>
      </c>
      <c r="AE52" s="0" t="s">
        <v>186</v>
      </c>
      <c r="AF52" s="0" t="s">
        <v>905</v>
      </c>
      <c r="AG52" s="0" t="s">
        <v>906</v>
      </c>
      <c r="AH52" s="0" t="s">
        <v>186</v>
      </c>
      <c r="AI52" s="0" t="s">
        <v>186</v>
      </c>
      <c r="AJ52" s="0" t="s">
        <v>907</v>
      </c>
      <c r="AK52" s="0" t="s">
        <v>796</v>
      </c>
      <c r="AL52" s="0" t="s">
        <v>908</v>
      </c>
      <c r="AM52" s="0" t="s">
        <v>186</v>
      </c>
      <c r="AN52" s="0" t="s">
        <v>909</v>
      </c>
      <c r="AO52" s="0" t="s">
        <v>186</v>
      </c>
      <c r="AP52" s="0" t="s">
        <v>910</v>
      </c>
      <c r="AQ52" s="0" t="s">
        <v>911</v>
      </c>
      <c r="AR52" s="0" t="s">
        <v>912</v>
      </c>
      <c r="AS52" s="0" t="s">
        <v>876</v>
      </c>
      <c r="AT52" s="0" t="s">
        <v>913</v>
      </c>
      <c r="AU52" s="0" t="s">
        <v>186</v>
      </c>
      <c r="AV52" s="0" t="s">
        <v>186</v>
      </c>
      <c r="AW52" s="0" t="s">
        <v>914</v>
      </c>
      <c r="AX52" s="0" t="s">
        <v>186</v>
      </c>
      <c r="AY52" s="0" t="s">
        <v>186</v>
      </c>
      <c r="AZ52" s="0" t="s">
        <v>915</v>
      </c>
      <c r="BA52" s="0" t="s">
        <v>186</v>
      </c>
      <c r="BB52" s="0" t="s">
        <v>186</v>
      </c>
      <c r="BC52" s="0" t="s">
        <v>916</v>
      </c>
      <c r="BD52" s="0" t="s">
        <v>917</v>
      </c>
      <c r="BE52" s="0" t="s">
        <v>796</v>
      </c>
      <c r="BF52" s="0" t="s">
        <v>186</v>
      </c>
      <c r="BG52" s="0" t="s">
        <v>186</v>
      </c>
      <c r="BH52" s="0" t="s">
        <v>918</v>
      </c>
      <c r="BI52" s="0" t="s">
        <v>919</v>
      </c>
      <c r="BJ52" s="0" t="s">
        <v>186</v>
      </c>
      <c r="BK52" s="0" t="s">
        <v>876</v>
      </c>
      <c r="BL52" s="0" t="s">
        <v>186</v>
      </c>
      <c r="BM52" s="0" t="s">
        <v>186</v>
      </c>
      <c r="BN52" s="0" t="s">
        <v>920</v>
      </c>
      <c r="BO52" s="0" t="s">
        <v>881</v>
      </c>
      <c r="BP52" s="13"/>
      <c r="BQ52" s="0" t="s">
        <v>186</v>
      </c>
      <c r="BS52" s="0" t="s">
        <v>186</v>
      </c>
      <c r="BT52" s="0" t="n">
        <f aca="false">49-(COUNTBLANK(U52:BQ52))</f>
        <v>48</v>
      </c>
      <c r="BU52" s="0" t="str">
        <f aca="false">CONCATENATE("*",BS52,"*")</f>
        <v>*sing*</v>
      </c>
      <c r="BV52" s="0" t="n">
        <f aca="false">COUNTIFS(U52:BQ52,BU52)</f>
        <v>0</v>
      </c>
      <c r="BW52" s="15" t="n">
        <f aca="false">BV52/BT52</f>
        <v>0</v>
      </c>
      <c r="BZ52" s="15" t="str">
        <f aca="false">IF(BY52="","",(BY52/BT52))</f>
        <v/>
      </c>
      <c r="CA52" s="0" t="n">
        <f aca="false">COUNTIFS(U52:BQ52,BU51)</f>
        <v>0</v>
      </c>
      <c r="CB52" s="0" t="str">
        <f aca="false">IF(BX52="",BU52,BX52)</f>
        <v>*sing*</v>
      </c>
      <c r="CC52" s="0" t="n">
        <f aca="false">COUNTIFS(U52:BQ52,CB51)</f>
        <v>0</v>
      </c>
      <c r="CD52" s="15" t="n">
        <f aca="false">CC52/BT52</f>
        <v>0</v>
      </c>
      <c r="CE52" s="0" t="s">
        <v>821</v>
      </c>
      <c r="CF52" s="15" t="n">
        <f aca="false">(COUNTIFS(U52:BQ52,CE52))/BT52</f>
        <v>0</v>
      </c>
      <c r="CH52" s="0" t="s">
        <v>822</v>
      </c>
      <c r="CI52" s="15" t="n">
        <f aca="false">(COUNTIFS(U52:BQ52,CK52))/BT52</f>
        <v>0.541666666666667</v>
      </c>
      <c r="CJ52" s="15" t="n">
        <f aca="false">(COUNTIFS(U52:BQ52,CK51))/BT52</f>
        <v>0.0625</v>
      </c>
      <c r="CK52" s="16" t="s">
        <v>186</v>
      </c>
      <c r="CL52" s="0" t="s">
        <v>896</v>
      </c>
      <c r="CN52" s="4"/>
    </row>
    <row r="53" s="4" customFormat="true" ht="13.8" hidden="false" customHeight="false" outlineLevel="0" collapsed="false">
      <c r="A53" s="8" t="s">
        <v>191</v>
      </c>
      <c r="B53" s="17" t="n">
        <v>1</v>
      </c>
      <c r="C53" s="17" t="n">
        <v>2</v>
      </c>
      <c r="D53" s="17" t="n">
        <v>1</v>
      </c>
      <c r="E53" s="17" t="n">
        <v>24</v>
      </c>
      <c r="F53" s="17" t="n">
        <v>13</v>
      </c>
      <c r="G53" s="17" t="n">
        <v>2</v>
      </c>
      <c r="H53" s="8" t="n">
        <v>2013</v>
      </c>
      <c r="I53" s="8" t="n">
        <v>12013</v>
      </c>
      <c r="J53" s="8" t="n">
        <v>2013</v>
      </c>
      <c r="K53" s="8" t="s">
        <v>650</v>
      </c>
      <c r="L53" s="8" t="s">
        <v>128</v>
      </c>
      <c r="M53" s="4" t="s">
        <v>873</v>
      </c>
      <c r="N53" s="4" t="s">
        <v>874</v>
      </c>
      <c r="O53" s="4" t="s">
        <v>898</v>
      </c>
      <c r="R53" s="4" t="n">
        <f aca="false">(1+LEN(N53)-LEN(SUBSTITUTE(N53," ","")))+1</f>
        <v>5</v>
      </c>
      <c r="S53" s="4" t="n">
        <f aca="false">(1+LEN(O53)-LEN(SUBSTITUTE(O53," ","")))</f>
        <v>8</v>
      </c>
      <c r="T53" s="4" t="s">
        <v>731</v>
      </c>
      <c r="U53" s="4" t="s">
        <v>876</v>
      </c>
      <c r="V53" s="4" t="s">
        <v>877</v>
      </c>
      <c r="W53" s="4" t="s">
        <v>878</v>
      </c>
      <c r="X53" s="4" t="s">
        <v>186</v>
      </c>
      <c r="Y53" s="4" t="s">
        <v>879</v>
      </c>
      <c r="Z53" s="4" t="s">
        <v>880</v>
      </c>
      <c r="AA53" s="4" t="s">
        <v>876</v>
      </c>
      <c r="AB53" s="4" t="s">
        <v>876</v>
      </c>
      <c r="AC53" s="4" t="s">
        <v>881</v>
      </c>
      <c r="AD53" s="4" t="s">
        <v>881</v>
      </c>
      <c r="AE53" s="4" t="s">
        <v>882</v>
      </c>
      <c r="AF53" s="4" t="s">
        <v>883</v>
      </c>
      <c r="AG53" s="4" t="s">
        <v>876</v>
      </c>
      <c r="AH53" s="4" t="s">
        <v>884</v>
      </c>
      <c r="AI53" s="4" t="s">
        <v>876</v>
      </c>
      <c r="AJ53" s="4" t="s">
        <v>186</v>
      </c>
      <c r="AK53" s="4" t="s">
        <v>876</v>
      </c>
      <c r="AL53" s="4" t="s">
        <v>186</v>
      </c>
      <c r="AM53" s="4" t="s">
        <v>186</v>
      </c>
      <c r="AN53" s="4" t="s">
        <v>881</v>
      </c>
      <c r="AO53" s="4" t="s">
        <v>885</v>
      </c>
      <c r="AP53" s="4" t="s">
        <v>879</v>
      </c>
      <c r="AQ53" s="4" t="s">
        <v>876</v>
      </c>
      <c r="AR53" s="4" t="s">
        <v>886</v>
      </c>
      <c r="AS53" s="4" t="s">
        <v>879</v>
      </c>
      <c r="AT53" s="4" t="s">
        <v>876</v>
      </c>
      <c r="AU53" s="4" t="s">
        <v>698</v>
      </c>
      <c r="AV53" s="4" t="s">
        <v>887</v>
      </c>
      <c r="AW53" s="4" t="s">
        <v>876</v>
      </c>
      <c r="AX53" s="4" t="s">
        <v>186</v>
      </c>
      <c r="AY53" s="4" t="s">
        <v>879</v>
      </c>
      <c r="AZ53" s="4" t="s">
        <v>876</v>
      </c>
      <c r="BA53" s="4" t="s">
        <v>888</v>
      </c>
      <c r="BB53" s="4" t="s">
        <v>876</v>
      </c>
      <c r="BC53" s="4" t="s">
        <v>889</v>
      </c>
      <c r="BD53" s="4" t="s">
        <v>876</v>
      </c>
      <c r="BE53" s="4" t="s">
        <v>876</v>
      </c>
      <c r="BF53" s="4" t="s">
        <v>876</v>
      </c>
      <c r="BG53" s="4" t="s">
        <v>876</v>
      </c>
      <c r="BH53" s="4" t="s">
        <v>876</v>
      </c>
      <c r="BI53" s="4" t="s">
        <v>876</v>
      </c>
      <c r="BJ53" s="4" t="s">
        <v>890</v>
      </c>
      <c r="BK53" s="4" t="s">
        <v>876</v>
      </c>
      <c r="BL53" s="4" t="s">
        <v>876</v>
      </c>
      <c r="BM53" s="4" t="s">
        <v>891</v>
      </c>
      <c r="BN53" s="4" t="s">
        <v>892</v>
      </c>
      <c r="BO53" s="4" t="s">
        <v>876</v>
      </c>
      <c r="BP53" s="4" t="s">
        <v>876</v>
      </c>
      <c r="BQ53" s="4" t="s">
        <v>893</v>
      </c>
      <c r="BS53" s="4" t="s">
        <v>876</v>
      </c>
      <c r="BT53" s="4" t="n">
        <f aca="false">49-(COUNTBLANK(U53:BQ53))</f>
        <v>49</v>
      </c>
      <c r="BU53" s="4" t="str">
        <f aca="false">CONCATENATE("*",BS53,"*")</f>
        <v>*preach*</v>
      </c>
      <c r="BV53" s="4" t="n">
        <f aca="false">COUNTIFS(U53:BQ53,BU53)</f>
        <v>0</v>
      </c>
      <c r="BW53" s="18" t="n">
        <f aca="false">BV53/BT53</f>
        <v>0</v>
      </c>
      <c r="BZ53" s="18" t="str">
        <f aca="false">IF(BY53="","",(BY53/BT53))</f>
        <v/>
      </c>
      <c r="CA53" s="4" t="n">
        <f aca="false">COUNTIFS(U53:BQ53,BU54)</f>
        <v>0</v>
      </c>
      <c r="CB53" s="4" t="str">
        <f aca="false">IF(BX53="",BU53,BX53)</f>
        <v>*preach*</v>
      </c>
      <c r="CC53" s="4" t="n">
        <f aca="false">COUNTIFS(U53:BQ53,CB54)</f>
        <v>0</v>
      </c>
      <c r="CD53" s="18" t="n">
        <f aca="false">CC53/BT53</f>
        <v>0</v>
      </c>
      <c r="CE53" s="4" t="s">
        <v>894</v>
      </c>
      <c r="CF53" s="18" t="n">
        <f aca="false">(COUNTIFS(U53:BQ53,CE53))/BT53</f>
        <v>0</v>
      </c>
      <c r="CH53" s="4" t="s">
        <v>895</v>
      </c>
      <c r="CI53" s="15" t="n">
        <f aca="false">(COUNTIFS(U53:BQ53,CK53))/BT53</f>
        <v>0.102040816326531</v>
      </c>
      <c r="CJ53" s="15" t="n">
        <f aca="false">(COUNTIFS(U53:BQ53,CK54))/BT53</f>
        <v>0.530612244897959</v>
      </c>
      <c r="CK53" s="16" t="s">
        <v>186</v>
      </c>
      <c r="CL53" s="4" t="s">
        <v>896</v>
      </c>
    </row>
    <row r="54" customFormat="false" ht="13.8" hidden="false" customHeight="false" outlineLevel="0" collapsed="false">
      <c r="A54" s="8" t="s">
        <v>193</v>
      </c>
      <c r="B54" s="17" t="n">
        <v>1</v>
      </c>
      <c r="C54" s="17" t="n">
        <v>2</v>
      </c>
      <c r="D54" s="17" t="n">
        <v>2</v>
      </c>
      <c r="E54" s="17" t="n">
        <v>24</v>
      </c>
      <c r="F54" s="17" t="n">
        <v>13</v>
      </c>
      <c r="G54" s="17" t="n">
        <v>3</v>
      </c>
      <c r="H54" s="8" t="n">
        <v>3013</v>
      </c>
      <c r="I54" s="8" t="n">
        <v>13013</v>
      </c>
      <c r="J54" s="8" t="n">
        <v>3013</v>
      </c>
      <c r="K54" s="8" t="n">
        <v>23013</v>
      </c>
      <c r="L54" s="8" t="s">
        <v>128</v>
      </c>
      <c r="M54" s="4" t="s">
        <v>897</v>
      </c>
      <c r="N54" s="4" t="s">
        <v>874</v>
      </c>
      <c r="O54" s="4" t="s">
        <v>875</v>
      </c>
      <c r="P54" s="4" t="s">
        <v>921</v>
      </c>
      <c r="Q54" s="4" t="s">
        <v>273</v>
      </c>
      <c r="R54" s="4" t="n">
        <f aca="false">(1+LEN(N54)-LEN(SUBSTITUTE(N54," ","")))+1</f>
        <v>5</v>
      </c>
      <c r="S54" s="4" t="n">
        <f aca="false">(1+LEN(O54)-LEN(SUBSTITUTE(O54," ","")))</f>
        <v>8</v>
      </c>
      <c r="T54" s="4" t="s">
        <v>731</v>
      </c>
      <c r="U54" s="4" t="s">
        <v>879</v>
      </c>
      <c r="V54" s="4" t="s">
        <v>899</v>
      </c>
      <c r="W54" s="4" t="s">
        <v>900</v>
      </c>
      <c r="X54" s="4" t="s">
        <v>186</v>
      </c>
      <c r="Y54" s="4" t="s">
        <v>901</v>
      </c>
      <c r="Z54" s="4" t="s">
        <v>902</v>
      </c>
      <c r="AA54" s="4" t="s">
        <v>903</v>
      </c>
      <c r="AB54" s="4" t="s">
        <v>186</v>
      </c>
      <c r="AC54" s="4" t="s">
        <v>876</v>
      </c>
      <c r="AD54" s="4" t="s">
        <v>904</v>
      </c>
      <c r="AE54" s="4" t="s">
        <v>186</v>
      </c>
      <c r="AF54" s="4" t="s">
        <v>905</v>
      </c>
      <c r="AG54" s="4" t="s">
        <v>906</v>
      </c>
      <c r="AH54" s="4" t="s">
        <v>186</v>
      </c>
      <c r="AI54" s="4" t="s">
        <v>186</v>
      </c>
      <c r="AJ54" s="4" t="s">
        <v>907</v>
      </c>
      <c r="AK54" s="4" t="s">
        <v>796</v>
      </c>
      <c r="AL54" s="4" t="s">
        <v>908</v>
      </c>
      <c r="AM54" s="4" t="s">
        <v>186</v>
      </c>
      <c r="AN54" s="4" t="s">
        <v>909</v>
      </c>
      <c r="AO54" s="4" t="s">
        <v>186</v>
      </c>
      <c r="AP54" s="4" t="s">
        <v>910</v>
      </c>
      <c r="AQ54" s="4" t="s">
        <v>911</v>
      </c>
      <c r="AR54" s="4" t="s">
        <v>912</v>
      </c>
      <c r="AS54" s="4" t="s">
        <v>876</v>
      </c>
      <c r="AT54" s="4" t="s">
        <v>913</v>
      </c>
      <c r="AU54" s="4" t="s">
        <v>186</v>
      </c>
      <c r="AV54" s="4" t="s">
        <v>186</v>
      </c>
      <c r="AW54" s="4" t="s">
        <v>914</v>
      </c>
      <c r="AX54" s="4" t="s">
        <v>186</v>
      </c>
      <c r="AY54" s="4" t="s">
        <v>186</v>
      </c>
      <c r="AZ54" s="4" t="s">
        <v>915</v>
      </c>
      <c r="BA54" s="4" t="s">
        <v>186</v>
      </c>
      <c r="BB54" s="4" t="s">
        <v>186</v>
      </c>
      <c r="BC54" s="4" t="s">
        <v>916</v>
      </c>
      <c r="BD54" s="4" t="s">
        <v>917</v>
      </c>
      <c r="BE54" s="4" t="s">
        <v>796</v>
      </c>
      <c r="BF54" s="4" t="s">
        <v>186</v>
      </c>
      <c r="BG54" s="4" t="s">
        <v>186</v>
      </c>
      <c r="BH54" s="4" t="s">
        <v>918</v>
      </c>
      <c r="BI54" s="4" t="s">
        <v>919</v>
      </c>
      <c r="BJ54" s="4" t="s">
        <v>186</v>
      </c>
      <c r="BK54" s="4" t="s">
        <v>876</v>
      </c>
      <c r="BL54" s="4" t="s">
        <v>186</v>
      </c>
      <c r="BM54" s="4" t="s">
        <v>186</v>
      </c>
      <c r="BN54" s="4" t="s">
        <v>920</v>
      </c>
      <c r="BO54" s="4" t="s">
        <v>881</v>
      </c>
      <c r="BQ54" s="4" t="s">
        <v>186</v>
      </c>
      <c r="BS54" s="4" t="s">
        <v>186</v>
      </c>
      <c r="BT54" s="4" t="n">
        <f aca="false">49-(COUNTBLANK(U54:BQ54))</f>
        <v>48</v>
      </c>
      <c r="BU54" s="4" t="str">
        <f aca="false">CONCATENATE("*",BS54,"*")</f>
        <v>*sing*</v>
      </c>
      <c r="BV54" s="4" t="n">
        <f aca="false">COUNTIFS(U54:BQ54,BU54)</f>
        <v>0</v>
      </c>
      <c r="BW54" s="18" t="n">
        <f aca="false">BV54/BT54</f>
        <v>0</v>
      </c>
      <c r="BZ54" s="18" t="str">
        <f aca="false">IF(BY54="","",(BY54/BT54))</f>
        <v/>
      </c>
      <c r="CA54" s="4" t="n">
        <f aca="false">COUNTIFS(U54:BQ54,BU53)</f>
        <v>0</v>
      </c>
      <c r="CB54" s="4" t="str">
        <f aca="false">IF(BX54="",BU54,BX54)</f>
        <v>*sing*</v>
      </c>
      <c r="CC54" s="4" t="n">
        <f aca="false">COUNTIFS(U54:BQ54,CB53)</f>
        <v>0</v>
      </c>
      <c r="CD54" s="18" t="n">
        <f aca="false">CC54/BT54</f>
        <v>0</v>
      </c>
      <c r="CE54" s="4" t="s">
        <v>821</v>
      </c>
      <c r="CF54" s="18" t="n">
        <f aca="false">(COUNTIFS(U54:BQ54,CE54))/BT54</f>
        <v>0</v>
      </c>
      <c r="CH54" s="4" t="s">
        <v>822</v>
      </c>
      <c r="CI54" s="15" t="n">
        <f aca="false">(COUNTIFS(U54:BQ54,CK54))/BT54</f>
        <v>0.0625</v>
      </c>
      <c r="CJ54" s="15" t="n">
        <f aca="false">(COUNTIFS(U54:BQ54,CK53))/BT54</f>
        <v>0.541666666666667</v>
      </c>
      <c r="CK54" s="16" t="s">
        <v>876</v>
      </c>
      <c r="CL54" s="4" t="s">
        <v>896</v>
      </c>
    </row>
    <row r="55" customFormat="false" ht="13.8" hidden="false" customHeight="false" outlineLevel="0" collapsed="false">
      <c r="A55" s="8" t="s">
        <v>127</v>
      </c>
      <c r="B55" s="8" t="n">
        <v>1</v>
      </c>
      <c r="C55" s="8" t="n">
        <v>1</v>
      </c>
      <c r="D55" s="8" t="n">
        <v>1</v>
      </c>
      <c r="E55" s="8" t="n">
        <v>25</v>
      </c>
      <c r="F55" s="8" t="n">
        <v>14</v>
      </c>
      <c r="G55" s="8" t="n">
        <v>0</v>
      </c>
      <c r="H55" s="8" t="n">
        <v>14</v>
      </c>
      <c r="I55" s="8" t="n">
        <v>10014</v>
      </c>
      <c r="J55" s="8" t="n">
        <v>14</v>
      </c>
      <c r="K55" s="8" t="s">
        <v>650</v>
      </c>
      <c r="L55" s="8" t="s">
        <v>128</v>
      </c>
      <c r="M55" s="0" t="s">
        <v>922</v>
      </c>
      <c r="N55" s="0" t="s">
        <v>923</v>
      </c>
      <c r="O55" s="0" t="s">
        <v>924</v>
      </c>
      <c r="P55" s="16"/>
      <c r="Q55" s="16"/>
      <c r="R55" s="0" t="n">
        <f aca="false">(1+LEN(N55)-LEN(SUBSTITUTE(N55," ","")))+1</f>
        <v>5</v>
      </c>
      <c r="S55" s="0" t="n">
        <f aca="false">(1+LEN(O55)-LEN(SUBSTITUTE(O55," ","")))</f>
        <v>10</v>
      </c>
      <c r="T55" s="0" t="s">
        <v>731</v>
      </c>
      <c r="U55" s="0" t="s">
        <v>443</v>
      </c>
      <c r="V55" s="0" t="s">
        <v>925</v>
      </c>
      <c r="W55" s="0" t="s">
        <v>926</v>
      </c>
      <c r="X55" s="0" t="s">
        <v>927</v>
      </c>
      <c r="Y55" s="0" t="s">
        <v>443</v>
      </c>
      <c r="Z55" s="0" t="s">
        <v>445</v>
      </c>
      <c r="AA55" s="0" t="s">
        <v>928</v>
      </c>
      <c r="AB55" s="0" t="s">
        <v>443</v>
      </c>
      <c r="AC55" s="0" t="s">
        <v>929</v>
      </c>
      <c r="AD55" s="0" t="s">
        <v>454</v>
      </c>
      <c r="AE55" s="0" t="s">
        <v>445</v>
      </c>
      <c r="AF55" s="0" t="s">
        <v>930</v>
      </c>
      <c r="AG55" s="0" t="s">
        <v>927</v>
      </c>
      <c r="AH55" s="0" t="s">
        <v>454</v>
      </c>
      <c r="AI55" s="0" t="s">
        <v>454</v>
      </c>
      <c r="AJ55" s="0" t="s">
        <v>931</v>
      </c>
      <c r="AK55" s="0" t="s">
        <v>927</v>
      </c>
      <c r="AL55" s="0" t="s">
        <v>445</v>
      </c>
      <c r="AM55" s="0" t="s">
        <v>443</v>
      </c>
      <c r="AN55" s="0" t="s">
        <v>445</v>
      </c>
      <c r="AO55" s="0" t="s">
        <v>441</v>
      </c>
      <c r="AP55" s="0" t="s">
        <v>932</v>
      </c>
      <c r="AQ55" s="0" t="s">
        <v>454</v>
      </c>
      <c r="AR55" s="0" t="s">
        <v>932</v>
      </c>
      <c r="AS55" s="0" t="s">
        <v>454</v>
      </c>
      <c r="AT55" s="0" t="s">
        <v>927</v>
      </c>
      <c r="AU55" s="0" t="s">
        <v>933</v>
      </c>
      <c r="AV55" s="0" t="s">
        <v>447</v>
      </c>
      <c r="AW55" s="0" t="s">
        <v>454</v>
      </c>
      <c r="AX55" s="0" t="s">
        <v>934</v>
      </c>
      <c r="AY55" s="0" t="s">
        <v>454</v>
      </c>
      <c r="AZ55" s="0" t="s">
        <v>935</v>
      </c>
      <c r="BA55" s="0" t="s">
        <v>936</v>
      </c>
      <c r="BB55" s="0" t="s">
        <v>454</v>
      </c>
      <c r="BC55" s="0" t="s">
        <v>445</v>
      </c>
      <c r="BD55" s="0" t="s">
        <v>937</v>
      </c>
      <c r="BE55" s="0" t="s">
        <v>443</v>
      </c>
      <c r="BF55" s="0" t="s">
        <v>938</v>
      </c>
      <c r="BG55" s="0" t="s">
        <v>443</v>
      </c>
      <c r="BH55" s="0" t="s">
        <v>445</v>
      </c>
      <c r="BI55" s="0" t="s">
        <v>454</v>
      </c>
      <c r="BJ55" s="0" t="s">
        <v>445</v>
      </c>
      <c r="BK55" s="0" t="s">
        <v>454</v>
      </c>
      <c r="BL55" s="0" t="s">
        <v>939</v>
      </c>
      <c r="BM55" s="0" t="s">
        <v>940</v>
      </c>
      <c r="BN55" s="0" t="s">
        <v>941</v>
      </c>
      <c r="BO55" s="0" t="s">
        <v>454</v>
      </c>
      <c r="BP55" s="0" t="s">
        <v>942</v>
      </c>
      <c r="BQ55" s="0" t="s">
        <v>933</v>
      </c>
      <c r="BS55" s="0" t="s">
        <v>454</v>
      </c>
      <c r="BT55" s="0" t="n">
        <f aca="false">49-(COUNTBLANK(U55:BQ55))</f>
        <v>49</v>
      </c>
      <c r="BU55" s="0" t="str">
        <f aca="false">CONCATENATE("*",BS55,"*")</f>
        <v>*mow*</v>
      </c>
      <c r="BV55" s="0" t="n">
        <f aca="false">COUNTIFS(U55:BQ55,BU55)</f>
        <v>0</v>
      </c>
      <c r="BW55" s="18" t="n">
        <f aca="false">BV55/BT55</f>
        <v>0</v>
      </c>
      <c r="BZ55" s="15" t="str">
        <f aca="false">IF(BY55="","",(BY55/BT55))</f>
        <v/>
      </c>
      <c r="CA55" s="0" t="n">
        <f aca="false">COUNTIFS(U55:BQ55,BU56)</f>
        <v>0</v>
      </c>
      <c r="CB55" s="0" t="str">
        <f aca="false">IF(BX55="",BU55,BX55)</f>
        <v>*mow*</v>
      </c>
      <c r="CC55" s="0" t="n">
        <f aca="false">COUNTIFS(U55:BQ55,CB56)</f>
        <v>0</v>
      </c>
      <c r="CD55" s="15" t="n">
        <f aca="false">CC55/BT55</f>
        <v>0</v>
      </c>
      <c r="CE55" s="0" t="s">
        <v>463</v>
      </c>
      <c r="CF55" s="15" t="n">
        <f aca="false">(COUNTIFS(U55:BQ55,CE55))/BT55</f>
        <v>0</v>
      </c>
      <c r="CH55" s="0" t="s">
        <v>464</v>
      </c>
      <c r="CI55" s="15" t="n">
        <f aca="false">(COUNTIFS(U55:BQ55,CK55))/BT55</f>
        <v>0.612244897959184</v>
      </c>
      <c r="CJ55" s="15" t="n">
        <f aca="false">(COUNTIFS(U55:BQ55,CK56))/BT55</f>
        <v>0</v>
      </c>
      <c r="CK55" s="16" t="s">
        <v>454</v>
      </c>
      <c r="CL55" s="0" t="s">
        <v>943</v>
      </c>
    </row>
    <row r="56" customFormat="false" ht="13.8" hidden="false" customHeight="false" outlineLevel="0" collapsed="false">
      <c r="A56" s="8" t="s">
        <v>163</v>
      </c>
      <c r="B56" s="8" t="n">
        <v>1</v>
      </c>
      <c r="C56" s="8" t="n">
        <v>1</v>
      </c>
      <c r="D56" s="8" t="n">
        <v>2</v>
      </c>
      <c r="E56" s="8" t="n">
        <v>25</v>
      </c>
      <c r="F56" s="8" t="n">
        <v>14</v>
      </c>
      <c r="G56" s="8" t="n">
        <v>1</v>
      </c>
      <c r="H56" s="8" t="n">
        <v>1014</v>
      </c>
      <c r="I56" s="8" t="n">
        <v>11014</v>
      </c>
      <c r="J56" s="8" t="n">
        <v>1014</v>
      </c>
      <c r="K56" s="8" t="s">
        <v>650</v>
      </c>
      <c r="L56" s="8" t="s">
        <v>128</v>
      </c>
      <c r="M56" s="0" t="s">
        <v>944</v>
      </c>
      <c r="N56" s="0" t="s">
        <v>923</v>
      </c>
      <c r="O56" s="0" t="s">
        <v>945</v>
      </c>
      <c r="P56" s="4"/>
      <c r="Q56" s="4"/>
      <c r="R56" s="0" t="n">
        <f aca="false">(1+LEN(N56)-LEN(SUBSTITUTE(N56," ","")))+1</f>
        <v>5</v>
      </c>
      <c r="S56" s="0" t="n">
        <f aca="false">(1+LEN(O56)-LEN(SUBSTITUTE(O56," ","")))</f>
        <v>10</v>
      </c>
      <c r="T56" s="0" t="s">
        <v>731</v>
      </c>
      <c r="U56" s="0" t="s">
        <v>927</v>
      </c>
      <c r="V56" s="0" t="s">
        <v>946</v>
      </c>
      <c r="W56" s="0" t="s">
        <v>947</v>
      </c>
      <c r="X56" s="0" t="s">
        <v>948</v>
      </c>
      <c r="Y56" s="0" t="s">
        <v>949</v>
      </c>
      <c r="Z56" s="0" t="s">
        <v>950</v>
      </c>
      <c r="AA56" s="13"/>
      <c r="AB56" s="0" t="s">
        <v>951</v>
      </c>
      <c r="AC56" s="0" t="s">
        <v>952</v>
      </c>
      <c r="AD56" s="0" t="s">
        <v>953</v>
      </c>
      <c r="AE56" s="0" t="s">
        <v>925</v>
      </c>
      <c r="AF56" s="0" t="s">
        <v>954</v>
      </c>
      <c r="AG56" s="0" t="s">
        <v>955</v>
      </c>
      <c r="AH56" s="0" t="s">
        <v>956</v>
      </c>
      <c r="AI56" s="0" t="s">
        <v>925</v>
      </c>
      <c r="AJ56" s="0" t="s">
        <v>957</v>
      </c>
      <c r="AK56" s="0" t="s">
        <v>958</v>
      </c>
      <c r="AL56" s="0" t="s">
        <v>959</v>
      </c>
      <c r="AM56" s="0" t="s">
        <v>960</v>
      </c>
      <c r="AN56" s="0" t="s">
        <v>960</v>
      </c>
      <c r="AO56" s="0" t="s">
        <v>961</v>
      </c>
      <c r="AP56" s="0" t="s">
        <v>962</v>
      </c>
      <c r="AQ56" s="0" t="s">
        <v>963</v>
      </c>
      <c r="AR56" s="0" t="s">
        <v>946</v>
      </c>
      <c r="AS56" s="0" t="s">
        <v>964</v>
      </c>
      <c r="AT56" s="0" t="s">
        <v>454</v>
      </c>
      <c r="AU56" s="0" t="s">
        <v>960</v>
      </c>
      <c r="AV56" s="0" t="s">
        <v>948</v>
      </c>
      <c r="AW56" s="0" t="s">
        <v>965</v>
      </c>
      <c r="AX56" s="0" t="s">
        <v>965</v>
      </c>
      <c r="AY56" s="0" t="s">
        <v>951</v>
      </c>
      <c r="AZ56" s="0" t="s">
        <v>960</v>
      </c>
      <c r="BA56" s="0" t="s">
        <v>966</v>
      </c>
      <c r="BB56" s="0" t="s">
        <v>960</v>
      </c>
      <c r="BC56" s="0" t="s">
        <v>946</v>
      </c>
      <c r="BD56" s="0" t="s">
        <v>967</v>
      </c>
      <c r="BE56" s="0" t="s">
        <v>968</v>
      </c>
      <c r="BF56" s="0" t="s">
        <v>969</v>
      </c>
      <c r="BG56" s="0" t="s">
        <v>970</v>
      </c>
      <c r="BH56" s="0" t="s">
        <v>927</v>
      </c>
      <c r="BI56" s="0" t="s">
        <v>971</v>
      </c>
      <c r="BJ56" s="0" t="s">
        <v>951</v>
      </c>
      <c r="BK56" s="0" t="s">
        <v>972</v>
      </c>
      <c r="BL56" s="0" t="s">
        <v>946</v>
      </c>
      <c r="BM56" s="0" t="s">
        <v>973</v>
      </c>
      <c r="BN56" s="13"/>
      <c r="BO56" s="0" t="s">
        <v>974</v>
      </c>
      <c r="BP56" s="0" t="s">
        <v>975</v>
      </c>
      <c r="BQ56" s="0" t="s">
        <v>976</v>
      </c>
      <c r="BS56" s="0" t="s">
        <v>951</v>
      </c>
      <c r="BT56" s="0" t="n">
        <f aca="false">49-(COUNTBLANK(U56:BQ56))</f>
        <v>47</v>
      </c>
      <c r="BU56" s="0" t="str">
        <f aca="false">CONCATENATE("*",BS56,"*")</f>
        <v>*water*</v>
      </c>
      <c r="BV56" s="0" t="n">
        <f aca="false">COUNTIFS(U56:BQ56,BU56)</f>
        <v>0</v>
      </c>
      <c r="BW56" s="18" t="n">
        <f aca="false">BV56/BT56</f>
        <v>0</v>
      </c>
      <c r="BZ56" s="15" t="str">
        <f aca="false">IF(BY56="","",(BY56/BT56))</f>
        <v/>
      </c>
      <c r="CA56" s="0" t="n">
        <f aca="false">COUNTIFS(U56:BQ56,BU55)</f>
        <v>0</v>
      </c>
      <c r="CB56" s="0" t="str">
        <f aca="false">IF(BX56="",BU56,BX56)</f>
        <v>*water*</v>
      </c>
      <c r="CC56" s="0" t="n">
        <f aca="false">COUNTIFS(U56:BQ56,CB55)</f>
        <v>0</v>
      </c>
      <c r="CD56" s="15" t="n">
        <f aca="false">CC56/BT56</f>
        <v>0</v>
      </c>
      <c r="CE56" s="0" t="s">
        <v>977</v>
      </c>
      <c r="CF56" s="15" t="n">
        <f aca="false">(COUNTIFS(U56:BQ56,CE56))/BT56</f>
        <v>0</v>
      </c>
      <c r="CH56" s="0" t="s">
        <v>978</v>
      </c>
      <c r="CI56" s="15" t="n">
        <f aca="false">(COUNTIFS(U56:BQ56,CK56))/BT56</f>
        <v>0.468085106382979</v>
      </c>
      <c r="CJ56" s="15" t="n">
        <f aca="false">(COUNTIFS(U56:BQ56,CK55))/BT56</f>
        <v>0.0638297872340425</v>
      </c>
      <c r="CK56" s="16" t="s">
        <v>951</v>
      </c>
      <c r="CL56" s="0" t="s">
        <v>943</v>
      </c>
    </row>
    <row r="57" s="4" customFormat="true" ht="13.8" hidden="false" customHeight="false" outlineLevel="0" collapsed="false">
      <c r="A57" s="8" t="s">
        <v>191</v>
      </c>
      <c r="B57" s="17" t="n">
        <v>1</v>
      </c>
      <c r="C57" s="17" t="n">
        <v>2</v>
      </c>
      <c r="D57" s="17" t="n">
        <v>1</v>
      </c>
      <c r="E57" s="17" t="n">
        <v>25</v>
      </c>
      <c r="F57" s="17" t="n">
        <v>14</v>
      </c>
      <c r="G57" s="17" t="n">
        <v>2</v>
      </c>
      <c r="H57" s="8" t="n">
        <v>2014</v>
      </c>
      <c r="I57" s="8" t="n">
        <v>12014</v>
      </c>
      <c r="J57" s="8" t="n">
        <v>2014</v>
      </c>
      <c r="K57" s="8" t="s">
        <v>650</v>
      </c>
      <c r="L57" s="8" t="s">
        <v>128</v>
      </c>
      <c r="M57" s="4" t="s">
        <v>922</v>
      </c>
      <c r="N57" s="4" t="s">
        <v>923</v>
      </c>
      <c r="O57" s="4" t="s">
        <v>945</v>
      </c>
      <c r="R57" s="4" t="n">
        <f aca="false">(1+LEN(N57)-LEN(SUBSTITUTE(N57," ","")))+1</f>
        <v>5</v>
      </c>
      <c r="S57" s="4" t="n">
        <f aca="false">(1+LEN(O57)-LEN(SUBSTITUTE(O57," ","")))</f>
        <v>10</v>
      </c>
      <c r="T57" s="4" t="s">
        <v>731</v>
      </c>
      <c r="U57" s="4" t="s">
        <v>443</v>
      </c>
      <c r="V57" s="4" t="s">
        <v>925</v>
      </c>
      <c r="W57" s="4" t="s">
        <v>926</v>
      </c>
      <c r="X57" s="4" t="s">
        <v>927</v>
      </c>
      <c r="Y57" s="4" t="s">
        <v>443</v>
      </c>
      <c r="Z57" s="4" t="s">
        <v>445</v>
      </c>
      <c r="AA57" s="4" t="s">
        <v>928</v>
      </c>
      <c r="AB57" s="4" t="s">
        <v>443</v>
      </c>
      <c r="AC57" s="4" t="s">
        <v>929</v>
      </c>
      <c r="AD57" s="4" t="s">
        <v>454</v>
      </c>
      <c r="AE57" s="4" t="s">
        <v>445</v>
      </c>
      <c r="AF57" s="4" t="s">
        <v>930</v>
      </c>
      <c r="AG57" s="4" t="s">
        <v>927</v>
      </c>
      <c r="AH57" s="4" t="s">
        <v>454</v>
      </c>
      <c r="AI57" s="4" t="s">
        <v>454</v>
      </c>
      <c r="AJ57" s="4" t="s">
        <v>931</v>
      </c>
      <c r="AK57" s="4" t="s">
        <v>927</v>
      </c>
      <c r="AL57" s="4" t="s">
        <v>445</v>
      </c>
      <c r="AM57" s="4" t="s">
        <v>443</v>
      </c>
      <c r="AN57" s="4" t="s">
        <v>445</v>
      </c>
      <c r="AO57" s="4" t="s">
        <v>441</v>
      </c>
      <c r="AP57" s="4" t="s">
        <v>932</v>
      </c>
      <c r="AQ57" s="4" t="s">
        <v>454</v>
      </c>
      <c r="AR57" s="4" t="s">
        <v>932</v>
      </c>
      <c r="AS57" s="4" t="s">
        <v>454</v>
      </c>
      <c r="AT57" s="4" t="s">
        <v>927</v>
      </c>
      <c r="AU57" s="4" t="s">
        <v>933</v>
      </c>
      <c r="AV57" s="4" t="s">
        <v>447</v>
      </c>
      <c r="AW57" s="4" t="s">
        <v>454</v>
      </c>
      <c r="AX57" s="4" t="s">
        <v>934</v>
      </c>
      <c r="AY57" s="4" t="s">
        <v>454</v>
      </c>
      <c r="AZ57" s="4" t="s">
        <v>935</v>
      </c>
      <c r="BA57" s="4" t="s">
        <v>936</v>
      </c>
      <c r="BB57" s="4" t="s">
        <v>454</v>
      </c>
      <c r="BC57" s="4" t="s">
        <v>445</v>
      </c>
      <c r="BD57" s="4" t="s">
        <v>937</v>
      </c>
      <c r="BE57" s="4" t="s">
        <v>443</v>
      </c>
      <c r="BF57" s="4" t="s">
        <v>938</v>
      </c>
      <c r="BG57" s="4" t="s">
        <v>443</v>
      </c>
      <c r="BH57" s="4" t="s">
        <v>445</v>
      </c>
      <c r="BI57" s="4" t="s">
        <v>454</v>
      </c>
      <c r="BJ57" s="4" t="s">
        <v>445</v>
      </c>
      <c r="BK57" s="4" t="s">
        <v>454</v>
      </c>
      <c r="BL57" s="4" t="s">
        <v>939</v>
      </c>
      <c r="BM57" s="4" t="s">
        <v>940</v>
      </c>
      <c r="BN57" s="4" t="s">
        <v>941</v>
      </c>
      <c r="BO57" s="4" t="s">
        <v>454</v>
      </c>
      <c r="BP57" s="4" t="s">
        <v>942</v>
      </c>
      <c r="BQ57" s="4" t="s">
        <v>933</v>
      </c>
      <c r="BS57" s="4" t="s">
        <v>454</v>
      </c>
      <c r="BT57" s="4" t="n">
        <f aca="false">49-(COUNTBLANK(U57:BQ57))</f>
        <v>49</v>
      </c>
      <c r="BU57" s="4" t="str">
        <f aca="false">CONCATENATE("*",BS57,"*")</f>
        <v>*mow*</v>
      </c>
      <c r="BV57" s="4" t="n">
        <f aca="false">COUNTIFS(U57:BQ57,BU57)</f>
        <v>0</v>
      </c>
      <c r="BW57" s="18" t="n">
        <f aca="false">BV57/BT57</f>
        <v>0</v>
      </c>
      <c r="BZ57" s="18" t="str">
        <f aca="false">IF(BY57="","",(BY57/BT57))</f>
        <v/>
      </c>
      <c r="CA57" s="4" t="n">
        <f aca="false">COUNTIFS(U57:BQ57,BU58)</f>
        <v>0</v>
      </c>
      <c r="CB57" s="4" t="str">
        <f aca="false">IF(BX57="",BU57,BX57)</f>
        <v>*mow*</v>
      </c>
      <c r="CC57" s="4" t="n">
        <f aca="false">COUNTIFS(U57:BQ57,CB58)</f>
        <v>0</v>
      </c>
      <c r="CD57" s="18" t="n">
        <f aca="false">CC57/BT57</f>
        <v>0</v>
      </c>
      <c r="CE57" s="4" t="s">
        <v>463</v>
      </c>
      <c r="CF57" s="18" t="n">
        <f aca="false">(COUNTIFS(U57:BQ57,CE57))/BT57</f>
        <v>0</v>
      </c>
      <c r="CH57" s="4" t="s">
        <v>464</v>
      </c>
      <c r="CI57" s="15" t="n">
        <f aca="false">(COUNTIFS(U57:BQ57,CK57))/BT57</f>
        <v>0</v>
      </c>
      <c r="CJ57" s="15" t="n">
        <f aca="false">(COUNTIFS(U57:BQ57,CK58))/BT57</f>
        <v>0.612244897959184</v>
      </c>
      <c r="CK57" s="16" t="s">
        <v>951</v>
      </c>
      <c r="CL57" s="4" t="s">
        <v>943</v>
      </c>
    </row>
    <row r="58" customFormat="false" ht="13.8" hidden="false" customHeight="false" outlineLevel="0" collapsed="false">
      <c r="A58" s="8" t="s">
        <v>193</v>
      </c>
      <c r="B58" s="17" t="n">
        <v>1</v>
      </c>
      <c r="C58" s="17" t="n">
        <v>2</v>
      </c>
      <c r="D58" s="17" t="n">
        <v>2</v>
      </c>
      <c r="E58" s="17" t="n">
        <v>25</v>
      </c>
      <c r="F58" s="17" t="n">
        <v>14</v>
      </c>
      <c r="G58" s="17" t="n">
        <v>3</v>
      </c>
      <c r="H58" s="8" t="n">
        <v>3014</v>
      </c>
      <c r="I58" s="8" t="n">
        <v>13014</v>
      </c>
      <c r="J58" s="8" t="n">
        <v>3014</v>
      </c>
      <c r="K58" s="8" t="n">
        <v>23014</v>
      </c>
      <c r="L58" s="8" t="s">
        <v>128</v>
      </c>
      <c r="M58" s="4" t="s">
        <v>944</v>
      </c>
      <c r="N58" s="4" t="s">
        <v>923</v>
      </c>
      <c r="O58" s="4" t="s">
        <v>924</v>
      </c>
      <c r="P58" s="4" t="s">
        <v>979</v>
      </c>
      <c r="Q58" s="4" t="s">
        <v>273</v>
      </c>
      <c r="R58" s="4" t="n">
        <f aca="false">(1+LEN(N58)-LEN(SUBSTITUTE(N58," ","")))+1</f>
        <v>5</v>
      </c>
      <c r="S58" s="4" t="n">
        <f aca="false">(1+LEN(O58)-LEN(SUBSTITUTE(O58," ","")))</f>
        <v>10</v>
      </c>
      <c r="T58" s="4" t="s">
        <v>731</v>
      </c>
      <c r="U58" s="4" t="s">
        <v>927</v>
      </c>
      <c r="V58" s="4" t="s">
        <v>946</v>
      </c>
      <c r="W58" s="4" t="s">
        <v>947</v>
      </c>
      <c r="X58" s="4" t="s">
        <v>948</v>
      </c>
      <c r="Y58" s="4" t="s">
        <v>949</v>
      </c>
      <c r="Z58" s="4" t="s">
        <v>950</v>
      </c>
      <c r="AB58" s="4" t="s">
        <v>951</v>
      </c>
      <c r="AC58" s="4" t="s">
        <v>952</v>
      </c>
      <c r="AD58" s="4" t="s">
        <v>953</v>
      </c>
      <c r="AE58" s="4" t="s">
        <v>925</v>
      </c>
      <c r="AF58" s="4" t="s">
        <v>954</v>
      </c>
      <c r="AG58" s="4" t="s">
        <v>955</v>
      </c>
      <c r="AH58" s="4" t="s">
        <v>956</v>
      </c>
      <c r="AI58" s="4" t="s">
        <v>925</v>
      </c>
      <c r="AJ58" s="4" t="s">
        <v>957</v>
      </c>
      <c r="AK58" s="4" t="s">
        <v>958</v>
      </c>
      <c r="AL58" s="4" t="s">
        <v>959</v>
      </c>
      <c r="AM58" s="4" t="s">
        <v>960</v>
      </c>
      <c r="AN58" s="4" t="s">
        <v>960</v>
      </c>
      <c r="AO58" s="4" t="s">
        <v>961</v>
      </c>
      <c r="AP58" s="4" t="s">
        <v>962</v>
      </c>
      <c r="AQ58" s="4" t="s">
        <v>963</v>
      </c>
      <c r="AR58" s="4" t="s">
        <v>946</v>
      </c>
      <c r="AS58" s="4" t="s">
        <v>964</v>
      </c>
      <c r="AT58" s="4" t="s">
        <v>454</v>
      </c>
      <c r="AU58" s="4" t="s">
        <v>960</v>
      </c>
      <c r="AV58" s="4" t="s">
        <v>948</v>
      </c>
      <c r="AW58" s="4" t="s">
        <v>965</v>
      </c>
      <c r="AX58" s="4" t="s">
        <v>965</v>
      </c>
      <c r="AY58" s="4" t="s">
        <v>951</v>
      </c>
      <c r="AZ58" s="4" t="s">
        <v>960</v>
      </c>
      <c r="BA58" s="4" t="s">
        <v>966</v>
      </c>
      <c r="BB58" s="4" t="s">
        <v>960</v>
      </c>
      <c r="BC58" s="4" t="s">
        <v>946</v>
      </c>
      <c r="BD58" s="4" t="s">
        <v>967</v>
      </c>
      <c r="BE58" s="4" t="s">
        <v>968</v>
      </c>
      <c r="BF58" s="4" t="s">
        <v>969</v>
      </c>
      <c r="BG58" s="4" t="s">
        <v>970</v>
      </c>
      <c r="BH58" s="4" t="s">
        <v>927</v>
      </c>
      <c r="BI58" s="4" t="s">
        <v>971</v>
      </c>
      <c r="BJ58" s="4" t="s">
        <v>951</v>
      </c>
      <c r="BK58" s="4" t="s">
        <v>972</v>
      </c>
      <c r="BL58" s="4" t="s">
        <v>946</v>
      </c>
      <c r="BM58" s="4" t="s">
        <v>973</v>
      </c>
      <c r="BO58" s="4" t="s">
        <v>974</v>
      </c>
      <c r="BP58" s="4" t="s">
        <v>975</v>
      </c>
      <c r="BQ58" s="4" t="s">
        <v>976</v>
      </c>
      <c r="BS58" s="4" t="s">
        <v>951</v>
      </c>
      <c r="BT58" s="4" t="n">
        <f aca="false">49-(COUNTBLANK(U58:BQ58))</f>
        <v>47</v>
      </c>
      <c r="BU58" s="4" t="str">
        <f aca="false">CONCATENATE("*",BS58,"*")</f>
        <v>*water*</v>
      </c>
      <c r="BV58" s="4" t="n">
        <f aca="false">COUNTIFS(U58:BQ58,BU58)</f>
        <v>0</v>
      </c>
      <c r="BW58" s="18" t="n">
        <f aca="false">BV58/BT58</f>
        <v>0</v>
      </c>
      <c r="BZ58" s="18" t="str">
        <f aca="false">IF(BY58="","",(BY58/BT58))</f>
        <v/>
      </c>
      <c r="CA58" s="4" t="n">
        <f aca="false">COUNTIFS(U58:BQ58,BU57)</f>
        <v>0</v>
      </c>
      <c r="CB58" s="4" t="str">
        <f aca="false">IF(BX58="",BU58,BX58)</f>
        <v>*water*</v>
      </c>
      <c r="CC58" s="4" t="n">
        <f aca="false">COUNTIFS(U58:BQ58,CB57)</f>
        <v>0</v>
      </c>
      <c r="CD58" s="18" t="n">
        <f aca="false">CC58/BT58</f>
        <v>0</v>
      </c>
      <c r="CE58" s="4" t="s">
        <v>977</v>
      </c>
      <c r="CF58" s="18" t="n">
        <f aca="false">(COUNTIFS(U58:BQ58,CE58))/BT58</f>
        <v>0</v>
      </c>
      <c r="CH58" s="4" t="s">
        <v>978</v>
      </c>
      <c r="CI58" s="15" t="n">
        <f aca="false">(COUNTIFS(U58:BQ58,CK58))/BT58</f>
        <v>0.0638297872340425</v>
      </c>
      <c r="CJ58" s="15" t="n">
        <f aca="false">(COUNTIFS(U58:BQ58,CK57))/BT58</f>
        <v>0.468085106382979</v>
      </c>
      <c r="CK58" s="16" t="s">
        <v>454</v>
      </c>
      <c r="CL58" s="4" t="s">
        <v>943</v>
      </c>
    </row>
    <row r="59" customFormat="false" ht="13.8" hidden="false" customHeight="false" outlineLevel="0" collapsed="false">
      <c r="A59" s="8" t="s">
        <v>127</v>
      </c>
      <c r="B59" s="8" t="n">
        <v>1</v>
      </c>
      <c r="C59" s="8" t="n">
        <v>1</v>
      </c>
      <c r="D59" s="8" t="n">
        <v>1</v>
      </c>
      <c r="E59" s="8" t="n">
        <v>26</v>
      </c>
      <c r="F59" s="8" t="n">
        <v>15</v>
      </c>
      <c r="G59" s="8" t="n">
        <v>0</v>
      </c>
      <c r="H59" s="8" t="n">
        <v>15</v>
      </c>
      <c r="I59" s="8" t="n">
        <v>10015</v>
      </c>
      <c r="J59" s="8" t="n">
        <v>15</v>
      </c>
      <c r="K59" s="8" t="s">
        <v>650</v>
      </c>
      <c r="L59" s="8" t="s">
        <v>128</v>
      </c>
      <c r="M59" s="0" t="s">
        <v>980</v>
      </c>
      <c r="N59" s="0" t="s">
        <v>981</v>
      </c>
      <c r="O59" s="0" t="s">
        <v>982</v>
      </c>
      <c r="P59" s="16"/>
      <c r="Q59" s="16"/>
      <c r="R59" s="0" t="n">
        <f aca="false">(1+LEN(N59)-LEN(SUBSTITUTE(N59," ","")))+1</f>
        <v>7</v>
      </c>
      <c r="S59" s="0" t="n">
        <f aca="false">(1+LEN(O59)-LEN(SUBSTITUTE(O59," ","")))</f>
        <v>10</v>
      </c>
      <c r="T59" s="0" t="s">
        <v>731</v>
      </c>
      <c r="U59" s="0" t="s">
        <v>983</v>
      </c>
      <c r="V59" s="0" t="s">
        <v>984</v>
      </c>
      <c r="W59" s="0" t="s">
        <v>985</v>
      </c>
      <c r="X59" s="0" t="s">
        <v>606</v>
      </c>
      <c r="Y59" s="0" t="s">
        <v>983</v>
      </c>
      <c r="Z59" s="0" t="s">
        <v>551</v>
      </c>
      <c r="AA59" s="0" t="s">
        <v>986</v>
      </c>
      <c r="AB59" s="0" t="s">
        <v>983</v>
      </c>
      <c r="AC59" s="0" t="s">
        <v>987</v>
      </c>
      <c r="AD59" s="0" t="s">
        <v>983</v>
      </c>
      <c r="AE59" s="0" t="s">
        <v>988</v>
      </c>
      <c r="AF59" s="0" t="s">
        <v>989</v>
      </c>
      <c r="AG59" s="0" t="s">
        <v>551</v>
      </c>
      <c r="AH59" s="0" t="s">
        <v>551</v>
      </c>
      <c r="AI59" s="0" t="s">
        <v>990</v>
      </c>
      <c r="AJ59" s="0" t="s">
        <v>991</v>
      </c>
      <c r="AK59" s="0" t="s">
        <v>551</v>
      </c>
      <c r="AL59" s="0" t="s">
        <v>551</v>
      </c>
      <c r="AM59" s="0" t="s">
        <v>551</v>
      </c>
      <c r="AN59" s="0" t="s">
        <v>551</v>
      </c>
      <c r="AO59" s="0" t="s">
        <v>983</v>
      </c>
      <c r="AP59" s="0" t="s">
        <v>551</v>
      </c>
      <c r="AQ59" s="0" t="s">
        <v>992</v>
      </c>
      <c r="AR59" s="0" t="s">
        <v>551</v>
      </c>
      <c r="AS59" s="0" t="s">
        <v>186</v>
      </c>
      <c r="AT59" s="0" t="s">
        <v>983</v>
      </c>
      <c r="AU59" s="0" t="s">
        <v>983</v>
      </c>
      <c r="AV59" s="0" t="s">
        <v>993</v>
      </c>
      <c r="AW59" s="0" t="s">
        <v>551</v>
      </c>
      <c r="AX59" s="0" t="s">
        <v>551</v>
      </c>
      <c r="AY59" s="0" t="s">
        <v>551</v>
      </c>
      <c r="AZ59" s="0" t="s">
        <v>983</v>
      </c>
      <c r="BA59" s="0" t="s">
        <v>551</v>
      </c>
      <c r="BB59" s="0" t="s">
        <v>551</v>
      </c>
      <c r="BC59" s="0" t="s">
        <v>551</v>
      </c>
      <c r="BD59" s="0" t="s">
        <v>551</v>
      </c>
      <c r="BE59" s="0" t="s">
        <v>551</v>
      </c>
      <c r="BF59" s="0" t="s">
        <v>992</v>
      </c>
      <c r="BG59" s="0" t="s">
        <v>983</v>
      </c>
      <c r="BH59" s="0" t="s">
        <v>551</v>
      </c>
      <c r="BI59" s="0" t="s">
        <v>983</v>
      </c>
      <c r="BJ59" s="0" t="s">
        <v>994</v>
      </c>
      <c r="BK59" s="0" t="s">
        <v>983</v>
      </c>
      <c r="BL59" s="0" t="s">
        <v>983</v>
      </c>
      <c r="BM59" s="0" t="s">
        <v>983</v>
      </c>
      <c r="BN59" s="0" t="s">
        <v>995</v>
      </c>
      <c r="BO59" s="0" t="s">
        <v>983</v>
      </c>
      <c r="BP59" s="0" t="s">
        <v>551</v>
      </c>
      <c r="BQ59" s="0" t="s">
        <v>992</v>
      </c>
      <c r="BS59" s="0" t="s">
        <v>983</v>
      </c>
      <c r="BT59" s="0" t="n">
        <f aca="false">49-(COUNTBLANK(U59:BQ59))</f>
        <v>49</v>
      </c>
      <c r="BU59" s="0" t="str">
        <f aca="false">CONCATENATE("*",BS59,"*")</f>
        <v>*march*</v>
      </c>
      <c r="BV59" s="0" t="n">
        <f aca="false">COUNTIFS(U59:BQ59,BU59)</f>
        <v>0</v>
      </c>
      <c r="BW59" s="14" t="n">
        <f aca="false">BV59/BT59</f>
        <v>0</v>
      </c>
      <c r="BZ59" s="15" t="str">
        <f aca="false">IF(BY59="","",(BY59/BT59))</f>
        <v/>
      </c>
      <c r="CA59" s="0" t="n">
        <f aca="false">COUNTIFS(U59:BQ59,BU60)</f>
        <v>0</v>
      </c>
      <c r="CB59" s="0" t="str">
        <f aca="false">IF(BX59="",BU59,BX59)</f>
        <v>*march*</v>
      </c>
      <c r="CC59" s="0" t="n">
        <f aca="false">COUNTIFS(U59:BQ59,CB60)</f>
        <v>0</v>
      </c>
      <c r="CD59" s="15" t="n">
        <f aca="false">CC59/BT59</f>
        <v>0</v>
      </c>
      <c r="CE59" s="0" t="s">
        <v>803</v>
      </c>
      <c r="CF59" s="15" t="n">
        <f aca="false">(COUNTIFS(U59:BQ59,CE59))/BT59</f>
        <v>0</v>
      </c>
      <c r="CH59" s="0" t="s">
        <v>804</v>
      </c>
      <c r="CI59" s="15" t="n">
        <f aca="false">(COUNTIFS(U59:BQ59,CK59))/BT59</f>
        <v>0.428571428571429</v>
      </c>
      <c r="CJ59" s="15" t="n">
        <f aca="false">(COUNTIFS(U59:BQ59,CK60))/BT59</f>
        <v>0</v>
      </c>
      <c r="CK59" s="16" t="s">
        <v>551</v>
      </c>
      <c r="CL59" s="0" t="s">
        <v>996</v>
      </c>
      <c r="CN59" s="4"/>
    </row>
    <row r="60" customFormat="false" ht="13.8" hidden="false" customHeight="false" outlineLevel="0" collapsed="false">
      <c r="A60" s="8" t="s">
        <v>163</v>
      </c>
      <c r="B60" s="8" t="n">
        <v>1</v>
      </c>
      <c r="C60" s="8" t="n">
        <v>1</v>
      </c>
      <c r="D60" s="8" t="n">
        <v>2</v>
      </c>
      <c r="E60" s="8" t="n">
        <v>26</v>
      </c>
      <c r="F60" s="8" t="n">
        <v>15</v>
      </c>
      <c r="G60" s="8" t="n">
        <v>1</v>
      </c>
      <c r="H60" s="8" t="n">
        <v>1015</v>
      </c>
      <c r="I60" s="8" t="n">
        <v>11015</v>
      </c>
      <c r="J60" s="8" t="n">
        <v>1015</v>
      </c>
      <c r="K60" s="8" t="s">
        <v>650</v>
      </c>
      <c r="L60" s="8" t="s">
        <v>128</v>
      </c>
      <c r="M60" s="0" t="s">
        <v>997</v>
      </c>
      <c r="N60" s="0" t="s">
        <v>981</v>
      </c>
      <c r="O60" s="0" t="s">
        <v>998</v>
      </c>
      <c r="P60" s="4"/>
      <c r="Q60" s="4"/>
      <c r="R60" s="0" t="n">
        <f aca="false">(1+LEN(N60)-LEN(SUBSTITUTE(N60," ","")))+1</f>
        <v>7</v>
      </c>
      <c r="S60" s="0" t="n">
        <f aca="false">(1+LEN(O60)-LEN(SUBSTITUTE(O60," ","")))</f>
        <v>10</v>
      </c>
      <c r="T60" s="0" t="s">
        <v>731</v>
      </c>
      <c r="U60" s="0" t="s">
        <v>999</v>
      </c>
      <c r="V60" s="0" t="s">
        <v>1000</v>
      </c>
      <c r="W60" s="0" t="s">
        <v>1001</v>
      </c>
      <c r="X60" s="0" t="s">
        <v>999</v>
      </c>
      <c r="Y60" s="0" t="s">
        <v>999</v>
      </c>
      <c r="Z60" s="0" t="s">
        <v>999</v>
      </c>
      <c r="AA60" s="0" t="s">
        <v>1002</v>
      </c>
      <c r="AB60" s="0" t="s">
        <v>999</v>
      </c>
      <c r="AC60" s="0" t="s">
        <v>1003</v>
      </c>
      <c r="AD60" s="0" t="s">
        <v>1004</v>
      </c>
      <c r="AE60" s="0" t="s">
        <v>1005</v>
      </c>
      <c r="AF60" s="0" t="s">
        <v>999</v>
      </c>
      <c r="AG60" s="0" t="s">
        <v>1006</v>
      </c>
      <c r="AH60" s="0" t="s">
        <v>999</v>
      </c>
      <c r="AI60" s="0" t="s">
        <v>999</v>
      </c>
      <c r="AJ60" s="0" t="s">
        <v>1007</v>
      </c>
      <c r="AK60" s="0" t="s">
        <v>1008</v>
      </c>
      <c r="AL60" s="0" t="s">
        <v>999</v>
      </c>
      <c r="AM60" s="0" t="s">
        <v>254</v>
      </c>
      <c r="AN60" s="0" t="s">
        <v>1009</v>
      </c>
      <c r="AO60" s="0" t="s">
        <v>1005</v>
      </c>
      <c r="AP60" s="0" t="s">
        <v>1010</v>
      </c>
      <c r="AQ60" s="0" t="s">
        <v>1011</v>
      </c>
      <c r="AR60" s="0" t="s">
        <v>1012</v>
      </c>
      <c r="AS60" s="0" t="s">
        <v>999</v>
      </c>
      <c r="AT60" s="0" t="s">
        <v>1013</v>
      </c>
      <c r="AU60" s="0" t="s">
        <v>999</v>
      </c>
      <c r="AV60" s="0" t="s">
        <v>999</v>
      </c>
      <c r="AW60" s="0" t="s">
        <v>999</v>
      </c>
      <c r="AX60" s="0" t="s">
        <v>228</v>
      </c>
      <c r="AY60" s="0" t="s">
        <v>228</v>
      </c>
      <c r="AZ60" s="0" t="s">
        <v>1005</v>
      </c>
      <c r="BA60" s="0" t="s">
        <v>1014</v>
      </c>
      <c r="BB60" s="0" t="s">
        <v>999</v>
      </c>
      <c r="BC60" s="0" t="s">
        <v>1001</v>
      </c>
      <c r="BD60" s="0" t="s">
        <v>228</v>
      </c>
      <c r="BE60" s="0" t="s">
        <v>1008</v>
      </c>
      <c r="BF60" s="0" t="s">
        <v>999</v>
      </c>
      <c r="BG60" s="0" t="s">
        <v>999</v>
      </c>
      <c r="BH60" s="0" t="s">
        <v>228</v>
      </c>
      <c r="BI60" s="0" t="s">
        <v>1008</v>
      </c>
      <c r="BJ60" s="0" t="s">
        <v>228</v>
      </c>
      <c r="BK60" s="0" t="s">
        <v>999</v>
      </c>
      <c r="BL60" s="0" t="s">
        <v>999</v>
      </c>
      <c r="BM60" s="0" t="s">
        <v>999</v>
      </c>
      <c r="BN60" s="0" t="s">
        <v>1009</v>
      </c>
      <c r="BO60" s="0" t="s">
        <v>999</v>
      </c>
      <c r="BP60" s="0" t="s">
        <v>1015</v>
      </c>
      <c r="BQ60" s="0" t="s">
        <v>228</v>
      </c>
      <c r="BS60" s="0" t="s">
        <v>999</v>
      </c>
      <c r="BT60" s="0" t="n">
        <f aca="false">49-(COUNTBLANK(U60:BQ60))</f>
        <v>49</v>
      </c>
      <c r="BU60" s="0" t="str">
        <f aca="false">CONCATENATE("*",BS60,"*")</f>
        <v>*float*</v>
      </c>
      <c r="BV60" s="0" t="n">
        <f aca="false">COUNTIFS(U60:BQ60,BU60)</f>
        <v>0</v>
      </c>
      <c r="BW60" s="14" t="n">
        <f aca="false">BV60/BT60</f>
        <v>0</v>
      </c>
      <c r="BZ60" s="15" t="str">
        <f aca="false">IF(BY60="","",(BY60/BT60))</f>
        <v/>
      </c>
      <c r="CA60" s="0" t="n">
        <f aca="false">COUNTIFS(U60:BQ60,BU59)</f>
        <v>0</v>
      </c>
      <c r="CB60" s="0" t="str">
        <f aca="false">IF(BX60="",BU60,BX60)</f>
        <v>*float*</v>
      </c>
      <c r="CC60" s="0" t="n">
        <f aca="false">COUNTIFS(U60:BQ60,CB59)</f>
        <v>0</v>
      </c>
      <c r="CD60" s="15" t="n">
        <f aca="false">CC60/BT60</f>
        <v>0</v>
      </c>
      <c r="CE60" s="0" t="s">
        <v>1016</v>
      </c>
      <c r="CF60" s="15" t="n">
        <f aca="false">(COUNTIFS(U60:BQ60,CE60))/BT60</f>
        <v>0</v>
      </c>
      <c r="CH60" s="0" t="s">
        <v>1017</v>
      </c>
      <c r="CI60" s="15" t="n">
        <f aca="false">(COUNTIFS(U60:BQ60,CK60))/BT60</f>
        <v>0.673469387755102</v>
      </c>
      <c r="CJ60" s="15" t="n">
        <f aca="false">(COUNTIFS(U60:BQ60,CK59))/BT60</f>
        <v>0</v>
      </c>
      <c r="CK60" s="16" t="s">
        <v>999</v>
      </c>
      <c r="CL60" s="0" t="s">
        <v>996</v>
      </c>
    </row>
    <row r="61" s="4" customFormat="true" ht="13.8" hidden="false" customHeight="false" outlineLevel="0" collapsed="false">
      <c r="A61" s="8" t="s">
        <v>191</v>
      </c>
      <c r="B61" s="17" t="n">
        <v>1</v>
      </c>
      <c r="C61" s="17" t="n">
        <v>2</v>
      </c>
      <c r="D61" s="17" t="n">
        <v>1</v>
      </c>
      <c r="E61" s="17" t="n">
        <v>26</v>
      </c>
      <c r="F61" s="17" t="n">
        <v>15</v>
      </c>
      <c r="G61" s="17" t="n">
        <v>2</v>
      </c>
      <c r="H61" s="8" t="n">
        <v>2015</v>
      </c>
      <c r="I61" s="8" t="n">
        <v>12015</v>
      </c>
      <c r="J61" s="8" t="n">
        <v>2015</v>
      </c>
      <c r="K61" s="8" t="s">
        <v>650</v>
      </c>
      <c r="L61" s="8" t="s">
        <v>128</v>
      </c>
      <c r="M61" s="4" t="s">
        <v>980</v>
      </c>
      <c r="N61" s="4" t="s">
        <v>981</v>
      </c>
      <c r="O61" s="4" t="s">
        <v>998</v>
      </c>
      <c r="R61" s="4" t="n">
        <f aca="false">(1+LEN(N61)-LEN(SUBSTITUTE(N61," ","")))+1</f>
        <v>7</v>
      </c>
      <c r="S61" s="4" t="n">
        <f aca="false">(1+LEN(O61)-LEN(SUBSTITUTE(O61," ","")))</f>
        <v>10</v>
      </c>
      <c r="T61" s="4" t="s">
        <v>731</v>
      </c>
      <c r="U61" s="4" t="s">
        <v>983</v>
      </c>
      <c r="V61" s="4" t="s">
        <v>984</v>
      </c>
      <c r="W61" s="4" t="s">
        <v>985</v>
      </c>
      <c r="X61" s="4" t="s">
        <v>606</v>
      </c>
      <c r="Y61" s="4" t="s">
        <v>983</v>
      </c>
      <c r="Z61" s="4" t="s">
        <v>551</v>
      </c>
      <c r="AA61" s="4" t="s">
        <v>986</v>
      </c>
      <c r="AB61" s="4" t="s">
        <v>983</v>
      </c>
      <c r="AC61" s="4" t="s">
        <v>987</v>
      </c>
      <c r="AD61" s="4" t="s">
        <v>983</v>
      </c>
      <c r="AE61" s="4" t="s">
        <v>988</v>
      </c>
      <c r="AF61" s="4" t="s">
        <v>989</v>
      </c>
      <c r="AG61" s="4" t="s">
        <v>551</v>
      </c>
      <c r="AH61" s="4" t="s">
        <v>551</v>
      </c>
      <c r="AI61" s="4" t="s">
        <v>990</v>
      </c>
      <c r="AJ61" s="4" t="s">
        <v>991</v>
      </c>
      <c r="AK61" s="4" t="s">
        <v>551</v>
      </c>
      <c r="AL61" s="4" t="s">
        <v>551</v>
      </c>
      <c r="AM61" s="4" t="s">
        <v>551</v>
      </c>
      <c r="AN61" s="4" t="s">
        <v>551</v>
      </c>
      <c r="AO61" s="4" t="s">
        <v>983</v>
      </c>
      <c r="AP61" s="4" t="s">
        <v>551</v>
      </c>
      <c r="AQ61" s="4" t="s">
        <v>992</v>
      </c>
      <c r="AR61" s="4" t="s">
        <v>551</v>
      </c>
      <c r="AS61" s="4" t="s">
        <v>186</v>
      </c>
      <c r="AT61" s="4" t="s">
        <v>983</v>
      </c>
      <c r="AU61" s="4" t="s">
        <v>983</v>
      </c>
      <c r="AV61" s="4" t="s">
        <v>993</v>
      </c>
      <c r="AW61" s="4" t="s">
        <v>551</v>
      </c>
      <c r="AX61" s="4" t="s">
        <v>551</v>
      </c>
      <c r="AY61" s="4" t="s">
        <v>551</v>
      </c>
      <c r="AZ61" s="4" t="s">
        <v>983</v>
      </c>
      <c r="BA61" s="4" t="s">
        <v>551</v>
      </c>
      <c r="BB61" s="4" t="s">
        <v>551</v>
      </c>
      <c r="BC61" s="4" t="s">
        <v>551</v>
      </c>
      <c r="BD61" s="4" t="s">
        <v>551</v>
      </c>
      <c r="BE61" s="4" t="s">
        <v>551</v>
      </c>
      <c r="BF61" s="4" t="s">
        <v>992</v>
      </c>
      <c r="BG61" s="4" t="s">
        <v>983</v>
      </c>
      <c r="BH61" s="4" t="s">
        <v>551</v>
      </c>
      <c r="BI61" s="4" t="s">
        <v>983</v>
      </c>
      <c r="BJ61" s="4" t="s">
        <v>994</v>
      </c>
      <c r="BK61" s="4" t="s">
        <v>983</v>
      </c>
      <c r="BL61" s="4" t="s">
        <v>983</v>
      </c>
      <c r="BM61" s="4" t="s">
        <v>983</v>
      </c>
      <c r="BN61" s="4" t="s">
        <v>995</v>
      </c>
      <c r="BO61" s="4" t="s">
        <v>983</v>
      </c>
      <c r="BP61" s="4" t="s">
        <v>551</v>
      </c>
      <c r="BQ61" s="4" t="s">
        <v>992</v>
      </c>
      <c r="BS61" s="4" t="s">
        <v>983</v>
      </c>
      <c r="BT61" s="4" t="n">
        <f aca="false">49-(COUNTBLANK(U61:BQ61))</f>
        <v>49</v>
      </c>
      <c r="BU61" s="4" t="str">
        <f aca="false">CONCATENATE("*",BS61,"*")</f>
        <v>*march*</v>
      </c>
      <c r="BV61" s="4" t="n">
        <f aca="false">COUNTIFS(U61:BQ61,BU61)</f>
        <v>0</v>
      </c>
      <c r="BW61" s="18" t="n">
        <f aca="false">BV61/BT61</f>
        <v>0</v>
      </c>
      <c r="BZ61" s="18" t="str">
        <f aca="false">IF(BY61="","",(BY61/BT61))</f>
        <v/>
      </c>
      <c r="CA61" s="4" t="n">
        <f aca="false">COUNTIFS(U61:BQ61,BU62)</f>
        <v>0</v>
      </c>
      <c r="CB61" s="4" t="str">
        <f aca="false">IF(BX61="",BU61,BX61)</f>
        <v>*march*</v>
      </c>
      <c r="CC61" s="4" t="n">
        <f aca="false">COUNTIFS(U61:BQ61,CB62)</f>
        <v>0</v>
      </c>
      <c r="CD61" s="18" t="n">
        <f aca="false">CC61/BT61</f>
        <v>0</v>
      </c>
      <c r="CE61" s="4" t="s">
        <v>803</v>
      </c>
      <c r="CF61" s="18" t="n">
        <f aca="false">(COUNTIFS(U61:BQ61,CE61))/BT61</f>
        <v>0</v>
      </c>
      <c r="CH61" s="4" t="s">
        <v>804</v>
      </c>
      <c r="CI61" s="15" t="n">
        <f aca="false">(COUNTIFS(U61:BQ61,CK61))/BT61</f>
        <v>0</v>
      </c>
      <c r="CJ61" s="15" t="n">
        <f aca="false">(COUNTIFS(U61:BQ61,CK62))/BT61</f>
        <v>0.428571428571429</v>
      </c>
      <c r="CK61" s="16" t="s">
        <v>999</v>
      </c>
      <c r="CL61" s="4" t="s">
        <v>996</v>
      </c>
    </row>
    <row r="62" customFormat="false" ht="13.8" hidden="false" customHeight="false" outlineLevel="0" collapsed="false">
      <c r="A62" s="8" t="s">
        <v>193</v>
      </c>
      <c r="B62" s="17" t="n">
        <v>1</v>
      </c>
      <c r="C62" s="17" t="n">
        <v>2</v>
      </c>
      <c r="D62" s="17" t="n">
        <v>2</v>
      </c>
      <c r="E62" s="17" t="n">
        <v>26</v>
      </c>
      <c r="F62" s="17" t="n">
        <v>15</v>
      </c>
      <c r="G62" s="17" t="n">
        <v>3</v>
      </c>
      <c r="H62" s="8" t="n">
        <v>3015</v>
      </c>
      <c r="I62" s="8" t="n">
        <v>13015</v>
      </c>
      <c r="J62" s="8" t="n">
        <v>3015</v>
      </c>
      <c r="K62" s="8" t="n">
        <v>23015</v>
      </c>
      <c r="L62" s="8" t="s">
        <v>128</v>
      </c>
      <c r="M62" s="4" t="s">
        <v>997</v>
      </c>
      <c r="N62" s="4" t="s">
        <v>981</v>
      </c>
      <c r="O62" s="4" t="s">
        <v>982</v>
      </c>
      <c r="P62" s="4" t="s">
        <v>1018</v>
      </c>
      <c r="Q62" s="4" t="s">
        <v>133</v>
      </c>
      <c r="R62" s="4" t="n">
        <f aca="false">(1+LEN(N62)-LEN(SUBSTITUTE(N62," ","")))+1</f>
        <v>7</v>
      </c>
      <c r="S62" s="4" t="n">
        <f aca="false">(1+LEN(O62)-LEN(SUBSTITUTE(O62," ","")))</f>
        <v>10</v>
      </c>
      <c r="T62" s="4" t="s">
        <v>731</v>
      </c>
      <c r="U62" s="4" t="s">
        <v>999</v>
      </c>
      <c r="V62" s="4" t="s">
        <v>1000</v>
      </c>
      <c r="W62" s="4" t="s">
        <v>1001</v>
      </c>
      <c r="X62" s="4" t="s">
        <v>999</v>
      </c>
      <c r="Y62" s="4" t="s">
        <v>999</v>
      </c>
      <c r="Z62" s="4" t="s">
        <v>999</v>
      </c>
      <c r="AA62" s="4" t="s">
        <v>1002</v>
      </c>
      <c r="AB62" s="4" t="s">
        <v>999</v>
      </c>
      <c r="AC62" s="4" t="s">
        <v>1003</v>
      </c>
      <c r="AD62" s="4" t="s">
        <v>1004</v>
      </c>
      <c r="AE62" s="4" t="s">
        <v>1005</v>
      </c>
      <c r="AF62" s="4" t="s">
        <v>999</v>
      </c>
      <c r="AG62" s="4" t="s">
        <v>1006</v>
      </c>
      <c r="AH62" s="4" t="s">
        <v>999</v>
      </c>
      <c r="AI62" s="4" t="s">
        <v>999</v>
      </c>
      <c r="AJ62" s="4" t="s">
        <v>1007</v>
      </c>
      <c r="AK62" s="4" t="s">
        <v>1008</v>
      </c>
      <c r="AL62" s="4" t="s">
        <v>999</v>
      </c>
      <c r="AM62" s="4" t="s">
        <v>254</v>
      </c>
      <c r="AN62" s="4" t="s">
        <v>1009</v>
      </c>
      <c r="AO62" s="4" t="s">
        <v>1005</v>
      </c>
      <c r="AP62" s="4" t="s">
        <v>1010</v>
      </c>
      <c r="AQ62" s="4" t="s">
        <v>1011</v>
      </c>
      <c r="AR62" s="4" t="s">
        <v>1012</v>
      </c>
      <c r="AS62" s="4" t="s">
        <v>999</v>
      </c>
      <c r="AT62" s="4" t="s">
        <v>1013</v>
      </c>
      <c r="AU62" s="4" t="s">
        <v>999</v>
      </c>
      <c r="AV62" s="4" t="s">
        <v>999</v>
      </c>
      <c r="AW62" s="4" t="s">
        <v>999</v>
      </c>
      <c r="AX62" s="4" t="s">
        <v>228</v>
      </c>
      <c r="AY62" s="4" t="s">
        <v>228</v>
      </c>
      <c r="AZ62" s="4" t="s">
        <v>1005</v>
      </c>
      <c r="BA62" s="4" t="s">
        <v>1014</v>
      </c>
      <c r="BB62" s="4" t="s">
        <v>999</v>
      </c>
      <c r="BC62" s="4" t="s">
        <v>1001</v>
      </c>
      <c r="BD62" s="4" t="s">
        <v>228</v>
      </c>
      <c r="BE62" s="4" t="s">
        <v>1008</v>
      </c>
      <c r="BF62" s="4" t="s">
        <v>999</v>
      </c>
      <c r="BG62" s="4" t="s">
        <v>999</v>
      </c>
      <c r="BH62" s="4" t="s">
        <v>228</v>
      </c>
      <c r="BI62" s="4" t="s">
        <v>1008</v>
      </c>
      <c r="BJ62" s="4" t="s">
        <v>228</v>
      </c>
      <c r="BK62" s="4" t="s">
        <v>999</v>
      </c>
      <c r="BL62" s="4" t="s">
        <v>999</v>
      </c>
      <c r="BM62" s="4" t="s">
        <v>999</v>
      </c>
      <c r="BN62" s="4" t="s">
        <v>1009</v>
      </c>
      <c r="BO62" s="4" t="s">
        <v>999</v>
      </c>
      <c r="BP62" s="4" t="s">
        <v>1015</v>
      </c>
      <c r="BQ62" s="4" t="s">
        <v>228</v>
      </c>
      <c r="BS62" s="4" t="s">
        <v>999</v>
      </c>
      <c r="BT62" s="4" t="n">
        <f aca="false">49-(COUNTBLANK(U62:BQ62))</f>
        <v>49</v>
      </c>
      <c r="BU62" s="4" t="str">
        <f aca="false">CONCATENATE("*",BS62,"*")</f>
        <v>*float*</v>
      </c>
      <c r="BV62" s="4" t="n">
        <f aca="false">COUNTIFS(U62:BQ62,BU62)</f>
        <v>0</v>
      </c>
      <c r="BW62" s="18" t="n">
        <f aca="false">BV62/BT62</f>
        <v>0</v>
      </c>
      <c r="BZ62" s="18" t="str">
        <f aca="false">IF(BY62="","",(BY62/BT62))</f>
        <v/>
      </c>
      <c r="CA62" s="4" t="n">
        <f aca="false">COUNTIFS(U62:BQ62,BU61)</f>
        <v>0</v>
      </c>
      <c r="CB62" s="4" t="str">
        <f aca="false">IF(BX62="",BU62,BX62)</f>
        <v>*float*</v>
      </c>
      <c r="CC62" s="4" t="n">
        <f aca="false">COUNTIFS(U62:BQ62,CB61)</f>
        <v>0</v>
      </c>
      <c r="CD62" s="18" t="n">
        <f aca="false">CC62/BT62</f>
        <v>0</v>
      </c>
      <c r="CE62" s="4" t="s">
        <v>1016</v>
      </c>
      <c r="CF62" s="18" t="n">
        <f aca="false">(COUNTIFS(U62:BQ62,CE62))/BT62</f>
        <v>0</v>
      </c>
      <c r="CH62" s="4" t="s">
        <v>1017</v>
      </c>
      <c r="CI62" s="15" t="n">
        <f aca="false">(COUNTIFS(U62:BQ62,CK62))/BT62</f>
        <v>0</v>
      </c>
      <c r="CJ62" s="15" t="n">
        <f aca="false">(COUNTIFS(U62:BQ62,CK61))/BT62</f>
        <v>0.673469387755102</v>
      </c>
      <c r="CK62" s="16" t="s">
        <v>551</v>
      </c>
      <c r="CL62" s="4" t="s">
        <v>996</v>
      </c>
    </row>
    <row r="63" customFormat="false" ht="13.8" hidden="false" customHeight="false" outlineLevel="0" collapsed="false">
      <c r="A63" s="8" t="s">
        <v>193</v>
      </c>
      <c r="B63" s="8" t="n">
        <v>1</v>
      </c>
      <c r="C63" s="8" t="n">
        <v>1</v>
      </c>
      <c r="D63" s="8" t="n">
        <v>1</v>
      </c>
      <c r="E63" s="8" t="n">
        <v>28</v>
      </c>
      <c r="F63" s="8" t="n">
        <v>16</v>
      </c>
      <c r="G63" s="8" t="n">
        <v>0</v>
      </c>
      <c r="H63" s="8" t="n">
        <v>16</v>
      </c>
      <c r="I63" s="8" t="n">
        <v>10016</v>
      </c>
      <c r="J63" s="8" t="n">
        <v>16</v>
      </c>
      <c r="K63" s="8" t="s">
        <v>650</v>
      </c>
      <c r="L63" s="8" t="s">
        <v>128</v>
      </c>
      <c r="M63" s="0" t="s">
        <v>1019</v>
      </c>
      <c r="N63" s="0" t="s">
        <v>1020</v>
      </c>
      <c r="O63" s="0" t="s">
        <v>1021</v>
      </c>
      <c r="R63" s="0" t="n">
        <f aca="false">(1+LEN(N63)-LEN(SUBSTITUTE(N63," ","")))+1</f>
        <v>5</v>
      </c>
      <c r="S63" s="0" t="n">
        <f aca="false">(1+LEN(O63)-LEN(SUBSTITUTE(O63," ","")))</f>
        <v>8</v>
      </c>
      <c r="T63" s="0" t="s">
        <v>731</v>
      </c>
      <c r="U63" s="19" t="s">
        <v>325</v>
      </c>
      <c r="V63" s="19" t="s">
        <v>1022</v>
      </c>
      <c r="W63" s="19" t="s">
        <v>1023</v>
      </c>
      <c r="X63" s="19" t="s">
        <v>1024</v>
      </c>
      <c r="Y63" s="0" t="s">
        <v>1025</v>
      </c>
      <c r="Z63" s="19" t="s">
        <v>325</v>
      </c>
      <c r="AA63" s="0" t="s">
        <v>1026</v>
      </c>
      <c r="AB63" s="0" t="s">
        <v>1027</v>
      </c>
      <c r="AC63" s="19" t="s">
        <v>1028</v>
      </c>
      <c r="AD63" s="19" t="s">
        <v>325</v>
      </c>
      <c r="AE63" s="0" t="s">
        <v>1029</v>
      </c>
      <c r="AF63" s="19" t="s">
        <v>1030</v>
      </c>
      <c r="AG63" s="0" t="s">
        <v>1031</v>
      </c>
      <c r="AH63" s="19" t="s">
        <v>325</v>
      </c>
      <c r="AI63" s="19" t="s">
        <v>1032</v>
      </c>
      <c r="AJ63" s="19" t="s">
        <v>1033</v>
      </c>
      <c r="AK63" s="0" t="s">
        <v>1034</v>
      </c>
      <c r="AL63" s="19" t="s">
        <v>1035</v>
      </c>
      <c r="AM63" s="19" t="s">
        <v>325</v>
      </c>
      <c r="AN63" s="13"/>
      <c r="AO63" s="0" t="s">
        <v>1027</v>
      </c>
      <c r="AP63" s="0" t="s">
        <v>1036</v>
      </c>
      <c r="AQ63" s="0" t="s">
        <v>1037</v>
      </c>
      <c r="AR63" s="0" t="s">
        <v>1038</v>
      </c>
      <c r="AS63" s="19" t="s">
        <v>1035</v>
      </c>
      <c r="AT63" s="0" t="s">
        <v>1027</v>
      </c>
      <c r="AU63" s="0" t="s">
        <v>582</v>
      </c>
      <c r="AV63" s="0" t="s">
        <v>356</v>
      </c>
      <c r="AW63" s="0" t="s">
        <v>1039</v>
      </c>
      <c r="AX63" s="19" t="s">
        <v>1040</v>
      </c>
      <c r="AY63" s="19" t="s">
        <v>325</v>
      </c>
      <c r="AZ63" s="19" t="s">
        <v>325</v>
      </c>
      <c r="BA63" s="19" t="s">
        <v>1041</v>
      </c>
      <c r="BB63" s="19" t="s">
        <v>1040</v>
      </c>
      <c r="BC63" s="19" t="s">
        <v>325</v>
      </c>
      <c r="BD63" s="19" t="s">
        <v>1042</v>
      </c>
      <c r="BE63" s="19" t="s">
        <v>1043</v>
      </c>
      <c r="BF63" s="0" t="s">
        <v>298</v>
      </c>
      <c r="BG63" s="19" t="s">
        <v>325</v>
      </c>
      <c r="BH63" s="0" t="s">
        <v>1027</v>
      </c>
      <c r="BI63" s="19" t="s">
        <v>1035</v>
      </c>
      <c r="BJ63" s="0" t="s">
        <v>1044</v>
      </c>
      <c r="BK63" s="0" t="s">
        <v>298</v>
      </c>
      <c r="BL63" s="0" t="s">
        <v>1045</v>
      </c>
      <c r="BM63" s="19" t="s">
        <v>325</v>
      </c>
      <c r="BN63" s="19" t="s">
        <v>1046</v>
      </c>
      <c r="BO63" s="0" t="s">
        <v>1047</v>
      </c>
      <c r="BP63" s="19" t="s">
        <v>325</v>
      </c>
      <c r="BQ63" s="19" t="s">
        <v>1048</v>
      </c>
      <c r="BS63" s="0" t="s">
        <v>325</v>
      </c>
      <c r="BT63" s="0" t="n">
        <f aca="false">49-(COUNTBLANK(U63:BQ63))</f>
        <v>48</v>
      </c>
      <c r="BU63" s="0" t="str">
        <f aca="false">CONCATENATE("*",BS63,"*")</f>
        <v>*shoot*</v>
      </c>
      <c r="BV63" s="0" t="n">
        <f aca="false">COUNTIFS(U63:BQ63,BU63)</f>
        <v>0</v>
      </c>
      <c r="BW63" s="18" t="n">
        <f aca="false">BV63/BT63</f>
        <v>0</v>
      </c>
      <c r="BZ63" s="15" t="str">
        <f aca="false">IF(BY63="","",(BY63/BT63))</f>
        <v/>
      </c>
      <c r="CA63" s="0" t="n">
        <f aca="false">COUNTIFS(U63:BQ63,BU64)</f>
        <v>0</v>
      </c>
      <c r="CB63" s="0" t="str">
        <f aca="false">IF(BX63="",BU63,BX63)</f>
        <v>*shoot*</v>
      </c>
      <c r="CC63" s="0" t="n">
        <f aca="false">COUNTIFS(U63:BQ63,CB64)</f>
        <v>0</v>
      </c>
      <c r="CD63" s="15" t="n">
        <f aca="false">CC63/BT63</f>
        <v>0</v>
      </c>
      <c r="CE63" s="0" t="s">
        <v>1049</v>
      </c>
      <c r="CF63" s="15" t="n">
        <f aca="false">(COUNTIFS(U63:BQ63,CE63))/BT63</f>
        <v>0</v>
      </c>
      <c r="CG63" s="19" t="s">
        <v>1050</v>
      </c>
      <c r="CH63" s="0" t="s">
        <v>1051</v>
      </c>
      <c r="CI63" s="15" t="n">
        <f aca="false">(COUNTIFS(U63:BQ63,CK63))/BT63</f>
        <v>0.354166666666667</v>
      </c>
      <c r="CJ63" s="15" t="n">
        <f aca="false">(COUNTIFS(U63:BQ63,CK64))/BT63</f>
        <v>0.0208333333333333</v>
      </c>
      <c r="CK63" s="16" t="s">
        <v>325</v>
      </c>
      <c r="CL63" s="0" t="s">
        <v>1052</v>
      </c>
    </row>
    <row r="64" customFormat="false" ht="13.8" hidden="false" customHeight="false" outlineLevel="0" collapsed="false">
      <c r="A64" s="8" t="s">
        <v>127</v>
      </c>
      <c r="B64" s="8" t="n">
        <v>1</v>
      </c>
      <c r="C64" s="8" t="n">
        <v>1</v>
      </c>
      <c r="D64" s="8" t="n">
        <v>2</v>
      </c>
      <c r="E64" s="8" t="n">
        <v>28</v>
      </c>
      <c r="F64" s="8" t="n">
        <v>16</v>
      </c>
      <c r="G64" s="8" t="n">
        <v>1</v>
      </c>
      <c r="H64" s="8" t="n">
        <v>1016</v>
      </c>
      <c r="I64" s="8" t="n">
        <v>11016</v>
      </c>
      <c r="J64" s="8" t="n">
        <v>1016</v>
      </c>
      <c r="K64" s="8" t="s">
        <v>650</v>
      </c>
      <c r="L64" s="8" t="s">
        <v>128</v>
      </c>
      <c r="M64" s="0" t="s">
        <v>1053</v>
      </c>
      <c r="N64" s="0" t="s">
        <v>1020</v>
      </c>
      <c r="O64" s="0" t="s">
        <v>1054</v>
      </c>
      <c r="R64" s="0" t="n">
        <f aca="false">(1+LEN(N64)-LEN(SUBSTITUTE(N64," ","")))+1</f>
        <v>5</v>
      </c>
      <c r="S64" s="0" t="n">
        <f aca="false">(1+LEN(O64)-LEN(SUBSTITUTE(O64," ","")))</f>
        <v>8</v>
      </c>
      <c r="T64" s="0" t="s">
        <v>731</v>
      </c>
      <c r="U64" s="0" t="s">
        <v>1037</v>
      </c>
      <c r="V64" s="0" t="s">
        <v>1055</v>
      </c>
      <c r="W64" s="19" t="s">
        <v>1056</v>
      </c>
      <c r="X64" s="0" t="s">
        <v>551</v>
      </c>
      <c r="Y64" s="19" t="s">
        <v>1057</v>
      </c>
      <c r="Z64" s="0" t="s">
        <v>1058</v>
      </c>
      <c r="AA64" s="19" t="s">
        <v>1059</v>
      </c>
      <c r="AB64" s="19" t="s">
        <v>1060</v>
      </c>
      <c r="AC64" s="0" t="s">
        <v>1061</v>
      </c>
      <c r="AD64" s="13"/>
      <c r="AE64" s="0" t="s">
        <v>1062</v>
      </c>
      <c r="AF64" s="19" t="s">
        <v>1063</v>
      </c>
      <c r="AG64" s="0" t="s">
        <v>1064</v>
      </c>
      <c r="AH64" s="19" t="s">
        <v>1037</v>
      </c>
      <c r="AI64" s="0" t="s">
        <v>1065</v>
      </c>
      <c r="AJ64" s="0" t="s">
        <v>1066</v>
      </c>
      <c r="AK64" s="0" t="s">
        <v>1067</v>
      </c>
      <c r="AL64" s="19" t="s">
        <v>1056</v>
      </c>
      <c r="AM64" s="0" t="s">
        <v>1068</v>
      </c>
      <c r="AN64" s="19" t="s">
        <v>1069</v>
      </c>
      <c r="AO64" s="0" t="s">
        <v>1070</v>
      </c>
      <c r="AP64" s="0" t="s">
        <v>1071</v>
      </c>
      <c r="AQ64" s="0" t="s">
        <v>1072</v>
      </c>
      <c r="AR64" s="19" t="s">
        <v>1073</v>
      </c>
      <c r="AS64" s="0" t="s">
        <v>1074</v>
      </c>
      <c r="AT64" s="0" t="s">
        <v>1075</v>
      </c>
      <c r="AU64" s="19" t="s">
        <v>1069</v>
      </c>
      <c r="AV64" s="0" t="s">
        <v>582</v>
      </c>
      <c r="AW64" s="0" t="s">
        <v>1076</v>
      </c>
      <c r="AX64" s="0" t="s">
        <v>582</v>
      </c>
      <c r="AY64" s="0" t="s">
        <v>1039</v>
      </c>
      <c r="AZ64" s="19" t="s">
        <v>1077</v>
      </c>
      <c r="BA64" s="19" t="s">
        <v>1078</v>
      </c>
      <c r="BB64" s="19" t="s">
        <v>1069</v>
      </c>
      <c r="BC64" s="0" t="s">
        <v>1079</v>
      </c>
      <c r="BD64" s="0" t="s">
        <v>1080</v>
      </c>
      <c r="BE64" s="0" t="s">
        <v>1081</v>
      </c>
      <c r="BF64" s="0" t="s">
        <v>1082</v>
      </c>
      <c r="BG64" s="0" t="s">
        <v>1083</v>
      </c>
      <c r="BH64" s="0" t="s">
        <v>208</v>
      </c>
      <c r="BI64" s="19" t="s">
        <v>1084</v>
      </c>
      <c r="BJ64" s="19" t="s">
        <v>1037</v>
      </c>
      <c r="BK64" s="19" t="s">
        <v>1085</v>
      </c>
      <c r="BL64" s="19" t="s">
        <v>1086</v>
      </c>
      <c r="BM64" s="0" t="s">
        <v>1087</v>
      </c>
      <c r="BN64" s="19" t="s">
        <v>1037</v>
      </c>
      <c r="BO64" s="0" t="s">
        <v>1088</v>
      </c>
      <c r="BP64" s="0" t="s">
        <v>1062</v>
      </c>
      <c r="BQ64" s="0" t="s">
        <v>1062</v>
      </c>
      <c r="BS64" s="0" t="s">
        <v>1085</v>
      </c>
      <c r="BT64" s="0" t="n">
        <f aca="false">49-(COUNTBLANK(U64:BQ64))</f>
        <v>48</v>
      </c>
      <c r="BU64" s="0" t="str">
        <f aca="false">CONCATENATE("*",BS64,"*")</f>
        <v>*box*</v>
      </c>
      <c r="BV64" s="0" t="n">
        <f aca="false">COUNTIFS(U64:BQ64,BU64)</f>
        <v>0</v>
      </c>
      <c r="BW64" s="15" t="n">
        <f aca="false">BV64/BT64</f>
        <v>0</v>
      </c>
      <c r="BX64" s="0" t="s">
        <v>1089</v>
      </c>
      <c r="BY64" s="0" t="n">
        <f aca="false">COUNTIFS(U64:BQ64,BX64)</f>
        <v>0</v>
      </c>
      <c r="BZ64" s="18" t="n">
        <f aca="false">IF(BY64="","",(BY64/BT64))</f>
        <v>0</v>
      </c>
      <c r="CA64" s="0" t="n">
        <f aca="false">COUNTIFS(U64:BQ64,BU63)</f>
        <v>0</v>
      </c>
      <c r="CB64" s="0" t="str">
        <f aca="false">IF(BX64="",BU64,BX64)</f>
        <v>*strike*</v>
      </c>
      <c r="CC64" s="0" t="n">
        <f aca="false">COUNTIFS(U64:BQ64,CB63)</f>
        <v>0</v>
      </c>
      <c r="CD64" s="15" t="n">
        <f aca="false">CC64/BT64</f>
        <v>0</v>
      </c>
      <c r="CE64" s="0" t="s">
        <v>1090</v>
      </c>
      <c r="CF64" s="15" t="n">
        <f aca="false">(COUNTIFS(U64:BQ64,CE64))/BT64</f>
        <v>0</v>
      </c>
      <c r="CG64" s="19" t="s">
        <v>1091</v>
      </c>
      <c r="CH64" s="0" t="s">
        <v>1092</v>
      </c>
      <c r="CI64" s="15" t="n">
        <f aca="false">(COUNTIFS(U64:BQ64,CK64))/BT64</f>
        <v>0.104166666666667</v>
      </c>
      <c r="CJ64" s="15" t="n">
        <f aca="false">(COUNTIFS(U64:BQ64,CK63))/BT64</f>
        <v>0</v>
      </c>
      <c r="CK64" s="16" t="s">
        <v>1069</v>
      </c>
      <c r="CL64" s="0" t="s">
        <v>1052</v>
      </c>
    </row>
    <row r="65" s="4" customFormat="true" ht="13.8" hidden="false" customHeight="false" outlineLevel="0" collapsed="false">
      <c r="A65" s="8" t="s">
        <v>163</v>
      </c>
      <c r="B65" s="17" t="n">
        <v>1</v>
      </c>
      <c r="C65" s="17" t="n">
        <v>2</v>
      </c>
      <c r="D65" s="17" t="n">
        <v>1</v>
      </c>
      <c r="E65" s="17" t="n">
        <v>28</v>
      </c>
      <c r="F65" s="17" t="n">
        <v>16</v>
      </c>
      <c r="G65" s="17" t="n">
        <v>2</v>
      </c>
      <c r="H65" s="8" t="n">
        <v>2016</v>
      </c>
      <c r="I65" s="8" t="n">
        <v>12016</v>
      </c>
      <c r="J65" s="8" t="n">
        <v>2016</v>
      </c>
      <c r="K65" s="8" t="s">
        <v>650</v>
      </c>
      <c r="L65" s="8" t="s">
        <v>128</v>
      </c>
      <c r="M65" s="4" t="s">
        <v>1019</v>
      </c>
      <c r="N65" s="4" t="s">
        <v>1020</v>
      </c>
      <c r="O65" s="4" t="s">
        <v>1054</v>
      </c>
      <c r="R65" s="4" t="n">
        <f aca="false">(1+LEN(N65)-LEN(SUBSTITUTE(N65," ","")))+1</f>
        <v>5</v>
      </c>
      <c r="S65" s="4" t="n">
        <f aca="false">(1+LEN(O65)-LEN(SUBSTITUTE(O65," ","")))</f>
        <v>8</v>
      </c>
      <c r="T65" s="4" t="s">
        <v>731</v>
      </c>
      <c r="U65" s="20" t="s">
        <v>325</v>
      </c>
      <c r="V65" s="20" t="s">
        <v>1022</v>
      </c>
      <c r="W65" s="20" t="s">
        <v>1023</v>
      </c>
      <c r="X65" s="20" t="s">
        <v>1024</v>
      </c>
      <c r="Y65" s="4" t="s">
        <v>1025</v>
      </c>
      <c r="Z65" s="20" t="s">
        <v>325</v>
      </c>
      <c r="AA65" s="4" t="s">
        <v>1026</v>
      </c>
      <c r="AB65" s="4" t="s">
        <v>1027</v>
      </c>
      <c r="AC65" s="20" t="s">
        <v>1028</v>
      </c>
      <c r="AD65" s="20" t="s">
        <v>325</v>
      </c>
      <c r="AE65" s="4" t="s">
        <v>1029</v>
      </c>
      <c r="AF65" s="20" t="s">
        <v>1030</v>
      </c>
      <c r="AG65" s="4" t="s">
        <v>1031</v>
      </c>
      <c r="AH65" s="20" t="s">
        <v>325</v>
      </c>
      <c r="AI65" s="20" t="s">
        <v>1032</v>
      </c>
      <c r="AJ65" s="20" t="s">
        <v>1033</v>
      </c>
      <c r="AK65" s="4" t="s">
        <v>1034</v>
      </c>
      <c r="AL65" s="20" t="s">
        <v>1035</v>
      </c>
      <c r="AM65" s="20" t="s">
        <v>325</v>
      </c>
      <c r="AO65" s="4" t="s">
        <v>1027</v>
      </c>
      <c r="AP65" s="4" t="s">
        <v>1036</v>
      </c>
      <c r="AQ65" s="4" t="s">
        <v>1037</v>
      </c>
      <c r="AR65" s="4" t="s">
        <v>1038</v>
      </c>
      <c r="AS65" s="20" t="s">
        <v>1035</v>
      </c>
      <c r="AT65" s="4" t="s">
        <v>1027</v>
      </c>
      <c r="AU65" s="4" t="s">
        <v>582</v>
      </c>
      <c r="AV65" s="4" t="s">
        <v>356</v>
      </c>
      <c r="AW65" s="4" t="s">
        <v>1039</v>
      </c>
      <c r="AX65" s="20" t="s">
        <v>1040</v>
      </c>
      <c r="AY65" s="20" t="s">
        <v>325</v>
      </c>
      <c r="AZ65" s="20" t="s">
        <v>325</v>
      </c>
      <c r="BA65" s="20" t="s">
        <v>1041</v>
      </c>
      <c r="BB65" s="20" t="s">
        <v>1040</v>
      </c>
      <c r="BC65" s="20" t="s">
        <v>325</v>
      </c>
      <c r="BD65" s="20" t="s">
        <v>1042</v>
      </c>
      <c r="BE65" s="20" t="s">
        <v>1043</v>
      </c>
      <c r="BF65" s="4" t="s">
        <v>298</v>
      </c>
      <c r="BG65" s="20" t="s">
        <v>325</v>
      </c>
      <c r="BH65" s="4" t="s">
        <v>1027</v>
      </c>
      <c r="BI65" s="20" t="s">
        <v>1035</v>
      </c>
      <c r="BJ65" s="4" t="s">
        <v>1044</v>
      </c>
      <c r="BK65" s="4" t="s">
        <v>298</v>
      </c>
      <c r="BL65" s="4" t="s">
        <v>1045</v>
      </c>
      <c r="BM65" s="20" t="s">
        <v>325</v>
      </c>
      <c r="BN65" s="20" t="s">
        <v>1046</v>
      </c>
      <c r="BO65" s="4" t="s">
        <v>1047</v>
      </c>
      <c r="BP65" s="20" t="s">
        <v>325</v>
      </c>
      <c r="BQ65" s="20" t="s">
        <v>1048</v>
      </c>
      <c r="BS65" s="4" t="s">
        <v>325</v>
      </c>
      <c r="BT65" s="4" t="n">
        <f aca="false">49-(COUNTBLANK(U65:BQ65))</f>
        <v>48</v>
      </c>
      <c r="BU65" s="4" t="str">
        <f aca="false">CONCATENATE("*",BS65,"*")</f>
        <v>*shoot*</v>
      </c>
      <c r="BV65" s="4" t="n">
        <f aca="false">COUNTIFS(U65:BQ65,BU65)</f>
        <v>0</v>
      </c>
      <c r="BW65" s="18" t="n">
        <f aca="false">BV65/BT65</f>
        <v>0</v>
      </c>
      <c r="BZ65" s="18" t="str">
        <f aca="false">IF(BY65="","",(BY65/BT65))</f>
        <v/>
      </c>
      <c r="CA65" s="4" t="n">
        <f aca="false">COUNTIFS(U65:BQ65,BU66)</f>
        <v>0</v>
      </c>
      <c r="CB65" s="4" t="str">
        <f aca="false">IF(BX65="",BU65,BX65)</f>
        <v>*shoot*</v>
      </c>
      <c r="CC65" s="4" t="n">
        <f aca="false">COUNTIFS(U65:BQ65,CB66)</f>
        <v>0</v>
      </c>
      <c r="CD65" s="18" t="n">
        <f aca="false">CC65/BT65</f>
        <v>0</v>
      </c>
      <c r="CE65" s="4" t="s">
        <v>1049</v>
      </c>
      <c r="CF65" s="18" t="n">
        <f aca="false">(COUNTIFS(U65:BQ65,CE65))/BT65</f>
        <v>0</v>
      </c>
      <c r="CG65" s="20" t="s">
        <v>1050</v>
      </c>
      <c r="CH65" s="4" t="s">
        <v>1051</v>
      </c>
      <c r="CI65" s="15" t="n">
        <f aca="false">(COUNTIFS(U65:BQ65,CK65))/BT65</f>
        <v>0.0208333333333333</v>
      </c>
      <c r="CJ65" s="15" t="n">
        <f aca="false">(COUNTIFS(U65:BQ65,CK66))/BT65</f>
        <v>0.354166666666667</v>
      </c>
      <c r="CK65" s="16" t="s">
        <v>1069</v>
      </c>
      <c r="CL65" s="4" t="s">
        <v>1052</v>
      </c>
    </row>
    <row r="66" customFormat="false" ht="13.8" hidden="false" customHeight="false" outlineLevel="0" collapsed="false">
      <c r="A66" s="8" t="s">
        <v>191</v>
      </c>
      <c r="B66" s="17" t="n">
        <v>1</v>
      </c>
      <c r="C66" s="17" t="n">
        <v>2</v>
      </c>
      <c r="D66" s="17" t="n">
        <v>2</v>
      </c>
      <c r="E66" s="17" t="n">
        <v>28</v>
      </c>
      <c r="F66" s="17" t="n">
        <v>16</v>
      </c>
      <c r="G66" s="17" t="n">
        <v>3</v>
      </c>
      <c r="H66" s="8" t="n">
        <v>3016</v>
      </c>
      <c r="I66" s="8" t="n">
        <v>13016</v>
      </c>
      <c r="J66" s="8" t="n">
        <v>3016</v>
      </c>
      <c r="K66" s="8" t="s">
        <v>650</v>
      </c>
      <c r="L66" s="8" t="s">
        <v>128</v>
      </c>
      <c r="M66" s="4" t="s">
        <v>1053</v>
      </c>
      <c r="N66" s="4" t="s">
        <v>1020</v>
      </c>
      <c r="O66" s="4" t="s">
        <v>1021</v>
      </c>
      <c r="R66" s="4" t="n">
        <f aca="false">(1+LEN(N66)-LEN(SUBSTITUTE(N66," ","")))+1</f>
        <v>5</v>
      </c>
      <c r="S66" s="4" t="n">
        <f aca="false">(1+LEN(O66)-LEN(SUBSTITUTE(O66," ","")))</f>
        <v>8</v>
      </c>
      <c r="T66" s="4" t="s">
        <v>731</v>
      </c>
      <c r="U66" s="4" t="s">
        <v>1037</v>
      </c>
      <c r="V66" s="4" t="s">
        <v>1055</v>
      </c>
      <c r="W66" s="20" t="s">
        <v>1056</v>
      </c>
      <c r="X66" s="4" t="s">
        <v>551</v>
      </c>
      <c r="Y66" s="20" t="s">
        <v>1057</v>
      </c>
      <c r="Z66" s="4" t="s">
        <v>1058</v>
      </c>
      <c r="AA66" s="20" t="s">
        <v>1059</v>
      </c>
      <c r="AB66" s="20" t="s">
        <v>1060</v>
      </c>
      <c r="AC66" s="4" t="s">
        <v>1061</v>
      </c>
      <c r="AE66" s="4" t="s">
        <v>1062</v>
      </c>
      <c r="AF66" s="20" t="s">
        <v>1063</v>
      </c>
      <c r="AG66" s="4" t="s">
        <v>1064</v>
      </c>
      <c r="AH66" s="20" t="s">
        <v>1037</v>
      </c>
      <c r="AI66" s="4" t="s">
        <v>1065</v>
      </c>
      <c r="AJ66" s="4" t="s">
        <v>1066</v>
      </c>
      <c r="AK66" s="4" t="s">
        <v>1067</v>
      </c>
      <c r="AL66" s="20" t="s">
        <v>1056</v>
      </c>
      <c r="AM66" s="4" t="s">
        <v>1068</v>
      </c>
      <c r="AN66" s="20" t="s">
        <v>1069</v>
      </c>
      <c r="AO66" s="4" t="s">
        <v>1070</v>
      </c>
      <c r="AP66" s="4" t="s">
        <v>1071</v>
      </c>
      <c r="AQ66" s="4" t="s">
        <v>1072</v>
      </c>
      <c r="AR66" s="20" t="s">
        <v>1073</v>
      </c>
      <c r="AS66" s="4" t="s">
        <v>1074</v>
      </c>
      <c r="AT66" s="4" t="s">
        <v>1075</v>
      </c>
      <c r="AU66" s="20" t="s">
        <v>1069</v>
      </c>
      <c r="AV66" s="4" t="s">
        <v>582</v>
      </c>
      <c r="AW66" s="4" t="s">
        <v>1076</v>
      </c>
      <c r="AX66" s="4" t="s">
        <v>582</v>
      </c>
      <c r="AY66" s="4" t="s">
        <v>1039</v>
      </c>
      <c r="AZ66" s="20" t="s">
        <v>1077</v>
      </c>
      <c r="BA66" s="20" t="s">
        <v>1078</v>
      </c>
      <c r="BB66" s="20" t="s">
        <v>1069</v>
      </c>
      <c r="BC66" s="4" t="s">
        <v>1079</v>
      </c>
      <c r="BD66" s="4" t="s">
        <v>1080</v>
      </c>
      <c r="BE66" s="4" t="s">
        <v>1081</v>
      </c>
      <c r="BF66" s="4" t="s">
        <v>1082</v>
      </c>
      <c r="BG66" s="4" t="s">
        <v>1083</v>
      </c>
      <c r="BH66" s="4" t="s">
        <v>208</v>
      </c>
      <c r="BI66" s="20" t="s">
        <v>1084</v>
      </c>
      <c r="BJ66" s="20" t="s">
        <v>1037</v>
      </c>
      <c r="BK66" s="20" t="s">
        <v>1085</v>
      </c>
      <c r="BL66" s="20" t="s">
        <v>1086</v>
      </c>
      <c r="BM66" s="4" t="s">
        <v>1087</v>
      </c>
      <c r="BN66" s="20" t="s">
        <v>1037</v>
      </c>
      <c r="BO66" s="4" t="s">
        <v>1088</v>
      </c>
      <c r="BP66" s="4" t="s">
        <v>1062</v>
      </c>
      <c r="BQ66" s="4" t="s">
        <v>1062</v>
      </c>
      <c r="BS66" s="4" t="s">
        <v>1085</v>
      </c>
      <c r="BT66" s="4" t="n">
        <f aca="false">49-(COUNTBLANK(U66:BQ66))</f>
        <v>48</v>
      </c>
      <c r="BU66" s="4" t="str">
        <f aca="false">CONCATENATE("*",BS66,"*")</f>
        <v>*box*</v>
      </c>
      <c r="BV66" s="4" t="n">
        <f aca="false">COUNTIFS(U66:BQ66,BU66)</f>
        <v>0</v>
      </c>
      <c r="BW66" s="18" t="n">
        <f aca="false">BV66/BT66</f>
        <v>0</v>
      </c>
      <c r="BX66" s="4" t="s">
        <v>1089</v>
      </c>
      <c r="BY66" s="4" t="n">
        <f aca="false">COUNTIFS(U66:BQ66,BX66)</f>
        <v>0</v>
      </c>
      <c r="BZ66" s="18" t="n">
        <f aca="false">IF(BY66="","",(BY66/BT66))</f>
        <v>0</v>
      </c>
      <c r="CA66" s="4" t="n">
        <f aca="false">COUNTIFS(U66:BQ66,BU65)</f>
        <v>0</v>
      </c>
      <c r="CB66" s="4" t="str">
        <f aca="false">IF(BX66="",BU66,BX66)</f>
        <v>*strike*</v>
      </c>
      <c r="CC66" s="4" t="n">
        <f aca="false">COUNTIFS(U66:BQ66,CB65)</f>
        <v>0</v>
      </c>
      <c r="CD66" s="18" t="n">
        <f aca="false">CC66/BT66</f>
        <v>0</v>
      </c>
      <c r="CE66" s="4" t="s">
        <v>1090</v>
      </c>
      <c r="CF66" s="18" t="n">
        <f aca="false">(COUNTIFS(U66:BQ66,CE66))/BT66</f>
        <v>0</v>
      </c>
      <c r="CG66" s="20" t="s">
        <v>1091</v>
      </c>
      <c r="CH66" s="4" t="s">
        <v>1092</v>
      </c>
      <c r="CI66" s="15" t="n">
        <f aca="false">(COUNTIFS(U66:BQ66,CK66))/BT66</f>
        <v>0</v>
      </c>
      <c r="CJ66" s="15" t="n">
        <f aca="false">(COUNTIFS(U66:BQ66,CK65))/BT66</f>
        <v>0.104166666666667</v>
      </c>
      <c r="CK66" s="16" t="s">
        <v>325</v>
      </c>
      <c r="CL66" s="4" t="s">
        <v>1052</v>
      </c>
    </row>
    <row r="67" customFormat="false" ht="13.8" hidden="false" customHeight="false" outlineLevel="0" collapsed="false">
      <c r="A67" s="8" t="s">
        <v>193</v>
      </c>
      <c r="B67" s="8" t="n">
        <v>1</v>
      </c>
      <c r="C67" s="8" t="n">
        <v>1</v>
      </c>
      <c r="D67" s="8" t="n">
        <v>1</v>
      </c>
      <c r="E67" s="8" t="n">
        <v>34</v>
      </c>
      <c r="F67" s="8" t="n">
        <v>17</v>
      </c>
      <c r="G67" s="8" t="n">
        <v>0</v>
      </c>
      <c r="H67" s="8" t="n">
        <v>17</v>
      </c>
      <c r="I67" s="8" t="n">
        <v>10017</v>
      </c>
      <c r="J67" s="8" t="n">
        <v>17</v>
      </c>
      <c r="K67" s="8" t="s">
        <v>650</v>
      </c>
      <c r="L67" s="8" t="s">
        <v>128</v>
      </c>
      <c r="M67" s="0" t="s">
        <v>1093</v>
      </c>
      <c r="N67" s="0" t="s">
        <v>1094</v>
      </c>
      <c r="O67" s="0" t="s">
        <v>1095</v>
      </c>
      <c r="R67" s="0" t="n">
        <f aca="false">(1+LEN(N67)-LEN(SUBSTITUTE(N67," ","")))+1</f>
        <v>6</v>
      </c>
      <c r="S67" s="0" t="n">
        <f aca="false">(1+LEN(O67)-LEN(SUBSTITUTE(O67," ","")))</f>
        <v>10</v>
      </c>
      <c r="T67" s="0" t="s">
        <v>1096</v>
      </c>
      <c r="U67" s="0" t="s">
        <v>1097</v>
      </c>
      <c r="V67" s="19" t="s">
        <v>1098</v>
      </c>
      <c r="W67" s="0" t="s">
        <v>1099</v>
      </c>
      <c r="X67" s="19" t="s">
        <v>1100</v>
      </c>
      <c r="Y67" s="0" t="s">
        <v>150</v>
      </c>
      <c r="Z67" s="23" t="s">
        <v>1101</v>
      </c>
      <c r="AA67" s="19" t="s">
        <v>1102</v>
      </c>
      <c r="AB67" s="0" t="s">
        <v>869</v>
      </c>
      <c r="AC67" s="0" t="s">
        <v>1103</v>
      </c>
      <c r="AD67" s="0" t="s">
        <v>1104</v>
      </c>
      <c r="AE67" s="0" t="s">
        <v>150</v>
      </c>
      <c r="AF67" s="0" t="s">
        <v>1105</v>
      </c>
      <c r="AG67" s="19" t="s">
        <v>360</v>
      </c>
      <c r="AH67" s="0" t="s">
        <v>1106</v>
      </c>
      <c r="AI67" s="19" t="s">
        <v>367</v>
      </c>
      <c r="AJ67" s="0" t="s">
        <v>732</v>
      </c>
      <c r="AK67" s="0" t="s">
        <v>934</v>
      </c>
      <c r="AL67" s="19" t="s">
        <v>1107</v>
      </c>
      <c r="AM67" s="0" t="s">
        <v>869</v>
      </c>
      <c r="AN67" s="0" t="s">
        <v>863</v>
      </c>
      <c r="AO67" s="19" t="s">
        <v>367</v>
      </c>
      <c r="AP67" s="19" t="s">
        <v>367</v>
      </c>
      <c r="AQ67" s="19" t="s">
        <v>1108</v>
      </c>
      <c r="AR67" s="0" t="s">
        <v>1034</v>
      </c>
      <c r="AS67" s="0" t="s">
        <v>869</v>
      </c>
      <c r="AT67" s="0" t="s">
        <v>1034</v>
      </c>
      <c r="AU67" s="0" t="s">
        <v>869</v>
      </c>
      <c r="AV67" s="19" t="s">
        <v>1109</v>
      </c>
      <c r="AW67" s="19" t="s">
        <v>1110</v>
      </c>
      <c r="AX67" s="0" t="s">
        <v>150</v>
      </c>
      <c r="AY67" s="19" t="s">
        <v>367</v>
      </c>
      <c r="AZ67" s="0" t="s">
        <v>1099</v>
      </c>
      <c r="BA67" s="0" t="s">
        <v>1111</v>
      </c>
      <c r="BB67" s="19" t="s">
        <v>1102</v>
      </c>
      <c r="BC67" s="19" t="s">
        <v>367</v>
      </c>
      <c r="BD67" s="19" t="s">
        <v>1102</v>
      </c>
      <c r="BE67" s="0" t="s">
        <v>150</v>
      </c>
      <c r="BF67" s="19" t="s">
        <v>1102</v>
      </c>
      <c r="BG67" s="19" t="s">
        <v>367</v>
      </c>
      <c r="BH67" s="0" t="s">
        <v>150</v>
      </c>
      <c r="BI67" s="19" t="s">
        <v>1102</v>
      </c>
      <c r="BJ67" s="0" t="s">
        <v>1112</v>
      </c>
      <c r="BK67" s="0" t="s">
        <v>1113</v>
      </c>
      <c r="BL67" s="0" t="s">
        <v>863</v>
      </c>
      <c r="BM67" s="0" t="s">
        <v>1114</v>
      </c>
      <c r="BN67" s="19" t="s">
        <v>1115</v>
      </c>
      <c r="BO67" s="19" t="s">
        <v>367</v>
      </c>
      <c r="BP67" s="0" t="s">
        <v>203</v>
      </c>
      <c r="BQ67" s="19" t="s">
        <v>1116</v>
      </c>
      <c r="BS67" s="0" t="s">
        <v>1102</v>
      </c>
      <c r="BT67" s="0" t="n">
        <f aca="false">49-(COUNTBLANK(U67:BQ67))</f>
        <v>49</v>
      </c>
      <c r="BU67" s="0" t="str">
        <f aca="false">CONCATENATE("*",BS67,"*")</f>
        <v>*weave*</v>
      </c>
      <c r="BV67" s="0" t="n">
        <f aca="false">COUNTIFS(U67:BQ67,BU67)</f>
        <v>0</v>
      </c>
      <c r="BW67" s="14" t="n">
        <f aca="false">BV67/BT67</f>
        <v>0</v>
      </c>
      <c r="BZ67" s="15" t="str">
        <f aca="false">IF(BY67="","",(BY67/BT67))</f>
        <v/>
      </c>
      <c r="CA67" s="0" t="n">
        <f aca="false">COUNTIFS(U67:BQ67,BU68)</f>
        <v>0</v>
      </c>
      <c r="CB67" s="0" t="str">
        <f aca="false">IF(BX67="",BU67,BX67)</f>
        <v>*weave*</v>
      </c>
      <c r="CC67" s="0" t="n">
        <f aca="false">COUNTIFS(U67:BQ67,CB68)</f>
        <v>0</v>
      </c>
      <c r="CD67" s="15" t="n">
        <f aca="false">CC67/BT67</f>
        <v>0</v>
      </c>
      <c r="CE67" s="0" t="s">
        <v>1117</v>
      </c>
      <c r="CF67" s="15" t="n">
        <f aca="false">(COUNTIFS(U67:BQ67,CE67))/BT67</f>
        <v>0</v>
      </c>
      <c r="CG67" s="19" t="s">
        <v>1118</v>
      </c>
      <c r="CH67" s="0" t="s">
        <v>1119</v>
      </c>
      <c r="CI67" s="15" t="n">
        <f aca="false">(COUNTIFS(U67:BQ67,CK67))/BT67</f>
        <v>0.183673469387755</v>
      </c>
      <c r="CJ67" s="15" t="n">
        <f aca="false">(COUNTIFS(U67:BQ67,CK68))/BT67</f>
        <v>0</v>
      </c>
      <c r="CK67" s="16" t="s">
        <v>367</v>
      </c>
      <c r="CL67" s="0" t="s">
        <v>1120</v>
      </c>
    </row>
    <row r="68" customFormat="false" ht="13.8" hidden="false" customHeight="false" outlineLevel="0" collapsed="false">
      <c r="A68" s="8" t="s">
        <v>127</v>
      </c>
      <c r="B68" s="8" t="n">
        <v>1</v>
      </c>
      <c r="C68" s="8" t="n">
        <v>1</v>
      </c>
      <c r="D68" s="8" t="n">
        <v>2</v>
      </c>
      <c r="E68" s="8" t="n">
        <v>34</v>
      </c>
      <c r="F68" s="8" t="n">
        <v>17</v>
      </c>
      <c r="G68" s="8" t="n">
        <v>1</v>
      </c>
      <c r="H68" s="8" t="n">
        <v>1017</v>
      </c>
      <c r="I68" s="8" t="n">
        <v>11017</v>
      </c>
      <c r="J68" s="8" t="n">
        <v>1017</v>
      </c>
      <c r="K68" s="8" t="s">
        <v>650</v>
      </c>
      <c r="L68" s="8" t="s">
        <v>128</v>
      </c>
      <c r="M68" s="0" t="s">
        <v>1121</v>
      </c>
      <c r="N68" s="0" t="s">
        <v>1094</v>
      </c>
      <c r="O68" s="0" t="s">
        <v>1122</v>
      </c>
      <c r="R68" s="0" t="n">
        <f aca="false">(1+LEN(N68)-LEN(SUBSTITUTE(N68," ","")))+1</f>
        <v>6</v>
      </c>
      <c r="S68" s="0" t="n">
        <f aca="false">(1+LEN(O68)-LEN(SUBSTITUTE(O68," ","")))</f>
        <v>10</v>
      </c>
      <c r="T68" s="0" t="s">
        <v>1096</v>
      </c>
      <c r="U68" s="0" t="s">
        <v>1123</v>
      </c>
      <c r="V68" s="0" t="s">
        <v>1124</v>
      </c>
      <c r="W68" s="0" t="s">
        <v>1125</v>
      </c>
      <c r="X68" s="0" t="s">
        <v>1123</v>
      </c>
      <c r="Y68" s="0" t="s">
        <v>1126</v>
      </c>
      <c r="Z68" s="0" t="s">
        <v>863</v>
      </c>
      <c r="AA68" s="0" t="s">
        <v>1123</v>
      </c>
      <c r="AB68" s="0" t="s">
        <v>367</v>
      </c>
      <c r="AC68" s="0" t="s">
        <v>1126</v>
      </c>
      <c r="AD68" s="0" t="s">
        <v>1127</v>
      </c>
      <c r="AE68" s="0" t="s">
        <v>1125</v>
      </c>
      <c r="AF68" s="0" t="s">
        <v>1125</v>
      </c>
      <c r="AG68" s="0" t="s">
        <v>1128</v>
      </c>
      <c r="AH68" s="0" t="s">
        <v>367</v>
      </c>
      <c r="AI68" s="0" t="s">
        <v>1125</v>
      </c>
      <c r="AJ68" s="0" t="s">
        <v>1129</v>
      </c>
      <c r="AK68" s="0" t="s">
        <v>1130</v>
      </c>
      <c r="AL68" s="0" t="s">
        <v>1131</v>
      </c>
      <c r="AM68" s="0" t="s">
        <v>367</v>
      </c>
      <c r="AN68" s="0" t="s">
        <v>1132</v>
      </c>
      <c r="AO68" s="0" t="s">
        <v>1126</v>
      </c>
      <c r="AP68" s="0" t="s">
        <v>1133</v>
      </c>
      <c r="AQ68" s="0" t="s">
        <v>1110</v>
      </c>
      <c r="AR68" s="0" t="s">
        <v>1134</v>
      </c>
      <c r="AS68" s="0" t="s">
        <v>1110</v>
      </c>
      <c r="AT68" s="0" t="s">
        <v>1123</v>
      </c>
      <c r="AU68" s="0" t="s">
        <v>1123</v>
      </c>
      <c r="AV68" s="0" t="s">
        <v>1125</v>
      </c>
      <c r="AW68" s="0" t="s">
        <v>1123</v>
      </c>
      <c r="AX68" s="0" t="s">
        <v>203</v>
      </c>
      <c r="AY68" s="0" t="s">
        <v>1123</v>
      </c>
      <c r="AZ68" s="0" t="s">
        <v>1123</v>
      </c>
      <c r="BA68" s="0" t="s">
        <v>1123</v>
      </c>
      <c r="BB68" s="0" t="s">
        <v>1123</v>
      </c>
      <c r="BC68" s="0" t="s">
        <v>1123</v>
      </c>
      <c r="BD68" s="0" t="s">
        <v>1125</v>
      </c>
      <c r="BE68" s="0" t="s">
        <v>749</v>
      </c>
      <c r="BF68" s="0" t="s">
        <v>1123</v>
      </c>
      <c r="BG68" s="0" t="s">
        <v>1123</v>
      </c>
      <c r="BH68" s="0" t="s">
        <v>1135</v>
      </c>
      <c r="BI68" s="0" t="s">
        <v>1136</v>
      </c>
      <c r="BJ68" s="0" t="s">
        <v>1123</v>
      </c>
      <c r="BK68" s="0" t="s">
        <v>1123</v>
      </c>
      <c r="BL68" s="0" t="s">
        <v>1126</v>
      </c>
      <c r="BM68" s="0" t="s">
        <v>1123</v>
      </c>
      <c r="BN68" s="0" t="s">
        <v>1102</v>
      </c>
      <c r="BO68" s="0" t="s">
        <v>1137</v>
      </c>
      <c r="BP68" s="0" t="s">
        <v>1138</v>
      </c>
      <c r="BQ68" s="0" t="s">
        <v>934</v>
      </c>
      <c r="BS68" s="0" t="s">
        <v>1125</v>
      </c>
      <c r="BT68" s="0" t="n">
        <f aca="false">49-(COUNTBLANK(U68:BQ68))</f>
        <v>49</v>
      </c>
      <c r="BU68" s="0" t="str">
        <f aca="false">CONCATENATE("*",BS68,"*")</f>
        <v>*vacuum*</v>
      </c>
      <c r="BV68" s="0" t="n">
        <f aca="false">COUNTIFS(U68:BQ68,BU68)</f>
        <v>0</v>
      </c>
      <c r="BW68" s="14" t="n">
        <f aca="false">BV68/BT68</f>
        <v>0</v>
      </c>
      <c r="BZ68" s="15" t="str">
        <f aca="false">IF(BY68="","",(BY68/BT68))</f>
        <v/>
      </c>
      <c r="CA68" s="0" t="n">
        <f aca="false">COUNTIFS(U68:BQ68,BU67)</f>
        <v>0</v>
      </c>
      <c r="CB68" s="0" t="str">
        <f aca="false">IF(BX68="",BU68,BX68)</f>
        <v>*vacuum*</v>
      </c>
      <c r="CC68" s="0" t="n">
        <f aca="false">COUNTIFS(U68:BQ68,CB67)</f>
        <v>0</v>
      </c>
      <c r="CD68" s="15" t="n">
        <f aca="false">CC68/BT68</f>
        <v>0</v>
      </c>
      <c r="CE68" s="0" t="s">
        <v>1139</v>
      </c>
      <c r="CF68" s="15" t="n">
        <f aca="false">(COUNTIFS(U68:BQ68,CE68))/BT68</f>
        <v>0</v>
      </c>
      <c r="CH68" s="0" t="s">
        <v>1140</v>
      </c>
      <c r="CI68" s="15" t="n">
        <f aca="false">(COUNTIFS(U68:BQ68,CK68))/BT68</f>
        <v>0.469387755102041</v>
      </c>
      <c r="CJ68" s="15" t="n">
        <f aca="false">(COUNTIFS(U68:BQ68,CK67))/BT68</f>
        <v>0.102040816326531</v>
      </c>
      <c r="CK68" s="16" t="s">
        <v>1123</v>
      </c>
      <c r="CL68" s="0" t="s">
        <v>1120</v>
      </c>
    </row>
    <row r="69" s="4" customFormat="true" ht="13.8" hidden="false" customHeight="false" outlineLevel="0" collapsed="false">
      <c r="A69" s="8" t="s">
        <v>163</v>
      </c>
      <c r="B69" s="17" t="n">
        <v>1</v>
      </c>
      <c r="C69" s="17" t="n">
        <v>2</v>
      </c>
      <c r="D69" s="17" t="n">
        <v>1</v>
      </c>
      <c r="E69" s="17" t="n">
        <v>34</v>
      </c>
      <c r="F69" s="17" t="n">
        <v>17</v>
      </c>
      <c r="G69" s="17" t="n">
        <v>2</v>
      </c>
      <c r="H69" s="8" t="n">
        <v>2017</v>
      </c>
      <c r="I69" s="8" t="n">
        <v>12017</v>
      </c>
      <c r="J69" s="8" t="n">
        <v>2017</v>
      </c>
      <c r="K69" s="8" t="s">
        <v>650</v>
      </c>
      <c r="L69" s="8" t="s">
        <v>128</v>
      </c>
      <c r="M69" s="4" t="s">
        <v>1093</v>
      </c>
      <c r="N69" s="4" t="s">
        <v>1094</v>
      </c>
      <c r="O69" s="4" t="s">
        <v>1122</v>
      </c>
      <c r="R69" s="4" t="n">
        <f aca="false">(1+LEN(N69)-LEN(SUBSTITUTE(N69," ","")))+1</f>
        <v>6</v>
      </c>
      <c r="S69" s="4" t="n">
        <f aca="false">(1+LEN(O69)-LEN(SUBSTITUTE(O69," ","")))</f>
        <v>10</v>
      </c>
      <c r="T69" s="4" t="s">
        <v>1096</v>
      </c>
      <c r="U69" s="4" t="s">
        <v>1097</v>
      </c>
      <c r="V69" s="20" t="s">
        <v>1098</v>
      </c>
      <c r="W69" s="4" t="s">
        <v>1099</v>
      </c>
      <c r="X69" s="20" t="s">
        <v>1100</v>
      </c>
      <c r="Y69" s="4" t="s">
        <v>150</v>
      </c>
      <c r="Z69" s="24" t="s">
        <v>1101</v>
      </c>
      <c r="AA69" s="20" t="s">
        <v>1102</v>
      </c>
      <c r="AB69" s="4" t="s">
        <v>869</v>
      </c>
      <c r="AC69" s="4" t="s">
        <v>1103</v>
      </c>
      <c r="AD69" s="4" t="s">
        <v>1104</v>
      </c>
      <c r="AE69" s="4" t="s">
        <v>150</v>
      </c>
      <c r="AF69" s="4" t="s">
        <v>1105</v>
      </c>
      <c r="AG69" s="20" t="s">
        <v>360</v>
      </c>
      <c r="AH69" s="4" t="s">
        <v>1106</v>
      </c>
      <c r="AI69" s="20" t="s">
        <v>367</v>
      </c>
      <c r="AJ69" s="4" t="s">
        <v>732</v>
      </c>
      <c r="AK69" s="4" t="s">
        <v>934</v>
      </c>
      <c r="AL69" s="20" t="s">
        <v>1107</v>
      </c>
      <c r="AM69" s="4" t="s">
        <v>869</v>
      </c>
      <c r="AN69" s="4" t="s">
        <v>863</v>
      </c>
      <c r="AO69" s="20" t="s">
        <v>367</v>
      </c>
      <c r="AP69" s="20" t="s">
        <v>367</v>
      </c>
      <c r="AQ69" s="20" t="s">
        <v>1108</v>
      </c>
      <c r="AR69" s="4" t="s">
        <v>1034</v>
      </c>
      <c r="AS69" s="4" t="s">
        <v>869</v>
      </c>
      <c r="AT69" s="4" t="s">
        <v>1034</v>
      </c>
      <c r="AU69" s="4" t="s">
        <v>869</v>
      </c>
      <c r="AV69" s="20" t="s">
        <v>1109</v>
      </c>
      <c r="AW69" s="20" t="s">
        <v>1110</v>
      </c>
      <c r="AX69" s="4" t="s">
        <v>150</v>
      </c>
      <c r="AY69" s="20" t="s">
        <v>367</v>
      </c>
      <c r="AZ69" s="4" t="s">
        <v>1099</v>
      </c>
      <c r="BA69" s="4" t="s">
        <v>1111</v>
      </c>
      <c r="BB69" s="20" t="s">
        <v>1102</v>
      </c>
      <c r="BC69" s="20" t="s">
        <v>367</v>
      </c>
      <c r="BD69" s="20" t="s">
        <v>1102</v>
      </c>
      <c r="BE69" s="4" t="s">
        <v>150</v>
      </c>
      <c r="BF69" s="20" t="s">
        <v>1102</v>
      </c>
      <c r="BG69" s="20" t="s">
        <v>367</v>
      </c>
      <c r="BH69" s="4" t="s">
        <v>150</v>
      </c>
      <c r="BI69" s="20" t="s">
        <v>1102</v>
      </c>
      <c r="BJ69" s="4" t="s">
        <v>1112</v>
      </c>
      <c r="BK69" s="4" t="s">
        <v>1113</v>
      </c>
      <c r="BL69" s="4" t="s">
        <v>863</v>
      </c>
      <c r="BM69" s="4" t="s">
        <v>1114</v>
      </c>
      <c r="BN69" s="20" t="s">
        <v>1115</v>
      </c>
      <c r="BO69" s="20" t="s">
        <v>367</v>
      </c>
      <c r="BP69" s="4" t="s">
        <v>203</v>
      </c>
      <c r="BQ69" s="20" t="s">
        <v>1116</v>
      </c>
      <c r="BS69" s="4" t="s">
        <v>1102</v>
      </c>
      <c r="BT69" s="4" t="n">
        <f aca="false">49-(COUNTBLANK(U69:BQ69))</f>
        <v>49</v>
      </c>
      <c r="BU69" s="4" t="str">
        <f aca="false">CONCATENATE("*",BS69,"*")</f>
        <v>*weave*</v>
      </c>
      <c r="BV69" s="4" t="n">
        <f aca="false">COUNTIFS(U69:BQ69,BU69)</f>
        <v>0</v>
      </c>
      <c r="BW69" s="18" t="n">
        <f aca="false">BV69/BT69</f>
        <v>0</v>
      </c>
      <c r="BZ69" s="18" t="str">
        <f aca="false">IF(BY69="","",(BY69/BT69))</f>
        <v/>
      </c>
      <c r="CA69" s="4" t="n">
        <f aca="false">COUNTIFS(U69:BQ69,BU70)</f>
        <v>0</v>
      </c>
      <c r="CB69" s="4" t="str">
        <f aca="false">IF(BX69="",BU69,BX69)</f>
        <v>*weave*</v>
      </c>
      <c r="CC69" s="4" t="n">
        <f aca="false">COUNTIFS(U69:BQ69,CB70)</f>
        <v>0</v>
      </c>
      <c r="CD69" s="18" t="n">
        <f aca="false">CC69/BT69</f>
        <v>0</v>
      </c>
      <c r="CE69" s="4" t="s">
        <v>1117</v>
      </c>
      <c r="CF69" s="18" t="n">
        <f aca="false">(COUNTIFS(U69:BQ69,CE69))/BT69</f>
        <v>0</v>
      </c>
      <c r="CG69" s="20" t="s">
        <v>1118</v>
      </c>
      <c r="CH69" s="4" t="s">
        <v>1119</v>
      </c>
      <c r="CI69" s="15" t="n">
        <f aca="false">(COUNTIFS(U69:BQ69,CK69))/BT69</f>
        <v>0</v>
      </c>
      <c r="CJ69" s="15" t="n">
        <f aca="false">(COUNTIFS(U69:BQ69,CK70))/BT69</f>
        <v>0.183673469387755</v>
      </c>
      <c r="CK69" s="4" t="s">
        <v>1123</v>
      </c>
      <c r="CL69" s="4" t="s">
        <v>1120</v>
      </c>
    </row>
    <row r="70" customFormat="false" ht="13.8" hidden="false" customHeight="false" outlineLevel="0" collapsed="false">
      <c r="A70" s="8" t="s">
        <v>191</v>
      </c>
      <c r="B70" s="17" t="n">
        <v>1</v>
      </c>
      <c r="C70" s="17" t="n">
        <v>2</v>
      </c>
      <c r="D70" s="17" t="n">
        <v>2</v>
      </c>
      <c r="E70" s="17" t="n">
        <v>34</v>
      </c>
      <c r="F70" s="17" t="n">
        <v>17</v>
      </c>
      <c r="G70" s="17" t="n">
        <v>3</v>
      </c>
      <c r="H70" s="8" t="n">
        <v>3017</v>
      </c>
      <c r="I70" s="8" t="n">
        <v>13017</v>
      </c>
      <c r="J70" s="8" t="n">
        <v>3017</v>
      </c>
      <c r="K70" s="8" t="s">
        <v>650</v>
      </c>
      <c r="L70" s="8" t="s">
        <v>128</v>
      </c>
      <c r="M70" s="4" t="s">
        <v>1121</v>
      </c>
      <c r="N70" s="4" t="s">
        <v>1094</v>
      </c>
      <c r="O70" s="4" t="s">
        <v>1095</v>
      </c>
      <c r="R70" s="4" t="n">
        <f aca="false">(1+LEN(N70)-LEN(SUBSTITUTE(N70," ","")))+1</f>
        <v>6</v>
      </c>
      <c r="S70" s="4" t="n">
        <f aca="false">(1+LEN(O70)-LEN(SUBSTITUTE(O70," ","")))</f>
        <v>10</v>
      </c>
      <c r="T70" s="4" t="s">
        <v>1096</v>
      </c>
      <c r="U70" s="4" t="s">
        <v>1123</v>
      </c>
      <c r="V70" s="4" t="s">
        <v>1124</v>
      </c>
      <c r="W70" s="4" t="s">
        <v>1125</v>
      </c>
      <c r="X70" s="4" t="s">
        <v>1123</v>
      </c>
      <c r="Y70" s="4" t="s">
        <v>1126</v>
      </c>
      <c r="Z70" s="4" t="s">
        <v>863</v>
      </c>
      <c r="AA70" s="4" t="s">
        <v>1123</v>
      </c>
      <c r="AB70" s="4" t="s">
        <v>367</v>
      </c>
      <c r="AC70" s="4" t="s">
        <v>1126</v>
      </c>
      <c r="AD70" s="4" t="s">
        <v>1127</v>
      </c>
      <c r="AE70" s="4" t="s">
        <v>1125</v>
      </c>
      <c r="AF70" s="4" t="s">
        <v>1125</v>
      </c>
      <c r="AG70" s="4" t="s">
        <v>1128</v>
      </c>
      <c r="AH70" s="4" t="s">
        <v>367</v>
      </c>
      <c r="AI70" s="4" t="s">
        <v>1125</v>
      </c>
      <c r="AJ70" s="4" t="s">
        <v>1129</v>
      </c>
      <c r="AK70" s="4" t="s">
        <v>1130</v>
      </c>
      <c r="AL70" s="4" t="s">
        <v>1131</v>
      </c>
      <c r="AM70" s="4" t="s">
        <v>367</v>
      </c>
      <c r="AN70" s="4" t="s">
        <v>1132</v>
      </c>
      <c r="AO70" s="4" t="s">
        <v>1126</v>
      </c>
      <c r="AP70" s="4" t="s">
        <v>1133</v>
      </c>
      <c r="AQ70" s="4" t="s">
        <v>1110</v>
      </c>
      <c r="AR70" s="4" t="s">
        <v>1134</v>
      </c>
      <c r="AS70" s="4" t="s">
        <v>1110</v>
      </c>
      <c r="AT70" s="4" t="s">
        <v>1123</v>
      </c>
      <c r="AU70" s="4" t="s">
        <v>1123</v>
      </c>
      <c r="AV70" s="4" t="s">
        <v>1125</v>
      </c>
      <c r="AW70" s="4" t="s">
        <v>1123</v>
      </c>
      <c r="AX70" s="4" t="s">
        <v>203</v>
      </c>
      <c r="AY70" s="4" t="s">
        <v>1123</v>
      </c>
      <c r="AZ70" s="4" t="s">
        <v>1123</v>
      </c>
      <c r="BA70" s="4" t="s">
        <v>1123</v>
      </c>
      <c r="BB70" s="4" t="s">
        <v>1123</v>
      </c>
      <c r="BC70" s="4" t="s">
        <v>1123</v>
      </c>
      <c r="BD70" s="4" t="s">
        <v>1125</v>
      </c>
      <c r="BE70" s="4" t="s">
        <v>749</v>
      </c>
      <c r="BF70" s="4" t="s">
        <v>1123</v>
      </c>
      <c r="BG70" s="4" t="s">
        <v>1123</v>
      </c>
      <c r="BH70" s="4" t="s">
        <v>1135</v>
      </c>
      <c r="BI70" s="4" t="s">
        <v>1136</v>
      </c>
      <c r="BJ70" s="4" t="s">
        <v>1123</v>
      </c>
      <c r="BK70" s="4" t="s">
        <v>1123</v>
      </c>
      <c r="BL70" s="4" t="s">
        <v>1126</v>
      </c>
      <c r="BM70" s="4" t="s">
        <v>1123</v>
      </c>
      <c r="BN70" s="4" t="s">
        <v>1102</v>
      </c>
      <c r="BO70" s="4" t="s">
        <v>1137</v>
      </c>
      <c r="BP70" s="4" t="s">
        <v>1138</v>
      </c>
      <c r="BQ70" s="4" t="s">
        <v>934</v>
      </c>
      <c r="BS70" s="4" t="s">
        <v>1125</v>
      </c>
      <c r="BT70" s="4" t="n">
        <f aca="false">49-(COUNTBLANK(U70:BQ70))</f>
        <v>49</v>
      </c>
      <c r="BU70" s="4" t="str">
        <f aca="false">CONCATENATE("*",BS70,"*")</f>
        <v>*vacuum*</v>
      </c>
      <c r="BV70" s="4" t="n">
        <f aca="false">COUNTIFS(U70:BQ70,BU70)</f>
        <v>0</v>
      </c>
      <c r="BW70" s="18" t="n">
        <f aca="false">BV70/BT70</f>
        <v>0</v>
      </c>
      <c r="BZ70" s="18" t="str">
        <f aca="false">IF(BY70="","",(BY70/BT70))</f>
        <v/>
      </c>
      <c r="CA70" s="4" t="n">
        <f aca="false">COUNTIFS(U70:BQ70,BU69)</f>
        <v>0</v>
      </c>
      <c r="CB70" s="4" t="str">
        <f aca="false">IF(BX70="",BU70,BX70)</f>
        <v>*vacuum*</v>
      </c>
      <c r="CC70" s="4" t="n">
        <f aca="false">COUNTIFS(U70:BQ70,CB69)</f>
        <v>0</v>
      </c>
      <c r="CD70" s="18" t="n">
        <f aca="false">CC70/BT70</f>
        <v>0</v>
      </c>
      <c r="CE70" s="4" t="s">
        <v>1139</v>
      </c>
      <c r="CF70" s="18" t="n">
        <f aca="false">(COUNTIFS(U70:BQ70,CE70))/BT70</f>
        <v>0</v>
      </c>
      <c r="CH70" s="4" t="s">
        <v>1140</v>
      </c>
      <c r="CI70" s="15" t="n">
        <f aca="false">(COUNTIFS(U70:BQ70,CK70))/BT70</f>
        <v>0.102040816326531</v>
      </c>
      <c r="CJ70" s="15" t="n">
        <f aca="false">(COUNTIFS(U70:BQ70,CK69))/BT70</f>
        <v>0.469387755102041</v>
      </c>
      <c r="CK70" s="4" t="s">
        <v>367</v>
      </c>
      <c r="CL70" s="4" t="s">
        <v>1120</v>
      </c>
    </row>
    <row r="71" customFormat="false" ht="13.8" hidden="false" customHeight="false" outlineLevel="0" collapsed="false">
      <c r="A71" s="8" t="s">
        <v>193</v>
      </c>
      <c r="B71" s="8" t="n">
        <v>1</v>
      </c>
      <c r="C71" s="8" t="n">
        <v>1</v>
      </c>
      <c r="D71" s="8" t="n">
        <v>1</v>
      </c>
      <c r="E71" s="8" t="n">
        <v>35</v>
      </c>
      <c r="F71" s="8" t="n">
        <v>18</v>
      </c>
      <c r="G71" s="8" t="n">
        <v>0</v>
      </c>
      <c r="H71" s="8" t="n">
        <v>18</v>
      </c>
      <c r="I71" s="8" t="n">
        <v>10018</v>
      </c>
      <c r="J71" s="8" t="n">
        <v>18</v>
      </c>
      <c r="K71" s="8" t="s">
        <v>650</v>
      </c>
      <c r="L71" s="8" t="s">
        <v>128</v>
      </c>
      <c r="M71" s="0" t="s">
        <v>1141</v>
      </c>
      <c r="N71" s="0" t="s">
        <v>1142</v>
      </c>
      <c r="O71" s="0" t="s">
        <v>1143</v>
      </c>
      <c r="R71" s="0" t="n">
        <f aca="false">(1+LEN(N71)-LEN(SUBSTITUTE(N71," ","")))+1</f>
        <v>6</v>
      </c>
      <c r="S71" s="0" t="n">
        <f aca="false">(1+LEN(O71)-LEN(SUBSTITUTE(O71," ","")))</f>
        <v>11</v>
      </c>
      <c r="T71" s="0" t="s">
        <v>1096</v>
      </c>
      <c r="U71" s="0" t="s">
        <v>1144</v>
      </c>
      <c r="V71" s="0" t="s">
        <v>1145</v>
      </c>
      <c r="W71" s="0" t="s">
        <v>1146</v>
      </c>
      <c r="X71" s="0" t="s">
        <v>1147</v>
      </c>
      <c r="Y71" s="0" t="s">
        <v>934</v>
      </c>
      <c r="Z71" s="0" t="s">
        <v>1123</v>
      </c>
      <c r="AA71" s="0" t="s">
        <v>1123</v>
      </c>
      <c r="AB71" s="0" t="s">
        <v>934</v>
      </c>
      <c r="AC71" s="0" t="s">
        <v>1148</v>
      </c>
      <c r="AD71" s="0" t="s">
        <v>1149</v>
      </c>
      <c r="AE71" s="0" t="s">
        <v>1150</v>
      </c>
      <c r="AF71" s="0" t="s">
        <v>1151</v>
      </c>
      <c r="AG71" s="0" t="s">
        <v>1152</v>
      </c>
      <c r="AH71" s="0" t="s">
        <v>1123</v>
      </c>
      <c r="AI71" s="0" t="s">
        <v>1123</v>
      </c>
      <c r="AJ71" s="0" t="s">
        <v>1144</v>
      </c>
      <c r="AK71" s="0" t="s">
        <v>1153</v>
      </c>
      <c r="AL71" s="0" t="s">
        <v>1154</v>
      </c>
      <c r="AM71" s="0" t="s">
        <v>934</v>
      </c>
      <c r="AN71" s="0" t="s">
        <v>1123</v>
      </c>
      <c r="AO71" s="0" t="s">
        <v>1155</v>
      </c>
      <c r="AP71" s="0" t="s">
        <v>934</v>
      </c>
      <c r="AQ71" s="0" t="s">
        <v>1123</v>
      </c>
      <c r="AR71" s="0" t="s">
        <v>1123</v>
      </c>
      <c r="AS71" s="0" t="s">
        <v>1123</v>
      </c>
      <c r="AT71" s="0" t="s">
        <v>1144</v>
      </c>
      <c r="AU71" s="0" t="s">
        <v>217</v>
      </c>
      <c r="AV71" s="0" t="s">
        <v>1136</v>
      </c>
      <c r="AW71" s="0" t="s">
        <v>1123</v>
      </c>
      <c r="AX71" s="0" t="s">
        <v>1156</v>
      </c>
      <c r="AY71" s="0" t="s">
        <v>1154</v>
      </c>
      <c r="AZ71" s="0" t="s">
        <v>1123</v>
      </c>
      <c r="BA71" s="0" t="s">
        <v>1123</v>
      </c>
      <c r="BB71" s="0" t="s">
        <v>1144</v>
      </c>
      <c r="BC71" s="0" t="s">
        <v>1123</v>
      </c>
      <c r="BD71" s="0" t="s">
        <v>934</v>
      </c>
      <c r="BE71" s="0" t="s">
        <v>1123</v>
      </c>
      <c r="BF71" s="0" t="s">
        <v>1154</v>
      </c>
      <c r="BG71" s="0" t="s">
        <v>1123</v>
      </c>
      <c r="BH71" s="0" t="s">
        <v>1123</v>
      </c>
      <c r="BI71" s="0" t="s">
        <v>1154</v>
      </c>
      <c r="BJ71" s="0" t="s">
        <v>1157</v>
      </c>
      <c r="BK71" s="0" t="s">
        <v>1144</v>
      </c>
      <c r="BL71" s="0" t="s">
        <v>1123</v>
      </c>
      <c r="BM71" s="0" t="s">
        <v>1123</v>
      </c>
      <c r="BN71" s="0" t="s">
        <v>1158</v>
      </c>
      <c r="BO71" s="0" t="s">
        <v>1123</v>
      </c>
      <c r="BP71" s="0" t="s">
        <v>1159</v>
      </c>
      <c r="BQ71" s="0" t="s">
        <v>1160</v>
      </c>
      <c r="BS71" s="0" t="s">
        <v>1123</v>
      </c>
      <c r="BT71" s="0" t="n">
        <f aca="false">49-(COUNTBLANK(U71:BQ71))</f>
        <v>49</v>
      </c>
      <c r="BU71" s="0" t="str">
        <f aca="false">CONCATENATE("*",BS71,"*")</f>
        <v>*clean*</v>
      </c>
      <c r="BV71" s="0" t="n">
        <f aca="false">COUNTIFS(U71:BQ71,BU71)</f>
        <v>0</v>
      </c>
      <c r="BW71" s="14" t="n">
        <f aca="false">BV71/BT71</f>
        <v>0</v>
      </c>
      <c r="BZ71" s="15" t="str">
        <f aca="false">IF(BY71="","",(BY71/BT71))</f>
        <v/>
      </c>
      <c r="CA71" s="0" t="n">
        <f aca="false">COUNTIFS(U71:BQ71,BU72)</f>
        <v>0</v>
      </c>
      <c r="CB71" s="0" t="str">
        <f aca="false">IF(BX71="",BU71,BX71)</f>
        <v>*clean*</v>
      </c>
      <c r="CC71" s="0" t="n">
        <f aca="false">COUNTIFS(U71:BQ71,CB72)</f>
        <v>0</v>
      </c>
      <c r="CD71" s="15" t="n">
        <f aca="false">CC71/BT71</f>
        <v>0</v>
      </c>
      <c r="CE71" s="0" t="s">
        <v>1139</v>
      </c>
      <c r="CF71" s="15" t="n">
        <f aca="false">(COUNTIFS(U71:BQ71,CE71))/BT71</f>
        <v>0</v>
      </c>
      <c r="CH71" s="0" t="s">
        <v>1140</v>
      </c>
      <c r="CI71" s="15" t="n">
        <f aca="false">(COUNTIFS(U71:BQ71,CK71))/BT71</f>
        <v>0.489795918367347</v>
      </c>
      <c r="CJ71" s="15" t="n">
        <f aca="false">(COUNTIFS(U71:BQ71,CK72))/BT71</f>
        <v>0.0204081632653061</v>
      </c>
      <c r="CK71" s="16" t="s">
        <v>1123</v>
      </c>
      <c r="CL71" s="0" t="s">
        <v>1161</v>
      </c>
    </row>
    <row r="72" customFormat="false" ht="13.8" hidden="false" customHeight="false" outlineLevel="0" collapsed="false">
      <c r="A72" s="8" t="s">
        <v>127</v>
      </c>
      <c r="B72" s="8" t="n">
        <v>1</v>
      </c>
      <c r="C72" s="8" t="n">
        <v>1</v>
      </c>
      <c r="D72" s="8" t="n">
        <v>2</v>
      </c>
      <c r="E72" s="8" t="n">
        <v>35</v>
      </c>
      <c r="F72" s="8" t="n">
        <v>18</v>
      </c>
      <c r="G72" s="8" t="n">
        <v>1</v>
      </c>
      <c r="H72" s="8" t="n">
        <v>1018</v>
      </c>
      <c r="I72" s="8" t="n">
        <v>11018</v>
      </c>
      <c r="J72" s="8" t="n">
        <v>1018</v>
      </c>
      <c r="K72" s="8" t="s">
        <v>650</v>
      </c>
      <c r="L72" s="8" t="s">
        <v>128</v>
      </c>
      <c r="M72" s="0" t="s">
        <v>1162</v>
      </c>
      <c r="N72" s="0" t="s">
        <v>1142</v>
      </c>
      <c r="O72" s="0" t="s">
        <v>1163</v>
      </c>
      <c r="R72" s="0" t="n">
        <f aca="false">(1+LEN(N72)-LEN(SUBSTITUTE(N72," ","")))+1</f>
        <v>6</v>
      </c>
      <c r="S72" s="0" t="n">
        <f aca="false">(1+LEN(O72)-LEN(SUBSTITUTE(O72," ","")))</f>
        <v>11</v>
      </c>
      <c r="T72" s="0" t="s">
        <v>1096</v>
      </c>
      <c r="U72" s="0" t="s">
        <v>1159</v>
      </c>
      <c r="V72" s="0" t="s">
        <v>1164</v>
      </c>
      <c r="W72" s="0" t="s">
        <v>1159</v>
      </c>
      <c r="X72" s="0" t="s">
        <v>1159</v>
      </c>
      <c r="Y72" s="0" t="s">
        <v>1165</v>
      </c>
      <c r="Z72" s="0" t="s">
        <v>1159</v>
      </c>
      <c r="AA72" s="0" t="s">
        <v>1159</v>
      </c>
      <c r="AB72" s="0" t="s">
        <v>1159</v>
      </c>
      <c r="AC72" s="0" t="s">
        <v>1166</v>
      </c>
      <c r="AD72" s="13"/>
      <c r="AE72" s="0" t="s">
        <v>227</v>
      </c>
      <c r="AF72" s="0" t="s">
        <v>1159</v>
      </c>
      <c r="AG72" s="0" t="s">
        <v>1167</v>
      </c>
      <c r="AH72" s="0" t="s">
        <v>1144</v>
      </c>
      <c r="AI72" s="0" t="s">
        <v>1154</v>
      </c>
      <c r="AJ72" s="0" t="s">
        <v>1159</v>
      </c>
      <c r="AK72" s="0" t="s">
        <v>1168</v>
      </c>
      <c r="AL72" s="0" t="s">
        <v>1123</v>
      </c>
      <c r="AM72" s="0" t="s">
        <v>1159</v>
      </c>
      <c r="AN72" s="0" t="s">
        <v>1154</v>
      </c>
      <c r="AO72" s="0" t="s">
        <v>1149</v>
      </c>
      <c r="AP72" s="0" t="s">
        <v>1169</v>
      </c>
      <c r="AQ72" s="0" t="s">
        <v>1170</v>
      </c>
      <c r="AR72" s="0" t="s">
        <v>1171</v>
      </c>
      <c r="AS72" s="0" t="s">
        <v>1144</v>
      </c>
      <c r="AT72" s="0" t="s">
        <v>1172</v>
      </c>
      <c r="AU72" s="0" t="s">
        <v>1159</v>
      </c>
      <c r="AV72" s="0" t="s">
        <v>1173</v>
      </c>
      <c r="AW72" s="0" t="s">
        <v>1154</v>
      </c>
      <c r="AX72" s="0" t="s">
        <v>1174</v>
      </c>
      <c r="AY72" s="0" t="s">
        <v>1149</v>
      </c>
      <c r="AZ72" s="0" t="s">
        <v>1175</v>
      </c>
      <c r="BA72" s="0" t="s">
        <v>1176</v>
      </c>
      <c r="BB72" s="0" t="s">
        <v>1123</v>
      </c>
      <c r="BC72" s="0" t="s">
        <v>1177</v>
      </c>
      <c r="BD72" s="0" t="s">
        <v>1178</v>
      </c>
      <c r="BE72" s="0" t="s">
        <v>749</v>
      </c>
      <c r="BF72" s="0" t="s">
        <v>1154</v>
      </c>
      <c r="BG72" s="0" t="s">
        <v>1179</v>
      </c>
      <c r="BH72" s="0" t="s">
        <v>1180</v>
      </c>
      <c r="BI72" s="0" t="s">
        <v>1181</v>
      </c>
      <c r="BJ72" s="0" t="s">
        <v>1159</v>
      </c>
      <c r="BK72" s="0" t="s">
        <v>1182</v>
      </c>
      <c r="BL72" s="0" t="s">
        <v>1172</v>
      </c>
      <c r="BM72" s="0" t="s">
        <v>1183</v>
      </c>
      <c r="BN72" s="0" t="s">
        <v>1159</v>
      </c>
      <c r="BO72" s="0" t="s">
        <v>1184</v>
      </c>
      <c r="BP72" s="0" t="s">
        <v>291</v>
      </c>
      <c r="BQ72" s="0" t="s">
        <v>934</v>
      </c>
      <c r="BS72" s="0" t="s">
        <v>1159</v>
      </c>
      <c r="BT72" s="0" t="n">
        <f aca="false">49-(COUNTBLANK(U72:BQ72))</f>
        <v>48</v>
      </c>
      <c r="BU72" s="0" t="str">
        <f aca="false">CONCATENATE("*",BS72,"*")</f>
        <v>*install*</v>
      </c>
      <c r="BV72" s="0" t="n">
        <f aca="false">COUNTIFS(U72:BQ72,BU72)</f>
        <v>0</v>
      </c>
      <c r="BW72" s="14" t="n">
        <f aca="false">BV72/BT72</f>
        <v>0</v>
      </c>
      <c r="BZ72" s="15" t="str">
        <f aca="false">IF(BY72="","",(BY72/BT72))</f>
        <v/>
      </c>
      <c r="CA72" s="0" t="n">
        <f aca="false">COUNTIFS(U72:BQ72,BU71)</f>
        <v>0</v>
      </c>
      <c r="CB72" s="0" t="str">
        <f aca="false">IF(BX72="",BU72,BX72)</f>
        <v>*install*</v>
      </c>
      <c r="CC72" s="0" t="n">
        <f aca="false">COUNTIFS(U72:BQ72,CB71)</f>
        <v>0</v>
      </c>
      <c r="CD72" s="15" t="n">
        <f aca="false">CC72/BT72</f>
        <v>0</v>
      </c>
      <c r="CE72" s="0" t="s">
        <v>1185</v>
      </c>
      <c r="CF72" s="15" t="n">
        <f aca="false">(COUNTIFS(U72:BQ72,CE72))/BT72</f>
        <v>0</v>
      </c>
      <c r="CH72" s="0" t="s">
        <v>1186</v>
      </c>
      <c r="CI72" s="15" t="n">
        <f aca="false">(COUNTIFS(U72:BQ72,CK72))/BT72</f>
        <v>0.291666666666667</v>
      </c>
      <c r="CJ72" s="15" t="n">
        <f aca="false">(COUNTIFS(U72:BQ72,CK71))/BT72</f>
        <v>0.0625</v>
      </c>
      <c r="CK72" s="16" t="s">
        <v>1159</v>
      </c>
      <c r="CL72" s="0" t="s">
        <v>1161</v>
      </c>
      <c r="CN72" s="4"/>
    </row>
    <row r="73" s="4" customFormat="true" ht="13.8" hidden="false" customHeight="false" outlineLevel="0" collapsed="false">
      <c r="A73" s="8" t="s">
        <v>163</v>
      </c>
      <c r="B73" s="17" t="n">
        <v>1</v>
      </c>
      <c r="C73" s="17" t="n">
        <v>2</v>
      </c>
      <c r="D73" s="17" t="n">
        <v>1</v>
      </c>
      <c r="E73" s="17" t="n">
        <v>35</v>
      </c>
      <c r="F73" s="17" t="n">
        <v>18</v>
      </c>
      <c r="G73" s="17" t="n">
        <v>2</v>
      </c>
      <c r="H73" s="8" t="n">
        <v>2018</v>
      </c>
      <c r="I73" s="8" t="n">
        <v>12018</v>
      </c>
      <c r="J73" s="8" t="n">
        <v>2018</v>
      </c>
      <c r="K73" s="8" t="s">
        <v>650</v>
      </c>
      <c r="L73" s="8" t="s">
        <v>128</v>
      </c>
      <c r="M73" s="4" t="s">
        <v>1141</v>
      </c>
      <c r="N73" s="4" t="s">
        <v>1142</v>
      </c>
      <c r="O73" s="4" t="s">
        <v>1163</v>
      </c>
      <c r="R73" s="4" t="n">
        <f aca="false">(1+LEN(N73)-LEN(SUBSTITUTE(N73," ","")))+1</f>
        <v>6</v>
      </c>
      <c r="S73" s="4" t="n">
        <f aca="false">(1+LEN(O73)-LEN(SUBSTITUTE(O73," ","")))</f>
        <v>11</v>
      </c>
      <c r="T73" s="4" t="s">
        <v>1096</v>
      </c>
      <c r="U73" s="4" t="s">
        <v>1144</v>
      </c>
      <c r="V73" s="4" t="s">
        <v>1145</v>
      </c>
      <c r="W73" s="4" t="s">
        <v>1146</v>
      </c>
      <c r="X73" s="4" t="s">
        <v>1147</v>
      </c>
      <c r="Y73" s="4" t="s">
        <v>934</v>
      </c>
      <c r="Z73" s="4" t="s">
        <v>1123</v>
      </c>
      <c r="AA73" s="4" t="s">
        <v>1123</v>
      </c>
      <c r="AB73" s="4" t="s">
        <v>934</v>
      </c>
      <c r="AC73" s="4" t="s">
        <v>1148</v>
      </c>
      <c r="AD73" s="4" t="s">
        <v>1149</v>
      </c>
      <c r="AE73" s="4" t="s">
        <v>1150</v>
      </c>
      <c r="AF73" s="4" t="s">
        <v>1151</v>
      </c>
      <c r="AG73" s="4" t="s">
        <v>1152</v>
      </c>
      <c r="AH73" s="4" t="s">
        <v>1123</v>
      </c>
      <c r="AI73" s="4" t="s">
        <v>1123</v>
      </c>
      <c r="AJ73" s="4" t="s">
        <v>1144</v>
      </c>
      <c r="AK73" s="4" t="s">
        <v>1153</v>
      </c>
      <c r="AL73" s="4" t="s">
        <v>1154</v>
      </c>
      <c r="AM73" s="4" t="s">
        <v>934</v>
      </c>
      <c r="AN73" s="4" t="s">
        <v>1123</v>
      </c>
      <c r="AO73" s="4" t="s">
        <v>1155</v>
      </c>
      <c r="AP73" s="4" t="s">
        <v>934</v>
      </c>
      <c r="AQ73" s="4" t="s">
        <v>1123</v>
      </c>
      <c r="AR73" s="4" t="s">
        <v>1123</v>
      </c>
      <c r="AS73" s="4" t="s">
        <v>1123</v>
      </c>
      <c r="AT73" s="4" t="s">
        <v>1144</v>
      </c>
      <c r="AU73" s="4" t="s">
        <v>217</v>
      </c>
      <c r="AV73" s="4" t="s">
        <v>1136</v>
      </c>
      <c r="AW73" s="4" t="s">
        <v>1123</v>
      </c>
      <c r="AX73" s="4" t="s">
        <v>1156</v>
      </c>
      <c r="AY73" s="4" t="s">
        <v>1154</v>
      </c>
      <c r="AZ73" s="4" t="s">
        <v>1123</v>
      </c>
      <c r="BA73" s="4" t="s">
        <v>1123</v>
      </c>
      <c r="BB73" s="4" t="s">
        <v>1144</v>
      </c>
      <c r="BC73" s="4" t="s">
        <v>1123</v>
      </c>
      <c r="BD73" s="4" t="s">
        <v>934</v>
      </c>
      <c r="BE73" s="4" t="s">
        <v>1123</v>
      </c>
      <c r="BF73" s="4" t="s">
        <v>1154</v>
      </c>
      <c r="BG73" s="4" t="s">
        <v>1123</v>
      </c>
      <c r="BH73" s="4" t="s">
        <v>1123</v>
      </c>
      <c r="BI73" s="4" t="s">
        <v>1154</v>
      </c>
      <c r="BJ73" s="4" t="s">
        <v>1157</v>
      </c>
      <c r="BK73" s="4" t="s">
        <v>1144</v>
      </c>
      <c r="BL73" s="4" t="s">
        <v>1123</v>
      </c>
      <c r="BM73" s="4" t="s">
        <v>1123</v>
      </c>
      <c r="BN73" s="4" t="s">
        <v>1158</v>
      </c>
      <c r="BO73" s="4" t="s">
        <v>1123</v>
      </c>
      <c r="BP73" s="4" t="s">
        <v>1159</v>
      </c>
      <c r="BQ73" s="4" t="s">
        <v>1160</v>
      </c>
      <c r="BS73" s="4" t="s">
        <v>1123</v>
      </c>
      <c r="BT73" s="4" t="n">
        <f aca="false">49-(COUNTBLANK(U73:BQ73))</f>
        <v>49</v>
      </c>
      <c r="BU73" s="4" t="str">
        <f aca="false">CONCATENATE("*",BS73,"*")</f>
        <v>*clean*</v>
      </c>
      <c r="BV73" s="4" t="n">
        <f aca="false">COUNTIFS(U73:BQ73,BU73)</f>
        <v>0</v>
      </c>
      <c r="BW73" s="18" t="n">
        <f aca="false">BV73/BT73</f>
        <v>0</v>
      </c>
      <c r="BZ73" s="18" t="str">
        <f aca="false">IF(BY73="","",(BY73/BT73))</f>
        <v/>
      </c>
      <c r="CA73" s="4" t="n">
        <f aca="false">COUNTIFS(U73:BQ73,BU74)</f>
        <v>0</v>
      </c>
      <c r="CB73" s="4" t="str">
        <f aca="false">IF(BX73="",BU73,BX73)</f>
        <v>*clean*</v>
      </c>
      <c r="CC73" s="4" t="n">
        <f aca="false">COUNTIFS(U73:BQ73,CB74)</f>
        <v>0</v>
      </c>
      <c r="CD73" s="18" t="n">
        <f aca="false">CC73/BT73</f>
        <v>0</v>
      </c>
      <c r="CE73" s="4" t="s">
        <v>1139</v>
      </c>
      <c r="CF73" s="18" t="n">
        <f aca="false">(COUNTIFS(U73:BQ73,CE73))/BT73</f>
        <v>0</v>
      </c>
      <c r="CH73" s="4" t="s">
        <v>1140</v>
      </c>
      <c r="CI73" s="15" t="n">
        <f aca="false">(COUNTIFS(U73:BQ73,CK73))/BT73</f>
        <v>0.0204081632653061</v>
      </c>
      <c r="CJ73" s="15" t="n">
        <f aca="false">(COUNTIFS(U73:BQ73,CK74))/BT73</f>
        <v>0.489795918367347</v>
      </c>
      <c r="CK73" s="16" t="s">
        <v>1159</v>
      </c>
      <c r="CL73" s="4" t="s">
        <v>1161</v>
      </c>
    </row>
    <row r="74" customFormat="false" ht="13.8" hidden="false" customHeight="false" outlineLevel="0" collapsed="false">
      <c r="A74" s="8" t="s">
        <v>191</v>
      </c>
      <c r="B74" s="17" t="n">
        <v>1</v>
      </c>
      <c r="C74" s="17" t="n">
        <v>2</v>
      </c>
      <c r="D74" s="17" t="n">
        <v>2</v>
      </c>
      <c r="E74" s="17" t="n">
        <v>35</v>
      </c>
      <c r="F74" s="17" t="n">
        <v>18</v>
      </c>
      <c r="G74" s="17" t="n">
        <v>3</v>
      </c>
      <c r="H74" s="8" t="n">
        <v>3018</v>
      </c>
      <c r="I74" s="8" t="n">
        <v>13018</v>
      </c>
      <c r="J74" s="8" t="n">
        <v>3018</v>
      </c>
      <c r="K74" s="8" t="s">
        <v>650</v>
      </c>
      <c r="L74" s="8" t="s">
        <v>128</v>
      </c>
      <c r="M74" s="4" t="s">
        <v>1162</v>
      </c>
      <c r="N74" s="4" t="s">
        <v>1142</v>
      </c>
      <c r="O74" s="4" t="s">
        <v>1143</v>
      </c>
      <c r="R74" s="4" t="n">
        <f aca="false">(1+LEN(N74)-LEN(SUBSTITUTE(N74," ","")))+1</f>
        <v>6</v>
      </c>
      <c r="S74" s="4" t="n">
        <f aca="false">(1+LEN(O74)-LEN(SUBSTITUTE(O74," ","")))</f>
        <v>11</v>
      </c>
      <c r="T74" s="4" t="s">
        <v>1096</v>
      </c>
      <c r="U74" s="4" t="s">
        <v>1159</v>
      </c>
      <c r="V74" s="4" t="s">
        <v>1164</v>
      </c>
      <c r="W74" s="4" t="s">
        <v>1159</v>
      </c>
      <c r="X74" s="4" t="s">
        <v>1159</v>
      </c>
      <c r="Y74" s="4" t="s">
        <v>1165</v>
      </c>
      <c r="Z74" s="4" t="s">
        <v>1159</v>
      </c>
      <c r="AA74" s="4" t="s">
        <v>1159</v>
      </c>
      <c r="AB74" s="4" t="s">
        <v>1159</v>
      </c>
      <c r="AC74" s="4" t="s">
        <v>1166</v>
      </c>
      <c r="AE74" s="4" t="s">
        <v>227</v>
      </c>
      <c r="AF74" s="4" t="s">
        <v>1159</v>
      </c>
      <c r="AG74" s="4" t="s">
        <v>1167</v>
      </c>
      <c r="AH74" s="4" t="s">
        <v>1144</v>
      </c>
      <c r="AI74" s="4" t="s">
        <v>1154</v>
      </c>
      <c r="AJ74" s="4" t="s">
        <v>1159</v>
      </c>
      <c r="AK74" s="4" t="s">
        <v>1168</v>
      </c>
      <c r="AL74" s="4" t="s">
        <v>1123</v>
      </c>
      <c r="AM74" s="4" t="s">
        <v>1159</v>
      </c>
      <c r="AN74" s="4" t="s">
        <v>1154</v>
      </c>
      <c r="AO74" s="4" t="s">
        <v>1149</v>
      </c>
      <c r="AP74" s="4" t="s">
        <v>1169</v>
      </c>
      <c r="AQ74" s="4" t="s">
        <v>1170</v>
      </c>
      <c r="AR74" s="4" t="s">
        <v>1171</v>
      </c>
      <c r="AS74" s="4" t="s">
        <v>1144</v>
      </c>
      <c r="AT74" s="4" t="s">
        <v>1172</v>
      </c>
      <c r="AU74" s="4" t="s">
        <v>1159</v>
      </c>
      <c r="AV74" s="4" t="s">
        <v>1173</v>
      </c>
      <c r="AW74" s="4" t="s">
        <v>1154</v>
      </c>
      <c r="AX74" s="4" t="s">
        <v>1174</v>
      </c>
      <c r="AY74" s="4" t="s">
        <v>1149</v>
      </c>
      <c r="AZ74" s="4" t="s">
        <v>1175</v>
      </c>
      <c r="BA74" s="4" t="s">
        <v>1176</v>
      </c>
      <c r="BB74" s="4" t="s">
        <v>1123</v>
      </c>
      <c r="BC74" s="4" t="s">
        <v>1177</v>
      </c>
      <c r="BD74" s="4" t="s">
        <v>1178</v>
      </c>
      <c r="BE74" s="4" t="s">
        <v>749</v>
      </c>
      <c r="BF74" s="4" t="s">
        <v>1154</v>
      </c>
      <c r="BG74" s="4" t="s">
        <v>1179</v>
      </c>
      <c r="BH74" s="4" t="s">
        <v>1180</v>
      </c>
      <c r="BI74" s="4" t="s">
        <v>1181</v>
      </c>
      <c r="BJ74" s="4" t="s">
        <v>1159</v>
      </c>
      <c r="BK74" s="4" t="s">
        <v>1182</v>
      </c>
      <c r="BL74" s="4" t="s">
        <v>1172</v>
      </c>
      <c r="BM74" s="4" t="s">
        <v>1183</v>
      </c>
      <c r="BN74" s="4" t="s">
        <v>1159</v>
      </c>
      <c r="BO74" s="4" t="s">
        <v>1184</v>
      </c>
      <c r="BP74" s="4" t="s">
        <v>291</v>
      </c>
      <c r="BQ74" s="4" t="s">
        <v>934</v>
      </c>
      <c r="BS74" s="4" t="s">
        <v>1159</v>
      </c>
      <c r="BT74" s="4" t="n">
        <f aca="false">49-(COUNTBLANK(U74:BQ74))</f>
        <v>48</v>
      </c>
      <c r="BU74" s="4" t="str">
        <f aca="false">CONCATENATE("*",BS74,"*")</f>
        <v>*install*</v>
      </c>
      <c r="BV74" s="4" t="n">
        <f aca="false">COUNTIFS(U74:BQ74,BU74)</f>
        <v>0</v>
      </c>
      <c r="BW74" s="18" t="n">
        <f aca="false">BV74/BT74</f>
        <v>0</v>
      </c>
      <c r="BZ74" s="18" t="str">
        <f aca="false">IF(BY74="","",(BY74/BT74))</f>
        <v/>
      </c>
      <c r="CA74" s="4" t="n">
        <f aca="false">COUNTIFS(U74:BQ74,BU73)</f>
        <v>0</v>
      </c>
      <c r="CB74" s="4" t="str">
        <f aca="false">IF(BX74="",BU74,BX74)</f>
        <v>*install*</v>
      </c>
      <c r="CC74" s="4" t="n">
        <f aca="false">COUNTIFS(U74:BQ74,CB73)</f>
        <v>0</v>
      </c>
      <c r="CD74" s="18" t="n">
        <f aca="false">CC74/BT74</f>
        <v>0</v>
      </c>
      <c r="CE74" s="4" t="s">
        <v>1185</v>
      </c>
      <c r="CF74" s="18" t="n">
        <f aca="false">(COUNTIFS(U74:BQ74,CE74))/BT74</f>
        <v>0</v>
      </c>
      <c r="CH74" s="4" t="s">
        <v>1186</v>
      </c>
      <c r="CI74" s="15" t="n">
        <f aca="false">(COUNTIFS(U74:BQ74,CK74))/BT74</f>
        <v>0.0625</v>
      </c>
      <c r="CJ74" s="15" t="n">
        <f aca="false">(COUNTIFS(U74:BQ74,CK73))/BT74</f>
        <v>0.291666666666667</v>
      </c>
      <c r="CK74" s="16" t="s">
        <v>1123</v>
      </c>
      <c r="CL74" s="4" t="s">
        <v>1161</v>
      </c>
    </row>
    <row r="75" customFormat="false" ht="13.8" hidden="false" customHeight="false" outlineLevel="0" collapsed="false">
      <c r="A75" s="8" t="s">
        <v>193</v>
      </c>
      <c r="B75" s="8" t="n">
        <v>1</v>
      </c>
      <c r="C75" s="8" t="n">
        <v>1</v>
      </c>
      <c r="D75" s="8" t="n">
        <v>1</v>
      </c>
      <c r="E75" s="8" t="n">
        <v>36</v>
      </c>
      <c r="F75" s="8" t="n">
        <v>19</v>
      </c>
      <c r="G75" s="8" t="n">
        <v>0</v>
      </c>
      <c r="H75" s="8" t="n">
        <v>19</v>
      </c>
      <c r="I75" s="8" t="n">
        <v>10019</v>
      </c>
      <c r="J75" s="8" t="n">
        <v>19</v>
      </c>
      <c r="K75" s="8" t="s">
        <v>650</v>
      </c>
      <c r="L75" s="8" t="s">
        <v>128</v>
      </c>
      <c r="M75" s="0" t="s">
        <v>1187</v>
      </c>
      <c r="N75" s="0" t="s">
        <v>1188</v>
      </c>
      <c r="O75" s="0" t="s">
        <v>1189</v>
      </c>
      <c r="R75" s="0" t="n">
        <f aca="false">(1+LEN(N75)-LEN(SUBSTITUTE(N75," ","")))+1</f>
        <v>6</v>
      </c>
      <c r="S75" s="0" t="n">
        <f aca="false">(1+LEN(O75)-LEN(SUBSTITUTE(O75," ","")))</f>
        <v>9</v>
      </c>
      <c r="T75" s="0" t="s">
        <v>1096</v>
      </c>
      <c r="U75" s="19" t="s">
        <v>1190</v>
      </c>
      <c r="V75" s="0" t="s">
        <v>1191</v>
      </c>
      <c r="W75" s="19" t="s">
        <v>1192</v>
      </c>
      <c r="X75" s="0" t="s">
        <v>1193</v>
      </c>
      <c r="Y75" s="0" t="s">
        <v>1194</v>
      </c>
      <c r="Z75" s="19" t="s">
        <v>1195</v>
      </c>
      <c r="AA75" s="13"/>
      <c r="AB75" s="0" t="s">
        <v>203</v>
      </c>
      <c r="AC75" s="0" t="s">
        <v>1196</v>
      </c>
      <c r="AD75" s="0" t="s">
        <v>961</v>
      </c>
      <c r="AE75" s="0" t="s">
        <v>1197</v>
      </c>
      <c r="AF75" s="0" t="s">
        <v>1198</v>
      </c>
      <c r="AG75" s="0" t="s">
        <v>1199</v>
      </c>
      <c r="AH75" s="19" t="s">
        <v>1200</v>
      </c>
      <c r="AI75" s="0" t="s">
        <v>1201</v>
      </c>
      <c r="AJ75" s="19" t="s">
        <v>869</v>
      </c>
      <c r="AK75" s="19" t="s">
        <v>1178</v>
      </c>
      <c r="AL75" s="0" t="s">
        <v>1202</v>
      </c>
      <c r="AM75" s="19" t="s">
        <v>226</v>
      </c>
      <c r="AN75" s="0" t="s">
        <v>1106</v>
      </c>
      <c r="AO75" s="0" t="s">
        <v>1203</v>
      </c>
      <c r="AP75" s="0" t="s">
        <v>1199</v>
      </c>
      <c r="AQ75" s="0" t="s">
        <v>1204</v>
      </c>
      <c r="AR75" s="19" t="s">
        <v>1205</v>
      </c>
      <c r="AS75" s="19" t="s">
        <v>1206</v>
      </c>
      <c r="AT75" s="0" t="s">
        <v>1207</v>
      </c>
      <c r="AU75" s="0" t="s">
        <v>669</v>
      </c>
      <c r="AV75" s="0" t="s">
        <v>1208</v>
      </c>
      <c r="AW75" s="19" t="s">
        <v>1209</v>
      </c>
      <c r="AX75" s="0" t="s">
        <v>150</v>
      </c>
      <c r="AY75" s="0" t="s">
        <v>1210</v>
      </c>
      <c r="AZ75" s="0" t="s">
        <v>1211</v>
      </c>
      <c r="BA75" s="19" t="s">
        <v>1212</v>
      </c>
      <c r="BB75" s="19" t="s">
        <v>869</v>
      </c>
      <c r="BC75" s="19" t="s">
        <v>857</v>
      </c>
      <c r="BD75" s="0" t="s">
        <v>1213</v>
      </c>
      <c r="BE75" s="19" t="s">
        <v>1214</v>
      </c>
      <c r="BF75" s="0" t="s">
        <v>1215</v>
      </c>
      <c r="BG75" s="19" t="s">
        <v>1216</v>
      </c>
      <c r="BH75" s="0" t="s">
        <v>1217</v>
      </c>
      <c r="BI75" s="19" t="s">
        <v>1178</v>
      </c>
      <c r="BJ75" s="19" t="s">
        <v>1218</v>
      </c>
      <c r="BK75" s="0" t="s">
        <v>1113</v>
      </c>
      <c r="BL75" s="0" t="s">
        <v>1219</v>
      </c>
      <c r="BM75" s="0" t="s">
        <v>1194</v>
      </c>
      <c r="BN75" s="0" t="s">
        <v>1220</v>
      </c>
      <c r="BO75" s="0" t="s">
        <v>203</v>
      </c>
      <c r="BP75" s="0" t="s">
        <v>203</v>
      </c>
      <c r="BQ75" s="19" t="s">
        <v>1221</v>
      </c>
      <c r="BS75" s="0" t="s">
        <v>869</v>
      </c>
      <c r="BT75" s="0" t="n">
        <f aca="false">49-(COUNTBLANK(U75:BQ75))</f>
        <v>48</v>
      </c>
      <c r="BU75" s="0" t="str">
        <f aca="false">CONCATENATE("*",BS75,"*")</f>
        <v>*make*</v>
      </c>
      <c r="BV75" s="0" t="n">
        <f aca="false">COUNTIFS(U75:BQ75,BU75)</f>
        <v>0</v>
      </c>
      <c r="BW75" s="18" t="n">
        <f aca="false">BV75/BT75</f>
        <v>0</v>
      </c>
      <c r="BZ75" s="15" t="str">
        <f aca="false">IF(BY75="","",(BY75/BT75))</f>
        <v/>
      </c>
      <c r="CA75" s="0" t="n">
        <f aca="false">COUNTIFS(U75:BQ75,BU76)</f>
        <v>0</v>
      </c>
      <c r="CB75" s="0" t="str">
        <f aca="false">IF(BX75="",BU75,BX75)</f>
        <v>*make*</v>
      </c>
      <c r="CC75" s="0" t="n">
        <f aca="false">COUNTIFS(U75:BQ75,CB76)</f>
        <v>0</v>
      </c>
      <c r="CD75" s="15" t="n">
        <f aca="false">CC75/BT75</f>
        <v>0</v>
      </c>
      <c r="CE75" s="0" t="s">
        <v>870</v>
      </c>
      <c r="CF75" s="15" t="n">
        <f aca="false">(COUNTIFS(U75:BQ75,CE75))/BT75</f>
        <v>0</v>
      </c>
      <c r="CG75" s="19" t="s">
        <v>1222</v>
      </c>
      <c r="CH75" s="0" t="s">
        <v>871</v>
      </c>
      <c r="CI75" s="15" t="n">
        <f aca="false">(COUNTIFS(U75:BQ75,CK75))/BT75</f>
        <v>0.208333333333333</v>
      </c>
      <c r="CJ75" s="15" t="n">
        <f aca="false">(COUNTIFS(U75:BQ75,CK76))/BT75</f>
        <v>0.0208333333333333</v>
      </c>
      <c r="CK75" s="16" t="s">
        <v>869</v>
      </c>
      <c r="CL75" s="0" t="s">
        <v>1223</v>
      </c>
    </row>
    <row r="76" customFormat="false" ht="13.8" hidden="false" customHeight="false" outlineLevel="0" collapsed="false">
      <c r="A76" s="8" t="s">
        <v>127</v>
      </c>
      <c r="B76" s="8" t="n">
        <v>1</v>
      </c>
      <c r="C76" s="8" t="n">
        <v>1</v>
      </c>
      <c r="D76" s="8" t="n">
        <v>2</v>
      </c>
      <c r="E76" s="8" t="n">
        <v>36</v>
      </c>
      <c r="F76" s="8" t="n">
        <v>19</v>
      </c>
      <c r="G76" s="8" t="n">
        <v>1</v>
      </c>
      <c r="H76" s="8" t="n">
        <v>1019</v>
      </c>
      <c r="I76" s="8" t="n">
        <v>11019</v>
      </c>
      <c r="J76" s="8" t="n">
        <v>1019</v>
      </c>
      <c r="K76" s="8" t="s">
        <v>650</v>
      </c>
      <c r="L76" s="8" t="s">
        <v>128</v>
      </c>
      <c r="M76" s="0" t="s">
        <v>1224</v>
      </c>
      <c r="N76" s="0" t="s">
        <v>1188</v>
      </c>
      <c r="O76" s="0" t="s">
        <v>1225</v>
      </c>
      <c r="R76" s="0" t="n">
        <f aca="false">(1+LEN(N76)-LEN(SUBSTITUTE(N76," ","")))+1</f>
        <v>6</v>
      </c>
      <c r="S76" s="0" t="n">
        <f aca="false">(1+LEN(O76)-LEN(SUBSTITUTE(O76," ","")))</f>
        <v>9</v>
      </c>
      <c r="T76" s="0" t="s">
        <v>1096</v>
      </c>
      <c r="U76" s="0" t="s">
        <v>1226</v>
      </c>
      <c r="V76" s="0" t="s">
        <v>1227</v>
      </c>
      <c r="W76" s="0" t="s">
        <v>1228</v>
      </c>
      <c r="X76" s="0" t="s">
        <v>1229</v>
      </c>
      <c r="Y76" s="0" t="s">
        <v>1230</v>
      </c>
      <c r="Z76" s="0" t="s">
        <v>1231</v>
      </c>
      <c r="AA76" s="0" t="s">
        <v>1232</v>
      </c>
      <c r="AB76" s="0" t="s">
        <v>1233</v>
      </c>
      <c r="AC76" s="0" t="s">
        <v>1234</v>
      </c>
      <c r="AD76" s="0" t="s">
        <v>1235</v>
      </c>
      <c r="AE76" s="0" t="s">
        <v>1236</v>
      </c>
      <c r="AF76" s="0" t="s">
        <v>1237</v>
      </c>
      <c r="AG76" s="0" t="s">
        <v>1238</v>
      </c>
      <c r="AH76" s="0" t="s">
        <v>1210</v>
      </c>
      <c r="AI76" s="0" t="s">
        <v>1239</v>
      </c>
      <c r="AJ76" s="0" t="s">
        <v>1240</v>
      </c>
      <c r="AK76" s="0" t="s">
        <v>1241</v>
      </c>
      <c r="AL76" s="0" t="s">
        <v>1242</v>
      </c>
      <c r="AM76" s="0" t="s">
        <v>1231</v>
      </c>
      <c r="AN76" s="0" t="s">
        <v>1243</v>
      </c>
      <c r="AO76" s="0" t="s">
        <v>1244</v>
      </c>
      <c r="AP76" s="0" t="s">
        <v>1226</v>
      </c>
      <c r="AQ76" s="0" t="s">
        <v>1245</v>
      </c>
      <c r="AR76" s="0" t="s">
        <v>1244</v>
      </c>
      <c r="AS76" s="0" t="s">
        <v>1246</v>
      </c>
      <c r="AT76" s="0" t="s">
        <v>1236</v>
      </c>
      <c r="AU76" s="0" t="s">
        <v>669</v>
      </c>
      <c r="AV76" s="0" t="s">
        <v>1247</v>
      </c>
      <c r="AW76" s="0" t="s">
        <v>1248</v>
      </c>
      <c r="AX76" s="0" t="s">
        <v>1210</v>
      </c>
      <c r="AY76" s="0" t="s">
        <v>1249</v>
      </c>
      <c r="AZ76" s="0" t="s">
        <v>1230</v>
      </c>
      <c r="BA76" s="0" t="s">
        <v>1250</v>
      </c>
      <c r="BB76" s="0" t="s">
        <v>1236</v>
      </c>
      <c r="BC76" s="0" t="s">
        <v>1251</v>
      </c>
      <c r="BD76" s="0" t="s">
        <v>1252</v>
      </c>
      <c r="BE76" s="0" t="s">
        <v>1253</v>
      </c>
      <c r="BF76" s="0" t="s">
        <v>1231</v>
      </c>
      <c r="BG76" s="0" t="s">
        <v>1254</v>
      </c>
      <c r="BH76" s="0" t="s">
        <v>1255</v>
      </c>
      <c r="BI76" s="0" t="s">
        <v>1256</v>
      </c>
      <c r="BJ76" s="0" t="s">
        <v>1257</v>
      </c>
      <c r="BK76" s="0" t="s">
        <v>1251</v>
      </c>
      <c r="BL76" s="0" t="s">
        <v>1226</v>
      </c>
      <c r="BM76" s="0" t="s">
        <v>168</v>
      </c>
      <c r="BN76" s="0" t="s">
        <v>1258</v>
      </c>
      <c r="BO76" s="0" t="s">
        <v>1259</v>
      </c>
      <c r="BP76" s="0" t="s">
        <v>1260</v>
      </c>
      <c r="BQ76" s="0" t="s">
        <v>1261</v>
      </c>
      <c r="BS76" s="0" t="s">
        <v>669</v>
      </c>
      <c r="BT76" s="0" t="n">
        <f aca="false">49-(COUNTBLANK(U76:BQ76))</f>
        <v>49</v>
      </c>
      <c r="BU76" s="0" t="str">
        <f aca="false">CONCATENATE("*",BS76,"*")</f>
        <v>*move*</v>
      </c>
      <c r="BV76" s="0" t="n">
        <f aca="false">COUNTIFS(U76:BQ76,BU76)</f>
        <v>0</v>
      </c>
      <c r="BW76" s="18" t="n">
        <f aca="false">BV76/BT76</f>
        <v>0</v>
      </c>
      <c r="BZ76" s="15" t="str">
        <f aca="false">IF(BY76="","",(BY76/BT76))</f>
        <v/>
      </c>
      <c r="CA76" s="0" t="n">
        <f aca="false">COUNTIFS(U76:BQ76,BU75)</f>
        <v>0</v>
      </c>
      <c r="CB76" s="0" t="str">
        <f aca="false">IF(BX76="",BU76,BX76)</f>
        <v>*move*</v>
      </c>
      <c r="CC76" s="0" t="n">
        <f aca="false">COUNTIFS(U76:BQ76,CB75)</f>
        <v>0</v>
      </c>
      <c r="CD76" s="15" t="n">
        <f aca="false">CC76/BT76</f>
        <v>0</v>
      </c>
      <c r="CE76" s="0" t="s">
        <v>1262</v>
      </c>
      <c r="CF76" s="15" t="n">
        <f aca="false">(COUNTIFS(U76:BQ76,CE76))/BT76</f>
        <v>0</v>
      </c>
      <c r="CH76" s="0" t="s">
        <v>1263</v>
      </c>
      <c r="CI76" s="15" t="n">
        <f aca="false">(COUNTIFS(U76:BQ76,CK76))/BT76</f>
        <v>0.448979591836735</v>
      </c>
      <c r="CJ76" s="15" t="n">
        <f aca="false">(COUNTIFS(U76:BQ76,CK75))/BT76</f>
        <v>0</v>
      </c>
      <c r="CK76" s="16" t="s">
        <v>1210</v>
      </c>
      <c r="CL76" s="0" t="s">
        <v>1223</v>
      </c>
      <c r="CN76" s="4"/>
    </row>
    <row r="77" s="4" customFormat="true" ht="13.8" hidden="false" customHeight="false" outlineLevel="0" collapsed="false">
      <c r="A77" s="8" t="s">
        <v>163</v>
      </c>
      <c r="B77" s="17" t="n">
        <v>1</v>
      </c>
      <c r="C77" s="17" t="n">
        <v>2</v>
      </c>
      <c r="D77" s="17" t="n">
        <v>1</v>
      </c>
      <c r="E77" s="17" t="n">
        <v>36</v>
      </c>
      <c r="F77" s="17" t="n">
        <v>19</v>
      </c>
      <c r="G77" s="17" t="n">
        <v>2</v>
      </c>
      <c r="H77" s="8" t="n">
        <v>2019</v>
      </c>
      <c r="I77" s="8" t="n">
        <v>12019</v>
      </c>
      <c r="J77" s="8" t="n">
        <v>2019</v>
      </c>
      <c r="K77" s="8" t="s">
        <v>650</v>
      </c>
      <c r="L77" s="8" t="s">
        <v>128</v>
      </c>
      <c r="M77" s="4" t="s">
        <v>1187</v>
      </c>
      <c r="N77" s="4" t="s">
        <v>1188</v>
      </c>
      <c r="O77" s="4" t="s">
        <v>1225</v>
      </c>
      <c r="R77" s="4" t="n">
        <f aca="false">(1+LEN(N77)-LEN(SUBSTITUTE(N77," ","")))+1</f>
        <v>6</v>
      </c>
      <c r="S77" s="4" t="n">
        <f aca="false">(1+LEN(O77)-LEN(SUBSTITUTE(O77," ","")))</f>
        <v>9</v>
      </c>
      <c r="T77" s="4" t="s">
        <v>1096</v>
      </c>
      <c r="U77" s="20" t="s">
        <v>1190</v>
      </c>
      <c r="V77" s="4" t="s">
        <v>1191</v>
      </c>
      <c r="W77" s="20" t="s">
        <v>1192</v>
      </c>
      <c r="X77" s="4" t="s">
        <v>1193</v>
      </c>
      <c r="Y77" s="4" t="s">
        <v>1194</v>
      </c>
      <c r="Z77" s="20" t="s">
        <v>1195</v>
      </c>
      <c r="AB77" s="4" t="s">
        <v>203</v>
      </c>
      <c r="AC77" s="4" t="s">
        <v>1196</v>
      </c>
      <c r="AD77" s="4" t="s">
        <v>961</v>
      </c>
      <c r="AE77" s="4" t="s">
        <v>1197</v>
      </c>
      <c r="AF77" s="4" t="s">
        <v>1198</v>
      </c>
      <c r="AG77" s="4" t="s">
        <v>1199</v>
      </c>
      <c r="AH77" s="20" t="s">
        <v>1200</v>
      </c>
      <c r="AI77" s="4" t="s">
        <v>1201</v>
      </c>
      <c r="AJ77" s="20" t="s">
        <v>869</v>
      </c>
      <c r="AK77" s="20" t="s">
        <v>1178</v>
      </c>
      <c r="AL77" s="4" t="s">
        <v>1202</v>
      </c>
      <c r="AM77" s="20" t="s">
        <v>226</v>
      </c>
      <c r="AN77" s="4" t="s">
        <v>1106</v>
      </c>
      <c r="AO77" s="4" t="s">
        <v>1203</v>
      </c>
      <c r="AP77" s="4" t="s">
        <v>1199</v>
      </c>
      <c r="AQ77" s="4" t="s">
        <v>1204</v>
      </c>
      <c r="AR77" s="20" t="s">
        <v>1205</v>
      </c>
      <c r="AS77" s="20" t="s">
        <v>1206</v>
      </c>
      <c r="AT77" s="4" t="s">
        <v>1207</v>
      </c>
      <c r="AU77" s="4" t="s">
        <v>669</v>
      </c>
      <c r="AV77" s="4" t="s">
        <v>1208</v>
      </c>
      <c r="AW77" s="20" t="s">
        <v>1209</v>
      </c>
      <c r="AX77" s="4" t="s">
        <v>150</v>
      </c>
      <c r="AY77" s="4" t="s">
        <v>1210</v>
      </c>
      <c r="AZ77" s="4" t="s">
        <v>1211</v>
      </c>
      <c r="BA77" s="20" t="s">
        <v>1212</v>
      </c>
      <c r="BB77" s="20" t="s">
        <v>869</v>
      </c>
      <c r="BC77" s="20" t="s">
        <v>857</v>
      </c>
      <c r="BD77" s="4" t="s">
        <v>1213</v>
      </c>
      <c r="BE77" s="20" t="s">
        <v>1214</v>
      </c>
      <c r="BF77" s="4" t="s">
        <v>1215</v>
      </c>
      <c r="BG77" s="20" t="s">
        <v>1216</v>
      </c>
      <c r="BH77" s="4" t="s">
        <v>1217</v>
      </c>
      <c r="BI77" s="20" t="s">
        <v>1178</v>
      </c>
      <c r="BJ77" s="20" t="s">
        <v>1218</v>
      </c>
      <c r="BK77" s="4" t="s">
        <v>1113</v>
      </c>
      <c r="BL77" s="4" t="s">
        <v>1219</v>
      </c>
      <c r="BM77" s="4" t="s">
        <v>1194</v>
      </c>
      <c r="BN77" s="4" t="s">
        <v>1220</v>
      </c>
      <c r="BO77" s="4" t="s">
        <v>203</v>
      </c>
      <c r="BP77" s="4" t="s">
        <v>203</v>
      </c>
      <c r="BQ77" s="20" t="s">
        <v>1221</v>
      </c>
      <c r="BS77" s="4" t="s">
        <v>869</v>
      </c>
      <c r="BT77" s="4" t="n">
        <f aca="false">49-(COUNTBLANK(U77:BQ77))</f>
        <v>48</v>
      </c>
      <c r="BU77" s="4" t="str">
        <f aca="false">CONCATENATE("*",BS77,"*")</f>
        <v>*make*</v>
      </c>
      <c r="BV77" s="4" t="n">
        <f aca="false">COUNTIFS(U77:BQ77,BU77)</f>
        <v>0</v>
      </c>
      <c r="BW77" s="18" t="n">
        <f aca="false">BV77/BT77</f>
        <v>0</v>
      </c>
      <c r="BZ77" s="18" t="str">
        <f aca="false">IF(BY77="","",(BY77/BT77))</f>
        <v/>
      </c>
      <c r="CA77" s="4" t="n">
        <f aca="false">COUNTIFS(U77:BQ77,BU78)</f>
        <v>0</v>
      </c>
      <c r="CB77" s="4" t="str">
        <f aca="false">IF(BX77="",BU77,BX77)</f>
        <v>*make*</v>
      </c>
      <c r="CC77" s="4" t="n">
        <f aca="false">COUNTIFS(U77:BQ77,CB78)</f>
        <v>0</v>
      </c>
      <c r="CD77" s="18" t="n">
        <f aca="false">CC77/BT77</f>
        <v>0</v>
      </c>
      <c r="CE77" s="4" t="s">
        <v>870</v>
      </c>
      <c r="CF77" s="18" t="n">
        <f aca="false">(COUNTIFS(U77:BQ77,CE77))/BT77</f>
        <v>0</v>
      </c>
      <c r="CG77" s="20" t="s">
        <v>1222</v>
      </c>
      <c r="CH77" s="4" t="s">
        <v>871</v>
      </c>
      <c r="CI77" s="15" t="n">
        <f aca="false">(COUNTIFS(U77:BQ77,CK77))/BT77</f>
        <v>0.0208333333333333</v>
      </c>
      <c r="CJ77" s="15" t="n">
        <f aca="false">(COUNTIFS(U77:BQ77,CK78))/BT77</f>
        <v>0.208333333333333</v>
      </c>
      <c r="CK77" s="16" t="s">
        <v>1210</v>
      </c>
      <c r="CL77" s="4" t="s">
        <v>1223</v>
      </c>
    </row>
    <row r="78" customFormat="false" ht="13.8" hidden="false" customHeight="false" outlineLevel="0" collapsed="false">
      <c r="A78" s="8" t="s">
        <v>191</v>
      </c>
      <c r="B78" s="17" t="n">
        <v>1</v>
      </c>
      <c r="C78" s="17" t="n">
        <v>2</v>
      </c>
      <c r="D78" s="17" t="n">
        <v>2</v>
      </c>
      <c r="E78" s="17" t="n">
        <v>36</v>
      </c>
      <c r="F78" s="17" t="n">
        <v>19</v>
      </c>
      <c r="G78" s="17" t="n">
        <v>3</v>
      </c>
      <c r="H78" s="8" t="n">
        <v>3019</v>
      </c>
      <c r="I78" s="8" t="n">
        <v>13019</v>
      </c>
      <c r="J78" s="8" t="n">
        <v>3019</v>
      </c>
      <c r="K78" s="8" t="s">
        <v>650</v>
      </c>
      <c r="L78" s="8" t="s">
        <v>128</v>
      </c>
      <c r="M78" s="4" t="s">
        <v>1224</v>
      </c>
      <c r="N78" s="4" t="s">
        <v>1188</v>
      </c>
      <c r="O78" s="4" t="s">
        <v>1189</v>
      </c>
      <c r="R78" s="4" t="n">
        <f aca="false">(1+LEN(N78)-LEN(SUBSTITUTE(N78," ","")))+1</f>
        <v>6</v>
      </c>
      <c r="S78" s="4" t="n">
        <f aca="false">(1+LEN(O78)-LEN(SUBSTITUTE(O78," ","")))</f>
        <v>9</v>
      </c>
      <c r="T78" s="4" t="s">
        <v>1096</v>
      </c>
      <c r="U78" s="4" t="s">
        <v>1226</v>
      </c>
      <c r="V78" s="4" t="s">
        <v>1227</v>
      </c>
      <c r="W78" s="4" t="s">
        <v>1228</v>
      </c>
      <c r="X78" s="4" t="s">
        <v>1229</v>
      </c>
      <c r="Y78" s="4" t="s">
        <v>1230</v>
      </c>
      <c r="Z78" s="4" t="s">
        <v>1231</v>
      </c>
      <c r="AA78" s="4" t="s">
        <v>1232</v>
      </c>
      <c r="AB78" s="4" t="s">
        <v>1233</v>
      </c>
      <c r="AC78" s="4" t="s">
        <v>1234</v>
      </c>
      <c r="AD78" s="4" t="s">
        <v>1235</v>
      </c>
      <c r="AE78" s="4" t="s">
        <v>1236</v>
      </c>
      <c r="AF78" s="4" t="s">
        <v>1237</v>
      </c>
      <c r="AG78" s="4" t="s">
        <v>1238</v>
      </c>
      <c r="AH78" s="4" t="s">
        <v>1210</v>
      </c>
      <c r="AI78" s="4" t="s">
        <v>1239</v>
      </c>
      <c r="AJ78" s="4" t="s">
        <v>1240</v>
      </c>
      <c r="AK78" s="4" t="s">
        <v>1241</v>
      </c>
      <c r="AL78" s="4" t="s">
        <v>1242</v>
      </c>
      <c r="AM78" s="4" t="s">
        <v>1231</v>
      </c>
      <c r="AN78" s="4" t="s">
        <v>1243</v>
      </c>
      <c r="AO78" s="4" t="s">
        <v>1244</v>
      </c>
      <c r="AP78" s="4" t="s">
        <v>1226</v>
      </c>
      <c r="AQ78" s="4" t="s">
        <v>1245</v>
      </c>
      <c r="AR78" s="4" t="s">
        <v>1244</v>
      </c>
      <c r="AS78" s="4" t="s">
        <v>1246</v>
      </c>
      <c r="AT78" s="4" t="s">
        <v>1236</v>
      </c>
      <c r="AU78" s="4" t="s">
        <v>669</v>
      </c>
      <c r="AV78" s="4" t="s">
        <v>1247</v>
      </c>
      <c r="AW78" s="4" t="s">
        <v>1248</v>
      </c>
      <c r="AX78" s="4" t="s">
        <v>1210</v>
      </c>
      <c r="AY78" s="4" t="s">
        <v>1249</v>
      </c>
      <c r="AZ78" s="4" t="s">
        <v>1230</v>
      </c>
      <c r="BA78" s="4" t="s">
        <v>1250</v>
      </c>
      <c r="BB78" s="4" t="s">
        <v>1236</v>
      </c>
      <c r="BC78" s="4" t="s">
        <v>1251</v>
      </c>
      <c r="BD78" s="4" t="s">
        <v>1252</v>
      </c>
      <c r="BE78" s="4" t="s">
        <v>1253</v>
      </c>
      <c r="BF78" s="4" t="s">
        <v>1231</v>
      </c>
      <c r="BG78" s="4" t="s">
        <v>1254</v>
      </c>
      <c r="BH78" s="4" t="s">
        <v>1255</v>
      </c>
      <c r="BI78" s="4" t="s">
        <v>1256</v>
      </c>
      <c r="BJ78" s="4" t="s">
        <v>1257</v>
      </c>
      <c r="BK78" s="4" t="s">
        <v>1251</v>
      </c>
      <c r="BL78" s="4" t="s">
        <v>1226</v>
      </c>
      <c r="BM78" s="4" t="s">
        <v>168</v>
      </c>
      <c r="BN78" s="4" t="s">
        <v>1258</v>
      </c>
      <c r="BO78" s="4" t="s">
        <v>1259</v>
      </c>
      <c r="BP78" s="4" t="s">
        <v>1260</v>
      </c>
      <c r="BQ78" s="4" t="s">
        <v>1261</v>
      </c>
      <c r="BS78" s="4" t="s">
        <v>669</v>
      </c>
      <c r="BT78" s="4" t="n">
        <f aca="false">49-(COUNTBLANK(U78:BQ78))</f>
        <v>49</v>
      </c>
      <c r="BU78" s="4" t="str">
        <f aca="false">CONCATENATE("*",BS78,"*")</f>
        <v>*move*</v>
      </c>
      <c r="BV78" s="4" t="n">
        <f aca="false">COUNTIFS(U78:BQ78,BU78)</f>
        <v>0</v>
      </c>
      <c r="BW78" s="18" t="n">
        <f aca="false">BV78/BT78</f>
        <v>0</v>
      </c>
      <c r="BZ78" s="18" t="str">
        <f aca="false">IF(BY78="","",(BY78/BT78))</f>
        <v/>
      </c>
      <c r="CA78" s="4" t="n">
        <f aca="false">COUNTIFS(U78:BQ78,BU77)</f>
        <v>0</v>
      </c>
      <c r="CB78" s="4" t="str">
        <f aca="false">IF(BX78="",BU78,BX78)</f>
        <v>*move*</v>
      </c>
      <c r="CC78" s="4" t="n">
        <f aca="false">COUNTIFS(U78:BQ78,CB77)</f>
        <v>0</v>
      </c>
      <c r="CD78" s="18" t="n">
        <f aca="false">CC78/BT78</f>
        <v>0</v>
      </c>
      <c r="CE78" s="4" t="s">
        <v>1262</v>
      </c>
      <c r="CF78" s="18" t="n">
        <f aca="false">(COUNTIFS(U78:BQ78,CE78))/BT78</f>
        <v>0</v>
      </c>
      <c r="CH78" s="4" t="s">
        <v>1263</v>
      </c>
      <c r="CI78" s="15" t="n">
        <f aca="false">(COUNTIFS(U78:BQ78,CK78))/BT78</f>
        <v>0</v>
      </c>
      <c r="CJ78" s="15" t="n">
        <f aca="false">(COUNTIFS(U78:BQ78,CK77))/BT78</f>
        <v>0.448979591836735</v>
      </c>
      <c r="CK78" s="16" t="s">
        <v>869</v>
      </c>
      <c r="CL78" s="4" t="s">
        <v>1223</v>
      </c>
    </row>
    <row r="79" customFormat="false" ht="13.8" hidden="false" customHeight="false" outlineLevel="0" collapsed="false">
      <c r="A79" s="8" t="s">
        <v>193</v>
      </c>
      <c r="B79" s="8" t="n">
        <v>1</v>
      </c>
      <c r="C79" s="8" t="n">
        <v>1</v>
      </c>
      <c r="D79" s="8" t="n">
        <v>1</v>
      </c>
      <c r="E79" s="8" t="n">
        <v>37</v>
      </c>
      <c r="F79" s="8" t="n">
        <v>20</v>
      </c>
      <c r="G79" s="8" t="n">
        <v>0</v>
      </c>
      <c r="H79" s="8" t="n">
        <v>20</v>
      </c>
      <c r="I79" s="8" t="n">
        <v>10020</v>
      </c>
      <c r="J79" s="8" t="n">
        <v>20</v>
      </c>
      <c r="K79" s="8" t="s">
        <v>650</v>
      </c>
      <c r="L79" s="8" t="s">
        <v>128</v>
      </c>
      <c r="M79" s="0" t="s">
        <v>1264</v>
      </c>
      <c r="N79" s="0" t="s">
        <v>1265</v>
      </c>
      <c r="O79" s="0" t="s">
        <v>1266</v>
      </c>
      <c r="R79" s="0" t="n">
        <f aca="false">(1+LEN(N79)-LEN(SUBSTITUTE(N79," ","")))+1</f>
        <v>8</v>
      </c>
      <c r="S79" s="0" t="n">
        <f aca="false">(1+LEN(O79)-LEN(SUBSTITUTE(O79," ","")))</f>
        <v>13</v>
      </c>
      <c r="T79" s="0" t="s">
        <v>1096</v>
      </c>
      <c r="U79" s="0" t="s">
        <v>1267</v>
      </c>
      <c r="V79" s="0" t="s">
        <v>1268</v>
      </c>
      <c r="W79" s="0" t="s">
        <v>1269</v>
      </c>
      <c r="X79" s="0" t="s">
        <v>1270</v>
      </c>
      <c r="Y79" s="0" t="s">
        <v>1154</v>
      </c>
      <c r="Z79" s="0" t="s">
        <v>1154</v>
      </c>
      <c r="AA79" s="0" t="s">
        <v>1271</v>
      </c>
      <c r="AB79" s="0" t="s">
        <v>1159</v>
      </c>
      <c r="AC79" s="0" t="s">
        <v>1272</v>
      </c>
      <c r="AD79" s="0" t="s">
        <v>1273</v>
      </c>
      <c r="AE79" s="0" t="s">
        <v>1154</v>
      </c>
      <c r="AF79" s="0" t="s">
        <v>1274</v>
      </c>
      <c r="AG79" s="0" t="s">
        <v>1275</v>
      </c>
      <c r="AH79" s="0" t="s">
        <v>1276</v>
      </c>
      <c r="AI79" s="0" t="s">
        <v>1277</v>
      </c>
      <c r="AJ79" s="0" t="s">
        <v>1278</v>
      </c>
      <c r="AK79" s="0" t="s">
        <v>1279</v>
      </c>
      <c r="AL79" s="0" t="s">
        <v>1274</v>
      </c>
      <c r="AM79" s="0" t="s">
        <v>1154</v>
      </c>
      <c r="AN79" s="0" t="s">
        <v>1154</v>
      </c>
      <c r="AO79" s="0" t="s">
        <v>1280</v>
      </c>
      <c r="AP79" s="0" t="s">
        <v>1274</v>
      </c>
      <c r="AQ79" s="0" t="s">
        <v>1154</v>
      </c>
      <c r="AR79" s="0" t="s">
        <v>1154</v>
      </c>
      <c r="AS79" s="0" t="s">
        <v>1123</v>
      </c>
      <c r="AT79" s="0" t="s">
        <v>1281</v>
      </c>
      <c r="AU79" s="0" t="s">
        <v>1154</v>
      </c>
      <c r="AV79" s="0" t="s">
        <v>1282</v>
      </c>
      <c r="AW79" s="0" t="s">
        <v>150</v>
      </c>
      <c r="AX79" s="0" t="s">
        <v>1154</v>
      </c>
      <c r="AY79" s="0" t="s">
        <v>1154</v>
      </c>
      <c r="AZ79" s="0" t="s">
        <v>1283</v>
      </c>
      <c r="BA79" s="0" t="s">
        <v>1284</v>
      </c>
      <c r="BB79" s="0" t="s">
        <v>1159</v>
      </c>
      <c r="BC79" s="0" t="s">
        <v>1285</v>
      </c>
      <c r="BD79" s="0" t="s">
        <v>1159</v>
      </c>
      <c r="BE79" s="0" t="s">
        <v>1154</v>
      </c>
      <c r="BF79" s="0" t="s">
        <v>1154</v>
      </c>
      <c r="BG79" s="0" t="s">
        <v>1154</v>
      </c>
      <c r="BH79" s="0" t="s">
        <v>1154</v>
      </c>
      <c r="BI79" s="0" t="s">
        <v>1154</v>
      </c>
      <c r="BJ79" s="0" t="s">
        <v>1286</v>
      </c>
      <c r="BK79" s="0" t="s">
        <v>1287</v>
      </c>
      <c r="BL79" s="0" t="s">
        <v>1154</v>
      </c>
      <c r="BM79" s="0" t="s">
        <v>1274</v>
      </c>
      <c r="BN79" s="0" t="s">
        <v>1288</v>
      </c>
      <c r="BO79" s="0" t="s">
        <v>1289</v>
      </c>
      <c r="BP79" s="0" t="s">
        <v>203</v>
      </c>
      <c r="BQ79" s="0" t="s">
        <v>1290</v>
      </c>
      <c r="BS79" s="0" t="s">
        <v>1154</v>
      </c>
      <c r="BT79" s="0" t="n">
        <f aca="false">49-(COUNTBLANK(U79:BQ79))</f>
        <v>49</v>
      </c>
      <c r="BU79" s="0" t="str">
        <f aca="false">CONCATENATE("*",BS79,"*")</f>
        <v>*fix*</v>
      </c>
      <c r="BV79" s="0" t="n">
        <f aca="false">COUNTIFS(U79:BQ79,BU79)</f>
        <v>0</v>
      </c>
      <c r="BW79" s="14" t="n">
        <f aca="false">BV79/BT79</f>
        <v>0</v>
      </c>
      <c r="BZ79" s="15" t="str">
        <f aca="false">IF(BY79="","",(BY79/BT79))</f>
        <v/>
      </c>
      <c r="CA79" s="0" t="n">
        <f aca="false">COUNTIFS(U79:BQ79,BU80)</f>
        <v>0</v>
      </c>
      <c r="CB79" s="0" t="str">
        <f aca="false">IF(BX79="",BU79,BX79)</f>
        <v>*fix*</v>
      </c>
      <c r="CC79" s="0" t="n">
        <f aca="false">COUNTIFS(U79:BQ79,CB80)</f>
        <v>0</v>
      </c>
      <c r="CD79" s="15" t="n">
        <f aca="false">CC79/BT79</f>
        <v>0</v>
      </c>
      <c r="CE79" s="0" t="s">
        <v>1291</v>
      </c>
      <c r="CF79" s="15" t="n">
        <f aca="false">(COUNTIFS(U79:BQ79,CE79))/BT79</f>
        <v>0</v>
      </c>
      <c r="CH79" s="0" t="s">
        <v>1292</v>
      </c>
      <c r="CI79" s="15" t="n">
        <f aca="false">(COUNTIFS(U79:BQ79,CK79))/BT79</f>
        <v>0.448979591836735</v>
      </c>
      <c r="CJ79" s="15" t="n">
        <f aca="false">(COUNTIFS(U79:BQ79,CK80))/BT79</f>
        <v>0</v>
      </c>
      <c r="CK79" s="16" t="s">
        <v>1154</v>
      </c>
      <c r="CL79" s="0" t="s">
        <v>1293</v>
      </c>
    </row>
    <row r="80" customFormat="false" ht="13.8" hidden="false" customHeight="false" outlineLevel="0" collapsed="false">
      <c r="A80" s="8" t="s">
        <v>127</v>
      </c>
      <c r="B80" s="8" t="n">
        <v>1</v>
      </c>
      <c r="C80" s="8" t="n">
        <v>1</v>
      </c>
      <c r="D80" s="8" t="n">
        <v>2</v>
      </c>
      <c r="E80" s="8" t="n">
        <v>37</v>
      </c>
      <c r="F80" s="8" t="n">
        <v>20</v>
      </c>
      <c r="G80" s="8" t="n">
        <v>1</v>
      </c>
      <c r="H80" s="8" t="n">
        <v>1020</v>
      </c>
      <c r="I80" s="8" t="n">
        <v>11020</v>
      </c>
      <c r="J80" s="8" t="n">
        <v>1020</v>
      </c>
      <c r="K80" s="8" t="s">
        <v>650</v>
      </c>
      <c r="L80" s="8" t="s">
        <v>128</v>
      </c>
      <c r="M80" s="0" t="s">
        <v>1294</v>
      </c>
      <c r="N80" s="0" t="s">
        <v>1265</v>
      </c>
      <c r="O80" s="0" t="s">
        <v>1295</v>
      </c>
      <c r="R80" s="0" t="n">
        <f aca="false">(1+LEN(N80)-LEN(SUBSTITUTE(N80," ","")))+1</f>
        <v>8</v>
      </c>
      <c r="S80" s="0" t="n">
        <f aca="false">(1+LEN(O80)-LEN(SUBSTITUTE(O80," ","")))</f>
        <v>13</v>
      </c>
      <c r="T80" s="0" t="s">
        <v>1096</v>
      </c>
      <c r="U80" s="19" t="s">
        <v>1296</v>
      </c>
      <c r="V80" s="19" t="s">
        <v>1297</v>
      </c>
      <c r="W80" s="0" t="s">
        <v>1286</v>
      </c>
      <c r="X80" s="0" t="s">
        <v>1298</v>
      </c>
      <c r="Y80" s="0" t="s">
        <v>203</v>
      </c>
      <c r="Z80" s="19" t="s">
        <v>1275</v>
      </c>
      <c r="AA80" s="0" t="s">
        <v>1299</v>
      </c>
      <c r="AB80" s="19" t="s">
        <v>1297</v>
      </c>
      <c r="AC80" s="19" t="s">
        <v>1300</v>
      </c>
      <c r="AD80" s="0" t="s">
        <v>1301</v>
      </c>
      <c r="AE80" s="19" t="s">
        <v>1123</v>
      </c>
      <c r="AF80" s="19" t="s">
        <v>1302</v>
      </c>
      <c r="AG80" s="19" t="s">
        <v>1303</v>
      </c>
      <c r="AH80" s="19" t="s">
        <v>934</v>
      </c>
      <c r="AI80" s="0" t="s">
        <v>168</v>
      </c>
      <c r="AJ80" s="19" t="s">
        <v>1297</v>
      </c>
      <c r="AK80" s="19" t="s">
        <v>1304</v>
      </c>
      <c r="AL80" s="19" t="s">
        <v>1305</v>
      </c>
      <c r="AM80" s="0" t="s">
        <v>1065</v>
      </c>
      <c r="AN80" s="0" t="s">
        <v>1149</v>
      </c>
      <c r="AO80" s="0" t="s">
        <v>150</v>
      </c>
      <c r="AP80" s="19" t="s">
        <v>1306</v>
      </c>
      <c r="AQ80" s="19" t="s">
        <v>1307</v>
      </c>
      <c r="AR80" s="19" t="s">
        <v>1297</v>
      </c>
      <c r="AS80" s="0" t="s">
        <v>1308</v>
      </c>
      <c r="AT80" s="19" t="s">
        <v>1309</v>
      </c>
      <c r="AU80" s="0" t="s">
        <v>150</v>
      </c>
      <c r="AV80" s="0" t="s">
        <v>1286</v>
      </c>
      <c r="AW80" s="0" t="s">
        <v>1310</v>
      </c>
      <c r="AX80" s="0" t="s">
        <v>1286</v>
      </c>
      <c r="AY80" s="19" t="s">
        <v>934</v>
      </c>
      <c r="AZ80" s="0" t="s">
        <v>1286</v>
      </c>
      <c r="BA80" s="19" t="s">
        <v>1297</v>
      </c>
      <c r="BB80" s="0" t="s">
        <v>456</v>
      </c>
      <c r="BC80" s="0" t="s">
        <v>1311</v>
      </c>
      <c r="BD80" s="19" t="s">
        <v>1312</v>
      </c>
      <c r="BE80" s="0" t="s">
        <v>1313</v>
      </c>
      <c r="BF80" s="0" t="s">
        <v>1286</v>
      </c>
      <c r="BG80" s="0" t="s">
        <v>1314</v>
      </c>
      <c r="BH80" s="0" t="s">
        <v>150</v>
      </c>
      <c r="BI80" s="19" t="s">
        <v>1315</v>
      </c>
      <c r="BJ80" s="19" t="s">
        <v>1297</v>
      </c>
      <c r="BK80" s="0" t="s">
        <v>1316</v>
      </c>
      <c r="BL80" s="19" t="s">
        <v>1297</v>
      </c>
      <c r="BM80" s="0" t="s">
        <v>1317</v>
      </c>
      <c r="BN80" s="0" t="s">
        <v>1308</v>
      </c>
      <c r="BO80" s="0" t="s">
        <v>1286</v>
      </c>
      <c r="BP80" s="13"/>
      <c r="BQ80" s="19" t="s">
        <v>934</v>
      </c>
      <c r="BS80" s="0" t="s">
        <v>1318</v>
      </c>
      <c r="BT80" s="0" t="n">
        <f aca="false">49-(COUNTBLANK(U80:BQ80))</f>
        <v>48</v>
      </c>
      <c r="BU80" s="0" t="str">
        <f aca="false">CONCATENATE("*",BS80,"*")</f>
        <v>*rinse*</v>
      </c>
      <c r="BV80" s="0" t="n">
        <f aca="false">COUNTIFS(U80:BQ80,BU80)</f>
        <v>0</v>
      </c>
      <c r="BW80" s="14" t="n">
        <f aca="false">BV80/BT80</f>
        <v>0</v>
      </c>
      <c r="BZ80" s="15" t="str">
        <f aca="false">IF(BY80="","",(BY80/BT80))</f>
        <v/>
      </c>
      <c r="CA80" s="0" t="n">
        <f aca="false">COUNTIFS(U80:BQ80,BU79)</f>
        <v>0</v>
      </c>
      <c r="CB80" s="0" t="str">
        <f aca="false">IF(BX80="",BU80,BX80)</f>
        <v>*rinse*</v>
      </c>
      <c r="CC80" s="0" t="n">
        <f aca="false">COUNTIFS(U80:BQ80,CB79)</f>
        <v>0</v>
      </c>
      <c r="CD80" s="15" t="n">
        <f aca="false">CC80/BT80</f>
        <v>0</v>
      </c>
      <c r="CE80" s="0" t="s">
        <v>1319</v>
      </c>
      <c r="CF80" s="15" t="n">
        <f aca="false">(COUNTIFS(U80:BQ80,CE80))/BT80</f>
        <v>0</v>
      </c>
      <c r="CG80" s="19" t="s">
        <v>1320</v>
      </c>
      <c r="CH80" s="0" t="s">
        <v>1321</v>
      </c>
      <c r="CI80" s="15" t="n">
        <f aca="false">(COUNTIFS(U80:BQ80,CK80))/BT80</f>
        <v>0.166666666666667</v>
      </c>
      <c r="CJ80" s="15" t="n">
        <f aca="false">(COUNTIFS(U80:BQ80,CK79))/BT80</f>
        <v>0</v>
      </c>
      <c r="CK80" s="16" t="s">
        <v>1318</v>
      </c>
      <c r="CL80" s="0" t="s">
        <v>1293</v>
      </c>
    </row>
    <row r="81" s="4" customFormat="true" ht="13.8" hidden="false" customHeight="false" outlineLevel="0" collapsed="false">
      <c r="A81" s="8" t="s">
        <v>163</v>
      </c>
      <c r="B81" s="17" t="n">
        <v>1</v>
      </c>
      <c r="C81" s="17" t="n">
        <v>2</v>
      </c>
      <c r="D81" s="17" t="n">
        <v>1</v>
      </c>
      <c r="E81" s="17" t="n">
        <v>37</v>
      </c>
      <c r="F81" s="17" t="n">
        <v>20</v>
      </c>
      <c r="G81" s="17" t="n">
        <v>2</v>
      </c>
      <c r="H81" s="8" t="n">
        <v>2020</v>
      </c>
      <c r="I81" s="8" t="n">
        <v>12020</v>
      </c>
      <c r="J81" s="8" t="n">
        <v>2020</v>
      </c>
      <c r="K81" s="8" t="s">
        <v>650</v>
      </c>
      <c r="L81" s="8" t="s">
        <v>128</v>
      </c>
      <c r="M81" s="4" t="s">
        <v>1264</v>
      </c>
      <c r="N81" s="4" t="s">
        <v>1265</v>
      </c>
      <c r="O81" s="4" t="s">
        <v>1295</v>
      </c>
      <c r="R81" s="4" t="n">
        <f aca="false">(1+LEN(N81)-LEN(SUBSTITUTE(N81," ","")))+1</f>
        <v>8</v>
      </c>
      <c r="S81" s="4" t="n">
        <f aca="false">(1+LEN(O81)-LEN(SUBSTITUTE(O81," ","")))</f>
        <v>13</v>
      </c>
      <c r="T81" s="4" t="s">
        <v>1096</v>
      </c>
      <c r="U81" s="4" t="s">
        <v>1267</v>
      </c>
      <c r="V81" s="4" t="s">
        <v>1268</v>
      </c>
      <c r="W81" s="4" t="s">
        <v>1269</v>
      </c>
      <c r="X81" s="4" t="s">
        <v>1270</v>
      </c>
      <c r="Y81" s="4" t="s">
        <v>1154</v>
      </c>
      <c r="Z81" s="4" t="s">
        <v>1154</v>
      </c>
      <c r="AA81" s="4" t="s">
        <v>1271</v>
      </c>
      <c r="AB81" s="4" t="s">
        <v>1159</v>
      </c>
      <c r="AC81" s="4" t="s">
        <v>1272</v>
      </c>
      <c r="AD81" s="4" t="s">
        <v>1273</v>
      </c>
      <c r="AE81" s="4" t="s">
        <v>1154</v>
      </c>
      <c r="AF81" s="4" t="s">
        <v>1274</v>
      </c>
      <c r="AG81" s="4" t="s">
        <v>1275</v>
      </c>
      <c r="AH81" s="4" t="s">
        <v>1276</v>
      </c>
      <c r="AI81" s="4" t="s">
        <v>1277</v>
      </c>
      <c r="AJ81" s="4" t="s">
        <v>1278</v>
      </c>
      <c r="AK81" s="4" t="s">
        <v>1279</v>
      </c>
      <c r="AL81" s="4" t="s">
        <v>1274</v>
      </c>
      <c r="AM81" s="4" t="s">
        <v>1154</v>
      </c>
      <c r="AN81" s="4" t="s">
        <v>1154</v>
      </c>
      <c r="AO81" s="4" t="s">
        <v>1280</v>
      </c>
      <c r="AP81" s="4" t="s">
        <v>1274</v>
      </c>
      <c r="AQ81" s="4" t="s">
        <v>1154</v>
      </c>
      <c r="AR81" s="4" t="s">
        <v>1154</v>
      </c>
      <c r="AS81" s="4" t="s">
        <v>1123</v>
      </c>
      <c r="AT81" s="4" t="s">
        <v>1281</v>
      </c>
      <c r="AU81" s="4" t="s">
        <v>1154</v>
      </c>
      <c r="AV81" s="4" t="s">
        <v>1282</v>
      </c>
      <c r="AW81" s="4" t="s">
        <v>150</v>
      </c>
      <c r="AX81" s="4" t="s">
        <v>1154</v>
      </c>
      <c r="AY81" s="4" t="s">
        <v>1154</v>
      </c>
      <c r="AZ81" s="4" t="s">
        <v>1283</v>
      </c>
      <c r="BA81" s="4" t="s">
        <v>1284</v>
      </c>
      <c r="BB81" s="4" t="s">
        <v>1159</v>
      </c>
      <c r="BC81" s="4" t="s">
        <v>1285</v>
      </c>
      <c r="BD81" s="4" t="s">
        <v>1159</v>
      </c>
      <c r="BE81" s="4" t="s">
        <v>1154</v>
      </c>
      <c r="BF81" s="4" t="s">
        <v>1154</v>
      </c>
      <c r="BG81" s="4" t="s">
        <v>1154</v>
      </c>
      <c r="BH81" s="4" t="s">
        <v>1154</v>
      </c>
      <c r="BI81" s="4" t="s">
        <v>1154</v>
      </c>
      <c r="BJ81" s="4" t="s">
        <v>1286</v>
      </c>
      <c r="BK81" s="4" t="s">
        <v>1287</v>
      </c>
      <c r="BL81" s="4" t="s">
        <v>1154</v>
      </c>
      <c r="BM81" s="4" t="s">
        <v>1274</v>
      </c>
      <c r="BN81" s="4" t="s">
        <v>1288</v>
      </c>
      <c r="BO81" s="4" t="s">
        <v>1289</v>
      </c>
      <c r="BP81" s="4" t="s">
        <v>203</v>
      </c>
      <c r="BQ81" s="4" t="s">
        <v>1290</v>
      </c>
      <c r="BS81" s="4" t="s">
        <v>1154</v>
      </c>
      <c r="BT81" s="4" t="n">
        <f aca="false">49-(COUNTBLANK(U81:BQ81))</f>
        <v>49</v>
      </c>
      <c r="BU81" s="4" t="str">
        <f aca="false">CONCATENATE("*",BS81,"*")</f>
        <v>*fix*</v>
      </c>
      <c r="BV81" s="4" t="n">
        <f aca="false">COUNTIFS(U81:BQ81,BU81)</f>
        <v>0</v>
      </c>
      <c r="BW81" s="18" t="n">
        <f aca="false">BV81/BT81</f>
        <v>0</v>
      </c>
      <c r="BZ81" s="18" t="str">
        <f aca="false">IF(BY81="","",(BY81/BT81))</f>
        <v/>
      </c>
      <c r="CA81" s="4" t="n">
        <f aca="false">COUNTIFS(U81:BQ81,BU82)</f>
        <v>0</v>
      </c>
      <c r="CB81" s="4" t="str">
        <f aca="false">IF(BX81="",BU81,BX81)</f>
        <v>*fix*</v>
      </c>
      <c r="CC81" s="4" t="n">
        <f aca="false">COUNTIFS(U81:BQ81,CB82)</f>
        <v>0</v>
      </c>
      <c r="CD81" s="18" t="n">
        <f aca="false">CC81/BT81</f>
        <v>0</v>
      </c>
      <c r="CE81" s="4" t="s">
        <v>1291</v>
      </c>
      <c r="CF81" s="18" t="n">
        <f aca="false">(COUNTIFS(U81:BQ81,CE81))/BT81</f>
        <v>0</v>
      </c>
      <c r="CH81" s="4" t="s">
        <v>1292</v>
      </c>
      <c r="CI81" s="15" t="n">
        <f aca="false">(COUNTIFS(U81:BQ81,CK81))/BT81</f>
        <v>0</v>
      </c>
      <c r="CJ81" s="15" t="n">
        <f aca="false">(COUNTIFS(U81:BQ81,CK82))/BT81</f>
        <v>0.448979591836735</v>
      </c>
      <c r="CK81" s="16" t="s">
        <v>1318</v>
      </c>
      <c r="CL81" s="4" t="s">
        <v>1293</v>
      </c>
    </row>
    <row r="82" customFormat="false" ht="13.8" hidden="false" customHeight="false" outlineLevel="0" collapsed="false">
      <c r="A82" s="8" t="s">
        <v>191</v>
      </c>
      <c r="B82" s="17" t="n">
        <v>1</v>
      </c>
      <c r="C82" s="17" t="n">
        <v>2</v>
      </c>
      <c r="D82" s="17" t="n">
        <v>2</v>
      </c>
      <c r="E82" s="17" t="n">
        <v>37</v>
      </c>
      <c r="F82" s="17" t="n">
        <v>20</v>
      </c>
      <c r="G82" s="17" t="n">
        <v>3</v>
      </c>
      <c r="H82" s="8" t="n">
        <v>3020</v>
      </c>
      <c r="I82" s="8" t="n">
        <v>13020</v>
      </c>
      <c r="J82" s="8" t="n">
        <v>3020</v>
      </c>
      <c r="K82" s="8" t="s">
        <v>650</v>
      </c>
      <c r="L82" s="8" t="s">
        <v>128</v>
      </c>
      <c r="M82" s="4" t="s">
        <v>1294</v>
      </c>
      <c r="N82" s="4" t="s">
        <v>1265</v>
      </c>
      <c r="O82" s="4" t="s">
        <v>1266</v>
      </c>
      <c r="R82" s="4" t="n">
        <f aca="false">(1+LEN(N82)-LEN(SUBSTITUTE(N82," ","")))+1</f>
        <v>8</v>
      </c>
      <c r="S82" s="4" t="n">
        <f aca="false">(1+LEN(O82)-LEN(SUBSTITUTE(O82," ","")))</f>
        <v>13</v>
      </c>
      <c r="T82" s="4" t="s">
        <v>1096</v>
      </c>
      <c r="U82" s="20" t="s">
        <v>1296</v>
      </c>
      <c r="V82" s="20" t="s">
        <v>1297</v>
      </c>
      <c r="W82" s="4" t="s">
        <v>1286</v>
      </c>
      <c r="X82" s="4" t="s">
        <v>1298</v>
      </c>
      <c r="Y82" s="4" t="s">
        <v>203</v>
      </c>
      <c r="Z82" s="20" t="s">
        <v>1275</v>
      </c>
      <c r="AA82" s="4" t="s">
        <v>1299</v>
      </c>
      <c r="AB82" s="20" t="s">
        <v>1297</v>
      </c>
      <c r="AC82" s="20" t="s">
        <v>1300</v>
      </c>
      <c r="AD82" s="4" t="s">
        <v>1301</v>
      </c>
      <c r="AE82" s="20" t="s">
        <v>1123</v>
      </c>
      <c r="AF82" s="20" t="s">
        <v>1302</v>
      </c>
      <c r="AG82" s="20" t="s">
        <v>1303</v>
      </c>
      <c r="AH82" s="20" t="s">
        <v>934</v>
      </c>
      <c r="AI82" s="4" t="s">
        <v>168</v>
      </c>
      <c r="AJ82" s="20" t="s">
        <v>1297</v>
      </c>
      <c r="AK82" s="20" t="s">
        <v>1304</v>
      </c>
      <c r="AL82" s="20" t="s">
        <v>1305</v>
      </c>
      <c r="AM82" s="4" t="s">
        <v>1065</v>
      </c>
      <c r="AN82" s="4" t="s">
        <v>1149</v>
      </c>
      <c r="AO82" s="4" t="s">
        <v>150</v>
      </c>
      <c r="AP82" s="20" t="s">
        <v>1306</v>
      </c>
      <c r="AQ82" s="20" t="s">
        <v>1307</v>
      </c>
      <c r="AR82" s="20" t="s">
        <v>1297</v>
      </c>
      <c r="AS82" s="4" t="s">
        <v>1308</v>
      </c>
      <c r="AT82" s="20" t="s">
        <v>1309</v>
      </c>
      <c r="AU82" s="4" t="s">
        <v>150</v>
      </c>
      <c r="AV82" s="4" t="s">
        <v>1286</v>
      </c>
      <c r="AW82" s="4" t="s">
        <v>1310</v>
      </c>
      <c r="AX82" s="4" t="s">
        <v>1286</v>
      </c>
      <c r="AY82" s="20" t="s">
        <v>934</v>
      </c>
      <c r="AZ82" s="4" t="s">
        <v>1286</v>
      </c>
      <c r="BA82" s="20" t="s">
        <v>1297</v>
      </c>
      <c r="BB82" s="4" t="s">
        <v>456</v>
      </c>
      <c r="BC82" s="4" t="s">
        <v>1311</v>
      </c>
      <c r="BD82" s="20" t="s">
        <v>1312</v>
      </c>
      <c r="BE82" s="4" t="s">
        <v>1313</v>
      </c>
      <c r="BF82" s="4" t="s">
        <v>1286</v>
      </c>
      <c r="BG82" s="4" t="s">
        <v>1314</v>
      </c>
      <c r="BH82" s="4" t="s">
        <v>150</v>
      </c>
      <c r="BI82" s="20" t="s">
        <v>1315</v>
      </c>
      <c r="BJ82" s="20" t="s">
        <v>1297</v>
      </c>
      <c r="BK82" s="4" t="s">
        <v>1316</v>
      </c>
      <c r="BL82" s="20" t="s">
        <v>1297</v>
      </c>
      <c r="BM82" s="4" t="s">
        <v>1317</v>
      </c>
      <c r="BN82" s="4" t="s">
        <v>1308</v>
      </c>
      <c r="BO82" s="4" t="s">
        <v>1286</v>
      </c>
      <c r="BQ82" s="20" t="s">
        <v>934</v>
      </c>
      <c r="BS82" s="4" t="s">
        <v>1318</v>
      </c>
      <c r="BT82" s="4" t="n">
        <f aca="false">49-(COUNTBLANK(U82:BQ82))</f>
        <v>48</v>
      </c>
      <c r="BU82" s="4" t="str">
        <f aca="false">CONCATENATE("*",BS82,"*")</f>
        <v>*rinse*</v>
      </c>
      <c r="BV82" s="4" t="n">
        <f aca="false">COUNTIFS(U82:BQ82,BU82)</f>
        <v>0</v>
      </c>
      <c r="BW82" s="18" t="n">
        <f aca="false">BV82/BT82</f>
        <v>0</v>
      </c>
      <c r="BZ82" s="18" t="str">
        <f aca="false">IF(BY82="","",(BY82/BT82))</f>
        <v/>
      </c>
      <c r="CA82" s="4" t="n">
        <f aca="false">COUNTIFS(U82:BQ82,BU81)</f>
        <v>0</v>
      </c>
      <c r="CB82" s="4" t="str">
        <f aca="false">IF(BX82="",BU82,BX82)</f>
        <v>*rinse*</v>
      </c>
      <c r="CC82" s="4" t="n">
        <f aca="false">COUNTIFS(U82:BQ82,CB81)</f>
        <v>0</v>
      </c>
      <c r="CD82" s="18" t="n">
        <f aca="false">CC82/BT82</f>
        <v>0</v>
      </c>
      <c r="CE82" s="4" t="s">
        <v>1319</v>
      </c>
      <c r="CF82" s="18" t="n">
        <f aca="false">(COUNTIFS(U82:BQ82,CE82))/BT82</f>
        <v>0</v>
      </c>
      <c r="CG82" s="20" t="s">
        <v>1320</v>
      </c>
      <c r="CH82" s="4" t="s">
        <v>1321</v>
      </c>
      <c r="CI82" s="15" t="n">
        <f aca="false">(COUNTIFS(U82:BQ82,CK82))/BT82</f>
        <v>0</v>
      </c>
      <c r="CJ82" s="15" t="n">
        <f aca="false">(COUNTIFS(U82:BQ82,CK81))/BT82</f>
        <v>0.166666666666667</v>
      </c>
      <c r="CK82" s="16" t="s">
        <v>1154</v>
      </c>
      <c r="CL82" s="4" t="s">
        <v>1293</v>
      </c>
    </row>
    <row r="83" customFormat="false" ht="13.8" hidden="false" customHeight="false" outlineLevel="0" collapsed="false">
      <c r="A83" s="8" t="s">
        <v>193</v>
      </c>
      <c r="B83" s="8" t="n">
        <v>1</v>
      </c>
      <c r="C83" s="8" t="n">
        <v>1</v>
      </c>
      <c r="D83" s="8" t="n">
        <v>1</v>
      </c>
      <c r="E83" s="8" t="n">
        <v>39</v>
      </c>
      <c r="F83" s="8" t="n">
        <v>21</v>
      </c>
      <c r="G83" s="8" t="n">
        <v>0</v>
      </c>
      <c r="H83" s="8" t="n">
        <v>21</v>
      </c>
      <c r="I83" s="8" t="n">
        <v>10021</v>
      </c>
      <c r="J83" s="8" t="n">
        <v>21</v>
      </c>
      <c r="K83" s="8" t="s">
        <v>650</v>
      </c>
      <c r="L83" s="8" t="s">
        <v>128</v>
      </c>
      <c r="M83" s="0" t="s">
        <v>1322</v>
      </c>
      <c r="N83" s="0" t="s">
        <v>1323</v>
      </c>
      <c r="O83" s="0" t="s">
        <v>1324</v>
      </c>
      <c r="R83" s="0" t="n">
        <f aca="false">(1+LEN(N83)-LEN(SUBSTITUTE(N83," ","")))+1</f>
        <v>7</v>
      </c>
      <c r="S83" s="0" t="n">
        <f aca="false">(1+LEN(O83)-LEN(SUBSTITUTE(O83," ","")))</f>
        <v>12</v>
      </c>
      <c r="T83" s="0" t="s">
        <v>1096</v>
      </c>
      <c r="U83" s="0" t="s">
        <v>1325</v>
      </c>
      <c r="V83" s="0" t="s">
        <v>1326</v>
      </c>
      <c r="W83" s="0" t="s">
        <v>1327</v>
      </c>
      <c r="X83" s="0" t="s">
        <v>1328</v>
      </c>
      <c r="Y83" s="0" t="s">
        <v>1329</v>
      </c>
      <c r="Z83" s="0" t="s">
        <v>1325</v>
      </c>
      <c r="AA83" s="0" t="s">
        <v>1330</v>
      </c>
      <c r="AB83" s="0" t="s">
        <v>1331</v>
      </c>
      <c r="AC83" s="0" t="s">
        <v>1332</v>
      </c>
      <c r="AD83" s="0" t="s">
        <v>691</v>
      </c>
      <c r="AE83" s="0" t="s">
        <v>1325</v>
      </c>
      <c r="AF83" s="0" t="s">
        <v>1333</v>
      </c>
      <c r="AG83" s="0" t="s">
        <v>1334</v>
      </c>
      <c r="AH83" s="0" t="s">
        <v>1325</v>
      </c>
      <c r="AI83" s="0" t="s">
        <v>1335</v>
      </c>
      <c r="AJ83" s="0" t="s">
        <v>1325</v>
      </c>
      <c r="AK83" s="0" t="s">
        <v>1336</v>
      </c>
      <c r="AL83" s="0" t="s">
        <v>1325</v>
      </c>
      <c r="AM83" s="0" t="s">
        <v>1329</v>
      </c>
      <c r="AN83" s="0" t="s">
        <v>1335</v>
      </c>
      <c r="AO83" s="0" t="s">
        <v>1325</v>
      </c>
      <c r="AP83" s="0" t="s">
        <v>1337</v>
      </c>
      <c r="AQ83" s="0" t="s">
        <v>1338</v>
      </c>
      <c r="AR83" s="0" t="s">
        <v>1339</v>
      </c>
      <c r="AS83" s="0" t="s">
        <v>168</v>
      </c>
      <c r="AT83" s="0" t="s">
        <v>1325</v>
      </c>
      <c r="AU83" s="0" t="s">
        <v>1325</v>
      </c>
      <c r="AV83" s="0" t="s">
        <v>1340</v>
      </c>
      <c r="AW83" s="0" t="s">
        <v>1325</v>
      </c>
      <c r="AX83" s="0" t="s">
        <v>1329</v>
      </c>
      <c r="AY83" s="0" t="s">
        <v>1335</v>
      </c>
      <c r="AZ83" s="0" t="s">
        <v>1325</v>
      </c>
      <c r="BA83" s="0" t="s">
        <v>1325</v>
      </c>
      <c r="BB83" s="0" t="s">
        <v>1341</v>
      </c>
      <c r="BC83" s="0" t="s">
        <v>1342</v>
      </c>
      <c r="BD83" s="0" t="s">
        <v>1343</v>
      </c>
      <c r="BE83" s="0" t="s">
        <v>1325</v>
      </c>
      <c r="BF83" s="0" t="s">
        <v>1344</v>
      </c>
      <c r="BG83" s="0" t="s">
        <v>1329</v>
      </c>
      <c r="BH83" s="0" t="s">
        <v>1335</v>
      </c>
      <c r="BI83" s="0" t="s">
        <v>1325</v>
      </c>
      <c r="BJ83" s="0" t="s">
        <v>1336</v>
      </c>
      <c r="BK83" s="0" t="s">
        <v>1345</v>
      </c>
      <c r="BL83" s="0" t="s">
        <v>1325</v>
      </c>
      <c r="BM83" s="0" t="s">
        <v>1325</v>
      </c>
      <c r="BN83" s="0" t="s">
        <v>1325</v>
      </c>
      <c r="BO83" s="0" t="s">
        <v>1335</v>
      </c>
      <c r="BP83" s="0" t="s">
        <v>1329</v>
      </c>
      <c r="BQ83" s="0" t="s">
        <v>1346</v>
      </c>
      <c r="BS83" s="0" t="s">
        <v>1335</v>
      </c>
      <c r="BT83" s="0" t="n">
        <f aca="false">49-(COUNTBLANK(U83:BQ83))</f>
        <v>49</v>
      </c>
      <c r="BU83" s="0" t="str">
        <f aca="false">CONCATENATE("*",BS83,"*")</f>
        <v>*marry*</v>
      </c>
      <c r="BV83" s="0" t="n">
        <f aca="false">COUNTIFS(U83:BQ83,BU83)</f>
        <v>0</v>
      </c>
      <c r="BW83" s="18" t="n">
        <f aca="false">BV83/BT83</f>
        <v>0</v>
      </c>
      <c r="BZ83" s="15" t="str">
        <f aca="false">IF(BY83="","",(BY83/BT83))</f>
        <v/>
      </c>
      <c r="CA83" s="0" t="n">
        <f aca="false">COUNTIFS(U83:BQ83,BU84)</f>
        <v>0</v>
      </c>
      <c r="CB83" s="0" t="str">
        <f aca="false">IF(BX83="",BU83,BX83)</f>
        <v>*marry*</v>
      </c>
      <c r="CC83" s="0" t="n">
        <f aca="false">COUNTIFS(U83:BQ83,CB84)</f>
        <v>0</v>
      </c>
      <c r="CD83" s="15" t="n">
        <f aca="false">CC83/BT83</f>
        <v>0</v>
      </c>
      <c r="CE83" s="0" t="s">
        <v>1347</v>
      </c>
      <c r="CF83" s="15" t="n">
        <f aca="false">(COUNTIFS(U83:BQ83,CE83))/BT83</f>
        <v>0</v>
      </c>
      <c r="CH83" s="4" t="s">
        <v>1348</v>
      </c>
      <c r="CI83" s="15" t="n">
        <f aca="false">(COUNTIFS(U83:BQ83,CK83))/BT83</f>
        <v>0.102040816326531</v>
      </c>
      <c r="CJ83" s="15" t="n">
        <f aca="false">(COUNTIFS(U83:BQ83,CK84))/BT83</f>
        <v>0</v>
      </c>
      <c r="CK83" s="16" t="s">
        <v>1335</v>
      </c>
      <c r="CL83" s="0" t="s">
        <v>1349</v>
      </c>
    </row>
    <row r="84" customFormat="false" ht="13.8" hidden="false" customHeight="false" outlineLevel="0" collapsed="false">
      <c r="A84" s="8" t="s">
        <v>127</v>
      </c>
      <c r="B84" s="8" t="n">
        <v>1</v>
      </c>
      <c r="C84" s="8" t="n">
        <v>1</v>
      </c>
      <c r="D84" s="8" t="n">
        <v>2</v>
      </c>
      <c r="E84" s="8" t="n">
        <v>39</v>
      </c>
      <c r="F84" s="8" t="n">
        <v>21</v>
      </c>
      <c r="G84" s="8" t="n">
        <v>1</v>
      </c>
      <c r="H84" s="8" t="n">
        <v>1021</v>
      </c>
      <c r="I84" s="8" t="n">
        <v>11021</v>
      </c>
      <c r="J84" s="8" t="n">
        <v>1021</v>
      </c>
      <c r="K84" s="8" t="s">
        <v>650</v>
      </c>
      <c r="L84" s="8" t="s">
        <v>128</v>
      </c>
      <c r="M84" s="0" t="s">
        <v>1350</v>
      </c>
      <c r="N84" s="0" t="s">
        <v>1323</v>
      </c>
      <c r="O84" s="0" t="s">
        <v>1351</v>
      </c>
      <c r="R84" s="0" t="n">
        <f aca="false">(1+LEN(N84)-LEN(SUBSTITUTE(N84," ","")))+1</f>
        <v>7</v>
      </c>
      <c r="S84" s="0" t="n">
        <f aca="false">(1+LEN(O84)-LEN(SUBSTITUTE(O84," ","")))</f>
        <v>12</v>
      </c>
      <c r="T84" s="0" t="s">
        <v>1096</v>
      </c>
      <c r="U84" s="0" t="s">
        <v>1352</v>
      </c>
      <c r="V84" s="0" t="s">
        <v>1353</v>
      </c>
      <c r="W84" s="0" t="s">
        <v>1352</v>
      </c>
      <c r="X84" s="0" t="s">
        <v>1352</v>
      </c>
      <c r="Y84" s="0" t="s">
        <v>1352</v>
      </c>
      <c r="Z84" s="0" t="s">
        <v>1354</v>
      </c>
      <c r="AA84" s="0" t="s">
        <v>1352</v>
      </c>
      <c r="AB84" s="0" t="s">
        <v>1352</v>
      </c>
      <c r="AC84" s="0" t="s">
        <v>1352</v>
      </c>
      <c r="AD84" s="13"/>
      <c r="AE84" s="0" t="s">
        <v>1352</v>
      </c>
      <c r="AF84" s="0" t="s">
        <v>1352</v>
      </c>
      <c r="AG84" s="0" t="s">
        <v>1355</v>
      </c>
      <c r="AH84" s="0" t="s">
        <v>1352</v>
      </c>
      <c r="AI84" s="0" t="s">
        <v>1352</v>
      </c>
      <c r="AJ84" s="0" t="s">
        <v>1352</v>
      </c>
      <c r="AK84" s="0" t="s">
        <v>1355</v>
      </c>
      <c r="AL84" s="0" t="s">
        <v>1352</v>
      </c>
      <c r="AM84" s="0" t="s">
        <v>1352</v>
      </c>
      <c r="AN84" s="0" t="s">
        <v>1352</v>
      </c>
      <c r="AO84" s="0" t="s">
        <v>1352</v>
      </c>
      <c r="AP84" s="0" t="s">
        <v>1356</v>
      </c>
      <c r="AQ84" s="0" t="s">
        <v>1357</v>
      </c>
      <c r="AR84" s="0" t="s">
        <v>1352</v>
      </c>
      <c r="AS84" s="0" t="s">
        <v>1358</v>
      </c>
      <c r="AT84" s="0" t="s">
        <v>1352</v>
      </c>
      <c r="AU84" s="0" t="s">
        <v>1352</v>
      </c>
      <c r="AV84" s="0" t="s">
        <v>1352</v>
      </c>
      <c r="AW84" s="0" t="s">
        <v>1352</v>
      </c>
      <c r="AX84" s="0" t="s">
        <v>150</v>
      </c>
      <c r="AY84" s="0" t="s">
        <v>1352</v>
      </c>
      <c r="AZ84" s="0" t="s">
        <v>1352</v>
      </c>
      <c r="BA84" s="0" t="s">
        <v>1352</v>
      </c>
      <c r="BB84" s="0" t="s">
        <v>1355</v>
      </c>
      <c r="BC84" s="0" t="s">
        <v>1352</v>
      </c>
      <c r="BD84" s="0" t="s">
        <v>1352</v>
      </c>
      <c r="BE84" s="0" t="s">
        <v>1359</v>
      </c>
      <c r="BF84" s="0" t="s">
        <v>1352</v>
      </c>
      <c r="BG84" s="0" t="s">
        <v>1354</v>
      </c>
      <c r="BH84" s="0" t="s">
        <v>1352</v>
      </c>
      <c r="BI84" s="0" t="s">
        <v>1355</v>
      </c>
      <c r="BJ84" s="0" t="s">
        <v>1352</v>
      </c>
      <c r="BK84" s="0" t="s">
        <v>1352</v>
      </c>
      <c r="BL84" s="0" t="s">
        <v>1352</v>
      </c>
      <c r="BM84" s="0" t="s">
        <v>1360</v>
      </c>
      <c r="BN84" s="0" t="s">
        <v>1352</v>
      </c>
      <c r="BO84" s="0" t="s">
        <v>1352</v>
      </c>
      <c r="BP84" s="0" t="s">
        <v>1352</v>
      </c>
      <c r="BQ84" s="0" t="s">
        <v>1352</v>
      </c>
      <c r="BS84" s="0" t="s">
        <v>1352</v>
      </c>
      <c r="BT84" s="0" t="n">
        <f aca="false">49-(COUNTBLANK(U84:BQ84))</f>
        <v>48</v>
      </c>
      <c r="BU84" s="0" t="str">
        <f aca="false">CONCATENATE("*",BS84,"*")</f>
        <v>*graduate*</v>
      </c>
      <c r="BV84" s="0" t="n">
        <f aca="false">COUNTIFS(U84:BQ84,BU84)</f>
        <v>0</v>
      </c>
      <c r="BW84" s="18" t="n">
        <f aca="false">BV84/BT84</f>
        <v>0</v>
      </c>
      <c r="BZ84" s="15" t="str">
        <f aca="false">IF(BY84="","",(BY84/BT84))</f>
        <v/>
      </c>
      <c r="CA84" s="0" t="n">
        <f aca="false">COUNTIFS(U84:BQ84,BU83)</f>
        <v>0</v>
      </c>
      <c r="CB84" s="0" t="str">
        <f aca="false">IF(BX84="",BU84,BX84)</f>
        <v>*graduate*</v>
      </c>
      <c r="CC84" s="0" t="n">
        <f aca="false">COUNTIFS(U84:BQ84,CB83)</f>
        <v>0</v>
      </c>
      <c r="CD84" s="15" t="n">
        <f aca="false">CC84/BT84</f>
        <v>0</v>
      </c>
      <c r="CE84" s="0" t="s">
        <v>1361</v>
      </c>
      <c r="CF84" s="15" t="n">
        <f aca="false">(COUNTIFS(U84:BQ84,CE84))/BT84</f>
        <v>0</v>
      </c>
      <c r="CH84" s="0" t="s">
        <v>1362</v>
      </c>
      <c r="CI84" s="15" t="n">
        <f aca="false">(COUNTIFS(U84:BQ84,CK84))/BT84</f>
        <v>0.8125</v>
      </c>
      <c r="CJ84" s="15" t="n">
        <f aca="false">(COUNTIFS(U84:BQ84,CK83))/BT84</f>
        <v>0</v>
      </c>
      <c r="CK84" s="16" t="s">
        <v>1352</v>
      </c>
      <c r="CL84" s="0" t="s">
        <v>1349</v>
      </c>
    </row>
    <row r="85" s="4" customFormat="true" ht="13.8" hidden="false" customHeight="false" outlineLevel="0" collapsed="false">
      <c r="A85" s="8" t="s">
        <v>163</v>
      </c>
      <c r="B85" s="17" t="n">
        <v>1</v>
      </c>
      <c r="C85" s="17" t="n">
        <v>2</v>
      </c>
      <c r="D85" s="17" t="n">
        <v>1</v>
      </c>
      <c r="E85" s="17" t="n">
        <v>39</v>
      </c>
      <c r="F85" s="17" t="n">
        <v>21</v>
      </c>
      <c r="G85" s="17" t="n">
        <v>2</v>
      </c>
      <c r="H85" s="8" t="n">
        <v>2021</v>
      </c>
      <c r="I85" s="8" t="n">
        <v>12021</v>
      </c>
      <c r="J85" s="8" t="n">
        <v>2021</v>
      </c>
      <c r="K85" s="8" t="s">
        <v>650</v>
      </c>
      <c r="L85" s="8" t="s">
        <v>128</v>
      </c>
      <c r="M85" s="4" t="s">
        <v>1322</v>
      </c>
      <c r="N85" s="4" t="s">
        <v>1323</v>
      </c>
      <c r="O85" s="4" t="s">
        <v>1351</v>
      </c>
      <c r="R85" s="4" t="n">
        <f aca="false">(1+LEN(N85)-LEN(SUBSTITUTE(N85," ","")))+1</f>
        <v>7</v>
      </c>
      <c r="S85" s="4" t="n">
        <f aca="false">(1+LEN(O85)-LEN(SUBSTITUTE(O85," ","")))</f>
        <v>12</v>
      </c>
      <c r="T85" s="4" t="s">
        <v>1096</v>
      </c>
      <c r="U85" s="4" t="s">
        <v>1325</v>
      </c>
      <c r="V85" s="4" t="s">
        <v>1326</v>
      </c>
      <c r="W85" s="4" t="s">
        <v>1327</v>
      </c>
      <c r="X85" s="4" t="s">
        <v>1328</v>
      </c>
      <c r="Y85" s="4" t="s">
        <v>1329</v>
      </c>
      <c r="Z85" s="4" t="s">
        <v>1325</v>
      </c>
      <c r="AA85" s="4" t="s">
        <v>1330</v>
      </c>
      <c r="AB85" s="4" t="s">
        <v>1331</v>
      </c>
      <c r="AC85" s="4" t="s">
        <v>1332</v>
      </c>
      <c r="AD85" s="4" t="s">
        <v>691</v>
      </c>
      <c r="AE85" s="4" t="s">
        <v>1325</v>
      </c>
      <c r="AF85" s="4" t="s">
        <v>1333</v>
      </c>
      <c r="AG85" s="4" t="s">
        <v>1334</v>
      </c>
      <c r="AH85" s="4" t="s">
        <v>1325</v>
      </c>
      <c r="AI85" s="4" t="s">
        <v>1335</v>
      </c>
      <c r="AJ85" s="4" t="s">
        <v>1325</v>
      </c>
      <c r="AK85" s="4" t="s">
        <v>1336</v>
      </c>
      <c r="AL85" s="4" t="s">
        <v>1325</v>
      </c>
      <c r="AM85" s="4" t="s">
        <v>1329</v>
      </c>
      <c r="AN85" s="4" t="s">
        <v>1335</v>
      </c>
      <c r="AO85" s="4" t="s">
        <v>1325</v>
      </c>
      <c r="AP85" s="4" t="s">
        <v>1337</v>
      </c>
      <c r="AQ85" s="4" t="s">
        <v>1338</v>
      </c>
      <c r="AR85" s="4" t="s">
        <v>1339</v>
      </c>
      <c r="AS85" s="4" t="s">
        <v>168</v>
      </c>
      <c r="AT85" s="4" t="s">
        <v>1325</v>
      </c>
      <c r="AU85" s="4" t="s">
        <v>1325</v>
      </c>
      <c r="AV85" s="4" t="s">
        <v>1340</v>
      </c>
      <c r="AW85" s="4" t="s">
        <v>1325</v>
      </c>
      <c r="AX85" s="4" t="s">
        <v>1329</v>
      </c>
      <c r="AY85" s="4" t="s">
        <v>1335</v>
      </c>
      <c r="AZ85" s="4" t="s">
        <v>1325</v>
      </c>
      <c r="BA85" s="4" t="s">
        <v>1325</v>
      </c>
      <c r="BB85" s="4" t="s">
        <v>1341</v>
      </c>
      <c r="BC85" s="4" t="s">
        <v>1342</v>
      </c>
      <c r="BD85" s="4" t="s">
        <v>1343</v>
      </c>
      <c r="BE85" s="4" t="s">
        <v>1325</v>
      </c>
      <c r="BF85" s="4" t="s">
        <v>1344</v>
      </c>
      <c r="BG85" s="4" t="s">
        <v>1329</v>
      </c>
      <c r="BH85" s="4" t="s">
        <v>1335</v>
      </c>
      <c r="BI85" s="4" t="s">
        <v>1325</v>
      </c>
      <c r="BJ85" s="4" t="s">
        <v>1336</v>
      </c>
      <c r="BK85" s="4" t="s">
        <v>1345</v>
      </c>
      <c r="BL85" s="4" t="s">
        <v>1325</v>
      </c>
      <c r="BM85" s="4" t="s">
        <v>1325</v>
      </c>
      <c r="BN85" s="4" t="s">
        <v>1325</v>
      </c>
      <c r="BO85" s="4" t="s">
        <v>1335</v>
      </c>
      <c r="BP85" s="4" t="s">
        <v>1329</v>
      </c>
      <c r="BQ85" s="4" t="s">
        <v>1346</v>
      </c>
      <c r="BS85" s="4" t="s">
        <v>1335</v>
      </c>
      <c r="BT85" s="4" t="n">
        <f aca="false">49-(COUNTBLANK(U85:BQ85))</f>
        <v>49</v>
      </c>
      <c r="BU85" s="4" t="str">
        <f aca="false">CONCATENATE("*",BS85,"*")</f>
        <v>*marry*</v>
      </c>
      <c r="BV85" s="4" t="n">
        <f aca="false">COUNTIFS(U85:BQ85,BU85)</f>
        <v>0</v>
      </c>
      <c r="BW85" s="18" t="n">
        <f aca="false">BV85/BT85</f>
        <v>0</v>
      </c>
      <c r="BZ85" s="18" t="str">
        <f aca="false">IF(BY85="","",(BY85/BT85))</f>
        <v/>
      </c>
      <c r="CA85" s="4" t="n">
        <f aca="false">COUNTIFS(U85:BQ85,BU86)</f>
        <v>0</v>
      </c>
      <c r="CB85" s="4" t="str">
        <f aca="false">IF(BX85="",BU85,BX85)</f>
        <v>*marry*</v>
      </c>
      <c r="CC85" s="4" t="n">
        <f aca="false">COUNTIFS(U85:BQ85,CB86)</f>
        <v>0</v>
      </c>
      <c r="CD85" s="18" t="n">
        <f aca="false">CC85/BT85</f>
        <v>0</v>
      </c>
      <c r="CE85" s="4" t="s">
        <v>1347</v>
      </c>
      <c r="CF85" s="18" t="n">
        <f aca="false">(COUNTIFS(U85:BQ85,CE85))/BT85</f>
        <v>0</v>
      </c>
      <c r="CH85" s="4" t="s">
        <v>1348</v>
      </c>
      <c r="CI85" s="15" t="n">
        <f aca="false">(COUNTIFS(U85:BQ85,CK85))/BT85</f>
        <v>0</v>
      </c>
      <c r="CJ85" s="15" t="n">
        <f aca="false">(COUNTIFS(U85:BQ85,CK86))/BT85</f>
        <v>0.102040816326531</v>
      </c>
      <c r="CK85" s="4" t="s">
        <v>1352</v>
      </c>
      <c r="CL85" s="4" t="s">
        <v>1349</v>
      </c>
    </row>
    <row r="86" customFormat="false" ht="13.8" hidden="false" customHeight="false" outlineLevel="0" collapsed="false">
      <c r="A86" s="8" t="s">
        <v>191</v>
      </c>
      <c r="B86" s="17" t="n">
        <v>1</v>
      </c>
      <c r="C86" s="17" t="n">
        <v>2</v>
      </c>
      <c r="D86" s="17" t="n">
        <v>2</v>
      </c>
      <c r="E86" s="17" t="n">
        <v>39</v>
      </c>
      <c r="F86" s="17" t="n">
        <v>21</v>
      </c>
      <c r="G86" s="17" t="n">
        <v>3</v>
      </c>
      <c r="H86" s="8" t="n">
        <v>3021</v>
      </c>
      <c r="I86" s="8" t="n">
        <v>13021</v>
      </c>
      <c r="J86" s="8" t="n">
        <v>3021</v>
      </c>
      <c r="K86" s="8" t="s">
        <v>650</v>
      </c>
      <c r="L86" s="8" t="s">
        <v>128</v>
      </c>
      <c r="M86" s="4" t="s">
        <v>1350</v>
      </c>
      <c r="N86" s="4" t="s">
        <v>1323</v>
      </c>
      <c r="O86" s="4" t="s">
        <v>1324</v>
      </c>
      <c r="R86" s="4" t="n">
        <f aca="false">(1+LEN(N86)-LEN(SUBSTITUTE(N86," ","")))+1</f>
        <v>7</v>
      </c>
      <c r="S86" s="4" t="n">
        <f aca="false">(1+LEN(O86)-LEN(SUBSTITUTE(O86," ","")))</f>
        <v>12</v>
      </c>
      <c r="T86" s="4" t="s">
        <v>1096</v>
      </c>
      <c r="U86" s="4" t="s">
        <v>1352</v>
      </c>
      <c r="V86" s="4" t="s">
        <v>1353</v>
      </c>
      <c r="W86" s="4" t="s">
        <v>1352</v>
      </c>
      <c r="X86" s="4" t="s">
        <v>1352</v>
      </c>
      <c r="Y86" s="4" t="s">
        <v>1352</v>
      </c>
      <c r="Z86" s="4" t="s">
        <v>1354</v>
      </c>
      <c r="AA86" s="4" t="s">
        <v>1352</v>
      </c>
      <c r="AB86" s="4" t="s">
        <v>1352</v>
      </c>
      <c r="AC86" s="4" t="s">
        <v>1352</v>
      </c>
      <c r="AE86" s="4" t="s">
        <v>1352</v>
      </c>
      <c r="AF86" s="4" t="s">
        <v>1352</v>
      </c>
      <c r="AG86" s="4" t="s">
        <v>1355</v>
      </c>
      <c r="AH86" s="4" t="s">
        <v>1352</v>
      </c>
      <c r="AI86" s="4" t="s">
        <v>1352</v>
      </c>
      <c r="AJ86" s="4" t="s">
        <v>1352</v>
      </c>
      <c r="AK86" s="4" t="s">
        <v>1355</v>
      </c>
      <c r="AL86" s="4" t="s">
        <v>1352</v>
      </c>
      <c r="AM86" s="4" t="s">
        <v>1352</v>
      </c>
      <c r="AN86" s="4" t="s">
        <v>1352</v>
      </c>
      <c r="AO86" s="4" t="s">
        <v>1352</v>
      </c>
      <c r="AP86" s="4" t="s">
        <v>1356</v>
      </c>
      <c r="AQ86" s="4" t="s">
        <v>1357</v>
      </c>
      <c r="AR86" s="4" t="s">
        <v>1352</v>
      </c>
      <c r="AS86" s="4" t="s">
        <v>1358</v>
      </c>
      <c r="AT86" s="4" t="s">
        <v>1352</v>
      </c>
      <c r="AU86" s="4" t="s">
        <v>1352</v>
      </c>
      <c r="AV86" s="4" t="s">
        <v>1352</v>
      </c>
      <c r="AW86" s="4" t="s">
        <v>1352</v>
      </c>
      <c r="AX86" s="4" t="s">
        <v>150</v>
      </c>
      <c r="AY86" s="4" t="s">
        <v>1352</v>
      </c>
      <c r="AZ86" s="4" t="s">
        <v>1352</v>
      </c>
      <c r="BA86" s="4" t="s">
        <v>1352</v>
      </c>
      <c r="BB86" s="4" t="s">
        <v>1355</v>
      </c>
      <c r="BC86" s="4" t="s">
        <v>1352</v>
      </c>
      <c r="BD86" s="4" t="s">
        <v>1352</v>
      </c>
      <c r="BE86" s="4" t="s">
        <v>1359</v>
      </c>
      <c r="BF86" s="4" t="s">
        <v>1352</v>
      </c>
      <c r="BG86" s="4" t="s">
        <v>1354</v>
      </c>
      <c r="BH86" s="4" t="s">
        <v>1352</v>
      </c>
      <c r="BI86" s="4" t="s">
        <v>1355</v>
      </c>
      <c r="BJ86" s="4" t="s">
        <v>1352</v>
      </c>
      <c r="BK86" s="4" t="s">
        <v>1352</v>
      </c>
      <c r="BL86" s="4" t="s">
        <v>1352</v>
      </c>
      <c r="BM86" s="4" t="s">
        <v>1360</v>
      </c>
      <c r="BN86" s="4" t="s">
        <v>1352</v>
      </c>
      <c r="BO86" s="4" t="s">
        <v>1352</v>
      </c>
      <c r="BP86" s="4" t="s">
        <v>1352</v>
      </c>
      <c r="BQ86" s="4" t="s">
        <v>1352</v>
      </c>
      <c r="BS86" s="4" t="s">
        <v>1352</v>
      </c>
      <c r="BT86" s="4" t="n">
        <f aca="false">49-(COUNTBLANK(U86:BQ86))</f>
        <v>48</v>
      </c>
      <c r="BU86" s="4" t="str">
        <f aca="false">CONCATENATE("*",BS86,"*")</f>
        <v>*graduate*</v>
      </c>
      <c r="BV86" s="4" t="n">
        <f aca="false">COUNTIFS(U86:BQ86,BU86)</f>
        <v>0</v>
      </c>
      <c r="BW86" s="18" t="n">
        <f aca="false">BV86/BT86</f>
        <v>0</v>
      </c>
      <c r="BZ86" s="18" t="str">
        <f aca="false">IF(BY86="","",(BY86/BT86))</f>
        <v/>
      </c>
      <c r="CA86" s="4" t="n">
        <f aca="false">COUNTIFS(U86:BQ86,BU85)</f>
        <v>0</v>
      </c>
      <c r="CB86" s="4" t="str">
        <f aca="false">IF(BX86="",BU86,BX86)</f>
        <v>*graduate*</v>
      </c>
      <c r="CC86" s="4" t="n">
        <f aca="false">COUNTIFS(U86:BQ86,CB85)</f>
        <v>0</v>
      </c>
      <c r="CD86" s="18" t="n">
        <f aca="false">CC86/BT86</f>
        <v>0</v>
      </c>
      <c r="CE86" s="4" t="s">
        <v>1361</v>
      </c>
      <c r="CF86" s="18" t="n">
        <f aca="false">(COUNTIFS(U86:BQ86,CE86))/BT86</f>
        <v>0</v>
      </c>
      <c r="CH86" s="4" t="s">
        <v>1362</v>
      </c>
      <c r="CI86" s="15" t="n">
        <f aca="false">(COUNTIFS(U86:BQ86,CK86))/BT86</f>
        <v>0</v>
      </c>
      <c r="CJ86" s="15" t="n">
        <f aca="false">(COUNTIFS(U86:BQ86,CK85))/BT86</f>
        <v>0.8125</v>
      </c>
      <c r="CK86" s="4" t="s">
        <v>1335</v>
      </c>
      <c r="CL86" s="4" t="s">
        <v>1349</v>
      </c>
    </row>
    <row r="87" customFormat="false" ht="13.8" hidden="false" customHeight="false" outlineLevel="0" collapsed="false">
      <c r="A87" s="8" t="s">
        <v>193</v>
      </c>
      <c r="B87" s="8" t="n">
        <v>1</v>
      </c>
      <c r="C87" s="8" t="n">
        <v>1</v>
      </c>
      <c r="D87" s="8" t="n">
        <v>1</v>
      </c>
      <c r="E87" s="8" t="n">
        <v>46</v>
      </c>
      <c r="F87" s="8" t="n">
        <v>22</v>
      </c>
      <c r="G87" s="8" t="n">
        <v>0</v>
      </c>
      <c r="H87" s="8" t="n">
        <v>22</v>
      </c>
      <c r="I87" s="8" t="n">
        <v>10022</v>
      </c>
      <c r="J87" s="8" t="n">
        <v>22</v>
      </c>
      <c r="K87" s="8" t="s">
        <v>650</v>
      </c>
      <c r="L87" s="8" t="s">
        <v>128</v>
      </c>
      <c r="M87" s="0" t="s">
        <v>1363</v>
      </c>
      <c r="N87" s="0" t="s">
        <v>1364</v>
      </c>
      <c r="O87" s="0" t="s">
        <v>1365</v>
      </c>
      <c r="R87" s="0" t="n">
        <f aca="false">(1+LEN(N87)-LEN(SUBSTITUTE(N87," ","")))+1</f>
        <v>7</v>
      </c>
      <c r="S87" s="0" t="n">
        <f aca="false">(1+LEN(O87)-LEN(SUBSTITUTE(O87," ","")))</f>
        <v>10</v>
      </c>
      <c r="T87" s="0" t="s">
        <v>1366</v>
      </c>
      <c r="U87" s="0" t="s">
        <v>1367</v>
      </c>
      <c r="V87" s="0" t="s">
        <v>1368</v>
      </c>
      <c r="W87" s="0" t="s">
        <v>1369</v>
      </c>
      <c r="X87" s="0" t="s">
        <v>1370</v>
      </c>
      <c r="Y87" s="0" t="s">
        <v>1371</v>
      </c>
      <c r="Z87" s="0" t="s">
        <v>1372</v>
      </c>
      <c r="AA87" s="0" t="s">
        <v>1373</v>
      </c>
      <c r="AB87" s="0" t="s">
        <v>1374</v>
      </c>
      <c r="AC87" s="0" t="s">
        <v>1375</v>
      </c>
      <c r="AD87" s="0" t="s">
        <v>1104</v>
      </c>
      <c r="AE87" s="0" t="s">
        <v>1102</v>
      </c>
      <c r="AF87" s="0" t="s">
        <v>1376</v>
      </c>
      <c r="AG87" s="0" t="s">
        <v>1377</v>
      </c>
      <c r="AH87" s="0" t="s">
        <v>1378</v>
      </c>
      <c r="AI87" s="0" t="s">
        <v>1379</v>
      </c>
      <c r="AJ87" s="0" t="s">
        <v>1040</v>
      </c>
      <c r="AK87" s="0" t="s">
        <v>1380</v>
      </c>
      <c r="AL87" s="0" t="s">
        <v>1040</v>
      </c>
      <c r="AM87" s="0" t="s">
        <v>1040</v>
      </c>
      <c r="AN87" s="0" t="s">
        <v>1040</v>
      </c>
      <c r="AO87" s="0" t="s">
        <v>1040</v>
      </c>
      <c r="AP87" s="0" t="s">
        <v>1381</v>
      </c>
      <c r="AQ87" s="0" t="s">
        <v>992</v>
      </c>
      <c r="AR87" s="0" t="s">
        <v>1382</v>
      </c>
      <c r="AS87" s="0" t="s">
        <v>1383</v>
      </c>
      <c r="AT87" s="0" t="s">
        <v>1384</v>
      </c>
      <c r="AU87" s="0" t="s">
        <v>703</v>
      </c>
      <c r="AV87" s="0" t="s">
        <v>1385</v>
      </c>
      <c r="AW87" s="0" t="s">
        <v>1386</v>
      </c>
      <c r="AX87" s="0" t="s">
        <v>1040</v>
      </c>
      <c r="AY87" s="0" t="s">
        <v>746</v>
      </c>
      <c r="AZ87" s="0" t="s">
        <v>1387</v>
      </c>
      <c r="BA87" s="0" t="s">
        <v>1388</v>
      </c>
      <c r="BB87" s="0" t="s">
        <v>746</v>
      </c>
      <c r="BC87" s="0" t="s">
        <v>1040</v>
      </c>
      <c r="BD87" s="0" t="s">
        <v>1389</v>
      </c>
      <c r="BE87" s="0" t="s">
        <v>1040</v>
      </c>
      <c r="BF87" s="0" t="s">
        <v>746</v>
      </c>
      <c r="BG87" s="0" t="s">
        <v>1040</v>
      </c>
      <c r="BH87" s="0" t="s">
        <v>1374</v>
      </c>
      <c r="BI87" s="0" t="s">
        <v>1040</v>
      </c>
      <c r="BJ87" s="0" t="s">
        <v>1390</v>
      </c>
      <c r="BK87" s="0" t="s">
        <v>863</v>
      </c>
      <c r="BL87" s="0" t="s">
        <v>1391</v>
      </c>
      <c r="BM87" s="0" t="s">
        <v>1040</v>
      </c>
      <c r="BN87" s="0" t="s">
        <v>1392</v>
      </c>
      <c r="BO87" s="0" t="s">
        <v>1040</v>
      </c>
      <c r="BP87" s="0" t="s">
        <v>1040</v>
      </c>
      <c r="BQ87" s="0" t="s">
        <v>1393</v>
      </c>
      <c r="BS87" s="0" t="s">
        <v>1040</v>
      </c>
      <c r="BT87" s="0" t="n">
        <f aca="false">49-(COUNTBLANK(U87:BQ87))</f>
        <v>49</v>
      </c>
      <c r="BU87" s="0" t="str">
        <f aca="false">CONCATENATE("*",BS87,"*")</f>
        <v>*draw*</v>
      </c>
      <c r="BV87" s="0" t="n">
        <f aca="false">COUNTIFS(U87:BQ87,BU87)</f>
        <v>0</v>
      </c>
      <c r="BW87" s="14" t="n">
        <f aca="false">BV87/BT87</f>
        <v>0</v>
      </c>
      <c r="BZ87" s="15" t="str">
        <f aca="false">IF(BY87="","",(BY87/BT87))</f>
        <v/>
      </c>
      <c r="CA87" s="0" t="n">
        <f aca="false">COUNTIFS(U87:BQ87,BU88)</f>
        <v>0</v>
      </c>
      <c r="CB87" s="0" t="str">
        <f aca="false">IF(BX87="",BU87,BX87)</f>
        <v>*draw*</v>
      </c>
      <c r="CC87" s="0" t="n">
        <f aca="false">COUNTIFS(U87:BQ87,CB88)</f>
        <v>0</v>
      </c>
      <c r="CD87" s="15" t="n">
        <f aca="false">CC87/BT87</f>
        <v>0</v>
      </c>
      <c r="CE87" s="0" t="s">
        <v>1394</v>
      </c>
      <c r="CF87" s="15" t="n">
        <f aca="false">(COUNTIFS(U87:BQ87,CE87))/BT87</f>
        <v>0</v>
      </c>
      <c r="CH87" s="0" t="s">
        <v>1395</v>
      </c>
      <c r="CI87" s="15" t="n">
        <f aca="false">(COUNTIFS(U87:BQ87,CK87))/BT87</f>
        <v>0.408163265306122</v>
      </c>
      <c r="CJ87" s="15" t="n">
        <f aca="false">(COUNTIFS(U87:BQ87,CK88))/BT87</f>
        <v>0</v>
      </c>
      <c r="CK87" s="16" t="s">
        <v>1040</v>
      </c>
      <c r="CL87" s="0" t="s">
        <v>1396</v>
      </c>
    </row>
    <row r="88" customFormat="false" ht="13.8" hidden="false" customHeight="false" outlineLevel="0" collapsed="false">
      <c r="A88" s="8" t="s">
        <v>127</v>
      </c>
      <c r="B88" s="8" t="n">
        <v>1</v>
      </c>
      <c r="C88" s="8" t="n">
        <v>1</v>
      </c>
      <c r="D88" s="8" t="n">
        <v>2</v>
      </c>
      <c r="E88" s="8" t="n">
        <v>46</v>
      </c>
      <c r="F88" s="8" t="n">
        <v>22</v>
      </c>
      <c r="G88" s="8" t="n">
        <v>1</v>
      </c>
      <c r="H88" s="8" t="n">
        <v>1022</v>
      </c>
      <c r="I88" s="8" t="n">
        <v>11022</v>
      </c>
      <c r="J88" s="8" t="n">
        <v>1022</v>
      </c>
      <c r="K88" s="8" t="s">
        <v>650</v>
      </c>
      <c r="L88" s="8" t="s">
        <v>128</v>
      </c>
      <c r="M88" s="0" t="s">
        <v>1397</v>
      </c>
      <c r="N88" s="0" t="s">
        <v>1364</v>
      </c>
      <c r="O88" s="0" t="s">
        <v>1398</v>
      </c>
      <c r="R88" s="0" t="n">
        <f aca="false">(1+LEN(N88)-LEN(SUBSTITUTE(N88," ","")))+1</f>
        <v>7</v>
      </c>
      <c r="S88" s="0" t="n">
        <f aca="false">(1+LEN(O88)-LEN(SUBSTITUTE(O88," ","")))</f>
        <v>10</v>
      </c>
      <c r="T88" s="0" t="s">
        <v>1366</v>
      </c>
      <c r="U88" s="0" t="s">
        <v>531</v>
      </c>
      <c r="V88" s="0" t="s">
        <v>1399</v>
      </c>
      <c r="W88" s="0" t="s">
        <v>531</v>
      </c>
      <c r="X88" s="0" t="s">
        <v>531</v>
      </c>
      <c r="Y88" s="0" t="s">
        <v>531</v>
      </c>
      <c r="Z88" s="0" t="s">
        <v>1400</v>
      </c>
      <c r="AA88" s="0" t="s">
        <v>1401</v>
      </c>
      <c r="AB88" s="0" t="s">
        <v>531</v>
      </c>
      <c r="AC88" s="0" t="s">
        <v>531</v>
      </c>
      <c r="AD88" s="0" t="s">
        <v>1402</v>
      </c>
      <c r="AE88" s="0" t="s">
        <v>1403</v>
      </c>
      <c r="AF88" s="0" t="s">
        <v>1404</v>
      </c>
      <c r="AG88" s="0" t="s">
        <v>1405</v>
      </c>
      <c r="AH88" s="0" t="s">
        <v>531</v>
      </c>
      <c r="AI88" s="0" t="s">
        <v>531</v>
      </c>
      <c r="AJ88" s="0" t="s">
        <v>1406</v>
      </c>
      <c r="AK88" s="0" t="s">
        <v>1407</v>
      </c>
      <c r="AL88" s="0" t="s">
        <v>1408</v>
      </c>
      <c r="AM88" s="0" t="s">
        <v>1409</v>
      </c>
      <c r="AN88" s="0" t="s">
        <v>1410</v>
      </c>
      <c r="AO88" s="0" t="s">
        <v>531</v>
      </c>
      <c r="AP88" s="0" t="s">
        <v>1411</v>
      </c>
      <c r="AQ88" s="0" t="s">
        <v>1412</v>
      </c>
      <c r="AR88" s="0" t="s">
        <v>1413</v>
      </c>
      <c r="AS88" s="0" t="s">
        <v>1414</v>
      </c>
      <c r="AT88" s="0" t="s">
        <v>531</v>
      </c>
      <c r="AU88" s="0" t="s">
        <v>531</v>
      </c>
      <c r="AV88" s="0" t="s">
        <v>531</v>
      </c>
      <c r="AW88" s="0" t="s">
        <v>531</v>
      </c>
      <c r="AX88" s="0" t="s">
        <v>531</v>
      </c>
      <c r="AY88" s="0" t="s">
        <v>740</v>
      </c>
      <c r="AZ88" s="0" t="s">
        <v>531</v>
      </c>
      <c r="BA88" s="0" t="s">
        <v>1406</v>
      </c>
      <c r="BB88" s="0" t="s">
        <v>531</v>
      </c>
      <c r="BC88" s="0" t="s">
        <v>1415</v>
      </c>
      <c r="BD88" s="0" t="s">
        <v>1416</v>
      </c>
      <c r="BE88" s="0" t="s">
        <v>1417</v>
      </c>
      <c r="BF88" s="0" t="s">
        <v>531</v>
      </c>
      <c r="BG88" s="0" t="s">
        <v>1418</v>
      </c>
      <c r="BH88" s="0" t="s">
        <v>531</v>
      </c>
      <c r="BI88" s="0" t="s">
        <v>1419</v>
      </c>
      <c r="BJ88" s="0" t="s">
        <v>531</v>
      </c>
      <c r="BK88" s="0" t="s">
        <v>1406</v>
      </c>
      <c r="BL88" s="0" t="s">
        <v>531</v>
      </c>
      <c r="BM88" s="0" t="s">
        <v>531</v>
      </c>
      <c r="BN88" s="0" t="s">
        <v>1402</v>
      </c>
      <c r="BO88" s="0" t="s">
        <v>531</v>
      </c>
      <c r="BP88" s="0" t="s">
        <v>1406</v>
      </c>
      <c r="BQ88" s="0" t="s">
        <v>531</v>
      </c>
      <c r="BS88" s="0" t="s">
        <v>531</v>
      </c>
      <c r="BT88" s="0" t="n">
        <f aca="false">49-(COUNTBLANK(U88:BQ88))</f>
        <v>49</v>
      </c>
      <c r="BU88" s="0" t="str">
        <f aca="false">CONCATENATE("*",BS88,"*")</f>
        <v>*lie*</v>
      </c>
      <c r="BV88" s="0" t="n">
        <f aca="false">COUNTIFS(U88:BQ88,BU88)</f>
        <v>0</v>
      </c>
      <c r="BW88" s="14" t="n">
        <f aca="false">BV88/BT88</f>
        <v>0</v>
      </c>
      <c r="BZ88" s="15" t="str">
        <f aca="false">IF(BY88="","",(BY88/BT88))</f>
        <v/>
      </c>
      <c r="CA88" s="0" t="n">
        <f aca="false">COUNTIFS(U88:BQ88,BU87)</f>
        <v>0</v>
      </c>
      <c r="CB88" s="0" t="str">
        <f aca="false">IF(BX88="",BU88,BX88)</f>
        <v>*lie*</v>
      </c>
      <c r="CC88" s="0" t="n">
        <f aca="false">COUNTIFS(U88:BQ88,CB87)</f>
        <v>0</v>
      </c>
      <c r="CD88" s="15" t="n">
        <f aca="false">CC88/BT88</f>
        <v>0</v>
      </c>
      <c r="CE88" s="0" t="s">
        <v>1420</v>
      </c>
      <c r="CF88" s="15" t="n">
        <f aca="false">(COUNTIFS(U88:BQ88,CE88))/BT88</f>
        <v>0</v>
      </c>
      <c r="CH88" s="0" t="s">
        <v>1421</v>
      </c>
      <c r="CI88" s="15" t="n">
        <f aca="false">(COUNTIFS(U88:BQ88,CK88))/BT88</f>
        <v>0.816326530612245</v>
      </c>
      <c r="CJ88" s="15" t="n">
        <f aca="false">(COUNTIFS(U88:BQ88,CK87))/BT88</f>
        <v>0</v>
      </c>
      <c r="CK88" s="16" t="s">
        <v>531</v>
      </c>
      <c r="CL88" s="0" t="s">
        <v>1396</v>
      </c>
      <c r="CN88" s="4"/>
    </row>
    <row r="89" s="4" customFormat="true" ht="13.8" hidden="false" customHeight="false" outlineLevel="0" collapsed="false">
      <c r="A89" s="8" t="s">
        <v>163</v>
      </c>
      <c r="B89" s="17" t="n">
        <v>1</v>
      </c>
      <c r="C89" s="17" t="n">
        <v>2</v>
      </c>
      <c r="D89" s="17" t="n">
        <v>1</v>
      </c>
      <c r="E89" s="17" t="n">
        <v>46</v>
      </c>
      <c r="F89" s="17" t="n">
        <v>22</v>
      </c>
      <c r="G89" s="17" t="n">
        <v>2</v>
      </c>
      <c r="H89" s="8" t="n">
        <v>2022</v>
      </c>
      <c r="I89" s="8" t="n">
        <v>12022</v>
      </c>
      <c r="J89" s="8" t="n">
        <v>2022</v>
      </c>
      <c r="K89" s="8" t="s">
        <v>650</v>
      </c>
      <c r="L89" s="8" t="s">
        <v>128</v>
      </c>
      <c r="M89" s="4" t="s">
        <v>1363</v>
      </c>
      <c r="N89" s="4" t="s">
        <v>1364</v>
      </c>
      <c r="O89" s="4" t="s">
        <v>1398</v>
      </c>
      <c r="R89" s="4" t="n">
        <f aca="false">(1+LEN(N89)-LEN(SUBSTITUTE(N89," ","")))+1</f>
        <v>7</v>
      </c>
      <c r="S89" s="4" t="n">
        <f aca="false">(1+LEN(O89)-LEN(SUBSTITUTE(O89," ","")))</f>
        <v>10</v>
      </c>
      <c r="T89" s="4" t="s">
        <v>1366</v>
      </c>
      <c r="U89" s="4" t="s">
        <v>1367</v>
      </c>
      <c r="V89" s="4" t="s">
        <v>1368</v>
      </c>
      <c r="W89" s="4" t="s">
        <v>1369</v>
      </c>
      <c r="X89" s="4" t="s">
        <v>1370</v>
      </c>
      <c r="Y89" s="4" t="s">
        <v>1371</v>
      </c>
      <c r="Z89" s="4" t="s">
        <v>1372</v>
      </c>
      <c r="AA89" s="4" t="s">
        <v>1373</v>
      </c>
      <c r="AB89" s="4" t="s">
        <v>1374</v>
      </c>
      <c r="AC89" s="4" t="s">
        <v>1375</v>
      </c>
      <c r="AD89" s="4" t="s">
        <v>1104</v>
      </c>
      <c r="AE89" s="4" t="s">
        <v>1102</v>
      </c>
      <c r="AF89" s="4" t="s">
        <v>1376</v>
      </c>
      <c r="AG89" s="4" t="s">
        <v>1377</v>
      </c>
      <c r="AH89" s="4" t="s">
        <v>1378</v>
      </c>
      <c r="AI89" s="4" t="s">
        <v>1379</v>
      </c>
      <c r="AJ89" s="4" t="s">
        <v>1040</v>
      </c>
      <c r="AK89" s="4" t="s">
        <v>1380</v>
      </c>
      <c r="AL89" s="4" t="s">
        <v>1040</v>
      </c>
      <c r="AM89" s="4" t="s">
        <v>1040</v>
      </c>
      <c r="AN89" s="4" t="s">
        <v>1040</v>
      </c>
      <c r="AO89" s="4" t="s">
        <v>1040</v>
      </c>
      <c r="AP89" s="4" t="s">
        <v>1381</v>
      </c>
      <c r="AQ89" s="4" t="s">
        <v>992</v>
      </c>
      <c r="AR89" s="4" t="s">
        <v>1382</v>
      </c>
      <c r="AS89" s="4" t="s">
        <v>1383</v>
      </c>
      <c r="AT89" s="4" t="s">
        <v>1384</v>
      </c>
      <c r="AU89" s="4" t="s">
        <v>703</v>
      </c>
      <c r="AV89" s="4" t="s">
        <v>1385</v>
      </c>
      <c r="AW89" s="4" t="s">
        <v>1386</v>
      </c>
      <c r="AX89" s="4" t="s">
        <v>1040</v>
      </c>
      <c r="AY89" s="4" t="s">
        <v>746</v>
      </c>
      <c r="AZ89" s="4" t="s">
        <v>1387</v>
      </c>
      <c r="BA89" s="4" t="s">
        <v>1388</v>
      </c>
      <c r="BB89" s="4" t="s">
        <v>746</v>
      </c>
      <c r="BC89" s="4" t="s">
        <v>1040</v>
      </c>
      <c r="BD89" s="4" t="s">
        <v>1389</v>
      </c>
      <c r="BE89" s="4" t="s">
        <v>1040</v>
      </c>
      <c r="BF89" s="4" t="s">
        <v>746</v>
      </c>
      <c r="BG89" s="4" t="s">
        <v>1040</v>
      </c>
      <c r="BH89" s="4" t="s">
        <v>1374</v>
      </c>
      <c r="BI89" s="4" t="s">
        <v>1040</v>
      </c>
      <c r="BJ89" s="4" t="s">
        <v>1390</v>
      </c>
      <c r="BK89" s="4" t="s">
        <v>863</v>
      </c>
      <c r="BL89" s="4" t="s">
        <v>1391</v>
      </c>
      <c r="BM89" s="4" t="s">
        <v>1040</v>
      </c>
      <c r="BN89" s="4" t="s">
        <v>1392</v>
      </c>
      <c r="BO89" s="4" t="s">
        <v>1040</v>
      </c>
      <c r="BP89" s="4" t="s">
        <v>1040</v>
      </c>
      <c r="BQ89" s="4" t="s">
        <v>1393</v>
      </c>
      <c r="BS89" s="4" t="s">
        <v>1040</v>
      </c>
      <c r="BT89" s="4" t="n">
        <f aca="false">49-(COUNTBLANK(U89:BQ89))</f>
        <v>49</v>
      </c>
      <c r="BU89" s="4" t="str">
        <f aca="false">CONCATENATE("*",BS89,"*")</f>
        <v>*draw*</v>
      </c>
      <c r="BV89" s="4" t="n">
        <f aca="false">COUNTIFS(U89:BQ89,BU89)</f>
        <v>0</v>
      </c>
      <c r="BW89" s="18" t="n">
        <f aca="false">BV89/BT89</f>
        <v>0</v>
      </c>
      <c r="BZ89" s="18" t="str">
        <f aca="false">IF(BY89="","",(BY89/BT89))</f>
        <v/>
      </c>
      <c r="CA89" s="4" t="n">
        <f aca="false">COUNTIFS(U89:BQ89,BU90)</f>
        <v>0</v>
      </c>
      <c r="CB89" s="4" t="str">
        <f aca="false">IF(BX89="",BU89,BX89)</f>
        <v>*draw*</v>
      </c>
      <c r="CC89" s="4" t="n">
        <f aca="false">COUNTIFS(U89:BQ89,CB90)</f>
        <v>0</v>
      </c>
      <c r="CD89" s="18" t="n">
        <f aca="false">CC89/BT89</f>
        <v>0</v>
      </c>
      <c r="CE89" s="4" t="s">
        <v>1394</v>
      </c>
      <c r="CF89" s="18" t="n">
        <f aca="false">(COUNTIFS(U89:BQ89,CE89))/BT89</f>
        <v>0</v>
      </c>
      <c r="CH89" s="4" t="s">
        <v>1395</v>
      </c>
      <c r="CI89" s="15" t="n">
        <f aca="false">(COUNTIFS(U89:BQ89,CK89))/BT89</f>
        <v>0</v>
      </c>
      <c r="CJ89" s="15" t="n">
        <f aca="false">(COUNTIFS(U89:BQ89,CK90))/BT89</f>
        <v>0.408163265306122</v>
      </c>
      <c r="CK89" s="4" t="s">
        <v>531</v>
      </c>
      <c r="CL89" s="4" t="s">
        <v>1396</v>
      </c>
    </row>
    <row r="90" customFormat="false" ht="13.8" hidden="false" customHeight="false" outlineLevel="0" collapsed="false">
      <c r="A90" s="8" t="s">
        <v>191</v>
      </c>
      <c r="B90" s="17" t="n">
        <v>1</v>
      </c>
      <c r="C90" s="17" t="n">
        <v>2</v>
      </c>
      <c r="D90" s="17" t="n">
        <v>2</v>
      </c>
      <c r="E90" s="17" t="n">
        <v>46</v>
      </c>
      <c r="F90" s="17" t="n">
        <v>22</v>
      </c>
      <c r="G90" s="17" t="n">
        <v>3</v>
      </c>
      <c r="H90" s="8" t="n">
        <v>3022</v>
      </c>
      <c r="I90" s="8" t="n">
        <v>13022</v>
      </c>
      <c r="J90" s="8" t="n">
        <v>3022</v>
      </c>
      <c r="K90" s="8" t="s">
        <v>650</v>
      </c>
      <c r="L90" s="8" t="s">
        <v>128</v>
      </c>
      <c r="M90" s="4" t="s">
        <v>1397</v>
      </c>
      <c r="N90" s="4" t="s">
        <v>1364</v>
      </c>
      <c r="O90" s="4" t="s">
        <v>1365</v>
      </c>
      <c r="R90" s="4" t="n">
        <f aca="false">(1+LEN(N90)-LEN(SUBSTITUTE(N90," ","")))+1</f>
        <v>7</v>
      </c>
      <c r="S90" s="4" t="n">
        <f aca="false">(1+LEN(O90)-LEN(SUBSTITUTE(O90," ","")))</f>
        <v>10</v>
      </c>
      <c r="T90" s="4" t="s">
        <v>1366</v>
      </c>
      <c r="U90" s="4" t="s">
        <v>531</v>
      </c>
      <c r="V90" s="4" t="s">
        <v>1399</v>
      </c>
      <c r="W90" s="4" t="s">
        <v>531</v>
      </c>
      <c r="X90" s="4" t="s">
        <v>531</v>
      </c>
      <c r="Y90" s="4" t="s">
        <v>531</v>
      </c>
      <c r="Z90" s="4" t="s">
        <v>1400</v>
      </c>
      <c r="AA90" s="4" t="s">
        <v>1401</v>
      </c>
      <c r="AB90" s="4" t="s">
        <v>531</v>
      </c>
      <c r="AC90" s="4" t="s">
        <v>531</v>
      </c>
      <c r="AD90" s="4" t="s">
        <v>1402</v>
      </c>
      <c r="AE90" s="4" t="s">
        <v>1403</v>
      </c>
      <c r="AF90" s="4" t="s">
        <v>1404</v>
      </c>
      <c r="AG90" s="4" t="s">
        <v>1405</v>
      </c>
      <c r="AH90" s="4" t="s">
        <v>531</v>
      </c>
      <c r="AI90" s="4" t="s">
        <v>531</v>
      </c>
      <c r="AJ90" s="4" t="s">
        <v>1406</v>
      </c>
      <c r="AK90" s="4" t="s">
        <v>1407</v>
      </c>
      <c r="AL90" s="4" t="s">
        <v>1408</v>
      </c>
      <c r="AM90" s="4" t="s">
        <v>1409</v>
      </c>
      <c r="AN90" s="4" t="s">
        <v>1410</v>
      </c>
      <c r="AO90" s="4" t="s">
        <v>531</v>
      </c>
      <c r="AP90" s="4" t="s">
        <v>1411</v>
      </c>
      <c r="AQ90" s="4" t="s">
        <v>1412</v>
      </c>
      <c r="AR90" s="4" t="s">
        <v>1413</v>
      </c>
      <c r="AS90" s="4" t="s">
        <v>1414</v>
      </c>
      <c r="AT90" s="4" t="s">
        <v>531</v>
      </c>
      <c r="AU90" s="4" t="s">
        <v>531</v>
      </c>
      <c r="AV90" s="4" t="s">
        <v>531</v>
      </c>
      <c r="AW90" s="4" t="s">
        <v>531</v>
      </c>
      <c r="AX90" s="4" t="s">
        <v>531</v>
      </c>
      <c r="AY90" s="4" t="s">
        <v>740</v>
      </c>
      <c r="AZ90" s="4" t="s">
        <v>531</v>
      </c>
      <c r="BA90" s="4" t="s">
        <v>1406</v>
      </c>
      <c r="BB90" s="4" t="s">
        <v>531</v>
      </c>
      <c r="BC90" s="4" t="s">
        <v>1415</v>
      </c>
      <c r="BD90" s="4" t="s">
        <v>1416</v>
      </c>
      <c r="BE90" s="4" t="s">
        <v>1417</v>
      </c>
      <c r="BF90" s="4" t="s">
        <v>531</v>
      </c>
      <c r="BG90" s="4" t="s">
        <v>1418</v>
      </c>
      <c r="BH90" s="4" t="s">
        <v>531</v>
      </c>
      <c r="BI90" s="4" t="s">
        <v>1419</v>
      </c>
      <c r="BJ90" s="4" t="s">
        <v>531</v>
      </c>
      <c r="BK90" s="4" t="s">
        <v>1406</v>
      </c>
      <c r="BL90" s="4" t="s">
        <v>531</v>
      </c>
      <c r="BM90" s="4" t="s">
        <v>531</v>
      </c>
      <c r="BN90" s="4" t="s">
        <v>1402</v>
      </c>
      <c r="BO90" s="4" t="s">
        <v>531</v>
      </c>
      <c r="BP90" s="4" t="s">
        <v>1406</v>
      </c>
      <c r="BQ90" s="4" t="s">
        <v>531</v>
      </c>
      <c r="BS90" s="4" t="s">
        <v>531</v>
      </c>
      <c r="BT90" s="4" t="n">
        <f aca="false">49-(COUNTBLANK(U90:BQ90))</f>
        <v>49</v>
      </c>
      <c r="BU90" s="4" t="str">
        <f aca="false">CONCATENATE("*",BS90,"*")</f>
        <v>*lie*</v>
      </c>
      <c r="BV90" s="4" t="n">
        <f aca="false">COUNTIFS(U90:BQ90,BU90)</f>
        <v>0</v>
      </c>
      <c r="BW90" s="18" t="n">
        <f aca="false">BV90/BT90</f>
        <v>0</v>
      </c>
      <c r="BZ90" s="18" t="str">
        <f aca="false">IF(BY90="","",(BY90/BT90))</f>
        <v/>
      </c>
      <c r="CA90" s="4" t="n">
        <f aca="false">COUNTIFS(U90:BQ90,BU89)</f>
        <v>0</v>
      </c>
      <c r="CB90" s="4" t="str">
        <f aca="false">IF(BX90="",BU90,BX90)</f>
        <v>*lie*</v>
      </c>
      <c r="CC90" s="4" t="n">
        <f aca="false">COUNTIFS(U90:BQ90,CB89)</f>
        <v>0</v>
      </c>
      <c r="CD90" s="18" t="n">
        <f aca="false">CC90/BT90</f>
        <v>0</v>
      </c>
      <c r="CE90" s="4" t="s">
        <v>1420</v>
      </c>
      <c r="CF90" s="18" t="n">
        <f aca="false">(COUNTIFS(U90:BQ90,CE90))/BT90</f>
        <v>0</v>
      </c>
      <c r="CH90" s="4" t="s">
        <v>1421</v>
      </c>
      <c r="CI90" s="15" t="n">
        <f aca="false">(COUNTIFS(U90:BQ90,CK90))/BT90</f>
        <v>0</v>
      </c>
      <c r="CJ90" s="15" t="n">
        <f aca="false">(COUNTIFS(U90:BQ90,CK89))/BT90</f>
        <v>0.816326530612245</v>
      </c>
      <c r="CK90" s="4" t="s">
        <v>1040</v>
      </c>
      <c r="CL90" s="4" t="s">
        <v>1396</v>
      </c>
    </row>
    <row r="91" customFormat="false" ht="13.8" hidden="false" customHeight="false" outlineLevel="0" collapsed="false">
      <c r="A91" s="8" t="s">
        <v>193</v>
      </c>
      <c r="B91" s="8" t="n">
        <v>1</v>
      </c>
      <c r="C91" s="8" t="n">
        <v>1</v>
      </c>
      <c r="D91" s="8" t="n">
        <v>1</v>
      </c>
      <c r="E91" s="8" t="n">
        <v>49</v>
      </c>
      <c r="F91" s="8" t="n">
        <v>23</v>
      </c>
      <c r="G91" s="8" t="n">
        <v>0</v>
      </c>
      <c r="H91" s="8" t="n">
        <v>23</v>
      </c>
      <c r="I91" s="8" t="n">
        <v>10023</v>
      </c>
      <c r="J91" s="8" t="n">
        <v>23</v>
      </c>
      <c r="K91" s="8" t="s">
        <v>650</v>
      </c>
      <c r="L91" s="8" t="s">
        <v>128</v>
      </c>
      <c r="M91" s="0" t="s">
        <v>1422</v>
      </c>
      <c r="N91" s="0" t="s">
        <v>1423</v>
      </c>
      <c r="O91" s="0" t="s">
        <v>1424</v>
      </c>
      <c r="R91" s="0" t="n">
        <f aca="false">(1+LEN(N91)-LEN(SUBSTITUTE(N91," ","")))+1</f>
        <v>6</v>
      </c>
      <c r="S91" s="0" t="n">
        <f aca="false">(1+LEN(O91)-LEN(SUBSTITUTE(O91," ","")))</f>
        <v>9</v>
      </c>
      <c r="T91" s="0" t="s">
        <v>1366</v>
      </c>
      <c r="U91" s="19" t="s">
        <v>1425</v>
      </c>
      <c r="V91" s="0" t="s">
        <v>1426</v>
      </c>
      <c r="W91" s="0" t="s">
        <v>1427</v>
      </c>
      <c r="X91" s="0" t="s">
        <v>1428</v>
      </c>
      <c r="Y91" s="19" t="s">
        <v>1425</v>
      </c>
      <c r="Z91" s="19" t="s">
        <v>1429</v>
      </c>
      <c r="AA91" s="0" t="s">
        <v>1430</v>
      </c>
      <c r="AB91" s="19" t="s">
        <v>1425</v>
      </c>
      <c r="AC91" s="0" t="s">
        <v>1431</v>
      </c>
      <c r="AD91" s="0" t="s">
        <v>1432</v>
      </c>
      <c r="AE91" s="0" t="s">
        <v>1433</v>
      </c>
      <c r="AF91" s="0" t="s">
        <v>1434</v>
      </c>
      <c r="AG91" s="0" t="s">
        <v>1435</v>
      </c>
      <c r="AH91" s="19" t="s">
        <v>1436</v>
      </c>
      <c r="AI91" s="0" t="s">
        <v>1437</v>
      </c>
      <c r="AJ91" s="0" t="s">
        <v>1438</v>
      </c>
      <c r="AK91" s="0" t="s">
        <v>1439</v>
      </c>
      <c r="AL91" s="19" t="s">
        <v>1440</v>
      </c>
      <c r="AM91" s="0" t="s">
        <v>1441</v>
      </c>
      <c r="AN91" s="13"/>
      <c r="AO91" s="19" t="s">
        <v>1429</v>
      </c>
      <c r="AP91" s="0" t="s">
        <v>1442</v>
      </c>
      <c r="AQ91" s="0" t="s">
        <v>1443</v>
      </c>
      <c r="AR91" s="19" t="s">
        <v>1425</v>
      </c>
      <c r="AS91" s="0" t="s">
        <v>1444</v>
      </c>
      <c r="AT91" s="19" t="s">
        <v>1429</v>
      </c>
      <c r="AU91" s="0" t="s">
        <v>1445</v>
      </c>
      <c r="AV91" s="0" t="s">
        <v>1446</v>
      </c>
      <c r="AW91" s="0" t="s">
        <v>1447</v>
      </c>
      <c r="AX91" s="19" t="s">
        <v>1429</v>
      </c>
      <c r="AY91" s="19" t="s">
        <v>1429</v>
      </c>
      <c r="AZ91" s="0" t="s">
        <v>1448</v>
      </c>
      <c r="BA91" s="0" t="s">
        <v>1449</v>
      </c>
      <c r="BB91" s="0" t="s">
        <v>1450</v>
      </c>
      <c r="BC91" s="0" t="s">
        <v>1451</v>
      </c>
      <c r="BD91" s="0" t="s">
        <v>1452</v>
      </c>
      <c r="BE91" s="19" t="s">
        <v>1429</v>
      </c>
      <c r="BF91" s="0" t="s">
        <v>1432</v>
      </c>
      <c r="BG91" s="0" t="s">
        <v>1453</v>
      </c>
      <c r="BH91" s="0" t="s">
        <v>1454</v>
      </c>
      <c r="BI91" s="19" t="s">
        <v>1455</v>
      </c>
      <c r="BJ91" s="19" t="s">
        <v>1455</v>
      </c>
      <c r="BK91" s="19" t="s">
        <v>1425</v>
      </c>
      <c r="BL91" s="19" t="s">
        <v>1456</v>
      </c>
      <c r="BM91" s="0" t="s">
        <v>1457</v>
      </c>
      <c r="BN91" s="0" t="s">
        <v>1458</v>
      </c>
      <c r="BO91" s="19" t="s">
        <v>1425</v>
      </c>
      <c r="BP91" s="19" t="s">
        <v>1425</v>
      </c>
      <c r="BQ91" s="0" t="s">
        <v>1459</v>
      </c>
      <c r="BS91" s="0" t="s">
        <v>1429</v>
      </c>
      <c r="BT91" s="0" t="n">
        <f aca="false">49-(COUNTBLANK(U91:BQ91))</f>
        <v>48</v>
      </c>
      <c r="BU91" s="0" t="str">
        <f aca="false">CONCATENATE("*",BS91,"*")</f>
        <v>*drumming*</v>
      </c>
      <c r="BV91" s="0" t="n">
        <f aca="false">COUNTIFS(U91:BQ91,BU91)</f>
        <v>0</v>
      </c>
      <c r="BW91" s="18" t="n">
        <f aca="false">BV91/BT91</f>
        <v>0</v>
      </c>
      <c r="BZ91" s="15" t="str">
        <f aca="false">IF(BY91="","",(BY91/BT91))</f>
        <v/>
      </c>
      <c r="CA91" s="0" t="n">
        <f aca="false">COUNTIFS(U91:BQ91,BU92)</f>
        <v>0</v>
      </c>
      <c r="CB91" s="0" t="str">
        <f aca="false">IF(BX91="",BU91,BX91)</f>
        <v>*drumming*</v>
      </c>
      <c r="CC91" s="0" t="n">
        <f aca="false">COUNTIFS(U91:BQ91,CB92)</f>
        <v>0</v>
      </c>
      <c r="CD91" s="15" t="n">
        <f aca="false">CC91/BT91</f>
        <v>0</v>
      </c>
      <c r="CE91" s="0" t="s">
        <v>803</v>
      </c>
      <c r="CF91" s="15" t="n">
        <f aca="false">(COUNTIFS(U91:BQ91,CE91))/BT91</f>
        <v>0</v>
      </c>
      <c r="CG91" s="19" t="s">
        <v>1460</v>
      </c>
      <c r="CH91" s="0" t="s">
        <v>1461</v>
      </c>
      <c r="CI91" s="15" t="n">
        <f aca="false">(COUNTIFS(U91:BQ91,CK91))/BT91</f>
        <v>0.166666666666667</v>
      </c>
      <c r="CJ91" s="15" t="n">
        <f aca="false">(COUNTIFS(U91:BQ91,CK92))/BT91</f>
        <v>0</v>
      </c>
      <c r="CK91" s="16" t="s">
        <v>1425</v>
      </c>
      <c r="CL91" s="0" t="s">
        <v>1462</v>
      </c>
    </row>
    <row r="92" customFormat="false" ht="13.8" hidden="false" customHeight="false" outlineLevel="0" collapsed="false">
      <c r="A92" s="8" t="s">
        <v>127</v>
      </c>
      <c r="B92" s="8" t="n">
        <v>1</v>
      </c>
      <c r="C92" s="8" t="n">
        <v>1</v>
      </c>
      <c r="D92" s="8" t="n">
        <v>2</v>
      </c>
      <c r="E92" s="8" t="n">
        <v>49</v>
      </c>
      <c r="F92" s="8" t="n">
        <v>23</v>
      </c>
      <c r="G92" s="8" t="n">
        <v>1</v>
      </c>
      <c r="H92" s="8" t="n">
        <v>1023</v>
      </c>
      <c r="I92" s="8" t="n">
        <v>11023</v>
      </c>
      <c r="J92" s="8" t="n">
        <v>1023</v>
      </c>
      <c r="K92" s="8" t="s">
        <v>650</v>
      </c>
      <c r="L92" s="8" t="s">
        <v>128</v>
      </c>
      <c r="M92" s="0" t="s">
        <v>1463</v>
      </c>
      <c r="N92" s="0" t="s">
        <v>1423</v>
      </c>
      <c r="O92" s="0" t="s">
        <v>1464</v>
      </c>
      <c r="R92" s="0" t="n">
        <f aca="false">(1+LEN(N92)-LEN(SUBSTITUTE(N92," ","")))+1</f>
        <v>6</v>
      </c>
      <c r="S92" s="0" t="n">
        <f aca="false">(1+LEN(O92)-LEN(SUBSTITUTE(O92," ","")))</f>
        <v>9</v>
      </c>
      <c r="T92" s="0" t="s">
        <v>1366</v>
      </c>
      <c r="U92" s="19" t="s">
        <v>1465</v>
      </c>
      <c r="V92" s="0" t="s">
        <v>1466</v>
      </c>
      <c r="W92" s="0" t="s">
        <v>1448</v>
      </c>
      <c r="X92" s="19" t="s">
        <v>1467</v>
      </c>
      <c r="Y92" s="0" t="s">
        <v>1448</v>
      </c>
      <c r="Z92" s="0" t="s">
        <v>1468</v>
      </c>
      <c r="AA92" s="19" t="s">
        <v>1469</v>
      </c>
      <c r="AB92" s="0" t="s">
        <v>1470</v>
      </c>
      <c r="AC92" s="0" t="s">
        <v>1471</v>
      </c>
      <c r="AD92" s="19" t="s">
        <v>1472</v>
      </c>
      <c r="AE92" s="19" t="s">
        <v>1467</v>
      </c>
      <c r="AF92" s="19" t="s">
        <v>1473</v>
      </c>
      <c r="AG92" s="19" t="s">
        <v>1474</v>
      </c>
      <c r="AH92" s="19" t="s">
        <v>1467</v>
      </c>
      <c r="AI92" s="0" t="s">
        <v>1475</v>
      </c>
      <c r="AJ92" s="0" t="s">
        <v>1448</v>
      </c>
      <c r="AK92" s="19" t="s">
        <v>1476</v>
      </c>
      <c r="AL92" s="19" t="s">
        <v>1477</v>
      </c>
      <c r="AM92" s="0" t="s">
        <v>1478</v>
      </c>
      <c r="AN92" s="19" t="s">
        <v>1467</v>
      </c>
      <c r="AO92" s="0" t="s">
        <v>1439</v>
      </c>
      <c r="AP92" s="19" t="s">
        <v>1479</v>
      </c>
      <c r="AQ92" s="0" t="s">
        <v>1432</v>
      </c>
      <c r="AR92" s="19" t="s">
        <v>1467</v>
      </c>
      <c r="AS92" s="0" t="s">
        <v>1470</v>
      </c>
      <c r="AT92" s="0" t="s">
        <v>1480</v>
      </c>
      <c r="AU92" s="0" t="s">
        <v>1470</v>
      </c>
      <c r="AV92" s="0" t="s">
        <v>1432</v>
      </c>
      <c r="AW92" s="0" t="s">
        <v>1481</v>
      </c>
      <c r="AX92" s="0" t="s">
        <v>1439</v>
      </c>
      <c r="AY92" s="19" t="s">
        <v>1467</v>
      </c>
      <c r="AZ92" s="0" t="s">
        <v>1447</v>
      </c>
      <c r="BA92" s="19" t="s">
        <v>1482</v>
      </c>
      <c r="BB92" s="19" t="s">
        <v>1467</v>
      </c>
      <c r="BC92" s="19" t="s">
        <v>1467</v>
      </c>
      <c r="BD92" s="0" t="s">
        <v>1470</v>
      </c>
      <c r="BE92" s="19" t="s">
        <v>1474</v>
      </c>
      <c r="BF92" s="19" t="s">
        <v>1483</v>
      </c>
      <c r="BG92" s="0" t="s">
        <v>1484</v>
      </c>
      <c r="BH92" s="19" t="s">
        <v>1467</v>
      </c>
      <c r="BI92" s="19" t="s">
        <v>1485</v>
      </c>
      <c r="BJ92" s="0" t="s">
        <v>1470</v>
      </c>
      <c r="BK92" s="0" t="s">
        <v>1486</v>
      </c>
      <c r="BL92" s="19" t="s">
        <v>1467</v>
      </c>
      <c r="BM92" s="0" t="s">
        <v>1487</v>
      </c>
      <c r="BN92" s="13"/>
      <c r="BO92" s="19" t="s">
        <v>1467</v>
      </c>
      <c r="BP92" s="0" t="s">
        <v>1488</v>
      </c>
      <c r="BQ92" s="19" t="s">
        <v>1467</v>
      </c>
      <c r="BS92" s="0" t="s">
        <v>1467</v>
      </c>
      <c r="BT92" s="0" t="n">
        <f aca="false">49-(COUNTBLANK(U92:BQ92))</f>
        <v>48</v>
      </c>
      <c r="BU92" s="0" t="str">
        <f aca="false">CONCATENATE("*",BS92,"*")</f>
        <v>*dancing*</v>
      </c>
      <c r="BV92" s="0" t="n">
        <f aca="false">COUNTIFS(U92:BQ92,BU92)</f>
        <v>0</v>
      </c>
      <c r="BW92" s="18" t="n">
        <f aca="false">BV92/BT92</f>
        <v>0</v>
      </c>
      <c r="BZ92" s="15" t="str">
        <f aca="false">IF(BY92="","",(BY92/BT92))</f>
        <v/>
      </c>
      <c r="CA92" s="0" t="n">
        <f aca="false">COUNTIFS(U92:BQ92,BU91)</f>
        <v>0</v>
      </c>
      <c r="CB92" s="0" t="str">
        <f aca="false">IF(BX92="",BU92,BX92)</f>
        <v>*dancing*</v>
      </c>
      <c r="CC92" s="0" t="n">
        <f aca="false">COUNTIFS(U92:BQ92,CB91)</f>
        <v>0</v>
      </c>
      <c r="CD92" s="15" t="n">
        <f aca="false">CC92/BT92</f>
        <v>0</v>
      </c>
      <c r="CE92" s="0" t="s">
        <v>1489</v>
      </c>
      <c r="CF92" s="15" t="n">
        <f aca="false">(COUNTIFS(U92:BQ92,CE92))/BT92</f>
        <v>0</v>
      </c>
      <c r="CG92" s="19" t="s">
        <v>1490</v>
      </c>
      <c r="CH92" s="0" t="s">
        <v>1491</v>
      </c>
      <c r="CI92" s="15" t="n">
        <f aca="false">(COUNTIFS(U92:BQ92,CK92))/BT92</f>
        <v>0.375</v>
      </c>
      <c r="CJ92" s="15" t="n">
        <f aca="false">(COUNTIFS(U92:BQ92,CK91))/BT92</f>
        <v>0</v>
      </c>
      <c r="CK92" s="16" t="s">
        <v>1467</v>
      </c>
      <c r="CL92" s="0" t="s">
        <v>1462</v>
      </c>
      <c r="CN92" s="4"/>
    </row>
    <row r="93" s="4" customFormat="true" ht="13.8" hidden="false" customHeight="false" outlineLevel="0" collapsed="false">
      <c r="A93" s="8" t="s">
        <v>163</v>
      </c>
      <c r="B93" s="17" t="n">
        <v>1</v>
      </c>
      <c r="C93" s="17" t="n">
        <v>2</v>
      </c>
      <c r="D93" s="17" t="n">
        <v>1</v>
      </c>
      <c r="E93" s="17" t="n">
        <v>49</v>
      </c>
      <c r="F93" s="17" t="n">
        <v>23</v>
      </c>
      <c r="G93" s="17" t="n">
        <v>2</v>
      </c>
      <c r="H93" s="8" t="n">
        <v>2023</v>
      </c>
      <c r="I93" s="8" t="n">
        <v>12023</v>
      </c>
      <c r="J93" s="8" t="n">
        <v>2023</v>
      </c>
      <c r="K93" s="8" t="s">
        <v>650</v>
      </c>
      <c r="L93" s="8" t="s">
        <v>128</v>
      </c>
      <c r="M93" s="4" t="s">
        <v>1422</v>
      </c>
      <c r="N93" s="4" t="s">
        <v>1423</v>
      </c>
      <c r="O93" s="4" t="s">
        <v>1464</v>
      </c>
      <c r="R93" s="4" t="n">
        <f aca="false">(1+LEN(N93)-LEN(SUBSTITUTE(N93," ","")))+1</f>
        <v>6</v>
      </c>
      <c r="S93" s="4" t="n">
        <f aca="false">(1+LEN(O93)-LEN(SUBSTITUTE(O93," ","")))</f>
        <v>9</v>
      </c>
      <c r="T93" s="4" t="s">
        <v>1366</v>
      </c>
      <c r="U93" s="20" t="s">
        <v>1425</v>
      </c>
      <c r="V93" s="4" t="s">
        <v>1426</v>
      </c>
      <c r="W93" s="4" t="s">
        <v>1427</v>
      </c>
      <c r="X93" s="4" t="s">
        <v>1428</v>
      </c>
      <c r="Y93" s="20" t="s">
        <v>1425</v>
      </c>
      <c r="Z93" s="20" t="s">
        <v>1429</v>
      </c>
      <c r="AA93" s="4" t="s">
        <v>1430</v>
      </c>
      <c r="AB93" s="20" t="s">
        <v>1425</v>
      </c>
      <c r="AC93" s="4" t="s">
        <v>1431</v>
      </c>
      <c r="AD93" s="4" t="s">
        <v>1432</v>
      </c>
      <c r="AE93" s="4" t="s">
        <v>1433</v>
      </c>
      <c r="AF93" s="4" t="s">
        <v>1434</v>
      </c>
      <c r="AG93" s="4" t="s">
        <v>1435</v>
      </c>
      <c r="AH93" s="20" t="s">
        <v>1436</v>
      </c>
      <c r="AI93" s="4" t="s">
        <v>1437</v>
      </c>
      <c r="AJ93" s="4" t="s">
        <v>1438</v>
      </c>
      <c r="AK93" s="4" t="s">
        <v>1439</v>
      </c>
      <c r="AL93" s="20" t="s">
        <v>1440</v>
      </c>
      <c r="AM93" s="4" t="s">
        <v>1441</v>
      </c>
      <c r="AO93" s="20" t="s">
        <v>1429</v>
      </c>
      <c r="AP93" s="4" t="s">
        <v>1442</v>
      </c>
      <c r="AQ93" s="4" t="s">
        <v>1443</v>
      </c>
      <c r="AR93" s="20" t="s">
        <v>1425</v>
      </c>
      <c r="AS93" s="4" t="s">
        <v>1444</v>
      </c>
      <c r="AT93" s="20" t="s">
        <v>1429</v>
      </c>
      <c r="AU93" s="4" t="s">
        <v>1445</v>
      </c>
      <c r="AV93" s="4" t="s">
        <v>1446</v>
      </c>
      <c r="AW93" s="4" t="s">
        <v>1447</v>
      </c>
      <c r="AX93" s="20" t="s">
        <v>1429</v>
      </c>
      <c r="AY93" s="20" t="s">
        <v>1429</v>
      </c>
      <c r="AZ93" s="4" t="s">
        <v>1448</v>
      </c>
      <c r="BA93" s="4" t="s">
        <v>1449</v>
      </c>
      <c r="BB93" s="4" t="s">
        <v>1450</v>
      </c>
      <c r="BC93" s="4" t="s">
        <v>1451</v>
      </c>
      <c r="BD93" s="4" t="s">
        <v>1452</v>
      </c>
      <c r="BE93" s="20" t="s">
        <v>1429</v>
      </c>
      <c r="BF93" s="4" t="s">
        <v>1432</v>
      </c>
      <c r="BG93" s="4" t="s">
        <v>1453</v>
      </c>
      <c r="BH93" s="4" t="s">
        <v>1454</v>
      </c>
      <c r="BI93" s="20" t="s">
        <v>1455</v>
      </c>
      <c r="BJ93" s="20" t="s">
        <v>1455</v>
      </c>
      <c r="BK93" s="20" t="s">
        <v>1425</v>
      </c>
      <c r="BL93" s="20" t="s">
        <v>1456</v>
      </c>
      <c r="BM93" s="4" t="s">
        <v>1457</v>
      </c>
      <c r="BN93" s="4" t="s">
        <v>1458</v>
      </c>
      <c r="BO93" s="20" t="s">
        <v>1425</v>
      </c>
      <c r="BP93" s="20" t="s">
        <v>1425</v>
      </c>
      <c r="BQ93" s="4" t="s">
        <v>1459</v>
      </c>
      <c r="BS93" s="4" t="s">
        <v>1429</v>
      </c>
      <c r="BT93" s="4" t="n">
        <f aca="false">49-(COUNTBLANK(U93:BQ93))</f>
        <v>48</v>
      </c>
      <c r="BU93" s="4" t="str">
        <f aca="false">CONCATENATE("*",BS93,"*")</f>
        <v>*drumming*</v>
      </c>
      <c r="BV93" s="4" t="n">
        <f aca="false">COUNTIFS(U93:BQ93,BU93)</f>
        <v>0</v>
      </c>
      <c r="BW93" s="18" t="n">
        <f aca="false">BV93/BT93</f>
        <v>0</v>
      </c>
      <c r="BZ93" s="18" t="str">
        <f aca="false">IF(BY93="","",(BY93/BT93))</f>
        <v/>
      </c>
      <c r="CA93" s="4" t="n">
        <f aca="false">COUNTIFS(U93:BQ93,BU94)</f>
        <v>0</v>
      </c>
      <c r="CB93" s="4" t="str">
        <f aca="false">IF(BX93="",BU93,BX93)</f>
        <v>*drumming*</v>
      </c>
      <c r="CC93" s="4" t="n">
        <f aca="false">COUNTIFS(U93:BQ93,CB94)</f>
        <v>0</v>
      </c>
      <c r="CD93" s="18" t="n">
        <f aca="false">CC93/BT93</f>
        <v>0</v>
      </c>
      <c r="CE93" s="4" t="s">
        <v>803</v>
      </c>
      <c r="CF93" s="18" t="n">
        <f aca="false">(COUNTIFS(U93:BQ93,CE93))/BT93</f>
        <v>0</v>
      </c>
      <c r="CG93" s="20" t="s">
        <v>1460</v>
      </c>
      <c r="CH93" s="4" t="s">
        <v>1461</v>
      </c>
      <c r="CI93" s="15" t="n">
        <f aca="false">(COUNTIFS(U93:BQ93,CK93))/BT93</f>
        <v>0</v>
      </c>
      <c r="CJ93" s="15" t="n">
        <f aca="false">(COUNTIFS(U93:BQ93,CK94))/BT93</f>
        <v>0.166666666666667</v>
      </c>
      <c r="CK93" s="4" t="s">
        <v>1467</v>
      </c>
      <c r="CL93" s="4" t="s">
        <v>1462</v>
      </c>
    </row>
    <row r="94" customFormat="false" ht="13.8" hidden="false" customHeight="false" outlineLevel="0" collapsed="false">
      <c r="A94" s="8" t="s">
        <v>191</v>
      </c>
      <c r="B94" s="17" t="n">
        <v>1</v>
      </c>
      <c r="C94" s="17" t="n">
        <v>2</v>
      </c>
      <c r="D94" s="17" t="n">
        <v>2</v>
      </c>
      <c r="E94" s="17" t="n">
        <v>49</v>
      </c>
      <c r="F94" s="17" t="n">
        <v>23</v>
      </c>
      <c r="G94" s="17" t="n">
        <v>3</v>
      </c>
      <c r="H94" s="8" t="n">
        <v>3023</v>
      </c>
      <c r="I94" s="8" t="n">
        <v>13023</v>
      </c>
      <c r="J94" s="8" t="n">
        <v>3023</v>
      </c>
      <c r="K94" s="8" t="s">
        <v>650</v>
      </c>
      <c r="L94" s="8" t="s">
        <v>128</v>
      </c>
      <c r="M94" s="4" t="s">
        <v>1463</v>
      </c>
      <c r="N94" s="4" t="s">
        <v>1423</v>
      </c>
      <c r="O94" s="4" t="s">
        <v>1424</v>
      </c>
      <c r="R94" s="4" t="n">
        <f aca="false">(1+LEN(N94)-LEN(SUBSTITUTE(N94," ","")))+1</f>
        <v>6</v>
      </c>
      <c r="S94" s="4" t="n">
        <f aca="false">(1+LEN(O94)-LEN(SUBSTITUTE(O94," ","")))</f>
        <v>9</v>
      </c>
      <c r="T94" s="4" t="s">
        <v>1366</v>
      </c>
      <c r="U94" s="20" t="s">
        <v>1465</v>
      </c>
      <c r="V94" s="4" t="s">
        <v>1466</v>
      </c>
      <c r="W94" s="4" t="s">
        <v>1448</v>
      </c>
      <c r="X94" s="20" t="s">
        <v>1467</v>
      </c>
      <c r="Y94" s="4" t="s">
        <v>1448</v>
      </c>
      <c r="Z94" s="4" t="s">
        <v>1468</v>
      </c>
      <c r="AA94" s="20" t="s">
        <v>1469</v>
      </c>
      <c r="AB94" s="4" t="s">
        <v>1470</v>
      </c>
      <c r="AC94" s="4" t="s">
        <v>1471</v>
      </c>
      <c r="AD94" s="20" t="s">
        <v>1472</v>
      </c>
      <c r="AE94" s="20" t="s">
        <v>1467</v>
      </c>
      <c r="AF94" s="20" t="s">
        <v>1473</v>
      </c>
      <c r="AG94" s="20" t="s">
        <v>1474</v>
      </c>
      <c r="AH94" s="20" t="s">
        <v>1467</v>
      </c>
      <c r="AI94" s="4" t="s">
        <v>1475</v>
      </c>
      <c r="AJ94" s="4" t="s">
        <v>1448</v>
      </c>
      <c r="AK94" s="20" t="s">
        <v>1476</v>
      </c>
      <c r="AL94" s="20" t="s">
        <v>1477</v>
      </c>
      <c r="AM94" s="4" t="s">
        <v>1478</v>
      </c>
      <c r="AN94" s="20" t="s">
        <v>1467</v>
      </c>
      <c r="AO94" s="4" t="s">
        <v>1439</v>
      </c>
      <c r="AP94" s="20" t="s">
        <v>1479</v>
      </c>
      <c r="AQ94" s="4" t="s">
        <v>1432</v>
      </c>
      <c r="AR94" s="20" t="s">
        <v>1467</v>
      </c>
      <c r="AS94" s="4" t="s">
        <v>1470</v>
      </c>
      <c r="AT94" s="4" t="s">
        <v>1480</v>
      </c>
      <c r="AU94" s="4" t="s">
        <v>1470</v>
      </c>
      <c r="AV94" s="4" t="s">
        <v>1432</v>
      </c>
      <c r="AW94" s="4" t="s">
        <v>1481</v>
      </c>
      <c r="AX94" s="4" t="s">
        <v>1439</v>
      </c>
      <c r="AY94" s="20" t="s">
        <v>1467</v>
      </c>
      <c r="AZ94" s="4" t="s">
        <v>1447</v>
      </c>
      <c r="BA94" s="20" t="s">
        <v>1482</v>
      </c>
      <c r="BB94" s="20" t="s">
        <v>1467</v>
      </c>
      <c r="BC94" s="20" t="s">
        <v>1467</v>
      </c>
      <c r="BD94" s="4" t="s">
        <v>1470</v>
      </c>
      <c r="BE94" s="20" t="s">
        <v>1474</v>
      </c>
      <c r="BF94" s="20" t="s">
        <v>1483</v>
      </c>
      <c r="BG94" s="4" t="s">
        <v>1484</v>
      </c>
      <c r="BH94" s="20" t="s">
        <v>1467</v>
      </c>
      <c r="BI94" s="20" t="s">
        <v>1485</v>
      </c>
      <c r="BJ94" s="4" t="s">
        <v>1470</v>
      </c>
      <c r="BK94" s="4" t="s">
        <v>1486</v>
      </c>
      <c r="BL94" s="20" t="s">
        <v>1467</v>
      </c>
      <c r="BM94" s="4" t="s">
        <v>1487</v>
      </c>
      <c r="BO94" s="20" t="s">
        <v>1467</v>
      </c>
      <c r="BP94" s="4" t="s">
        <v>1488</v>
      </c>
      <c r="BQ94" s="20" t="s">
        <v>1467</v>
      </c>
      <c r="BS94" s="4" t="s">
        <v>1467</v>
      </c>
      <c r="BT94" s="4" t="n">
        <f aca="false">49-(COUNTBLANK(U94:BQ94))</f>
        <v>48</v>
      </c>
      <c r="BU94" s="4" t="str">
        <f aca="false">CONCATENATE("*",BS94,"*")</f>
        <v>*dancing*</v>
      </c>
      <c r="BV94" s="4" t="n">
        <f aca="false">COUNTIFS(U94:BQ94,BU94)</f>
        <v>0</v>
      </c>
      <c r="BW94" s="18" t="n">
        <f aca="false">BV94/BT94</f>
        <v>0</v>
      </c>
      <c r="BZ94" s="18" t="str">
        <f aca="false">IF(BY94="","",(BY94/BT94))</f>
        <v/>
      </c>
      <c r="CA94" s="4" t="n">
        <f aca="false">COUNTIFS(U94:BQ94,BU93)</f>
        <v>0</v>
      </c>
      <c r="CB94" s="4" t="str">
        <f aca="false">IF(BX94="",BU94,BX94)</f>
        <v>*dancing*</v>
      </c>
      <c r="CC94" s="4" t="n">
        <f aca="false">COUNTIFS(U94:BQ94,CB93)</f>
        <v>0</v>
      </c>
      <c r="CD94" s="18" t="n">
        <f aca="false">CC94/BT94</f>
        <v>0</v>
      </c>
      <c r="CE94" s="4" t="s">
        <v>1489</v>
      </c>
      <c r="CF94" s="18" t="n">
        <f aca="false">(COUNTIFS(U94:BQ94,CE94))/BT94</f>
        <v>0</v>
      </c>
      <c r="CG94" s="20" t="s">
        <v>1490</v>
      </c>
      <c r="CH94" s="4" t="s">
        <v>1491</v>
      </c>
      <c r="CI94" s="15" t="n">
        <f aca="false">(COUNTIFS(U94:BQ94,CK94))/BT94</f>
        <v>0</v>
      </c>
      <c r="CJ94" s="15" t="n">
        <f aca="false">(COUNTIFS(U94:BQ94,CK93))/BT94</f>
        <v>0.375</v>
      </c>
      <c r="CK94" s="4" t="s">
        <v>1425</v>
      </c>
      <c r="CL94" s="4" t="s">
        <v>1462</v>
      </c>
    </row>
    <row r="95" customFormat="false" ht="13.8" hidden="false" customHeight="false" outlineLevel="0" collapsed="false">
      <c r="A95" s="8" t="s">
        <v>193</v>
      </c>
      <c r="B95" s="8" t="n">
        <v>1</v>
      </c>
      <c r="C95" s="8" t="n">
        <v>1</v>
      </c>
      <c r="D95" s="8" t="n">
        <v>1</v>
      </c>
      <c r="E95" s="8" t="n">
        <v>50</v>
      </c>
      <c r="F95" s="8" t="n">
        <v>24</v>
      </c>
      <c r="G95" s="8" t="n">
        <v>0</v>
      </c>
      <c r="H95" s="8" t="n">
        <v>24</v>
      </c>
      <c r="I95" s="8" t="n">
        <v>10024</v>
      </c>
      <c r="J95" s="8" t="n">
        <v>24</v>
      </c>
      <c r="K95" s="8" t="s">
        <v>650</v>
      </c>
      <c r="L95" s="8" t="s">
        <v>128</v>
      </c>
      <c r="M95" s="0" t="s">
        <v>1492</v>
      </c>
      <c r="N95" s="0" t="s">
        <v>1493</v>
      </c>
      <c r="O95" s="0" t="s">
        <v>1494</v>
      </c>
      <c r="R95" s="0" t="n">
        <f aca="false">(1+LEN(N95)-LEN(SUBSTITUTE(N95," ","")))+1</f>
        <v>8</v>
      </c>
      <c r="S95" s="0" t="n">
        <f aca="false">(1+LEN(O95)-LEN(SUBSTITUTE(O95," ","")))</f>
        <v>11</v>
      </c>
      <c r="T95" s="0" t="s">
        <v>1366</v>
      </c>
      <c r="U95" s="0" t="s">
        <v>150</v>
      </c>
      <c r="V95" s="19" t="s">
        <v>1495</v>
      </c>
      <c r="W95" s="0" t="s">
        <v>1496</v>
      </c>
      <c r="X95" s="0" t="s">
        <v>150</v>
      </c>
      <c r="Y95" s="0" t="s">
        <v>1497</v>
      </c>
      <c r="Z95" s="19" t="s">
        <v>881</v>
      </c>
      <c r="AA95" s="23" t="s">
        <v>1498</v>
      </c>
      <c r="AB95" s="19" t="s">
        <v>881</v>
      </c>
      <c r="AC95" s="19" t="s">
        <v>881</v>
      </c>
      <c r="AD95" s="0" t="s">
        <v>752</v>
      </c>
      <c r="AE95" s="0" t="s">
        <v>1499</v>
      </c>
      <c r="AF95" s="0" t="s">
        <v>1500</v>
      </c>
      <c r="AG95" s="0" t="s">
        <v>150</v>
      </c>
      <c r="AH95" s="23" t="s">
        <v>1501</v>
      </c>
      <c r="AI95" s="0" t="s">
        <v>150</v>
      </c>
      <c r="AJ95" s="19" t="s">
        <v>1502</v>
      </c>
      <c r="AK95" s="19" t="s">
        <v>881</v>
      </c>
      <c r="AL95" s="19" t="s">
        <v>1503</v>
      </c>
      <c r="AM95" s="19" t="s">
        <v>881</v>
      </c>
      <c r="AN95" s="19" t="s">
        <v>1504</v>
      </c>
      <c r="AO95" s="0" t="s">
        <v>150</v>
      </c>
      <c r="AP95" s="23" t="s">
        <v>1505</v>
      </c>
      <c r="AQ95" s="0" t="s">
        <v>1506</v>
      </c>
      <c r="AR95" s="23" t="s">
        <v>1507</v>
      </c>
      <c r="AS95" s="19" t="s">
        <v>881</v>
      </c>
      <c r="AT95" s="19" t="s">
        <v>1508</v>
      </c>
      <c r="AU95" s="19" t="s">
        <v>1509</v>
      </c>
      <c r="AV95" s="19" t="s">
        <v>1510</v>
      </c>
      <c r="AW95" s="0" t="s">
        <v>150</v>
      </c>
      <c r="AX95" s="0" t="s">
        <v>766</v>
      </c>
      <c r="AY95" s="19" t="s">
        <v>1509</v>
      </c>
      <c r="AZ95" s="19" t="s">
        <v>1511</v>
      </c>
      <c r="BA95" s="0" t="s">
        <v>150</v>
      </c>
      <c r="BB95" s="19" t="s">
        <v>1512</v>
      </c>
      <c r="BC95" s="19" t="s">
        <v>1513</v>
      </c>
      <c r="BD95" s="19" t="s">
        <v>1514</v>
      </c>
      <c r="BE95" s="19" t="s">
        <v>881</v>
      </c>
      <c r="BF95" s="0" t="s">
        <v>150</v>
      </c>
      <c r="BG95" s="0" t="s">
        <v>150</v>
      </c>
      <c r="BH95" s="0" t="s">
        <v>203</v>
      </c>
      <c r="BI95" s="19" t="s">
        <v>1509</v>
      </c>
      <c r="BJ95" s="23" t="s">
        <v>1515</v>
      </c>
      <c r="BK95" s="19" t="s">
        <v>1516</v>
      </c>
      <c r="BL95" s="23" t="s">
        <v>1507</v>
      </c>
      <c r="BM95" s="23" t="s">
        <v>1507</v>
      </c>
      <c r="BN95" s="19" t="s">
        <v>1517</v>
      </c>
      <c r="BO95" s="0" t="s">
        <v>1518</v>
      </c>
      <c r="BP95" s="0" t="s">
        <v>1519</v>
      </c>
      <c r="BQ95" s="19" t="s">
        <v>1520</v>
      </c>
      <c r="BS95" s="0" t="s">
        <v>881</v>
      </c>
      <c r="BT95" s="0" t="n">
        <f aca="false">49-(COUNTBLANK(U95:BQ95))</f>
        <v>49</v>
      </c>
      <c r="BU95" s="0" t="str">
        <f aca="false">CONCATENATE("*",BS95,"*")</f>
        <v>*speak*</v>
      </c>
      <c r="BV95" s="0" t="n">
        <f aca="false">COUNTIFS(U95:BQ95,BU95)</f>
        <v>0</v>
      </c>
      <c r="BW95" s="15" t="n">
        <f aca="false">BV95/BT95</f>
        <v>0</v>
      </c>
      <c r="BZ95" s="15" t="str">
        <f aca="false">IF(BY95="","",(BY95/BT95))</f>
        <v/>
      </c>
      <c r="CA95" s="0" t="n">
        <f aca="false">COUNTIFS(U95:BQ95,BU96)</f>
        <v>0</v>
      </c>
      <c r="CB95" s="0" t="str">
        <f aca="false">IF(BX95="",BU95,BX95)</f>
        <v>*speak*</v>
      </c>
      <c r="CC95" s="0" t="n">
        <f aca="false">COUNTIFS(U95:BQ95,CB96)</f>
        <v>0</v>
      </c>
      <c r="CD95" s="15" t="n">
        <f aca="false">CC95/BT95</f>
        <v>0</v>
      </c>
      <c r="CE95" s="0" t="s">
        <v>1521</v>
      </c>
      <c r="CF95" s="15" t="n">
        <f aca="false">(COUNTIFS(U95:BQ95,CE95))/BT95</f>
        <v>0</v>
      </c>
      <c r="CG95" s="19" t="s">
        <v>1522</v>
      </c>
      <c r="CH95" s="4" t="s">
        <v>1523</v>
      </c>
      <c r="CI95" s="15" t="n">
        <f aca="false">(COUNTIFS(U95:BQ95,CK95))/BT95</f>
        <v>0.163265306122449</v>
      </c>
      <c r="CJ95" s="15" t="n">
        <f aca="false">(COUNTIFS(U95:BQ95,CK96))/BT95</f>
        <v>0</v>
      </c>
      <c r="CK95" s="16" t="s">
        <v>881</v>
      </c>
      <c r="CL95" s="0" t="s">
        <v>1524</v>
      </c>
    </row>
    <row r="96" customFormat="false" ht="13.8" hidden="false" customHeight="false" outlineLevel="0" collapsed="false">
      <c r="A96" s="8" t="s">
        <v>127</v>
      </c>
      <c r="B96" s="8" t="n">
        <v>1</v>
      </c>
      <c r="C96" s="8" t="n">
        <v>1</v>
      </c>
      <c r="D96" s="8" t="n">
        <v>2</v>
      </c>
      <c r="E96" s="8" t="n">
        <v>50</v>
      </c>
      <c r="F96" s="8" t="n">
        <v>24</v>
      </c>
      <c r="G96" s="8" t="n">
        <v>1</v>
      </c>
      <c r="H96" s="8" t="n">
        <v>1024</v>
      </c>
      <c r="I96" s="8" t="n">
        <v>11024</v>
      </c>
      <c r="J96" s="8" t="n">
        <v>1024</v>
      </c>
      <c r="K96" s="8" t="s">
        <v>650</v>
      </c>
      <c r="L96" s="8" t="s">
        <v>128</v>
      </c>
      <c r="M96" s="0" t="s">
        <v>1525</v>
      </c>
      <c r="N96" s="0" t="s">
        <v>1493</v>
      </c>
      <c r="O96" s="0" t="s">
        <v>1526</v>
      </c>
      <c r="R96" s="0" t="n">
        <f aca="false">(1+LEN(N96)-LEN(SUBSTITUTE(N96," ","")))+1</f>
        <v>8</v>
      </c>
      <c r="S96" s="0" t="n">
        <f aca="false">(1+LEN(O96)-LEN(SUBSTITUTE(O96," ","")))</f>
        <v>11</v>
      </c>
      <c r="T96" s="0" t="s">
        <v>1366</v>
      </c>
      <c r="U96" s="19" t="s">
        <v>612</v>
      </c>
      <c r="V96" s="19" t="s">
        <v>612</v>
      </c>
      <c r="W96" s="19" t="s">
        <v>1249</v>
      </c>
      <c r="X96" s="0" t="s">
        <v>881</v>
      </c>
      <c r="Y96" s="19" t="s">
        <v>1249</v>
      </c>
      <c r="Z96" s="19" t="s">
        <v>1527</v>
      </c>
      <c r="AA96" s="19" t="s">
        <v>1249</v>
      </c>
      <c r="AB96" s="0" t="s">
        <v>1528</v>
      </c>
      <c r="AC96" s="0" t="s">
        <v>881</v>
      </c>
      <c r="AD96" s="13"/>
      <c r="AE96" s="19" t="s">
        <v>1249</v>
      </c>
      <c r="AF96" s="19" t="s">
        <v>1249</v>
      </c>
      <c r="AG96" s="0" t="s">
        <v>1529</v>
      </c>
      <c r="AH96" s="19" t="s">
        <v>1249</v>
      </c>
      <c r="AI96" s="0" t="s">
        <v>1528</v>
      </c>
      <c r="AJ96" s="19" t="s">
        <v>1249</v>
      </c>
      <c r="AK96" s="19" t="s">
        <v>1530</v>
      </c>
      <c r="AL96" s="0" t="s">
        <v>1531</v>
      </c>
      <c r="AM96" s="19" t="s">
        <v>1249</v>
      </c>
      <c r="AN96" s="0" t="s">
        <v>746</v>
      </c>
      <c r="AO96" s="19" t="s">
        <v>1532</v>
      </c>
      <c r="AP96" s="19" t="s">
        <v>1249</v>
      </c>
      <c r="AQ96" s="0" t="s">
        <v>203</v>
      </c>
      <c r="AR96" s="0" t="s">
        <v>1533</v>
      </c>
      <c r="AS96" s="23" t="s">
        <v>881</v>
      </c>
      <c r="AT96" s="19" t="s">
        <v>1534</v>
      </c>
      <c r="AU96" s="19" t="s">
        <v>1249</v>
      </c>
      <c r="AV96" s="0" t="s">
        <v>1528</v>
      </c>
      <c r="AW96" s="19" t="s">
        <v>1249</v>
      </c>
      <c r="AX96" s="0" t="s">
        <v>150</v>
      </c>
      <c r="AY96" s="19" t="s">
        <v>1249</v>
      </c>
      <c r="AZ96" s="0" t="s">
        <v>1528</v>
      </c>
      <c r="BA96" s="19" t="s">
        <v>1249</v>
      </c>
      <c r="BB96" s="0" t="s">
        <v>1528</v>
      </c>
      <c r="BC96" s="19" t="s">
        <v>1249</v>
      </c>
      <c r="BD96" s="0" t="s">
        <v>881</v>
      </c>
      <c r="BE96" s="19" t="s">
        <v>1530</v>
      </c>
      <c r="BF96" s="13"/>
      <c r="BG96" s="0" t="s">
        <v>1528</v>
      </c>
      <c r="BH96" s="0" t="s">
        <v>1528</v>
      </c>
      <c r="BI96" s="19" t="s">
        <v>1535</v>
      </c>
      <c r="BJ96" s="19" t="s">
        <v>1249</v>
      </c>
      <c r="BK96" s="19" t="s">
        <v>1249</v>
      </c>
      <c r="BL96" s="0" t="s">
        <v>1528</v>
      </c>
      <c r="BM96" s="0" t="s">
        <v>1528</v>
      </c>
      <c r="BN96" s="0" t="s">
        <v>698</v>
      </c>
      <c r="BO96" s="19" t="s">
        <v>612</v>
      </c>
      <c r="BP96" s="0" t="s">
        <v>1528</v>
      </c>
      <c r="BQ96" s="0" t="s">
        <v>1528</v>
      </c>
      <c r="BS96" s="0" t="s">
        <v>1249</v>
      </c>
      <c r="BT96" s="0" t="n">
        <f aca="false">49-(COUNTBLANK(U96:BQ96))</f>
        <v>47</v>
      </c>
      <c r="BU96" s="0" t="str">
        <f aca="false">CONCATENATE("*",BS96,"*")</f>
        <v>*serve*</v>
      </c>
      <c r="BV96" s="0" t="n">
        <f aca="false">COUNTIFS(U96:BQ96,BU96)</f>
        <v>0</v>
      </c>
      <c r="BW96" s="15" t="n">
        <f aca="false">BV96/BT96</f>
        <v>0</v>
      </c>
      <c r="BZ96" s="15" t="str">
        <f aca="false">IF(BY96="","",(BY96/BT96))</f>
        <v/>
      </c>
      <c r="CA96" s="0" t="n">
        <f aca="false">COUNTIFS(U96:BQ96,BU95)</f>
        <v>0</v>
      </c>
      <c r="CB96" s="0" t="str">
        <f aca="false">IF(BX96="",BU96,BX96)</f>
        <v>*serve*</v>
      </c>
      <c r="CC96" s="0" t="n">
        <f aca="false">COUNTIFS(U96:BQ96,CB95)</f>
        <v>0</v>
      </c>
      <c r="CD96" s="15" t="n">
        <f aca="false">CC96/BT96</f>
        <v>0</v>
      </c>
      <c r="CE96" s="0" t="s">
        <v>1536</v>
      </c>
      <c r="CF96" s="15" t="n">
        <f aca="false">(COUNTIFS(U96:BQ96,CE96))/BT96</f>
        <v>0</v>
      </c>
      <c r="CG96" s="19" t="s">
        <v>1537</v>
      </c>
      <c r="CH96" s="0" t="s">
        <v>1538</v>
      </c>
      <c r="CI96" s="15" t="n">
        <f aca="false">(COUNTIFS(U96:BQ96,CK96))/BT96</f>
        <v>0.382978723404255</v>
      </c>
      <c r="CJ96" s="15" t="n">
        <f aca="false">(COUNTIFS(U96:BQ96,CK95))/BT96</f>
        <v>0.0851063829787234</v>
      </c>
      <c r="CK96" s="16" t="s">
        <v>1249</v>
      </c>
      <c r="CL96" s="0" t="s">
        <v>1524</v>
      </c>
    </row>
    <row r="97" s="4" customFormat="true" ht="13.8" hidden="false" customHeight="false" outlineLevel="0" collapsed="false">
      <c r="A97" s="8" t="s">
        <v>163</v>
      </c>
      <c r="B97" s="17" t="n">
        <v>1</v>
      </c>
      <c r="C97" s="17" t="n">
        <v>2</v>
      </c>
      <c r="D97" s="17" t="n">
        <v>1</v>
      </c>
      <c r="E97" s="17" t="n">
        <v>50</v>
      </c>
      <c r="F97" s="17" t="n">
        <v>24</v>
      </c>
      <c r="G97" s="17" t="n">
        <v>2</v>
      </c>
      <c r="H97" s="8" t="n">
        <v>2024</v>
      </c>
      <c r="I97" s="8" t="n">
        <v>12024</v>
      </c>
      <c r="J97" s="8" t="n">
        <v>2024</v>
      </c>
      <c r="K97" s="8" t="s">
        <v>650</v>
      </c>
      <c r="L97" s="8" t="s">
        <v>128</v>
      </c>
      <c r="M97" s="4" t="s">
        <v>1492</v>
      </c>
      <c r="N97" s="4" t="s">
        <v>1493</v>
      </c>
      <c r="O97" s="4" t="s">
        <v>1526</v>
      </c>
      <c r="R97" s="4" t="n">
        <f aca="false">(1+LEN(N97)-LEN(SUBSTITUTE(N97," ","")))+1</f>
        <v>8</v>
      </c>
      <c r="S97" s="4" t="n">
        <f aca="false">(1+LEN(O97)-LEN(SUBSTITUTE(O97," ","")))</f>
        <v>11</v>
      </c>
      <c r="T97" s="4" t="s">
        <v>1366</v>
      </c>
      <c r="U97" s="4" t="s">
        <v>150</v>
      </c>
      <c r="V97" s="20" t="s">
        <v>1495</v>
      </c>
      <c r="W97" s="4" t="s">
        <v>1496</v>
      </c>
      <c r="X97" s="4" t="s">
        <v>150</v>
      </c>
      <c r="Y97" s="4" t="s">
        <v>1497</v>
      </c>
      <c r="Z97" s="20" t="s">
        <v>881</v>
      </c>
      <c r="AA97" s="24" t="s">
        <v>1498</v>
      </c>
      <c r="AB97" s="20" t="s">
        <v>881</v>
      </c>
      <c r="AC97" s="20" t="s">
        <v>881</v>
      </c>
      <c r="AD97" s="4" t="s">
        <v>752</v>
      </c>
      <c r="AE97" s="4" t="s">
        <v>1499</v>
      </c>
      <c r="AF97" s="4" t="s">
        <v>1500</v>
      </c>
      <c r="AG97" s="4" t="s">
        <v>150</v>
      </c>
      <c r="AH97" s="24" t="s">
        <v>1501</v>
      </c>
      <c r="AI97" s="4" t="s">
        <v>150</v>
      </c>
      <c r="AJ97" s="20" t="s">
        <v>1502</v>
      </c>
      <c r="AK97" s="20" t="s">
        <v>881</v>
      </c>
      <c r="AL97" s="20" t="s">
        <v>1503</v>
      </c>
      <c r="AM97" s="20" t="s">
        <v>881</v>
      </c>
      <c r="AN97" s="20" t="s">
        <v>1504</v>
      </c>
      <c r="AO97" s="4" t="s">
        <v>150</v>
      </c>
      <c r="AP97" s="24" t="s">
        <v>1505</v>
      </c>
      <c r="AQ97" s="4" t="s">
        <v>1506</v>
      </c>
      <c r="AR97" s="24" t="s">
        <v>1507</v>
      </c>
      <c r="AS97" s="20" t="s">
        <v>881</v>
      </c>
      <c r="AT97" s="20" t="s">
        <v>1508</v>
      </c>
      <c r="AU97" s="20" t="s">
        <v>1509</v>
      </c>
      <c r="AV97" s="20" t="s">
        <v>1510</v>
      </c>
      <c r="AW97" s="4" t="s">
        <v>150</v>
      </c>
      <c r="AX97" s="4" t="s">
        <v>766</v>
      </c>
      <c r="AY97" s="20" t="s">
        <v>1509</v>
      </c>
      <c r="AZ97" s="20" t="s">
        <v>1511</v>
      </c>
      <c r="BA97" s="4" t="s">
        <v>150</v>
      </c>
      <c r="BB97" s="20" t="s">
        <v>1512</v>
      </c>
      <c r="BC97" s="20" t="s">
        <v>1513</v>
      </c>
      <c r="BD97" s="20" t="s">
        <v>1514</v>
      </c>
      <c r="BE97" s="20" t="s">
        <v>881</v>
      </c>
      <c r="BF97" s="4" t="s">
        <v>150</v>
      </c>
      <c r="BG97" s="4" t="s">
        <v>150</v>
      </c>
      <c r="BH97" s="4" t="s">
        <v>203</v>
      </c>
      <c r="BI97" s="20" t="s">
        <v>1509</v>
      </c>
      <c r="BJ97" s="24" t="s">
        <v>1515</v>
      </c>
      <c r="BK97" s="20" t="s">
        <v>1516</v>
      </c>
      <c r="BL97" s="24" t="s">
        <v>1507</v>
      </c>
      <c r="BM97" s="24" t="s">
        <v>1507</v>
      </c>
      <c r="BN97" s="20" t="s">
        <v>1517</v>
      </c>
      <c r="BO97" s="4" t="s">
        <v>1518</v>
      </c>
      <c r="BP97" s="4" t="s">
        <v>1519</v>
      </c>
      <c r="BQ97" s="20" t="s">
        <v>1520</v>
      </c>
      <c r="BS97" s="4" t="s">
        <v>881</v>
      </c>
      <c r="BT97" s="4" t="n">
        <f aca="false">49-(COUNTBLANK(U97:BQ97))</f>
        <v>49</v>
      </c>
      <c r="BU97" s="4" t="str">
        <f aca="false">CONCATENATE("*",BS97,"*")</f>
        <v>*speak*</v>
      </c>
      <c r="BV97" s="4" t="n">
        <f aca="false">COUNTIFS(U97:BQ97,BU97)</f>
        <v>0</v>
      </c>
      <c r="BW97" s="18" t="n">
        <f aca="false">BV97/BT97</f>
        <v>0</v>
      </c>
      <c r="BZ97" s="18" t="str">
        <f aca="false">IF(BY97="","",(BY97/BT97))</f>
        <v/>
      </c>
      <c r="CA97" s="4" t="n">
        <f aca="false">COUNTIFS(U97:BQ97,BU98)</f>
        <v>0</v>
      </c>
      <c r="CB97" s="4" t="str">
        <f aca="false">IF(BX97="",BU97,BX97)</f>
        <v>*speak*</v>
      </c>
      <c r="CC97" s="4" t="n">
        <f aca="false">COUNTIFS(U97:BQ97,CB98)</f>
        <v>0</v>
      </c>
      <c r="CD97" s="18" t="n">
        <f aca="false">CC97/BT97</f>
        <v>0</v>
      </c>
      <c r="CE97" s="4" t="s">
        <v>1521</v>
      </c>
      <c r="CF97" s="18" t="n">
        <f aca="false">(COUNTIFS(U97:BQ97,CE97))/BT97</f>
        <v>0</v>
      </c>
      <c r="CG97" s="20" t="s">
        <v>1522</v>
      </c>
      <c r="CH97" s="4" t="s">
        <v>1523</v>
      </c>
      <c r="CI97" s="15" t="n">
        <f aca="false">(COUNTIFS(U97:BQ97,CK97))/BT97</f>
        <v>0</v>
      </c>
      <c r="CJ97" s="15" t="n">
        <f aca="false">(COUNTIFS(U97:BQ97,CK98))/BT97</f>
        <v>0.163265306122449</v>
      </c>
      <c r="CK97" s="4" t="s">
        <v>1249</v>
      </c>
      <c r="CL97" s="4" t="s">
        <v>1524</v>
      </c>
    </row>
    <row r="98" customFormat="false" ht="13.8" hidden="false" customHeight="false" outlineLevel="0" collapsed="false">
      <c r="A98" s="8" t="s">
        <v>191</v>
      </c>
      <c r="B98" s="17" t="n">
        <v>1</v>
      </c>
      <c r="C98" s="17" t="n">
        <v>2</v>
      </c>
      <c r="D98" s="17" t="n">
        <v>2</v>
      </c>
      <c r="E98" s="17" t="n">
        <v>50</v>
      </c>
      <c r="F98" s="17" t="n">
        <v>24</v>
      </c>
      <c r="G98" s="17" t="n">
        <v>3</v>
      </c>
      <c r="H98" s="8" t="n">
        <v>3024</v>
      </c>
      <c r="I98" s="8" t="n">
        <v>13024</v>
      </c>
      <c r="J98" s="8" t="n">
        <v>3024</v>
      </c>
      <c r="K98" s="8" t="s">
        <v>650</v>
      </c>
      <c r="L98" s="8" t="s">
        <v>128</v>
      </c>
      <c r="M98" s="4" t="s">
        <v>1525</v>
      </c>
      <c r="N98" s="4" t="s">
        <v>1493</v>
      </c>
      <c r="O98" s="4" t="s">
        <v>1494</v>
      </c>
      <c r="R98" s="4" t="n">
        <f aca="false">(1+LEN(N98)-LEN(SUBSTITUTE(N98," ","")))+1</f>
        <v>8</v>
      </c>
      <c r="S98" s="4" t="n">
        <f aca="false">(1+LEN(O98)-LEN(SUBSTITUTE(O98," ","")))</f>
        <v>11</v>
      </c>
      <c r="T98" s="4" t="s">
        <v>1366</v>
      </c>
      <c r="U98" s="20" t="s">
        <v>612</v>
      </c>
      <c r="V98" s="20" t="s">
        <v>612</v>
      </c>
      <c r="W98" s="20" t="s">
        <v>1249</v>
      </c>
      <c r="X98" s="4" t="s">
        <v>881</v>
      </c>
      <c r="Y98" s="20" t="s">
        <v>1249</v>
      </c>
      <c r="Z98" s="20" t="s">
        <v>1527</v>
      </c>
      <c r="AA98" s="20" t="s">
        <v>1249</v>
      </c>
      <c r="AB98" s="4" t="s">
        <v>1528</v>
      </c>
      <c r="AC98" s="4" t="s">
        <v>881</v>
      </c>
      <c r="AE98" s="20" t="s">
        <v>1249</v>
      </c>
      <c r="AF98" s="20" t="s">
        <v>1249</v>
      </c>
      <c r="AG98" s="4" t="s">
        <v>1529</v>
      </c>
      <c r="AH98" s="20" t="s">
        <v>1249</v>
      </c>
      <c r="AI98" s="4" t="s">
        <v>1528</v>
      </c>
      <c r="AJ98" s="20" t="s">
        <v>1249</v>
      </c>
      <c r="AK98" s="20" t="s">
        <v>1530</v>
      </c>
      <c r="AL98" s="4" t="s">
        <v>1531</v>
      </c>
      <c r="AM98" s="20" t="s">
        <v>1249</v>
      </c>
      <c r="AN98" s="4" t="s">
        <v>746</v>
      </c>
      <c r="AO98" s="20" t="s">
        <v>1532</v>
      </c>
      <c r="AP98" s="20" t="s">
        <v>1249</v>
      </c>
      <c r="AQ98" s="4" t="s">
        <v>203</v>
      </c>
      <c r="AR98" s="4" t="s">
        <v>1533</v>
      </c>
      <c r="AS98" s="24" t="s">
        <v>881</v>
      </c>
      <c r="AT98" s="20" t="s">
        <v>1534</v>
      </c>
      <c r="AU98" s="20" t="s">
        <v>1249</v>
      </c>
      <c r="AV98" s="4" t="s">
        <v>1528</v>
      </c>
      <c r="AW98" s="20" t="s">
        <v>1249</v>
      </c>
      <c r="AX98" s="4" t="s">
        <v>150</v>
      </c>
      <c r="AY98" s="20" t="s">
        <v>1249</v>
      </c>
      <c r="AZ98" s="4" t="s">
        <v>1528</v>
      </c>
      <c r="BA98" s="20" t="s">
        <v>1249</v>
      </c>
      <c r="BB98" s="4" t="s">
        <v>1528</v>
      </c>
      <c r="BC98" s="20" t="s">
        <v>1249</v>
      </c>
      <c r="BD98" s="4" t="s">
        <v>881</v>
      </c>
      <c r="BE98" s="20" t="s">
        <v>1530</v>
      </c>
      <c r="BG98" s="4" t="s">
        <v>1528</v>
      </c>
      <c r="BH98" s="4" t="s">
        <v>1528</v>
      </c>
      <c r="BI98" s="20" t="s">
        <v>1535</v>
      </c>
      <c r="BJ98" s="20" t="s">
        <v>1249</v>
      </c>
      <c r="BK98" s="20" t="s">
        <v>1249</v>
      </c>
      <c r="BL98" s="4" t="s">
        <v>1528</v>
      </c>
      <c r="BM98" s="4" t="s">
        <v>1528</v>
      </c>
      <c r="BN98" s="4" t="s">
        <v>698</v>
      </c>
      <c r="BO98" s="20" t="s">
        <v>612</v>
      </c>
      <c r="BP98" s="4" t="s">
        <v>1528</v>
      </c>
      <c r="BQ98" s="4" t="s">
        <v>1528</v>
      </c>
      <c r="BS98" s="4" t="s">
        <v>1249</v>
      </c>
      <c r="BT98" s="4" t="n">
        <f aca="false">49-(COUNTBLANK(U98:BQ98))</f>
        <v>47</v>
      </c>
      <c r="BU98" s="4" t="str">
        <f aca="false">CONCATENATE("*",BS98,"*")</f>
        <v>*serve*</v>
      </c>
      <c r="BV98" s="4" t="n">
        <f aca="false">COUNTIFS(U98:BQ98,BU98)</f>
        <v>0</v>
      </c>
      <c r="BW98" s="18" t="n">
        <f aca="false">BV98/BT98</f>
        <v>0</v>
      </c>
      <c r="BZ98" s="18" t="str">
        <f aca="false">IF(BY98="","",(BY98/BT98))</f>
        <v/>
      </c>
      <c r="CA98" s="4" t="n">
        <f aca="false">COUNTIFS(U98:BQ98,BU97)</f>
        <v>0</v>
      </c>
      <c r="CB98" s="4" t="str">
        <f aca="false">IF(BX98="",BU98,BX98)</f>
        <v>*serve*</v>
      </c>
      <c r="CC98" s="4" t="n">
        <f aca="false">COUNTIFS(U98:BQ98,CB97)</f>
        <v>0</v>
      </c>
      <c r="CD98" s="18" t="n">
        <f aca="false">CC98/BT98</f>
        <v>0</v>
      </c>
      <c r="CE98" s="4" t="s">
        <v>1536</v>
      </c>
      <c r="CF98" s="18" t="n">
        <f aca="false">(COUNTIFS(U98:BQ98,CE98))/BT98</f>
        <v>0</v>
      </c>
      <c r="CG98" s="20" t="s">
        <v>1537</v>
      </c>
      <c r="CH98" s="4" t="s">
        <v>1538</v>
      </c>
      <c r="CI98" s="15" t="n">
        <f aca="false">(COUNTIFS(U98:BQ98,CK98))/BT98</f>
        <v>0.0851063829787234</v>
      </c>
      <c r="CJ98" s="15" t="n">
        <f aca="false">(COUNTIFS(U98:BQ98,CK97))/BT98</f>
        <v>0.382978723404255</v>
      </c>
      <c r="CK98" s="4" t="s">
        <v>881</v>
      </c>
      <c r="CL98" s="4" t="s">
        <v>1524</v>
      </c>
    </row>
    <row r="99" customFormat="false" ht="13.8" hidden="false" customHeight="false" outlineLevel="0" collapsed="false">
      <c r="A99" s="8" t="s">
        <v>193</v>
      </c>
      <c r="B99" s="8" t="n">
        <v>1</v>
      </c>
      <c r="C99" s="8" t="n">
        <v>1</v>
      </c>
      <c r="D99" s="8" t="n">
        <v>1</v>
      </c>
      <c r="E99" s="8" t="n">
        <v>51</v>
      </c>
      <c r="F99" s="8" t="n">
        <v>25</v>
      </c>
      <c r="G99" s="8" t="n">
        <v>0</v>
      </c>
      <c r="H99" s="8" t="n">
        <v>25</v>
      </c>
      <c r="I99" s="8" t="n">
        <v>10025</v>
      </c>
      <c r="J99" s="8" t="n">
        <v>25</v>
      </c>
      <c r="K99" s="8" t="s">
        <v>650</v>
      </c>
      <c r="L99" s="8" t="s">
        <v>128</v>
      </c>
      <c r="M99" s="0" t="s">
        <v>1539</v>
      </c>
      <c r="N99" s="0" t="s">
        <v>1540</v>
      </c>
      <c r="O99" s="0" t="s">
        <v>1541</v>
      </c>
      <c r="R99" s="0" t="n">
        <f aca="false">(1+LEN(N99)-LEN(SUBSTITUTE(N99," ","")))+1</f>
        <v>6</v>
      </c>
      <c r="S99" s="0" t="n">
        <f aca="false">(1+LEN(O99)-LEN(SUBSTITUTE(O99," ","")))</f>
        <v>11</v>
      </c>
      <c r="T99" s="0" t="s">
        <v>1542</v>
      </c>
      <c r="U99" s="0" t="s">
        <v>1543</v>
      </c>
      <c r="V99" s="0" t="s">
        <v>1544</v>
      </c>
      <c r="W99" s="0" t="s">
        <v>1545</v>
      </c>
      <c r="X99" s="0" t="s">
        <v>1546</v>
      </c>
      <c r="Y99" s="0" t="s">
        <v>1547</v>
      </c>
      <c r="Z99" s="0" t="s">
        <v>1548</v>
      </c>
      <c r="AA99" s="0" t="s">
        <v>1547</v>
      </c>
      <c r="AB99" s="0" t="s">
        <v>1528</v>
      </c>
      <c r="AC99" s="0" t="s">
        <v>1549</v>
      </c>
      <c r="AD99" s="0" t="s">
        <v>1549</v>
      </c>
      <c r="AE99" s="0" t="s">
        <v>1549</v>
      </c>
      <c r="AF99" s="0" t="s">
        <v>1550</v>
      </c>
      <c r="AG99" s="0" t="s">
        <v>546</v>
      </c>
      <c r="AH99" s="0" t="s">
        <v>546</v>
      </c>
      <c r="AI99" s="0" t="s">
        <v>1547</v>
      </c>
      <c r="AJ99" s="0" t="s">
        <v>1551</v>
      </c>
      <c r="AK99" s="0" t="s">
        <v>1549</v>
      </c>
      <c r="AL99" s="0" t="s">
        <v>1549</v>
      </c>
      <c r="AM99" s="0" t="s">
        <v>1528</v>
      </c>
      <c r="AN99" s="0" t="s">
        <v>1549</v>
      </c>
      <c r="AO99" s="0" t="s">
        <v>546</v>
      </c>
      <c r="AP99" s="0" t="s">
        <v>1552</v>
      </c>
      <c r="AQ99" s="0" t="s">
        <v>1528</v>
      </c>
      <c r="AR99" s="0" t="s">
        <v>1549</v>
      </c>
      <c r="AS99" s="0" t="s">
        <v>1549</v>
      </c>
      <c r="AT99" s="0" t="s">
        <v>794</v>
      </c>
      <c r="AU99" s="0" t="s">
        <v>546</v>
      </c>
      <c r="AV99" s="0" t="s">
        <v>1529</v>
      </c>
      <c r="AW99" s="0" t="s">
        <v>1553</v>
      </c>
      <c r="AX99" s="0" t="s">
        <v>1062</v>
      </c>
      <c r="AY99" s="0" t="s">
        <v>1528</v>
      </c>
      <c r="AZ99" s="0" t="s">
        <v>1554</v>
      </c>
      <c r="BA99" s="0" t="s">
        <v>1544</v>
      </c>
      <c r="BB99" s="0" t="s">
        <v>794</v>
      </c>
      <c r="BC99" s="0" t="s">
        <v>1555</v>
      </c>
      <c r="BD99" s="0" t="s">
        <v>1547</v>
      </c>
      <c r="BE99" s="0" t="s">
        <v>1528</v>
      </c>
      <c r="BF99" s="0" t="s">
        <v>1549</v>
      </c>
      <c r="BG99" s="0" t="s">
        <v>1549</v>
      </c>
      <c r="BH99" s="0" t="s">
        <v>1556</v>
      </c>
      <c r="BI99" s="0" t="s">
        <v>546</v>
      </c>
      <c r="BJ99" s="0" t="s">
        <v>516</v>
      </c>
      <c r="BK99" s="0" t="s">
        <v>1557</v>
      </c>
      <c r="BL99" s="0" t="s">
        <v>226</v>
      </c>
      <c r="BM99" s="0" t="s">
        <v>1544</v>
      </c>
      <c r="BN99" s="0" t="s">
        <v>1558</v>
      </c>
      <c r="BO99" s="0" t="s">
        <v>546</v>
      </c>
      <c r="BP99" s="0" t="s">
        <v>1549</v>
      </c>
      <c r="BQ99" s="0" t="s">
        <v>1543</v>
      </c>
      <c r="BS99" s="0" t="s">
        <v>1528</v>
      </c>
      <c r="BT99" s="0" t="n">
        <f aca="false">49-(COUNTBLANK(U99:BQ99))</f>
        <v>49</v>
      </c>
      <c r="BU99" s="0" t="str">
        <f aca="false">CONCATENATE("*",BS99,"*")</f>
        <v>*live*</v>
      </c>
      <c r="BV99" s="0" t="n">
        <f aca="false">COUNTIFS(U99:BQ99,BU99)</f>
        <v>0</v>
      </c>
      <c r="BW99" s="14" t="n">
        <f aca="false">BV99/BT99</f>
        <v>0</v>
      </c>
      <c r="BZ99" s="15" t="str">
        <f aca="false">IF(BY99="","",(BY99/BT99))</f>
        <v/>
      </c>
      <c r="CA99" s="0" t="n">
        <f aca="false">COUNTIFS(U99:BQ99,BU100)</f>
        <v>0</v>
      </c>
      <c r="CB99" s="0" t="str">
        <f aca="false">IF(BX99="",BU99,BX99)</f>
        <v>*live*</v>
      </c>
      <c r="CC99" s="0" t="n">
        <f aca="false">COUNTIFS(U99:BQ99,CB100)</f>
        <v>0</v>
      </c>
      <c r="CD99" s="15" t="n">
        <f aca="false">CC99/BT99</f>
        <v>0</v>
      </c>
      <c r="CE99" s="0" t="s">
        <v>1559</v>
      </c>
      <c r="CF99" s="15" t="n">
        <f aca="false">(COUNTIFS(U99:BQ99,CE99))/BT99</f>
        <v>0</v>
      </c>
      <c r="CH99" s="0" t="s">
        <v>1560</v>
      </c>
      <c r="CI99" s="15" t="n">
        <f aca="false">(COUNTIFS(U99:BQ99,CK99))/BT99</f>
        <v>0.326530612244898</v>
      </c>
      <c r="CJ99" s="15" t="n">
        <f aca="false">(COUNTIFS(U99:BQ99,CK100))/BT99</f>
        <v>0.0204081632653061</v>
      </c>
      <c r="CK99" s="16" t="s">
        <v>1528</v>
      </c>
      <c r="CL99" s="0" t="s">
        <v>1561</v>
      </c>
    </row>
    <row r="100" customFormat="false" ht="13.8" hidden="false" customHeight="false" outlineLevel="0" collapsed="false">
      <c r="A100" s="8" t="s">
        <v>127</v>
      </c>
      <c r="B100" s="8" t="n">
        <v>1</v>
      </c>
      <c r="C100" s="8" t="n">
        <v>1</v>
      </c>
      <c r="D100" s="8" t="n">
        <v>2</v>
      </c>
      <c r="E100" s="8" t="n">
        <v>51</v>
      </c>
      <c r="F100" s="8" t="n">
        <v>25</v>
      </c>
      <c r="G100" s="8" t="n">
        <v>1</v>
      </c>
      <c r="H100" s="8" t="n">
        <v>1025</v>
      </c>
      <c r="I100" s="8" t="n">
        <v>11025</v>
      </c>
      <c r="J100" s="8" t="n">
        <v>1025</v>
      </c>
      <c r="K100" s="8" t="s">
        <v>650</v>
      </c>
      <c r="L100" s="8" t="s">
        <v>128</v>
      </c>
      <c r="M100" s="0" t="s">
        <v>1562</v>
      </c>
      <c r="N100" s="0" t="s">
        <v>1540</v>
      </c>
      <c r="O100" s="0" t="s">
        <v>1563</v>
      </c>
      <c r="R100" s="0" t="n">
        <f aca="false">(1+LEN(N100)-LEN(SUBSTITUTE(N100," ","")))+1</f>
        <v>6</v>
      </c>
      <c r="S100" s="0" t="n">
        <f aca="false">(1+LEN(O100)-LEN(SUBSTITUTE(O100," ","")))</f>
        <v>11</v>
      </c>
      <c r="T100" s="0" t="s">
        <v>1542</v>
      </c>
      <c r="U100" s="0" t="s">
        <v>1062</v>
      </c>
      <c r="V100" s="0" t="s">
        <v>1564</v>
      </c>
      <c r="W100" s="0" t="s">
        <v>1062</v>
      </c>
      <c r="X100" s="0" t="s">
        <v>1062</v>
      </c>
      <c r="Y100" s="0" t="s">
        <v>1062</v>
      </c>
      <c r="Z100" s="0" t="s">
        <v>1062</v>
      </c>
      <c r="AA100" s="0" t="s">
        <v>1062</v>
      </c>
      <c r="AB100" s="0" t="s">
        <v>1062</v>
      </c>
      <c r="AC100" s="0" t="s">
        <v>1062</v>
      </c>
      <c r="AD100" s="0" t="s">
        <v>1565</v>
      </c>
      <c r="AE100" s="0" t="s">
        <v>1062</v>
      </c>
      <c r="AF100" s="0" t="s">
        <v>1566</v>
      </c>
      <c r="AG100" s="0" t="s">
        <v>1567</v>
      </c>
      <c r="AH100" s="0" t="s">
        <v>1062</v>
      </c>
      <c r="AI100" s="0" t="s">
        <v>1062</v>
      </c>
      <c r="AJ100" s="0" t="s">
        <v>1568</v>
      </c>
      <c r="AK100" s="0" t="s">
        <v>1567</v>
      </c>
      <c r="AL100" s="0" t="s">
        <v>1569</v>
      </c>
      <c r="AM100" s="0" t="s">
        <v>1570</v>
      </c>
      <c r="AN100" s="0" t="s">
        <v>1062</v>
      </c>
      <c r="AO100" s="0" t="s">
        <v>794</v>
      </c>
      <c r="AP100" s="0" t="s">
        <v>1566</v>
      </c>
      <c r="AQ100" s="0" t="s">
        <v>1062</v>
      </c>
      <c r="AR100" s="0" t="s">
        <v>1566</v>
      </c>
      <c r="AS100" s="0" t="s">
        <v>1062</v>
      </c>
      <c r="AT100" s="0" t="s">
        <v>1566</v>
      </c>
      <c r="AU100" s="0" t="s">
        <v>1062</v>
      </c>
      <c r="AV100" s="0" t="s">
        <v>1062</v>
      </c>
      <c r="AW100" s="0" t="s">
        <v>1062</v>
      </c>
      <c r="AX100" s="0" t="s">
        <v>1571</v>
      </c>
      <c r="AY100" s="0" t="s">
        <v>1571</v>
      </c>
      <c r="AZ100" s="0" t="s">
        <v>1572</v>
      </c>
      <c r="BA100" s="0" t="s">
        <v>1062</v>
      </c>
      <c r="BB100" s="0" t="s">
        <v>1571</v>
      </c>
      <c r="BC100" s="0" t="s">
        <v>1573</v>
      </c>
      <c r="BD100" s="0" t="s">
        <v>1062</v>
      </c>
      <c r="BE100" s="0" t="s">
        <v>1567</v>
      </c>
      <c r="BF100" s="0" t="s">
        <v>1062</v>
      </c>
      <c r="BG100" s="0" t="s">
        <v>1062</v>
      </c>
      <c r="BH100" s="0" t="s">
        <v>1062</v>
      </c>
      <c r="BI100" s="0" t="s">
        <v>1567</v>
      </c>
      <c r="BJ100" s="0" t="s">
        <v>1062</v>
      </c>
      <c r="BK100" s="0" t="s">
        <v>1062</v>
      </c>
      <c r="BL100" s="0" t="s">
        <v>1062</v>
      </c>
      <c r="BM100" s="0" t="s">
        <v>794</v>
      </c>
      <c r="BN100" s="0" t="s">
        <v>1574</v>
      </c>
      <c r="BO100" s="0" t="s">
        <v>1062</v>
      </c>
      <c r="BP100" s="0" t="s">
        <v>1575</v>
      </c>
      <c r="BQ100" s="0" t="s">
        <v>635</v>
      </c>
      <c r="BS100" s="0" t="s">
        <v>1062</v>
      </c>
      <c r="BT100" s="0" t="n">
        <f aca="false">49-(COUNTBLANK(U100:BQ100))</f>
        <v>49</v>
      </c>
      <c r="BU100" s="0" t="str">
        <f aca="false">CONCATENATE("*",BS100,"*")</f>
        <v>*win*</v>
      </c>
      <c r="BV100" s="0" t="n">
        <f aca="false">COUNTIFS(U100:BQ100,BU100)</f>
        <v>0</v>
      </c>
      <c r="BW100" s="14" t="n">
        <f aca="false">BV100/BT100</f>
        <v>0</v>
      </c>
      <c r="BZ100" s="15" t="str">
        <f aca="false">IF(BY100="","",(BY100/BT100))</f>
        <v/>
      </c>
      <c r="CA100" s="0" t="n">
        <f aca="false">COUNTIFS(U100:BQ100,BU99)</f>
        <v>0</v>
      </c>
      <c r="CB100" s="0" t="str">
        <f aca="false">IF(BX100="",BU100,BX100)</f>
        <v>*win*</v>
      </c>
      <c r="CC100" s="0" t="n">
        <f aca="false">COUNTIFS(U100:BQ100,CB99)</f>
        <v>0</v>
      </c>
      <c r="CD100" s="15" t="n">
        <f aca="false">CC100/BT100</f>
        <v>0</v>
      </c>
      <c r="CE100" s="0" t="s">
        <v>1576</v>
      </c>
      <c r="CF100" s="15" t="n">
        <f aca="false">(COUNTIFS(U100:BQ100,CE100))/BT100</f>
        <v>0</v>
      </c>
      <c r="CH100" s="0" t="s">
        <v>1577</v>
      </c>
      <c r="CI100" s="15" t="n">
        <f aca="false">(COUNTIFS(U100:BQ100,CK100))/BT100</f>
        <v>0.714285714285714</v>
      </c>
      <c r="CJ100" s="15" t="n">
        <f aca="false">(COUNTIFS(U100:BQ100,CK99))/BT100</f>
        <v>0</v>
      </c>
      <c r="CK100" s="16" t="s">
        <v>1062</v>
      </c>
      <c r="CL100" s="0" t="s">
        <v>1561</v>
      </c>
    </row>
    <row r="101" s="4" customFormat="true" ht="13.8" hidden="false" customHeight="false" outlineLevel="0" collapsed="false">
      <c r="A101" s="8" t="s">
        <v>163</v>
      </c>
      <c r="B101" s="17" t="n">
        <v>1</v>
      </c>
      <c r="C101" s="17" t="n">
        <v>2</v>
      </c>
      <c r="D101" s="17" t="n">
        <v>1</v>
      </c>
      <c r="E101" s="17" t="n">
        <v>51</v>
      </c>
      <c r="F101" s="17" t="n">
        <v>25</v>
      </c>
      <c r="G101" s="17" t="n">
        <v>2</v>
      </c>
      <c r="H101" s="8" t="n">
        <v>2025</v>
      </c>
      <c r="I101" s="8" t="n">
        <v>12025</v>
      </c>
      <c r="J101" s="8" t="n">
        <v>2025</v>
      </c>
      <c r="K101" s="8" t="s">
        <v>650</v>
      </c>
      <c r="L101" s="8" t="s">
        <v>128</v>
      </c>
      <c r="M101" s="4" t="s">
        <v>1539</v>
      </c>
      <c r="N101" s="4" t="s">
        <v>1540</v>
      </c>
      <c r="O101" s="4" t="s">
        <v>1563</v>
      </c>
      <c r="R101" s="4" t="n">
        <f aca="false">(1+LEN(N101)-LEN(SUBSTITUTE(N101," ","")))+1</f>
        <v>6</v>
      </c>
      <c r="S101" s="4" t="n">
        <f aca="false">(1+LEN(O101)-LEN(SUBSTITUTE(O101," ","")))</f>
        <v>11</v>
      </c>
      <c r="T101" s="4" t="s">
        <v>1542</v>
      </c>
      <c r="U101" s="4" t="s">
        <v>1543</v>
      </c>
      <c r="V101" s="4" t="s">
        <v>1544</v>
      </c>
      <c r="W101" s="4" t="s">
        <v>1545</v>
      </c>
      <c r="X101" s="4" t="s">
        <v>1546</v>
      </c>
      <c r="Y101" s="4" t="s">
        <v>1547</v>
      </c>
      <c r="Z101" s="4" t="s">
        <v>1548</v>
      </c>
      <c r="AA101" s="4" t="s">
        <v>1547</v>
      </c>
      <c r="AB101" s="4" t="s">
        <v>1528</v>
      </c>
      <c r="AC101" s="4" t="s">
        <v>1549</v>
      </c>
      <c r="AD101" s="4" t="s">
        <v>1549</v>
      </c>
      <c r="AE101" s="4" t="s">
        <v>1549</v>
      </c>
      <c r="AF101" s="4" t="s">
        <v>1550</v>
      </c>
      <c r="AG101" s="4" t="s">
        <v>546</v>
      </c>
      <c r="AH101" s="4" t="s">
        <v>546</v>
      </c>
      <c r="AI101" s="4" t="s">
        <v>1547</v>
      </c>
      <c r="AJ101" s="4" t="s">
        <v>1551</v>
      </c>
      <c r="AK101" s="4" t="s">
        <v>1549</v>
      </c>
      <c r="AL101" s="4" t="s">
        <v>1549</v>
      </c>
      <c r="AM101" s="4" t="s">
        <v>1528</v>
      </c>
      <c r="AN101" s="4" t="s">
        <v>1549</v>
      </c>
      <c r="AO101" s="4" t="s">
        <v>546</v>
      </c>
      <c r="AP101" s="4" t="s">
        <v>1552</v>
      </c>
      <c r="AQ101" s="4" t="s">
        <v>1528</v>
      </c>
      <c r="AR101" s="4" t="s">
        <v>1549</v>
      </c>
      <c r="AS101" s="4" t="s">
        <v>1549</v>
      </c>
      <c r="AT101" s="4" t="s">
        <v>794</v>
      </c>
      <c r="AU101" s="4" t="s">
        <v>546</v>
      </c>
      <c r="AV101" s="4" t="s">
        <v>1529</v>
      </c>
      <c r="AW101" s="4" t="s">
        <v>1553</v>
      </c>
      <c r="AX101" s="4" t="s">
        <v>1062</v>
      </c>
      <c r="AY101" s="4" t="s">
        <v>1528</v>
      </c>
      <c r="AZ101" s="4" t="s">
        <v>1554</v>
      </c>
      <c r="BA101" s="4" t="s">
        <v>1544</v>
      </c>
      <c r="BB101" s="4" t="s">
        <v>794</v>
      </c>
      <c r="BC101" s="4" t="s">
        <v>1555</v>
      </c>
      <c r="BD101" s="4" t="s">
        <v>1547</v>
      </c>
      <c r="BE101" s="4" t="s">
        <v>1528</v>
      </c>
      <c r="BF101" s="4" t="s">
        <v>1549</v>
      </c>
      <c r="BG101" s="4" t="s">
        <v>1549</v>
      </c>
      <c r="BH101" s="4" t="s">
        <v>1556</v>
      </c>
      <c r="BI101" s="4" t="s">
        <v>546</v>
      </c>
      <c r="BJ101" s="4" t="s">
        <v>516</v>
      </c>
      <c r="BK101" s="4" t="s">
        <v>1557</v>
      </c>
      <c r="BL101" s="4" t="s">
        <v>226</v>
      </c>
      <c r="BM101" s="4" t="s">
        <v>1544</v>
      </c>
      <c r="BN101" s="4" t="s">
        <v>1558</v>
      </c>
      <c r="BO101" s="4" t="s">
        <v>546</v>
      </c>
      <c r="BP101" s="4" t="s">
        <v>1549</v>
      </c>
      <c r="BQ101" s="4" t="s">
        <v>1543</v>
      </c>
      <c r="BS101" s="4" t="s">
        <v>1528</v>
      </c>
      <c r="BT101" s="4" t="n">
        <f aca="false">49-(COUNTBLANK(U101:BQ101))</f>
        <v>49</v>
      </c>
      <c r="BU101" s="4" t="str">
        <f aca="false">CONCATENATE("*",BS101,"*")</f>
        <v>*live*</v>
      </c>
      <c r="BV101" s="4" t="n">
        <f aca="false">COUNTIFS(U101:BQ101,BU101)</f>
        <v>0</v>
      </c>
      <c r="BW101" s="18" t="n">
        <f aca="false">BV101/BT101</f>
        <v>0</v>
      </c>
      <c r="BZ101" s="18" t="str">
        <f aca="false">IF(BY101="","",(BY101/BT101))</f>
        <v/>
      </c>
      <c r="CA101" s="4" t="n">
        <f aca="false">COUNTIFS(U101:BQ101,BU102)</f>
        <v>0</v>
      </c>
      <c r="CB101" s="4" t="str">
        <f aca="false">IF(BX101="",BU101,BX101)</f>
        <v>*live*</v>
      </c>
      <c r="CC101" s="4" t="n">
        <f aca="false">COUNTIFS(U101:BQ101,CB102)</f>
        <v>0</v>
      </c>
      <c r="CD101" s="18" t="n">
        <f aca="false">CC101/BT101</f>
        <v>0</v>
      </c>
      <c r="CE101" s="4" t="s">
        <v>1559</v>
      </c>
      <c r="CF101" s="18" t="n">
        <f aca="false">(COUNTIFS(U101:BQ101,CE101))/BT101</f>
        <v>0</v>
      </c>
      <c r="CH101" s="4" t="s">
        <v>1560</v>
      </c>
      <c r="CI101" s="15" t="n">
        <f aca="false">(COUNTIFS(U101:BQ101,CK101))/BT101</f>
        <v>0.0204081632653061</v>
      </c>
      <c r="CJ101" s="15" t="n">
        <f aca="false">(COUNTIFS(U101:BQ101,CK102))/BT101</f>
        <v>0.326530612244898</v>
      </c>
      <c r="CK101" s="4" t="s">
        <v>1062</v>
      </c>
      <c r="CL101" s="4" t="s">
        <v>1561</v>
      </c>
    </row>
    <row r="102" customFormat="false" ht="13.8" hidden="false" customHeight="false" outlineLevel="0" collapsed="false">
      <c r="A102" s="8" t="s">
        <v>191</v>
      </c>
      <c r="B102" s="17" t="n">
        <v>1</v>
      </c>
      <c r="C102" s="17" t="n">
        <v>2</v>
      </c>
      <c r="D102" s="17" t="n">
        <v>2</v>
      </c>
      <c r="E102" s="17" t="n">
        <v>51</v>
      </c>
      <c r="F102" s="17" t="n">
        <v>25</v>
      </c>
      <c r="G102" s="17" t="n">
        <v>3</v>
      </c>
      <c r="H102" s="8" t="n">
        <v>3025</v>
      </c>
      <c r="I102" s="8" t="n">
        <v>13025</v>
      </c>
      <c r="J102" s="8" t="n">
        <v>3025</v>
      </c>
      <c r="K102" s="8" t="s">
        <v>650</v>
      </c>
      <c r="L102" s="8" t="s">
        <v>128</v>
      </c>
      <c r="M102" s="4" t="s">
        <v>1562</v>
      </c>
      <c r="N102" s="4" t="s">
        <v>1540</v>
      </c>
      <c r="O102" s="4" t="s">
        <v>1541</v>
      </c>
      <c r="R102" s="4" t="n">
        <f aca="false">(1+LEN(N102)-LEN(SUBSTITUTE(N102," ","")))+1</f>
        <v>6</v>
      </c>
      <c r="S102" s="4" t="n">
        <f aca="false">(1+LEN(O102)-LEN(SUBSTITUTE(O102," ","")))</f>
        <v>11</v>
      </c>
      <c r="T102" s="4" t="s">
        <v>1542</v>
      </c>
      <c r="U102" s="4" t="s">
        <v>1062</v>
      </c>
      <c r="V102" s="4" t="s">
        <v>1564</v>
      </c>
      <c r="W102" s="4" t="s">
        <v>1062</v>
      </c>
      <c r="X102" s="4" t="s">
        <v>1062</v>
      </c>
      <c r="Y102" s="4" t="s">
        <v>1062</v>
      </c>
      <c r="Z102" s="4" t="s">
        <v>1062</v>
      </c>
      <c r="AA102" s="4" t="s">
        <v>1062</v>
      </c>
      <c r="AB102" s="4" t="s">
        <v>1062</v>
      </c>
      <c r="AC102" s="4" t="s">
        <v>1062</v>
      </c>
      <c r="AD102" s="4" t="s">
        <v>1565</v>
      </c>
      <c r="AE102" s="4" t="s">
        <v>1062</v>
      </c>
      <c r="AF102" s="4" t="s">
        <v>1566</v>
      </c>
      <c r="AG102" s="4" t="s">
        <v>1567</v>
      </c>
      <c r="AH102" s="4" t="s">
        <v>1062</v>
      </c>
      <c r="AI102" s="4" t="s">
        <v>1062</v>
      </c>
      <c r="AJ102" s="4" t="s">
        <v>1568</v>
      </c>
      <c r="AK102" s="4" t="s">
        <v>1567</v>
      </c>
      <c r="AL102" s="4" t="s">
        <v>1569</v>
      </c>
      <c r="AM102" s="4" t="s">
        <v>1570</v>
      </c>
      <c r="AN102" s="4" t="s">
        <v>1062</v>
      </c>
      <c r="AO102" s="4" t="s">
        <v>794</v>
      </c>
      <c r="AP102" s="4" t="s">
        <v>1566</v>
      </c>
      <c r="AQ102" s="4" t="s">
        <v>1062</v>
      </c>
      <c r="AR102" s="4" t="s">
        <v>1566</v>
      </c>
      <c r="AS102" s="4" t="s">
        <v>1062</v>
      </c>
      <c r="AT102" s="4" t="s">
        <v>1566</v>
      </c>
      <c r="AU102" s="4" t="s">
        <v>1062</v>
      </c>
      <c r="AV102" s="4" t="s">
        <v>1062</v>
      </c>
      <c r="AW102" s="4" t="s">
        <v>1062</v>
      </c>
      <c r="AX102" s="4" t="s">
        <v>1571</v>
      </c>
      <c r="AY102" s="4" t="s">
        <v>1571</v>
      </c>
      <c r="AZ102" s="4" t="s">
        <v>1572</v>
      </c>
      <c r="BA102" s="4" t="s">
        <v>1062</v>
      </c>
      <c r="BB102" s="4" t="s">
        <v>1571</v>
      </c>
      <c r="BC102" s="4" t="s">
        <v>1573</v>
      </c>
      <c r="BD102" s="4" t="s">
        <v>1062</v>
      </c>
      <c r="BE102" s="4" t="s">
        <v>1567</v>
      </c>
      <c r="BF102" s="4" t="s">
        <v>1062</v>
      </c>
      <c r="BG102" s="4" t="s">
        <v>1062</v>
      </c>
      <c r="BH102" s="4" t="s">
        <v>1062</v>
      </c>
      <c r="BI102" s="4" t="s">
        <v>1567</v>
      </c>
      <c r="BJ102" s="4" t="s">
        <v>1062</v>
      </c>
      <c r="BK102" s="4" t="s">
        <v>1062</v>
      </c>
      <c r="BL102" s="4" t="s">
        <v>1062</v>
      </c>
      <c r="BM102" s="4" t="s">
        <v>794</v>
      </c>
      <c r="BN102" s="4" t="s">
        <v>1574</v>
      </c>
      <c r="BO102" s="4" t="s">
        <v>1062</v>
      </c>
      <c r="BP102" s="4" t="s">
        <v>1575</v>
      </c>
      <c r="BQ102" s="4" t="s">
        <v>635</v>
      </c>
      <c r="BS102" s="4" t="s">
        <v>1062</v>
      </c>
      <c r="BT102" s="4" t="n">
        <f aca="false">49-(COUNTBLANK(U102:BQ102))</f>
        <v>49</v>
      </c>
      <c r="BU102" s="4" t="str">
        <f aca="false">CONCATENATE("*",BS102,"*")</f>
        <v>*win*</v>
      </c>
      <c r="BV102" s="4" t="n">
        <f aca="false">COUNTIFS(U102:BQ102,BU102)</f>
        <v>0</v>
      </c>
      <c r="BW102" s="18" t="n">
        <f aca="false">BV102/BT102</f>
        <v>0</v>
      </c>
      <c r="BZ102" s="18" t="str">
        <f aca="false">IF(BY102="","",(BY102/BT102))</f>
        <v/>
      </c>
      <c r="CA102" s="4" t="n">
        <f aca="false">COUNTIFS(U102:BQ102,BU101)</f>
        <v>0</v>
      </c>
      <c r="CB102" s="4" t="str">
        <f aca="false">IF(BX102="",BU102,BX102)</f>
        <v>*win*</v>
      </c>
      <c r="CC102" s="4" t="n">
        <f aca="false">COUNTIFS(U102:BQ102,CB101)</f>
        <v>0</v>
      </c>
      <c r="CD102" s="18" t="n">
        <f aca="false">CC102/BT102</f>
        <v>0</v>
      </c>
      <c r="CE102" s="4" t="s">
        <v>1576</v>
      </c>
      <c r="CF102" s="18" t="n">
        <f aca="false">(COUNTIFS(U102:BQ102,CE102))/BT102</f>
        <v>0</v>
      </c>
      <c r="CH102" s="4" t="s">
        <v>1577</v>
      </c>
      <c r="CI102" s="15" t="n">
        <f aca="false">(COUNTIFS(U102:BQ102,CK102))/BT102</f>
        <v>0</v>
      </c>
      <c r="CJ102" s="15" t="n">
        <f aca="false">(COUNTIFS(U102:BQ102,CK101))/BT102</f>
        <v>0.714285714285714</v>
      </c>
      <c r="CK102" s="4" t="s">
        <v>1528</v>
      </c>
      <c r="CL102" s="4" t="s">
        <v>1561</v>
      </c>
    </row>
    <row r="103" customFormat="false" ht="13.8" hidden="false" customHeight="false" outlineLevel="0" collapsed="false">
      <c r="A103" s="8" t="s">
        <v>193</v>
      </c>
      <c r="B103" s="8" t="n">
        <v>1</v>
      </c>
      <c r="C103" s="8" t="n">
        <v>1</v>
      </c>
      <c r="D103" s="8" t="n">
        <v>1</v>
      </c>
      <c r="E103" s="8" t="n">
        <v>52</v>
      </c>
      <c r="F103" s="8" t="n">
        <v>26</v>
      </c>
      <c r="G103" s="8" t="n">
        <v>0</v>
      </c>
      <c r="H103" s="8" t="n">
        <v>26</v>
      </c>
      <c r="I103" s="8" t="n">
        <v>10026</v>
      </c>
      <c r="J103" s="8" t="n">
        <v>26</v>
      </c>
      <c r="K103" s="8" t="s">
        <v>650</v>
      </c>
      <c r="L103" s="8" t="s">
        <v>128</v>
      </c>
      <c r="M103" s="0" t="s">
        <v>1578</v>
      </c>
      <c r="N103" s="0" t="s">
        <v>1579</v>
      </c>
      <c r="O103" s="0" t="s">
        <v>1580</v>
      </c>
      <c r="R103" s="0" t="n">
        <f aca="false">(1+LEN(N103)-LEN(SUBSTITUTE(N103," ","")))+1</f>
        <v>9</v>
      </c>
      <c r="S103" s="0" t="n">
        <f aca="false">(1+LEN(O103)-LEN(SUBSTITUTE(O103," ","")))</f>
        <v>12</v>
      </c>
      <c r="T103" s="0" t="s">
        <v>1542</v>
      </c>
      <c r="U103" s="0" t="s">
        <v>1581</v>
      </c>
      <c r="V103" s="0" t="s">
        <v>881</v>
      </c>
      <c r="W103" s="0" t="s">
        <v>1582</v>
      </c>
      <c r="X103" s="0" t="s">
        <v>1583</v>
      </c>
      <c r="Y103" s="0" t="s">
        <v>295</v>
      </c>
      <c r="Z103" s="0" t="s">
        <v>182</v>
      </c>
      <c r="AA103" s="0" t="s">
        <v>182</v>
      </c>
      <c r="AB103" s="0" t="s">
        <v>1509</v>
      </c>
      <c r="AC103" s="0" t="s">
        <v>1583</v>
      </c>
      <c r="AD103" s="0" t="s">
        <v>726</v>
      </c>
      <c r="AE103" s="0" t="s">
        <v>1584</v>
      </c>
      <c r="AF103" s="0" t="s">
        <v>1585</v>
      </c>
      <c r="AG103" s="0" t="s">
        <v>182</v>
      </c>
      <c r="AH103" s="0" t="s">
        <v>881</v>
      </c>
      <c r="AI103" s="0" t="s">
        <v>1581</v>
      </c>
      <c r="AJ103" s="0" t="s">
        <v>1509</v>
      </c>
      <c r="AK103" s="0" t="s">
        <v>182</v>
      </c>
      <c r="AL103" s="0" t="s">
        <v>635</v>
      </c>
      <c r="AM103" s="0" t="s">
        <v>182</v>
      </c>
      <c r="AN103" s="0" t="s">
        <v>182</v>
      </c>
      <c r="AO103" s="0" t="s">
        <v>182</v>
      </c>
      <c r="AP103" s="0" t="s">
        <v>1586</v>
      </c>
      <c r="AQ103" s="0" t="s">
        <v>182</v>
      </c>
      <c r="AR103" s="0" t="s">
        <v>1509</v>
      </c>
      <c r="AS103" s="0" t="s">
        <v>1581</v>
      </c>
      <c r="AT103" s="0" t="s">
        <v>182</v>
      </c>
      <c r="AU103" s="0" t="s">
        <v>669</v>
      </c>
      <c r="AV103" s="0" t="s">
        <v>1587</v>
      </c>
      <c r="AW103" s="0" t="s">
        <v>1588</v>
      </c>
      <c r="AX103" s="0" t="s">
        <v>956</v>
      </c>
      <c r="AY103" s="0" t="s">
        <v>182</v>
      </c>
      <c r="AZ103" s="0" t="s">
        <v>182</v>
      </c>
      <c r="BA103" s="0" t="s">
        <v>182</v>
      </c>
      <c r="BB103" s="0" t="s">
        <v>956</v>
      </c>
      <c r="BC103" s="0" t="s">
        <v>182</v>
      </c>
      <c r="BD103" s="0" t="s">
        <v>182</v>
      </c>
      <c r="BE103" s="0" t="s">
        <v>182</v>
      </c>
      <c r="BF103" s="0" t="s">
        <v>182</v>
      </c>
      <c r="BG103" s="0" t="s">
        <v>182</v>
      </c>
      <c r="BH103" s="0" t="s">
        <v>182</v>
      </c>
      <c r="BI103" s="0" t="s">
        <v>956</v>
      </c>
      <c r="BJ103" s="0" t="s">
        <v>1589</v>
      </c>
      <c r="BK103" s="0" t="s">
        <v>881</v>
      </c>
      <c r="BL103" s="0" t="s">
        <v>1585</v>
      </c>
      <c r="BM103" s="0" t="s">
        <v>182</v>
      </c>
      <c r="BN103" s="0" t="s">
        <v>1590</v>
      </c>
      <c r="BO103" s="0" t="s">
        <v>182</v>
      </c>
      <c r="BP103" s="0" t="s">
        <v>881</v>
      </c>
      <c r="BQ103" s="0" t="s">
        <v>1585</v>
      </c>
      <c r="BS103" s="0" t="s">
        <v>182</v>
      </c>
      <c r="BT103" s="0" t="n">
        <f aca="false">49-(COUNTBLANK(U103:BQ103))</f>
        <v>49</v>
      </c>
      <c r="BU103" s="0" t="str">
        <f aca="false">CONCATENATE("*",BS103,"*")</f>
        <v>*eat*</v>
      </c>
      <c r="BV103" s="0" t="n">
        <f aca="false">COUNTIFS(U103:BQ103,BU103)</f>
        <v>0</v>
      </c>
      <c r="BW103" s="18" t="n">
        <f aca="false">BV103/BT103</f>
        <v>0</v>
      </c>
      <c r="BZ103" s="15" t="str">
        <f aca="false">IF(BY103="","",(BY103/BT103))</f>
        <v/>
      </c>
      <c r="CA103" s="0" t="n">
        <f aca="false">COUNTIFS(U103:BQ103,BU104)</f>
        <v>0</v>
      </c>
      <c r="CB103" s="0" t="str">
        <f aca="false">IF(BX103="",BU103,BX103)</f>
        <v>*eat*</v>
      </c>
      <c r="CC103" s="0" t="n">
        <f aca="false">COUNTIFS(U103:BQ103,CB104)</f>
        <v>0</v>
      </c>
      <c r="CD103" s="15" t="n">
        <f aca="false">CC103/BT103</f>
        <v>0</v>
      </c>
      <c r="CE103" s="0" t="s">
        <v>189</v>
      </c>
      <c r="CF103" s="15" t="n">
        <f aca="false">(COUNTIFS(U103:BQ103,CE103))/BT103</f>
        <v>0</v>
      </c>
      <c r="CH103" s="0" t="s">
        <v>190</v>
      </c>
      <c r="CI103" s="15" t="n">
        <f aca="false">(COUNTIFS(U103:BQ103,CK103))/BT103</f>
        <v>0.489795918367347</v>
      </c>
      <c r="CJ103" s="15" t="n">
        <f aca="false">(COUNTIFS(U103:BQ103,CK104))/BT103</f>
        <v>0.0204081632653061</v>
      </c>
      <c r="CK103" s="16" t="s">
        <v>182</v>
      </c>
      <c r="CL103" s="0" t="s">
        <v>1591</v>
      </c>
    </row>
    <row r="104" customFormat="false" ht="13.8" hidden="false" customHeight="false" outlineLevel="0" collapsed="false">
      <c r="A104" s="8" t="s">
        <v>127</v>
      </c>
      <c r="B104" s="8" t="n">
        <v>1</v>
      </c>
      <c r="C104" s="8" t="n">
        <v>1</v>
      </c>
      <c r="D104" s="8" t="n">
        <v>2</v>
      </c>
      <c r="E104" s="8" t="n">
        <v>52</v>
      </c>
      <c r="F104" s="8" t="n">
        <v>26</v>
      </c>
      <c r="G104" s="8" t="n">
        <v>1</v>
      </c>
      <c r="H104" s="8" t="n">
        <v>1026</v>
      </c>
      <c r="I104" s="8" t="n">
        <v>11026</v>
      </c>
      <c r="J104" s="8" t="n">
        <v>1026</v>
      </c>
      <c r="K104" s="8" t="s">
        <v>650</v>
      </c>
      <c r="L104" s="8" t="s">
        <v>128</v>
      </c>
      <c r="M104" s="0" t="s">
        <v>1592</v>
      </c>
      <c r="N104" s="0" t="s">
        <v>1579</v>
      </c>
      <c r="O104" s="0" t="s">
        <v>1593</v>
      </c>
      <c r="R104" s="0" t="n">
        <f aca="false">(1+LEN(N104)-LEN(SUBSTITUTE(N104," ","")))+1</f>
        <v>9</v>
      </c>
      <c r="S104" s="0" t="n">
        <f aca="false">(1+LEN(O104)-LEN(SUBSTITUTE(O104," ","")))</f>
        <v>12</v>
      </c>
      <c r="T104" s="0" t="s">
        <v>1542</v>
      </c>
      <c r="U104" s="0" t="s">
        <v>635</v>
      </c>
      <c r="V104" s="0" t="s">
        <v>669</v>
      </c>
      <c r="W104" s="0" t="s">
        <v>669</v>
      </c>
      <c r="X104" s="0" t="s">
        <v>1594</v>
      </c>
      <c r="Y104" s="0" t="s">
        <v>1595</v>
      </c>
      <c r="Z104" s="0" t="s">
        <v>635</v>
      </c>
      <c r="AA104" s="0" t="s">
        <v>1596</v>
      </c>
      <c r="AB104" s="0" t="s">
        <v>669</v>
      </c>
      <c r="AC104" s="0" t="s">
        <v>669</v>
      </c>
      <c r="AD104" s="0" t="s">
        <v>1597</v>
      </c>
      <c r="AE104" s="0" t="s">
        <v>698</v>
      </c>
      <c r="AF104" s="0" t="s">
        <v>1598</v>
      </c>
      <c r="AG104" s="0" t="s">
        <v>1599</v>
      </c>
      <c r="AH104" s="0" t="s">
        <v>669</v>
      </c>
      <c r="AI104" s="0" t="s">
        <v>635</v>
      </c>
      <c r="AJ104" s="0" t="s">
        <v>1600</v>
      </c>
      <c r="AK104" s="0" t="s">
        <v>796</v>
      </c>
      <c r="AL104" s="0" t="s">
        <v>1601</v>
      </c>
      <c r="AM104" s="0" t="s">
        <v>1602</v>
      </c>
      <c r="AN104" s="0" t="s">
        <v>1603</v>
      </c>
      <c r="AO104" s="0" t="s">
        <v>635</v>
      </c>
      <c r="AP104" s="0" t="s">
        <v>1604</v>
      </c>
      <c r="AQ104" s="0" t="s">
        <v>635</v>
      </c>
      <c r="AR104" s="0" t="s">
        <v>1605</v>
      </c>
      <c r="AS104" s="0" t="s">
        <v>1606</v>
      </c>
      <c r="AT104" s="0" t="s">
        <v>1607</v>
      </c>
      <c r="AU104" s="0" t="s">
        <v>635</v>
      </c>
      <c r="AV104" s="0" t="s">
        <v>635</v>
      </c>
      <c r="AW104" s="0" t="s">
        <v>1608</v>
      </c>
      <c r="AX104" s="0" t="s">
        <v>182</v>
      </c>
      <c r="AY104" s="0" t="s">
        <v>635</v>
      </c>
      <c r="AZ104" s="0" t="s">
        <v>669</v>
      </c>
      <c r="BA104" s="0" t="s">
        <v>1609</v>
      </c>
      <c r="BB104" s="0" t="s">
        <v>635</v>
      </c>
      <c r="BC104" s="0" t="s">
        <v>1604</v>
      </c>
      <c r="BD104" s="0" t="s">
        <v>669</v>
      </c>
      <c r="BE104" s="0" t="s">
        <v>1610</v>
      </c>
      <c r="BF104" s="0" t="s">
        <v>635</v>
      </c>
      <c r="BG104" s="0" t="s">
        <v>1611</v>
      </c>
      <c r="BH104" s="0" t="s">
        <v>635</v>
      </c>
      <c r="BI104" s="0" t="s">
        <v>1610</v>
      </c>
      <c r="BJ104" s="0" t="s">
        <v>669</v>
      </c>
      <c r="BK104" s="0" t="s">
        <v>1612</v>
      </c>
      <c r="BL104" s="0" t="s">
        <v>1613</v>
      </c>
      <c r="BM104" s="0" t="s">
        <v>1614</v>
      </c>
      <c r="BN104" s="0" t="s">
        <v>669</v>
      </c>
      <c r="BO104" s="0" t="s">
        <v>669</v>
      </c>
      <c r="BP104" s="0" t="s">
        <v>1608</v>
      </c>
      <c r="BQ104" s="0" t="s">
        <v>1615</v>
      </c>
      <c r="BS104" s="0" t="s">
        <v>669</v>
      </c>
      <c r="BT104" s="0" t="n">
        <f aca="false">49-(COUNTBLANK(U104:BQ104))</f>
        <v>49</v>
      </c>
      <c r="BU104" s="0" t="str">
        <f aca="false">CONCATENATE("*",BS104,"*")</f>
        <v>*move*</v>
      </c>
      <c r="BV104" s="0" t="n">
        <f aca="false">COUNTIFS(U104:BQ104,BU104)</f>
        <v>0</v>
      </c>
      <c r="BW104" s="18" t="n">
        <f aca="false">BV104/BT104</f>
        <v>0</v>
      </c>
      <c r="CA104" s="0" t="n">
        <f aca="false">COUNTIFS(U104:BQ104,BU103)</f>
        <v>0</v>
      </c>
      <c r="CB104" s="0" t="str">
        <f aca="false">IF(BX104="",BU104,BX104)</f>
        <v>*move*</v>
      </c>
      <c r="CC104" s="0" t="n">
        <f aca="false">COUNTIFS(U104:BQ104,CB103)</f>
        <v>0</v>
      </c>
      <c r="CD104" s="15" t="n">
        <f aca="false">CC104/BT104</f>
        <v>0</v>
      </c>
      <c r="CE104" s="0" t="s">
        <v>1616</v>
      </c>
      <c r="CF104" s="15" t="n">
        <f aca="false">(COUNTIFS(U104:BQ104,CE104))/BT104</f>
        <v>0</v>
      </c>
      <c r="CH104" s="0" t="s">
        <v>1617</v>
      </c>
      <c r="CI104" s="15" t="n">
        <f aca="false">(COUNTIFS(U104:BQ104,CK104))/BT104</f>
        <v>0.387755102040816</v>
      </c>
      <c r="CJ104" s="15" t="n">
        <f aca="false">(COUNTIFS(U104:BQ104,CK103))/BT104</f>
        <v>0.0204081632653061</v>
      </c>
      <c r="CK104" s="16" t="s">
        <v>669</v>
      </c>
      <c r="CL104" s="0" t="s">
        <v>1591</v>
      </c>
      <c r="CN104" s="4"/>
    </row>
    <row r="105" s="4" customFormat="true" ht="13.8" hidden="false" customHeight="false" outlineLevel="0" collapsed="false">
      <c r="A105" s="8" t="s">
        <v>163</v>
      </c>
      <c r="B105" s="17" t="n">
        <v>1</v>
      </c>
      <c r="C105" s="17" t="n">
        <v>2</v>
      </c>
      <c r="D105" s="17" t="n">
        <v>1</v>
      </c>
      <c r="E105" s="17" t="n">
        <v>52</v>
      </c>
      <c r="F105" s="17" t="n">
        <v>26</v>
      </c>
      <c r="G105" s="17" t="n">
        <v>2</v>
      </c>
      <c r="H105" s="8" t="n">
        <v>2026</v>
      </c>
      <c r="I105" s="8" t="n">
        <v>12026</v>
      </c>
      <c r="J105" s="8" t="n">
        <v>2026</v>
      </c>
      <c r="K105" s="8" t="s">
        <v>650</v>
      </c>
      <c r="L105" s="8" t="s">
        <v>128</v>
      </c>
      <c r="M105" s="4" t="s">
        <v>1578</v>
      </c>
      <c r="N105" s="4" t="s">
        <v>1579</v>
      </c>
      <c r="O105" s="4" t="s">
        <v>1593</v>
      </c>
      <c r="R105" s="4" t="n">
        <f aca="false">(1+LEN(N105)-LEN(SUBSTITUTE(N105," ","")))+1</f>
        <v>9</v>
      </c>
      <c r="S105" s="4" t="n">
        <f aca="false">(1+LEN(O105)-LEN(SUBSTITUTE(O105," ","")))</f>
        <v>12</v>
      </c>
      <c r="T105" s="4" t="s">
        <v>1542</v>
      </c>
      <c r="U105" s="4" t="s">
        <v>1581</v>
      </c>
      <c r="V105" s="4" t="s">
        <v>881</v>
      </c>
      <c r="W105" s="4" t="s">
        <v>1582</v>
      </c>
      <c r="X105" s="4" t="s">
        <v>1583</v>
      </c>
      <c r="Y105" s="4" t="s">
        <v>295</v>
      </c>
      <c r="Z105" s="4" t="s">
        <v>182</v>
      </c>
      <c r="AA105" s="4" t="s">
        <v>182</v>
      </c>
      <c r="AB105" s="4" t="s">
        <v>1509</v>
      </c>
      <c r="AC105" s="4" t="s">
        <v>1583</v>
      </c>
      <c r="AD105" s="4" t="s">
        <v>726</v>
      </c>
      <c r="AE105" s="4" t="s">
        <v>1584</v>
      </c>
      <c r="AF105" s="4" t="s">
        <v>1585</v>
      </c>
      <c r="AG105" s="4" t="s">
        <v>182</v>
      </c>
      <c r="AH105" s="4" t="s">
        <v>881</v>
      </c>
      <c r="AI105" s="4" t="s">
        <v>1581</v>
      </c>
      <c r="AJ105" s="4" t="s">
        <v>1509</v>
      </c>
      <c r="AK105" s="4" t="s">
        <v>182</v>
      </c>
      <c r="AL105" s="4" t="s">
        <v>635</v>
      </c>
      <c r="AM105" s="4" t="s">
        <v>182</v>
      </c>
      <c r="AN105" s="4" t="s">
        <v>182</v>
      </c>
      <c r="AO105" s="4" t="s">
        <v>182</v>
      </c>
      <c r="AP105" s="4" t="s">
        <v>1586</v>
      </c>
      <c r="AQ105" s="4" t="s">
        <v>182</v>
      </c>
      <c r="AR105" s="4" t="s">
        <v>1509</v>
      </c>
      <c r="AS105" s="4" t="s">
        <v>1581</v>
      </c>
      <c r="AT105" s="4" t="s">
        <v>182</v>
      </c>
      <c r="AU105" s="4" t="s">
        <v>669</v>
      </c>
      <c r="AV105" s="4" t="s">
        <v>1587</v>
      </c>
      <c r="AW105" s="4" t="s">
        <v>1588</v>
      </c>
      <c r="AX105" s="4" t="s">
        <v>956</v>
      </c>
      <c r="AY105" s="4" t="s">
        <v>182</v>
      </c>
      <c r="AZ105" s="4" t="s">
        <v>182</v>
      </c>
      <c r="BA105" s="4" t="s">
        <v>182</v>
      </c>
      <c r="BB105" s="4" t="s">
        <v>956</v>
      </c>
      <c r="BC105" s="4" t="s">
        <v>182</v>
      </c>
      <c r="BD105" s="4" t="s">
        <v>182</v>
      </c>
      <c r="BE105" s="4" t="s">
        <v>182</v>
      </c>
      <c r="BF105" s="4" t="s">
        <v>182</v>
      </c>
      <c r="BG105" s="4" t="s">
        <v>182</v>
      </c>
      <c r="BH105" s="4" t="s">
        <v>182</v>
      </c>
      <c r="BI105" s="4" t="s">
        <v>956</v>
      </c>
      <c r="BJ105" s="4" t="s">
        <v>1589</v>
      </c>
      <c r="BK105" s="4" t="s">
        <v>881</v>
      </c>
      <c r="BL105" s="4" t="s">
        <v>1585</v>
      </c>
      <c r="BM105" s="4" t="s">
        <v>182</v>
      </c>
      <c r="BN105" s="4" t="s">
        <v>1590</v>
      </c>
      <c r="BO105" s="4" t="s">
        <v>182</v>
      </c>
      <c r="BP105" s="4" t="s">
        <v>881</v>
      </c>
      <c r="BQ105" s="4" t="s">
        <v>1585</v>
      </c>
      <c r="BS105" s="4" t="s">
        <v>182</v>
      </c>
      <c r="BT105" s="4" t="n">
        <f aca="false">49-(COUNTBLANK(U105:BQ105))</f>
        <v>49</v>
      </c>
      <c r="BU105" s="4" t="str">
        <f aca="false">CONCATENATE("*",BS105,"*")</f>
        <v>*eat*</v>
      </c>
      <c r="BV105" s="4" t="n">
        <f aca="false">COUNTIFS(U105:BQ105,BU105)</f>
        <v>0</v>
      </c>
      <c r="BW105" s="18" t="n">
        <f aca="false">BV105/BT105</f>
        <v>0</v>
      </c>
      <c r="BZ105" s="18" t="str">
        <f aca="false">IF(BY105="","",(BY105/BT105))</f>
        <v/>
      </c>
      <c r="CA105" s="4" t="n">
        <f aca="false">COUNTIFS(U105:BQ105,BU106)</f>
        <v>0</v>
      </c>
      <c r="CB105" s="4" t="str">
        <f aca="false">IF(BX105="",BU105,BX105)</f>
        <v>*eat*</v>
      </c>
      <c r="CC105" s="4" t="n">
        <f aca="false">COUNTIFS(U105:BQ105,CB106)</f>
        <v>0</v>
      </c>
      <c r="CD105" s="18" t="n">
        <f aca="false">CC105/BT105</f>
        <v>0</v>
      </c>
      <c r="CE105" s="4" t="s">
        <v>189</v>
      </c>
      <c r="CF105" s="18" t="n">
        <f aca="false">(COUNTIFS(U105:BQ105,CE105))/BT105</f>
        <v>0</v>
      </c>
      <c r="CH105" s="4" t="s">
        <v>190</v>
      </c>
      <c r="CI105" s="15" t="n">
        <f aca="false">(COUNTIFS(U105:BQ105,CK105))/BT105</f>
        <v>0.0204081632653061</v>
      </c>
      <c r="CJ105" s="15" t="n">
        <f aca="false">(COUNTIFS(U105:BQ105,CK106))/BT105</f>
        <v>0.489795918367347</v>
      </c>
      <c r="CK105" s="4" t="s">
        <v>669</v>
      </c>
      <c r="CL105" s="4" t="s">
        <v>1591</v>
      </c>
    </row>
    <row r="106" customFormat="false" ht="13.8" hidden="false" customHeight="false" outlineLevel="0" collapsed="false">
      <c r="A106" s="8" t="s">
        <v>191</v>
      </c>
      <c r="B106" s="17" t="n">
        <v>1</v>
      </c>
      <c r="C106" s="17" t="n">
        <v>2</v>
      </c>
      <c r="D106" s="17" t="n">
        <v>2</v>
      </c>
      <c r="E106" s="17" t="n">
        <v>52</v>
      </c>
      <c r="F106" s="17" t="n">
        <v>26</v>
      </c>
      <c r="G106" s="17" t="n">
        <v>3</v>
      </c>
      <c r="H106" s="8" t="n">
        <v>3026</v>
      </c>
      <c r="I106" s="8" t="n">
        <v>13026</v>
      </c>
      <c r="J106" s="8" t="n">
        <v>3026</v>
      </c>
      <c r="K106" s="8" t="s">
        <v>650</v>
      </c>
      <c r="L106" s="8" t="s">
        <v>128</v>
      </c>
      <c r="M106" s="4" t="s">
        <v>1592</v>
      </c>
      <c r="N106" s="4" t="s">
        <v>1579</v>
      </c>
      <c r="O106" s="4" t="s">
        <v>1580</v>
      </c>
      <c r="R106" s="4" t="n">
        <f aca="false">(1+LEN(N106)-LEN(SUBSTITUTE(N106," ","")))+1</f>
        <v>9</v>
      </c>
      <c r="S106" s="4" t="n">
        <f aca="false">(1+LEN(O106)-LEN(SUBSTITUTE(O106," ","")))</f>
        <v>12</v>
      </c>
      <c r="T106" s="4" t="s">
        <v>1542</v>
      </c>
      <c r="U106" s="4" t="s">
        <v>635</v>
      </c>
      <c r="V106" s="4" t="s">
        <v>669</v>
      </c>
      <c r="W106" s="4" t="s">
        <v>669</v>
      </c>
      <c r="X106" s="4" t="s">
        <v>1594</v>
      </c>
      <c r="Y106" s="4" t="s">
        <v>1595</v>
      </c>
      <c r="Z106" s="4" t="s">
        <v>635</v>
      </c>
      <c r="AA106" s="4" t="s">
        <v>1596</v>
      </c>
      <c r="AB106" s="4" t="s">
        <v>669</v>
      </c>
      <c r="AC106" s="4" t="s">
        <v>669</v>
      </c>
      <c r="AD106" s="4" t="s">
        <v>1597</v>
      </c>
      <c r="AE106" s="4" t="s">
        <v>698</v>
      </c>
      <c r="AF106" s="4" t="s">
        <v>1598</v>
      </c>
      <c r="AG106" s="4" t="s">
        <v>1599</v>
      </c>
      <c r="AH106" s="4" t="s">
        <v>669</v>
      </c>
      <c r="AI106" s="4" t="s">
        <v>635</v>
      </c>
      <c r="AJ106" s="4" t="s">
        <v>1600</v>
      </c>
      <c r="AK106" s="4" t="s">
        <v>796</v>
      </c>
      <c r="AL106" s="4" t="s">
        <v>1601</v>
      </c>
      <c r="AM106" s="4" t="s">
        <v>1602</v>
      </c>
      <c r="AN106" s="4" t="s">
        <v>1603</v>
      </c>
      <c r="AO106" s="4" t="s">
        <v>635</v>
      </c>
      <c r="AP106" s="4" t="s">
        <v>1604</v>
      </c>
      <c r="AQ106" s="4" t="s">
        <v>635</v>
      </c>
      <c r="AR106" s="4" t="s">
        <v>1605</v>
      </c>
      <c r="AS106" s="4" t="s">
        <v>1606</v>
      </c>
      <c r="AT106" s="4" t="s">
        <v>1607</v>
      </c>
      <c r="AU106" s="4" t="s">
        <v>635</v>
      </c>
      <c r="AV106" s="4" t="s">
        <v>635</v>
      </c>
      <c r="AW106" s="4" t="s">
        <v>1608</v>
      </c>
      <c r="AX106" s="4" t="s">
        <v>182</v>
      </c>
      <c r="AY106" s="4" t="s">
        <v>635</v>
      </c>
      <c r="AZ106" s="4" t="s">
        <v>669</v>
      </c>
      <c r="BA106" s="4" t="s">
        <v>1609</v>
      </c>
      <c r="BB106" s="4" t="s">
        <v>635</v>
      </c>
      <c r="BC106" s="4" t="s">
        <v>1604</v>
      </c>
      <c r="BD106" s="4" t="s">
        <v>669</v>
      </c>
      <c r="BE106" s="4" t="s">
        <v>1610</v>
      </c>
      <c r="BF106" s="4" t="s">
        <v>635</v>
      </c>
      <c r="BG106" s="4" t="s">
        <v>1611</v>
      </c>
      <c r="BH106" s="4" t="s">
        <v>635</v>
      </c>
      <c r="BI106" s="4" t="s">
        <v>1610</v>
      </c>
      <c r="BJ106" s="4" t="s">
        <v>669</v>
      </c>
      <c r="BK106" s="4" t="s">
        <v>1612</v>
      </c>
      <c r="BL106" s="4" t="s">
        <v>1613</v>
      </c>
      <c r="BM106" s="4" t="s">
        <v>1614</v>
      </c>
      <c r="BN106" s="4" t="s">
        <v>669</v>
      </c>
      <c r="BO106" s="4" t="s">
        <v>669</v>
      </c>
      <c r="BP106" s="4" t="s">
        <v>1608</v>
      </c>
      <c r="BQ106" s="4" t="s">
        <v>1615</v>
      </c>
      <c r="BS106" s="4" t="s">
        <v>669</v>
      </c>
      <c r="BT106" s="4" t="n">
        <f aca="false">49-(COUNTBLANK(U106:BQ106))</f>
        <v>49</v>
      </c>
      <c r="BU106" s="4" t="str">
        <f aca="false">CONCATENATE("*",BS106,"*")</f>
        <v>*move*</v>
      </c>
      <c r="BV106" s="4" t="n">
        <f aca="false">COUNTIFS(U106:BQ106,BU106)</f>
        <v>0</v>
      </c>
      <c r="BW106" s="18" t="n">
        <f aca="false">BV106/BT106</f>
        <v>0</v>
      </c>
      <c r="BZ106" s="18"/>
      <c r="CA106" s="4" t="n">
        <f aca="false">COUNTIFS(U106:BQ106,BU105)</f>
        <v>0</v>
      </c>
      <c r="CB106" s="4" t="str">
        <f aca="false">IF(BX106="",BU106,BX106)</f>
        <v>*move*</v>
      </c>
      <c r="CC106" s="4" t="n">
        <f aca="false">COUNTIFS(U106:BQ106,CB105)</f>
        <v>0</v>
      </c>
      <c r="CD106" s="18" t="n">
        <f aca="false">CC106/BT106</f>
        <v>0</v>
      </c>
      <c r="CE106" s="4" t="s">
        <v>1616</v>
      </c>
      <c r="CF106" s="18" t="n">
        <f aca="false">(COUNTIFS(U106:BQ106,CE106))/BT106</f>
        <v>0</v>
      </c>
      <c r="CH106" s="4" t="s">
        <v>1617</v>
      </c>
      <c r="CI106" s="15" t="n">
        <f aca="false">(COUNTIFS(U106:BQ106,CK106))/BT106</f>
        <v>0.0204081632653061</v>
      </c>
      <c r="CJ106" s="15" t="n">
        <f aca="false">(COUNTIFS(U106:BQ106,CK105))/BT106</f>
        <v>0.387755102040816</v>
      </c>
      <c r="CK106" s="4" t="s">
        <v>182</v>
      </c>
      <c r="CL106" s="4" t="s">
        <v>1591</v>
      </c>
    </row>
    <row r="107" customFormat="false" ht="13.8" hidden="false" customHeight="false" outlineLevel="0" collapsed="false">
      <c r="A107" s="8" t="s">
        <v>193</v>
      </c>
      <c r="B107" s="8" t="n">
        <v>1</v>
      </c>
      <c r="C107" s="8" t="n">
        <v>1</v>
      </c>
      <c r="D107" s="8" t="n">
        <v>1</v>
      </c>
      <c r="E107" s="8" t="n">
        <v>57</v>
      </c>
      <c r="F107" s="8" t="n">
        <v>27</v>
      </c>
      <c r="G107" s="8" t="n">
        <v>0</v>
      </c>
      <c r="H107" s="8" t="n">
        <v>27</v>
      </c>
      <c r="I107" s="8" t="n">
        <v>10027</v>
      </c>
      <c r="J107" s="8" t="n">
        <v>27</v>
      </c>
      <c r="K107" s="8" t="s">
        <v>650</v>
      </c>
      <c r="L107" s="8" t="s">
        <v>128</v>
      </c>
      <c r="M107" s="0" t="s">
        <v>1618</v>
      </c>
      <c r="N107" s="0" t="s">
        <v>1619</v>
      </c>
      <c r="O107" s="0" t="s">
        <v>1620</v>
      </c>
      <c r="R107" s="0" t="n">
        <f aca="false">(1+LEN(N107)-LEN(SUBSTITUTE(N107," ","")))+1</f>
        <v>7</v>
      </c>
      <c r="S107" s="0" t="n">
        <f aca="false">(1+LEN(O107)-LEN(SUBSTITUTE(O107," ","")))</f>
        <v>11</v>
      </c>
      <c r="T107" s="0" t="s">
        <v>1542</v>
      </c>
      <c r="U107" s="0" t="s">
        <v>1621</v>
      </c>
      <c r="V107" s="0" t="s">
        <v>1622</v>
      </c>
      <c r="W107" s="0" t="s">
        <v>1623</v>
      </c>
      <c r="X107" s="0" t="s">
        <v>1624</v>
      </c>
      <c r="Y107" s="0" t="s">
        <v>1625</v>
      </c>
      <c r="Z107" s="0" t="s">
        <v>1626</v>
      </c>
      <c r="AA107" s="0" t="s">
        <v>1627</v>
      </c>
      <c r="AB107" s="0" t="s">
        <v>1621</v>
      </c>
      <c r="AC107" s="0" t="s">
        <v>1628</v>
      </c>
      <c r="AD107" s="0" t="s">
        <v>1062</v>
      </c>
      <c r="AE107" s="0" t="s">
        <v>1629</v>
      </c>
      <c r="AF107" s="0" t="s">
        <v>1624</v>
      </c>
      <c r="AG107" s="0" t="s">
        <v>1630</v>
      </c>
      <c r="AH107" s="0" t="s">
        <v>1631</v>
      </c>
      <c r="AI107" s="0" t="s">
        <v>1549</v>
      </c>
      <c r="AJ107" s="0" t="s">
        <v>1632</v>
      </c>
      <c r="AK107" s="0" t="s">
        <v>726</v>
      </c>
      <c r="AL107" s="0" t="s">
        <v>1633</v>
      </c>
      <c r="AM107" s="0" t="s">
        <v>1549</v>
      </c>
      <c r="AN107" s="0" t="s">
        <v>1624</v>
      </c>
      <c r="AO107" s="0" t="s">
        <v>1624</v>
      </c>
      <c r="AP107" s="0" t="s">
        <v>1634</v>
      </c>
      <c r="AQ107" s="0" t="s">
        <v>1626</v>
      </c>
      <c r="AR107" s="0" t="s">
        <v>1628</v>
      </c>
      <c r="AS107" s="0" t="s">
        <v>1635</v>
      </c>
      <c r="AT107" s="0" t="s">
        <v>1636</v>
      </c>
      <c r="AU107" s="0" t="s">
        <v>1621</v>
      </c>
      <c r="AV107" s="0" t="s">
        <v>1637</v>
      </c>
      <c r="AW107" s="0" t="s">
        <v>1638</v>
      </c>
      <c r="AX107" s="0" t="s">
        <v>1621</v>
      </c>
      <c r="AY107" s="0" t="s">
        <v>1621</v>
      </c>
      <c r="AZ107" s="0" t="s">
        <v>1639</v>
      </c>
      <c r="BA107" s="0" t="s">
        <v>1621</v>
      </c>
      <c r="BB107" s="0" t="s">
        <v>1621</v>
      </c>
      <c r="BC107" s="0" t="s">
        <v>1640</v>
      </c>
      <c r="BD107" s="0" t="s">
        <v>1628</v>
      </c>
      <c r="BE107" s="0" t="s">
        <v>1621</v>
      </c>
      <c r="BF107" s="0" t="s">
        <v>1641</v>
      </c>
      <c r="BG107" s="0" t="s">
        <v>1642</v>
      </c>
      <c r="BH107" s="0" t="s">
        <v>1643</v>
      </c>
      <c r="BI107" s="0" t="s">
        <v>1621</v>
      </c>
      <c r="BJ107" s="0" t="s">
        <v>1644</v>
      </c>
      <c r="BK107" s="0" t="s">
        <v>1621</v>
      </c>
      <c r="BL107" s="0" t="s">
        <v>1626</v>
      </c>
      <c r="BM107" s="0" t="s">
        <v>1621</v>
      </c>
      <c r="BN107" s="0" t="s">
        <v>1645</v>
      </c>
      <c r="BO107" s="0" t="s">
        <v>1549</v>
      </c>
      <c r="BP107" s="0" t="s">
        <v>1642</v>
      </c>
      <c r="BQ107" s="0" t="s">
        <v>1646</v>
      </c>
      <c r="BS107" s="0" t="s">
        <v>1621</v>
      </c>
      <c r="BT107" s="0" t="n">
        <f aca="false">49-(COUNTBLANK(U107:BQ107))</f>
        <v>49</v>
      </c>
      <c r="BU107" s="0" t="str">
        <f aca="false">CONCATENATE("*",BS107,"*")</f>
        <v>*save*</v>
      </c>
      <c r="BV107" s="0" t="n">
        <f aca="false">COUNTIFS(U107:BQ107,BU107)</f>
        <v>0</v>
      </c>
      <c r="BW107" s="15" t="n">
        <f aca="false">BV107/BT107</f>
        <v>0</v>
      </c>
      <c r="BZ107" s="15" t="str">
        <f aca="false">IF(BY107="","",(BY107/BT107))</f>
        <v/>
      </c>
      <c r="CA107" s="0" t="n">
        <f aca="false">COUNTIFS(U107:BQ107,BU108)</f>
        <v>0</v>
      </c>
      <c r="CB107" s="0" t="str">
        <f aca="false">IF(BX107="",BU107,BX107)</f>
        <v>*save*</v>
      </c>
      <c r="CC107" s="0" t="n">
        <f aca="false">COUNTIFS(U107:BQ107,CB108)</f>
        <v>0</v>
      </c>
      <c r="CD107" s="15" t="n">
        <f aca="false">CC107/BT107</f>
        <v>0</v>
      </c>
      <c r="CE107" s="0" t="s">
        <v>1647</v>
      </c>
      <c r="CF107" s="15" t="n">
        <f aca="false">(COUNTIFS(U107:BQ107,CE107))/BT107</f>
        <v>0</v>
      </c>
      <c r="CH107" s="0" t="s">
        <v>1648</v>
      </c>
      <c r="CI107" s="15" t="n">
        <f aca="false">(COUNTIFS(U107:BQ107,CK107))/BT107</f>
        <v>0.510204081632653</v>
      </c>
      <c r="CJ107" s="15" t="n">
        <f aca="false">(COUNTIFS(U107:BQ107,CK108))/BT107</f>
        <v>0</v>
      </c>
      <c r="CK107" s="16" t="s">
        <v>1621</v>
      </c>
      <c r="CL107" s="0" t="s">
        <v>1649</v>
      </c>
    </row>
    <row r="108" customFormat="false" ht="13.8" hidden="false" customHeight="false" outlineLevel="0" collapsed="false">
      <c r="A108" s="8" t="s">
        <v>127</v>
      </c>
      <c r="B108" s="8" t="n">
        <v>1</v>
      </c>
      <c r="C108" s="8" t="n">
        <v>1</v>
      </c>
      <c r="D108" s="8" t="n">
        <v>2</v>
      </c>
      <c r="E108" s="8" t="n">
        <v>57</v>
      </c>
      <c r="F108" s="8" t="n">
        <v>27</v>
      </c>
      <c r="G108" s="8" t="n">
        <v>1</v>
      </c>
      <c r="H108" s="8" t="n">
        <v>1027</v>
      </c>
      <c r="I108" s="8" t="n">
        <v>11027</v>
      </c>
      <c r="J108" s="8" t="n">
        <v>1027</v>
      </c>
      <c r="K108" s="8" t="s">
        <v>650</v>
      </c>
      <c r="L108" s="8" t="s">
        <v>128</v>
      </c>
      <c r="M108" s="0" t="s">
        <v>1650</v>
      </c>
      <c r="N108" s="0" t="s">
        <v>1619</v>
      </c>
      <c r="O108" s="0" t="s">
        <v>1651</v>
      </c>
      <c r="R108" s="0" t="n">
        <f aca="false">(1+LEN(N108)-LEN(SUBSTITUTE(N108," ","")))+1</f>
        <v>7</v>
      </c>
      <c r="S108" s="0" t="n">
        <f aca="false">(1+LEN(O108)-LEN(SUBSTITUTE(O108," ","")))</f>
        <v>11</v>
      </c>
      <c r="T108" s="0" t="s">
        <v>1542</v>
      </c>
      <c r="U108" s="0" t="s">
        <v>1652</v>
      </c>
      <c r="V108" s="0" t="s">
        <v>1653</v>
      </c>
      <c r="W108" s="0" t="s">
        <v>1654</v>
      </c>
      <c r="X108" s="0" t="s">
        <v>1633</v>
      </c>
      <c r="Y108" s="0" t="s">
        <v>1655</v>
      </c>
      <c r="Z108" s="0" t="s">
        <v>1656</v>
      </c>
      <c r="AA108" s="0" t="s">
        <v>1657</v>
      </c>
      <c r="AB108" s="0" t="s">
        <v>1652</v>
      </c>
      <c r="AC108" s="0" t="s">
        <v>1658</v>
      </c>
      <c r="AD108" s="0" t="s">
        <v>1659</v>
      </c>
      <c r="AE108" s="0" t="s">
        <v>1621</v>
      </c>
      <c r="AF108" s="0" t="s">
        <v>1660</v>
      </c>
      <c r="AG108" s="0" t="s">
        <v>1661</v>
      </c>
      <c r="AH108" s="0" t="s">
        <v>1626</v>
      </c>
      <c r="AI108" s="13"/>
      <c r="AJ108" s="0" t="s">
        <v>1662</v>
      </c>
      <c r="AK108" s="0" t="s">
        <v>1663</v>
      </c>
      <c r="AL108" s="0" t="s">
        <v>1652</v>
      </c>
      <c r="AM108" s="0" t="s">
        <v>1664</v>
      </c>
      <c r="AN108" s="0" t="s">
        <v>1653</v>
      </c>
      <c r="AO108" s="0" t="s">
        <v>1665</v>
      </c>
      <c r="AP108" s="0" t="s">
        <v>1665</v>
      </c>
      <c r="AQ108" s="0" t="s">
        <v>1549</v>
      </c>
      <c r="AR108" s="0" t="s">
        <v>1655</v>
      </c>
      <c r="AS108" s="0" t="s">
        <v>1655</v>
      </c>
      <c r="AT108" s="0" t="s">
        <v>1665</v>
      </c>
      <c r="AU108" s="0" t="s">
        <v>1621</v>
      </c>
      <c r="AV108" s="0" t="s">
        <v>1549</v>
      </c>
      <c r="AW108" s="0" t="s">
        <v>1655</v>
      </c>
      <c r="AX108" s="0" t="s">
        <v>1666</v>
      </c>
      <c r="AY108" s="0" t="s">
        <v>1549</v>
      </c>
      <c r="AZ108" s="0" t="s">
        <v>1665</v>
      </c>
      <c r="BA108" s="0" t="s">
        <v>1655</v>
      </c>
      <c r="BB108" s="0" t="s">
        <v>1665</v>
      </c>
      <c r="BC108" s="0" t="s">
        <v>1655</v>
      </c>
      <c r="BD108" s="0" t="s">
        <v>1549</v>
      </c>
      <c r="BE108" s="0" t="s">
        <v>1667</v>
      </c>
      <c r="BF108" s="0" t="s">
        <v>1641</v>
      </c>
      <c r="BG108" s="0" t="s">
        <v>1665</v>
      </c>
      <c r="BH108" s="0" t="s">
        <v>1549</v>
      </c>
      <c r="BI108" s="0" t="s">
        <v>1667</v>
      </c>
      <c r="BJ108" s="0" t="s">
        <v>1621</v>
      </c>
      <c r="BK108" s="0" t="s">
        <v>1668</v>
      </c>
      <c r="BL108" s="0" t="s">
        <v>1641</v>
      </c>
      <c r="BM108" s="0" t="s">
        <v>168</v>
      </c>
      <c r="BN108" s="0" t="s">
        <v>1669</v>
      </c>
      <c r="BO108" s="0" t="s">
        <v>1655</v>
      </c>
      <c r="BP108" s="0" t="s">
        <v>1670</v>
      </c>
      <c r="BQ108" s="0" t="s">
        <v>1621</v>
      </c>
      <c r="BS108" s="0" t="s">
        <v>1641</v>
      </c>
      <c r="BT108" s="0" t="n">
        <f aca="false">49-(COUNTBLANK(U108:BQ108))</f>
        <v>48</v>
      </c>
      <c r="BU108" s="0" t="str">
        <f aca="false">CONCATENATE("*",BS108,"*")</f>
        <v>*work*</v>
      </c>
      <c r="BV108" s="0" t="n">
        <f aca="false">COUNTIFS(U108:BQ108,BU108)</f>
        <v>0</v>
      </c>
      <c r="BW108" s="15" t="n">
        <f aca="false">BV108/BT108</f>
        <v>0</v>
      </c>
      <c r="BZ108" s="15" t="str">
        <f aca="false">IF(BY108="","",(BY108/BT108))</f>
        <v/>
      </c>
      <c r="CA108" s="0" t="n">
        <f aca="false">COUNTIFS(U108:BQ108,BU107)</f>
        <v>0</v>
      </c>
      <c r="CB108" s="0" t="str">
        <f aca="false">IF(BX108="",BU108,BX108)</f>
        <v>*work*</v>
      </c>
      <c r="CC108" s="0" t="n">
        <f aca="false">COUNTIFS(U108:BQ108,CB107)</f>
        <v>0</v>
      </c>
      <c r="CD108" s="15" t="n">
        <f aca="false">CC108/BT108</f>
        <v>0</v>
      </c>
      <c r="CE108" s="0" t="s">
        <v>1671</v>
      </c>
      <c r="CF108" s="15" t="n">
        <f aca="false">(COUNTIFS(U108:BQ108,CE108))/BT108</f>
        <v>0</v>
      </c>
      <c r="CH108" s="0" t="s">
        <v>1672</v>
      </c>
      <c r="CI108" s="15" t="n">
        <f aca="false">(COUNTIFS(U108:BQ108,CK108))/BT108</f>
        <v>0.25</v>
      </c>
      <c r="CJ108" s="15" t="n">
        <f aca="false">(COUNTIFS(U108:BQ108,CK107))/BT108</f>
        <v>0.166666666666667</v>
      </c>
      <c r="CK108" s="16" t="s">
        <v>1180</v>
      </c>
      <c r="CL108" s="0" t="s">
        <v>1649</v>
      </c>
      <c r="CN108" s="4"/>
    </row>
    <row r="109" s="4" customFormat="true" ht="13.8" hidden="false" customHeight="false" outlineLevel="0" collapsed="false">
      <c r="A109" s="8" t="s">
        <v>163</v>
      </c>
      <c r="B109" s="17" t="n">
        <v>1</v>
      </c>
      <c r="C109" s="17" t="n">
        <v>2</v>
      </c>
      <c r="D109" s="17" t="n">
        <v>1</v>
      </c>
      <c r="E109" s="17" t="n">
        <v>57</v>
      </c>
      <c r="F109" s="17" t="n">
        <v>27</v>
      </c>
      <c r="G109" s="17" t="n">
        <v>2</v>
      </c>
      <c r="H109" s="8" t="n">
        <v>2027</v>
      </c>
      <c r="I109" s="8" t="n">
        <v>12027</v>
      </c>
      <c r="J109" s="8" t="n">
        <v>2027</v>
      </c>
      <c r="K109" s="8" t="s">
        <v>650</v>
      </c>
      <c r="L109" s="8" t="s">
        <v>128</v>
      </c>
      <c r="M109" s="4" t="s">
        <v>1618</v>
      </c>
      <c r="N109" s="4" t="s">
        <v>1619</v>
      </c>
      <c r="O109" s="4" t="s">
        <v>1651</v>
      </c>
      <c r="R109" s="4" t="n">
        <f aca="false">(1+LEN(N109)-LEN(SUBSTITUTE(N109," ","")))+1</f>
        <v>7</v>
      </c>
      <c r="S109" s="4" t="n">
        <f aca="false">(1+LEN(O109)-LEN(SUBSTITUTE(O109," ","")))</f>
        <v>11</v>
      </c>
      <c r="T109" s="4" t="s">
        <v>1542</v>
      </c>
      <c r="U109" s="4" t="s">
        <v>1621</v>
      </c>
      <c r="V109" s="4" t="s">
        <v>1622</v>
      </c>
      <c r="W109" s="4" t="s">
        <v>1623</v>
      </c>
      <c r="X109" s="4" t="s">
        <v>1624</v>
      </c>
      <c r="Y109" s="4" t="s">
        <v>1625</v>
      </c>
      <c r="Z109" s="4" t="s">
        <v>1626</v>
      </c>
      <c r="AA109" s="4" t="s">
        <v>1627</v>
      </c>
      <c r="AB109" s="4" t="s">
        <v>1621</v>
      </c>
      <c r="AC109" s="4" t="s">
        <v>1628</v>
      </c>
      <c r="AD109" s="4" t="s">
        <v>1062</v>
      </c>
      <c r="AE109" s="4" t="s">
        <v>1629</v>
      </c>
      <c r="AF109" s="4" t="s">
        <v>1624</v>
      </c>
      <c r="AG109" s="4" t="s">
        <v>1630</v>
      </c>
      <c r="AH109" s="4" t="s">
        <v>1631</v>
      </c>
      <c r="AI109" s="4" t="s">
        <v>1549</v>
      </c>
      <c r="AJ109" s="4" t="s">
        <v>1632</v>
      </c>
      <c r="AK109" s="4" t="s">
        <v>726</v>
      </c>
      <c r="AL109" s="4" t="s">
        <v>1633</v>
      </c>
      <c r="AM109" s="4" t="s">
        <v>1549</v>
      </c>
      <c r="AN109" s="4" t="s">
        <v>1624</v>
      </c>
      <c r="AO109" s="4" t="s">
        <v>1624</v>
      </c>
      <c r="AP109" s="4" t="s">
        <v>1634</v>
      </c>
      <c r="AQ109" s="4" t="s">
        <v>1626</v>
      </c>
      <c r="AR109" s="4" t="s">
        <v>1628</v>
      </c>
      <c r="AS109" s="4" t="s">
        <v>1635</v>
      </c>
      <c r="AT109" s="4" t="s">
        <v>1636</v>
      </c>
      <c r="AU109" s="4" t="s">
        <v>1621</v>
      </c>
      <c r="AV109" s="4" t="s">
        <v>1637</v>
      </c>
      <c r="AW109" s="4" t="s">
        <v>1638</v>
      </c>
      <c r="AX109" s="4" t="s">
        <v>1621</v>
      </c>
      <c r="AY109" s="4" t="s">
        <v>1621</v>
      </c>
      <c r="AZ109" s="4" t="s">
        <v>1639</v>
      </c>
      <c r="BA109" s="4" t="s">
        <v>1621</v>
      </c>
      <c r="BB109" s="4" t="s">
        <v>1621</v>
      </c>
      <c r="BC109" s="4" t="s">
        <v>1640</v>
      </c>
      <c r="BD109" s="4" t="s">
        <v>1628</v>
      </c>
      <c r="BE109" s="4" t="s">
        <v>1621</v>
      </c>
      <c r="BF109" s="4" t="s">
        <v>1641</v>
      </c>
      <c r="BG109" s="4" t="s">
        <v>1642</v>
      </c>
      <c r="BH109" s="4" t="s">
        <v>1643</v>
      </c>
      <c r="BI109" s="4" t="s">
        <v>1621</v>
      </c>
      <c r="BJ109" s="4" t="s">
        <v>1644</v>
      </c>
      <c r="BK109" s="4" t="s">
        <v>1621</v>
      </c>
      <c r="BL109" s="4" t="s">
        <v>1626</v>
      </c>
      <c r="BM109" s="4" t="s">
        <v>1621</v>
      </c>
      <c r="BN109" s="4" t="s">
        <v>1645</v>
      </c>
      <c r="BO109" s="4" t="s">
        <v>1549</v>
      </c>
      <c r="BP109" s="4" t="s">
        <v>1642</v>
      </c>
      <c r="BQ109" s="4" t="s">
        <v>1646</v>
      </c>
      <c r="BS109" s="4" t="s">
        <v>1621</v>
      </c>
      <c r="BT109" s="4" t="n">
        <f aca="false">49-(COUNTBLANK(U109:BQ109))</f>
        <v>49</v>
      </c>
      <c r="BU109" s="4" t="str">
        <f aca="false">CONCATENATE("*",BS109,"*")</f>
        <v>*save*</v>
      </c>
      <c r="BV109" s="4" t="n">
        <f aca="false">COUNTIFS(U109:BQ109,BU109)</f>
        <v>0</v>
      </c>
      <c r="BW109" s="18" t="n">
        <f aca="false">BV109/BT109</f>
        <v>0</v>
      </c>
      <c r="BZ109" s="18" t="str">
        <f aca="false">IF(BY109="","",(BY109/BT109))</f>
        <v/>
      </c>
      <c r="CA109" s="4" t="n">
        <f aca="false">COUNTIFS(U109:BQ109,BU110)</f>
        <v>0</v>
      </c>
      <c r="CB109" s="4" t="str">
        <f aca="false">IF(BX109="",BU109,BX109)</f>
        <v>*save*</v>
      </c>
      <c r="CC109" s="4" t="n">
        <f aca="false">COUNTIFS(U109:BQ109,CB110)</f>
        <v>0</v>
      </c>
      <c r="CD109" s="18" t="n">
        <f aca="false">CC109/BT109</f>
        <v>0</v>
      </c>
      <c r="CE109" s="4" t="s">
        <v>1647</v>
      </c>
      <c r="CF109" s="18" t="n">
        <f aca="false">(COUNTIFS(U109:BQ109,CE109))/BT109</f>
        <v>0</v>
      </c>
      <c r="CH109" s="4" t="s">
        <v>1648</v>
      </c>
      <c r="CI109" s="15" t="n">
        <f aca="false">(COUNTIFS(U109:BQ109,CK109))/BT109</f>
        <v>0</v>
      </c>
      <c r="CJ109" s="15" t="n">
        <f aca="false">(COUNTIFS(U109:BQ109,CK110))/BT109</f>
        <v>0.510204081632653</v>
      </c>
      <c r="CK109" s="4" t="s">
        <v>1180</v>
      </c>
      <c r="CL109" s="4" t="s">
        <v>1649</v>
      </c>
    </row>
    <row r="110" customFormat="false" ht="13.8" hidden="false" customHeight="false" outlineLevel="0" collapsed="false">
      <c r="A110" s="8" t="s">
        <v>191</v>
      </c>
      <c r="B110" s="17" t="n">
        <v>1</v>
      </c>
      <c r="C110" s="17" t="n">
        <v>2</v>
      </c>
      <c r="D110" s="17" t="n">
        <v>2</v>
      </c>
      <c r="E110" s="17" t="n">
        <v>57</v>
      </c>
      <c r="F110" s="17" t="n">
        <v>27</v>
      </c>
      <c r="G110" s="17" t="n">
        <v>3</v>
      </c>
      <c r="H110" s="8" t="n">
        <v>3027</v>
      </c>
      <c r="I110" s="8" t="n">
        <v>13027</v>
      </c>
      <c r="J110" s="8" t="n">
        <v>3027</v>
      </c>
      <c r="K110" s="8" t="s">
        <v>650</v>
      </c>
      <c r="L110" s="8" t="s">
        <v>128</v>
      </c>
      <c r="M110" s="4" t="s">
        <v>1650</v>
      </c>
      <c r="N110" s="4" t="s">
        <v>1619</v>
      </c>
      <c r="O110" s="4" t="s">
        <v>1620</v>
      </c>
      <c r="R110" s="4" t="n">
        <f aca="false">(1+LEN(N110)-LEN(SUBSTITUTE(N110," ","")))+1</f>
        <v>7</v>
      </c>
      <c r="S110" s="4" t="n">
        <f aca="false">(1+LEN(O110)-LEN(SUBSTITUTE(O110," ","")))</f>
        <v>11</v>
      </c>
      <c r="T110" s="4" t="s">
        <v>1542</v>
      </c>
      <c r="U110" s="4" t="s">
        <v>1652</v>
      </c>
      <c r="V110" s="4" t="s">
        <v>1653</v>
      </c>
      <c r="W110" s="4" t="s">
        <v>1654</v>
      </c>
      <c r="X110" s="4" t="s">
        <v>1633</v>
      </c>
      <c r="Y110" s="4" t="s">
        <v>1655</v>
      </c>
      <c r="Z110" s="4" t="s">
        <v>1656</v>
      </c>
      <c r="AA110" s="4" t="s">
        <v>1657</v>
      </c>
      <c r="AB110" s="4" t="s">
        <v>1652</v>
      </c>
      <c r="AC110" s="4" t="s">
        <v>1658</v>
      </c>
      <c r="AD110" s="4" t="s">
        <v>1659</v>
      </c>
      <c r="AE110" s="4" t="s">
        <v>1621</v>
      </c>
      <c r="AF110" s="4" t="s">
        <v>1660</v>
      </c>
      <c r="AG110" s="4" t="s">
        <v>1661</v>
      </c>
      <c r="AH110" s="4" t="s">
        <v>1626</v>
      </c>
      <c r="AJ110" s="4" t="s">
        <v>1662</v>
      </c>
      <c r="AK110" s="4" t="s">
        <v>1663</v>
      </c>
      <c r="AL110" s="4" t="s">
        <v>1652</v>
      </c>
      <c r="AM110" s="4" t="s">
        <v>1664</v>
      </c>
      <c r="AN110" s="4" t="s">
        <v>1653</v>
      </c>
      <c r="AO110" s="4" t="s">
        <v>1665</v>
      </c>
      <c r="AP110" s="4" t="s">
        <v>1665</v>
      </c>
      <c r="AQ110" s="4" t="s">
        <v>1549</v>
      </c>
      <c r="AR110" s="4" t="s">
        <v>1655</v>
      </c>
      <c r="AS110" s="4" t="s">
        <v>1655</v>
      </c>
      <c r="AT110" s="4" t="s">
        <v>1665</v>
      </c>
      <c r="AU110" s="4" t="s">
        <v>1621</v>
      </c>
      <c r="AV110" s="4" t="s">
        <v>1549</v>
      </c>
      <c r="AW110" s="4" t="s">
        <v>1655</v>
      </c>
      <c r="AX110" s="4" t="s">
        <v>1666</v>
      </c>
      <c r="AY110" s="4" t="s">
        <v>1549</v>
      </c>
      <c r="AZ110" s="4" t="s">
        <v>1665</v>
      </c>
      <c r="BA110" s="4" t="s">
        <v>1655</v>
      </c>
      <c r="BB110" s="4" t="s">
        <v>1665</v>
      </c>
      <c r="BC110" s="4" t="s">
        <v>1655</v>
      </c>
      <c r="BD110" s="4" t="s">
        <v>1549</v>
      </c>
      <c r="BE110" s="4" t="s">
        <v>1667</v>
      </c>
      <c r="BF110" s="4" t="s">
        <v>1641</v>
      </c>
      <c r="BG110" s="4" t="s">
        <v>1665</v>
      </c>
      <c r="BH110" s="4" t="s">
        <v>1549</v>
      </c>
      <c r="BI110" s="4" t="s">
        <v>1667</v>
      </c>
      <c r="BJ110" s="4" t="s">
        <v>1621</v>
      </c>
      <c r="BK110" s="4" t="s">
        <v>1668</v>
      </c>
      <c r="BL110" s="4" t="s">
        <v>1641</v>
      </c>
      <c r="BM110" s="4" t="s">
        <v>168</v>
      </c>
      <c r="BN110" s="4" t="s">
        <v>1669</v>
      </c>
      <c r="BO110" s="4" t="s">
        <v>1655</v>
      </c>
      <c r="BP110" s="4" t="s">
        <v>1670</v>
      </c>
      <c r="BQ110" s="4" t="s">
        <v>1621</v>
      </c>
      <c r="BS110" s="4" t="s">
        <v>1641</v>
      </c>
      <c r="BT110" s="4" t="n">
        <f aca="false">49-(COUNTBLANK(U110:BQ110))</f>
        <v>48</v>
      </c>
      <c r="BU110" s="4" t="str">
        <f aca="false">CONCATENATE("*",BS110,"*")</f>
        <v>*work*</v>
      </c>
      <c r="BV110" s="4" t="n">
        <f aca="false">COUNTIFS(U110:BQ110,BU110)</f>
        <v>0</v>
      </c>
      <c r="BW110" s="18" t="n">
        <f aca="false">BV110/BT110</f>
        <v>0</v>
      </c>
      <c r="BZ110" s="18" t="str">
        <f aca="false">IF(BY110="","",(BY110/BT110))</f>
        <v/>
      </c>
      <c r="CA110" s="4" t="n">
        <f aca="false">COUNTIFS(U110:BQ110,BU109)</f>
        <v>0</v>
      </c>
      <c r="CB110" s="4" t="str">
        <f aca="false">IF(BX110="",BU110,BX110)</f>
        <v>*work*</v>
      </c>
      <c r="CC110" s="4" t="n">
        <f aca="false">COUNTIFS(U110:BQ110,CB109)</f>
        <v>0</v>
      </c>
      <c r="CD110" s="18" t="n">
        <f aca="false">CC110/BT110</f>
        <v>0</v>
      </c>
      <c r="CE110" s="4" t="s">
        <v>1671</v>
      </c>
      <c r="CF110" s="18" t="n">
        <f aca="false">(COUNTIFS(U110:BQ110,CE110))/BT110</f>
        <v>0</v>
      </c>
      <c r="CH110" s="4" t="s">
        <v>1672</v>
      </c>
      <c r="CI110" s="15" t="n">
        <f aca="false">(COUNTIFS(U110:BQ110,CK110))/BT110</f>
        <v>0.166666666666667</v>
      </c>
      <c r="CJ110" s="15" t="n">
        <f aca="false">(COUNTIFS(U110:BQ110,CK109))/BT110</f>
        <v>0.25</v>
      </c>
      <c r="CK110" s="4" t="s">
        <v>1621</v>
      </c>
      <c r="CL110" s="4" t="s">
        <v>1649</v>
      </c>
    </row>
    <row r="111" customFormat="false" ht="13.8" hidden="false" customHeight="false" outlineLevel="0" collapsed="false">
      <c r="A111" s="8" t="s">
        <v>193</v>
      </c>
      <c r="B111" s="8" t="n">
        <v>1</v>
      </c>
      <c r="C111" s="8" t="n">
        <v>1</v>
      </c>
      <c r="D111" s="8" t="n">
        <v>1</v>
      </c>
      <c r="E111" s="8" t="n">
        <v>58</v>
      </c>
      <c r="F111" s="8" t="n">
        <v>28</v>
      </c>
      <c r="G111" s="8" t="n">
        <v>0</v>
      </c>
      <c r="H111" s="8" t="n">
        <v>28</v>
      </c>
      <c r="I111" s="8" t="n">
        <v>10028</v>
      </c>
      <c r="J111" s="8" t="n">
        <v>28</v>
      </c>
      <c r="K111" s="8" t="s">
        <v>650</v>
      </c>
      <c r="L111" s="8" t="s">
        <v>128</v>
      </c>
      <c r="M111" s="0" t="s">
        <v>1673</v>
      </c>
      <c r="N111" s="0" t="s">
        <v>1674</v>
      </c>
      <c r="O111" s="0" t="s">
        <v>1675</v>
      </c>
      <c r="R111" s="0" t="n">
        <f aca="false">(1+LEN(N111)-LEN(SUBSTITUTE(N111," ","")))+1</f>
        <v>8</v>
      </c>
      <c r="S111" s="0" t="n">
        <f aca="false">(1+LEN(O111)-LEN(SUBSTITUTE(O111," ","")))</f>
        <v>11</v>
      </c>
      <c r="T111" s="0" t="s">
        <v>1542</v>
      </c>
      <c r="U111" s="0" t="s">
        <v>1594</v>
      </c>
      <c r="V111" s="0" t="s">
        <v>1676</v>
      </c>
      <c r="W111" s="0" t="s">
        <v>1677</v>
      </c>
      <c r="X111" s="0" t="s">
        <v>1594</v>
      </c>
      <c r="Y111" s="0" t="s">
        <v>582</v>
      </c>
      <c r="Z111" s="0" t="s">
        <v>1678</v>
      </c>
      <c r="AA111" s="0" t="s">
        <v>1679</v>
      </c>
      <c r="AB111" s="0" t="s">
        <v>582</v>
      </c>
      <c r="AC111" s="0" t="s">
        <v>1678</v>
      </c>
      <c r="AD111" s="0" t="s">
        <v>582</v>
      </c>
      <c r="AE111" s="0" t="s">
        <v>1680</v>
      </c>
      <c r="AF111" s="0" t="s">
        <v>1681</v>
      </c>
      <c r="AG111" s="0" t="s">
        <v>1682</v>
      </c>
      <c r="AH111" s="0" t="s">
        <v>1641</v>
      </c>
      <c r="AI111" s="0" t="s">
        <v>1683</v>
      </c>
      <c r="AJ111" s="0" t="s">
        <v>1684</v>
      </c>
      <c r="AK111" s="0" t="s">
        <v>1641</v>
      </c>
      <c r="AL111" s="0" t="s">
        <v>582</v>
      </c>
      <c r="AM111" s="0" t="s">
        <v>1641</v>
      </c>
      <c r="AN111" s="13"/>
      <c r="AO111" s="0" t="s">
        <v>1685</v>
      </c>
      <c r="AP111" s="0" t="s">
        <v>1686</v>
      </c>
      <c r="AQ111" s="0" t="s">
        <v>1301</v>
      </c>
      <c r="AR111" s="0" t="s">
        <v>582</v>
      </c>
      <c r="AS111" s="0" t="s">
        <v>1687</v>
      </c>
      <c r="AT111" s="0" t="s">
        <v>1688</v>
      </c>
      <c r="AU111" s="0" t="s">
        <v>582</v>
      </c>
      <c r="AV111" s="0" t="s">
        <v>1689</v>
      </c>
      <c r="AW111" s="0" t="s">
        <v>1690</v>
      </c>
      <c r="AX111" s="0" t="s">
        <v>1691</v>
      </c>
      <c r="AY111" s="0" t="s">
        <v>1686</v>
      </c>
      <c r="AZ111" s="0" t="s">
        <v>1301</v>
      </c>
      <c r="BA111" s="0" t="s">
        <v>1692</v>
      </c>
      <c r="BB111" s="0" t="s">
        <v>983</v>
      </c>
      <c r="BC111" s="0" t="s">
        <v>1693</v>
      </c>
      <c r="BD111" s="0" t="s">
        <v>1694</v>
      </c>
      <c r="BE111" s="0" t="s">
        <v>582</v>
      </c>
      <c r="BF111" s="0" t="s">
        <v>582</v>
      </c>
      <c r="BG111" s="0" t="s">
        <v>582</v>
      </c>
      <c r="BH111" s="0" t="s">
        <v>1695</v>
      </c>
      <c r="BI111" s="0" t="s">
        <v>1641</v>
      </c>
      <c r="BJ111" s="0" t="s">
        <v>1696</v>
      </c>
      <c r="BK111" s="0" t="s">
        <v>1641</v>
      </c>
      <c r="BL111" s="0" t="s">
        <v>1697</v>
      </c>
      <c r="BM111" s="0" t="s">
        <v>1698</v>
      </c>
      <c r="BN111" s="0" t="s">
        <v>1699</v>
      </c>
      <c r="BO111" s="0" t="s">
        <v>983</v>
      </c>
      <c r="BP111" s="0" t="s">
        <v>582</v>
      </c>
      <c r="BQ111" s="0" t="s">
        <v>1700</v>
      </c>
      <c r="BS111" s="0" t="s">
        <v>1701</v>
      </c>
      <c r="BT111" s="0" t="n">
        <f aca="false">49-(COUNTBLANK(U111:BQ111))</f>
        <v>48</v>
      </c>
      <c r="BU111" s="0" t="str">
        <f aca="false">CONCATENATE("*",BS111,"*")</f>
        <v>*deploy*</v>
      </c>
      <c r="BV111" s="0" t="n">
        <f aca="false">COUNTIFS(U111:BQ111,BU111)</f>
        <v>0</v>
      </c>
      <c r="BW111" s="15" t="n">
        <f aca="false">BV111/BT111</f>
        <v>0</v>
      </c>
      <c r="BX111" s="0" t="s">
        <v>1702</v>
      </c>
      <c r="BY111" s="0" t="n">
        <f aca="false">COUNTIFS(U111:BQ111,BX111)</f>
        <v>0</v>
      </c>
      <c r="BZ111" s="14" t="n">
        <f aca="false">IF(BY111="","",(BY111/BT111))</f>
        <v>0</v>
      </c>
      <c r="CA111" s="0" t="n">
        <f aca="false">COUNTIFS(U111:BQ111,BU112)</f>
        <v>0</v>
      </c>
      <c r="CB111" s="0" t="str">
        <f aca="false">IF(BX111="",BU111,BX111)</f>
        <v>*fight*</v>
      </c>
      <c r="CC111" s="0" t="n">
        <f aca="false">COUNTIFS(U111:BQ111,CB112)</f>
        <v>0</v>
      </c>
      <c r="CD111" s="15" t="n">
        <f aca="false">CC111/BT111</f>
        <v>0</v>
      </c>
      <c r="CE111" s="0" t="s">
        <v>1702</v>
      </c>
      <c r="CF111" s="15" t="n">
        <f aca="false">(COUNTIFS(U111:BQ111,CE111))/BT111</f>
        <v>0</v>
      </c>
      <c r="CH111" s="0" t="s">
        <v>1703</v>
      </c>
      <c r="CI111" s="15" t="n">
        <f aca="false">(COUNTIFS(U111:BQ111,CK111))/BT111</f>
        <v>0.270833333333333</v>
      </c>
      <c r="CJ111" s="15" t="n">
        <f aca="false">(COUNTIFS(U111:BQ111,CK112))/BT111</f>
        <v>0.0416666666666667</v>
      </c>
      <c r="CK111" s="16" t="s">
        <v>582</v>
      </c>
      <c r="CL111" s="0" t="s">
        <v>1704</v>
      </c>
    </row>
    <row r="112" customFormat="false" ht="13.8" hidden="false" customHeight="false" outlineLevel="0" collapsed="false">
      <c r="A112" s="8" t="s">
        <v>127</v>
      </c>
      <c r="B112" s="8" t="n">
        <v>1</v>
      </c>
      <c r="C112" s="8" t="n">
        <v>1</v>
      </c>
      <c r="D112" s="8" t="n">
        <v>2</v>
      </c>
      <c r="E112" s="8" t="n">
        <v>58</v>
      </c>
      <c r="F112" s="8" t="n">
        <v>28</v>
      </c>
      <c r="G112" s="8" t="n">
        <v>1</v>
      </c>
      <c r="H112" s="8" t="n">
        <v>1028</v>
      </c>
      <c r="I112" s="8" t="n">
        <v>11028</v>
      </c>
      <c r="J112" s="8" t="n">
        <v>1028</v>
      </c>
      <c r="K112" s="8" t="s">
        <v>650</v>
      </c>
      <c r="L112" s="8" t="s">
        <v>128</v>
      </c>
      <c r="M112" s="0" t="s">
        <v>1705</v>
      </c>
      <c r="N112" s="0" t="s">
        <v>1674</v>
      </c>
      <c r="O112" s="0" t="s">
        <v>1706</v>
      </c>
      <c r="R112" s="0" t="n">
        <f aca="false">(1+LEN(N112)-LEN(SUBSTITUTE(N112," ","")))+1</f>
        <v>8</v>
      </c>
      <c r="S112" s="0" t="n">
        <f aca="false">(1+LEN(O112)-LEN(SUBSTITUTE(O112," ","")))</f>
        <v>11</v>
      </c>
      <c r="T112" s="0" t="s">
        <v>1542</v>
      </c>
      <c r="U112" s="0" t="s">
        <v>1707</v>
      </c>
      <c r="V112" s="0" t="s">
        <v>1708</v>
      </c>
      <c r="W112" s="0" t="s">
        <v>1709</v>
      </c>
      <c r="X112" s="0" t="s">
        <v>1710</v>
      </c>
      <c r="Y112" s="0" t="s">
        <v>1711</v>
      </c>
      <c r="Z112" s="0" t="s">
        <v>1712</v>
      </c>
      <c r="AA112" s="0" t="s">
        <v>1713</v>
      </c>
      <c r="AB112" s="0" t="s">
        <v>1686</v>
      </c>
      <c r="AC112" s="0" t="s">
        <v>1714</v>
      </c>
      <c r="AD112" s="0" t="s">
        <v>1686</v>
      </c>
      <c r="AE112" s="0" t="s">
        <v>1686</v>
      </c>
      <c r="AF112" s="0" t="s">
        <v>1715</v>
      </c>
      <c r="AG112" s="0" t="s">
        <v>1716</v>
      </c>
      <c r="AH112" s="0" t="s">
        <v>1717</v>
      </c>
      <c r="AI112" s="0" t="s">
        <v>1686</v>
      </c>
      <c r="AJ112" s="0" t="s">
        <v>1718</v>
      </c>
      <c r="AK112" s="0" t="s">
        <v>1719</v>
      </c>
      <c r="AL112" s="0" t="s">
        <v>794</v>
      </c>
      <c r="AM112" s="0" t="s">
        <v>1720</v>
      </c>
      <c r="AN112" s="0" t="s">
        <v>1721</v>
      </c>
      <c r="AO112" s="0" t="s">
        <v>1722</v>
      </c>
      <c r="AP112" s="0" t="s">
        <v>1723</v>
      </c>
      <c r="AQ112" s="0" t="s">
        <v>1724</v>
      </c>
      <c r="AR112" s="0" t="s">
        <v>1725</v>
      </c>
      <c r="AS112" s="0" t="s">
        <v>1726</v>
      </c>
      <c r="AT112" s="0" t="s">
        <v>1727</v>
      </c>
      <c r="AU112" s="0" t="s">
        <v>1728</v>
      </c>
      <c r="AV112" s="0" t="s">
        <v>1686</v>
      </c>
      <c r="AW112" s="0" t="s">
        <v>1729</v>
      </c>
      <c r="AX112" s="0" t="s">
        <v>1730</v>
      </c>
      <c r="AY112" s="0" t="s">
        <v>1686</v>
      </c>
      <c r="AZ112" s="0" t="s">
        <v>1731</v>
      </c>
      <c r="BA112" s="0" t="s">
        <v>1732</v>
      </c>
      <c r="BB112" s="0" t="s">
        <v>1686</v>
      </c>
      <c r="BC112" s="0" t="s">
        <v>1686</v>
      </c>
      <c r="BD112" s="0" t="s">
        <v>1686</v>
      </c>
      <c r="BE112" s="0" t="s">
        <v>1733</v>
      </c>
      <c r="BF112" s="0" t="s">
        <v>1686</v>
      </c>
      <c r="BG112" s="0" t="s">
        <v>983</v>
      </c>
      <c r="BH112" s="0" t="s">
        <v>1725</v>
      </c>
      <c r="BI112" s="0" t="s">
        <v>1734</v>
      </c>
      <c r="BJ112" s="0" t="s">
        <v>1686</v>
      </c>
      <c r="BK112" s="0" t="s">
        <v>1735</v>
      </c>
      <c r="BL112" s="0" t="s">
        <v>1711</v>
      </c>
      <c r="BM112" s="0" t="s">
        <v>1736</v>
      </c>
      <c r="BN112" s="0" t="s">
        <v>1737</v>
      </c>
      <c r="BO112" s="0" t="s">
        <v>1686</v>
      </c>
      <c r="BP112" s="13"/>
      <c r="BQ112" s="0" t="s">
        <v>1686</v>
      </c>
      <c r="BS112" s="0" t="s">
        <v>1686</v>
      </c>
      <c r="BT112" s="0" t="n">
        <f aca="false">49-(COUNTBLANK(U112:BQ112))</f>
        <v>48</v>
      </c>
      <c r="BU112" s="0" t="str">
        <f aca="false">CONCATENATE("*",BS112,"*")</f>
        <v>*wait*</v>
      </c>
      <c r="BV112" s="0" t="n">
        <f aca="false">COUNTIFS(U112:BQ112,BU112)</f>
        <v>0</v>
      </c>
      <c r="BW112" s="14" t="n">
        <f aca="false">BV112/BT112</f>
        <v>0</v>
      </c>
      <c r="BZ112" s="15" t="str">
        <f aca="false">IF(BY112="","",(BY112/BT112))</f>
        <v/>
      </c>
      <c r="CA112" s="0" t="n">
        <f aca="false">COUNTIFS(U112:BQ112,BU111)</f>
        <v>0</v>
      </c>
      <c r="CB112" s="0" t="str">
        <f aca="false">IF(BX112="",BU112,BX112)</f>
        <v>*wait*</v>
      </c>
      <c r="CC112" s="0" t="n">
        <f aca="false">COUNTIFS(U112:BQ112,CB111)</f>
        <v>0</v>
      </c>
      <c r="CD112" s="15" t="n">
        <f aca="false">CC112/BT112</f>
        <v>0</v>
      </c>
      <c r="CE112" s="0" t="s">
        <v>1738</v>
      </c>
      <c r="CF112" s="15" t="n">
        <f aca="false">(COUNTIFS(U112:BQ112,CE112))/BT112</f>
        <v>0</v>
      </c>
      <c r="CH112" s="0" t="s">
        <v>1739</v>
      </c>
      <c r="CI112" s="15" t="n">
        <f aca="false">(COUNTIFS(U112:BQ112,CK112))/BT112</f>
        <v>0.354166666666667</v>
      </c>
      <c r="CJ112" s="15" t="n">
        <f aca="false">(COUNTIFS(U112:BQ112,CK111))/BT112</f>
        <v>0</v>
      </c>
      <c r="CK112" s="16" t="s">
        <v>1686</v>
      </c>
      <c r="CL112" s="0" t="s">
        <v>1704</v>
      </c>
    </row>
    <row r="113" s="4" customFormat="true" ht="13.8" hidden="false" customHeight="false" outlineLevel="0" collapsed="false">
      <c r="A113" s="8" t="s">
        <v>163</v>
      </c>
      <c r="B113" s="17" t="n">
        <v>1</v>
      </c>
      <c r="C113" s="17" t="n">
        <v>2</v>
      </c>
      <c r="D113" s="17" t="n">
        <v>1</v>
      </c>
      <c r="E113" s="17" t="n">
        <v>58</v>
      </c>
      <c r="F113" s="17" t="n">
        <v>28</v>
      </c>
      <c r="G113" s="17" t="n">
        <v>2</v>
      </c>
      <c r="H113" s="8" t="n">
        <v>2028</v>
      </c>
      <c r="I113" s="8" t="n">
        <v>12028</v>
      </c>
      <c r="J113" s="8" t="n">
        <v>2028</v>
      </c>
      <c r="K113" s="8" t="s">
        <v>650</v>
      </c>
      <c r="L113" s="8" t="s">
        <v>128</v>
      </c>
      <c r="M113" s="4" t="s">
        <v>1673</v>
      </c>
      <c r="N113" s="4" t="s">
        <v>1674</v>
      </c>
      <c r="O113" s="4" t="s">
        <v>1706</v>
      </c>
      <c r="R113" s="4" t="n">
        <f aca="false">(1+LEN(N113)-LEN(SUBSTITUTE(N113," ","")))+1</f>
        <v>8</v>
      </c>
      <c r="S113" s="4" t="n">
        <f aca="false">(1+LEN(O113)-LEN(SUBSTITUTE(O113," ","")))</f>
        <v>11</v>
      </c>
      <c r="T113" s="4" t="s">
        <v>1542</v>
      </c>
      <c r="U113" s="4" t="s">
        <v>1594</v>
      </c>
      <c r="V113" s="4" t="s">
        <v>1676</v>
      </c>
      <c r="W113" s="4" t="s">
        <v>1677</v>
      </c>
      <c r="X113" s="4" t="s">
        <v>1594</v>
      </c>
      <c r="Y113" s="4" t="s">
        <v>582</v>
      </c>
      <c r="Z113" s="4" t="s">
        <v>1678</v>
      </c>
      <c r="AA113" s="4" t="s">
        <v>1679</v>
      </c>
      <c r="AB113" s="4" t="s">
        <v>582</v>
      </c>
      <c r="AC113" s="4" t="s">
        <v>1678</v>
      </c>
      <c r="AD113" s="4" t="s">
        <v>582</v>
      </c>
      <c r="AE113" s="4" t="s">
        <v>1680</v>
      </c>
      <c r="AF113" s="4" t="s">
        <v>1681</v>
      </c>
      <c r="AG113" s="4" t="s">
        <v>1682</v>
      </c>
      <c r="AH113" s="4" t="s">
        <v>1641</v>
      </c>
      <c r="AI113" s="4" t="s">
        <v>1683</v>
      </c>
      <c r="AJ113" s="4" t="s">
        <v>1684</v>
      </c>
      <c r="AK113" s="4" t="s">
        <v>1641</v>
      </c>
      <c r="AL113" s="4" t="s">
        <v>582</v>
      </c>
      <c r="AM113" s="4" t="s">
        <v>1641</v>
      </c>
      <c r="AO113" s="4" t="s">
        <v>1685</v>
      </c>
      <c r="AP113" s="4" t="s">
        <v>1686</v>
      </c>
      <c r="AQ113" s="4" t="s">
        <v>1301</v>
      </c>
      <c r="AR113" s="4" t="s">
        <v>582</v>
      </c>
      <c r="AS113" s="4" t="s">
        <v>1687</v>
      </c>
      <c r="AT113" s="4" t="s">
        <v>1688</v>
      </c>
      <c r="AU113" s="4" t="s">
        <v>582</v>
      </c>
      <c r="AV113" s="4" t="s">
        <v>1689</v>
      </c>
      <c r="AW113" s="4" t="s">
        <v>1690</v>
      </c>
      <c r="AX113" s="4" t="s">
        <v>1691</v>
      </c>
      <c r="AY113" s="4" t="s">
        <v>1686</v>
      </c>
      <c r="AZ113" s="4" t="s">
        <v>1301</v>
      </c>
      <c r="BA113" s="4" t="s">
        <v>1692</v>
      </c>
      <c r="BB113" s="4" t="s">
        <v>983</v>
      </c>
      <c r="BC113" s="4" t="s">
        <v>1693</v>
      </c>
      <c r="BD113" s="4" t="s">
        <v>1694</v>
      </c>
      <c r="BE113" s="4" t="s">
        <v>582</v>
      </c>
      <c r="BF113" s="4" t="s">
        <v>582</v>
      </c>
      <c r="BG113" s="4" t="s">
        <v>582</v>
      </c>
      <c r="BH113" s="4" t="s">
        <v>1695</v>
      </c>
      <c r="BI113" s="4" t="s">
        <v>1641</v>
      </c>
      <c r="BJ113" s="4" t="s">
        <v>1696</v>
      </c>
      <c r="BK113" s="4" t="s">
        <v>1641</v>
      </c>
      <c r="BL113" s="4" t="s">
        <v>1697</v>
      </c>
      <c r="BM113" s="4" t="s">
        <v>1698</v>
      </c>
      <c r="BN113" s="4" t="s">
        <v>1699</v>
      </c>
      <c r="BO113" s="4" t="s">
        <v>983</v>
      </c>
      <c r="BP113" s="4" t="s">
        <v>582</v>
      </c>
      <c r="BQ113" s="4" t="s">
        <v>1700</v>
      </c>
      <c r="BS113" s="4" t="s">
        <v>1701</v>
      </c>
      <c r="BT113" s="4" t="n">
        <f aca="false">49-(COUNTBLANK(U113:BQ113))</f>
        <v>48</v>
      </c>
      <c r="BU113" s="4" t="str">
        <f aca="false">CONCATENATE("*",BS113,"*")</f>
        <v>*deploy*</v>
      </c>
      <c r="BV113" s="4" t="n">
        <f aca="false">COUNTIFS(U113:BQ113,BU113)</f>
        <v>0</v>
      </c>
      <c r="BW113" s="18" t="n">
        <f aca="false">BV113/BT113</f>
        <v>0</v>
      </c>
      <c r="BX113" s="4" t="s">
        <v>1702</v>
      </c>
      <c r="BY113" s="4" t="n">
        <f aca="false">COUNTIFS(U113:BQ113,BX113)</f>
        <v>0</v>
      </c>
      <c r="BZ113" s="18" t="n">
        <f aca="false">IF(BY113="","",(BY113/BT113))</f>
        <v>0</v>
      </c>
      <c r="CA113" s="4" t="n">
        <f aca="false">COUNTIFS(U113:BQ113,BU114)</f>
        <v>0</v>
      </c>
      <c r="CB113" s="4" t="str">
        <f aca="false">IF(BX113="",BU113,BX113)</f>
        <v>*fight*</v>
      </c>
      <c r="CC113" s="4" t="n">
        <f aca="false">COUNTIFS(U113:BQ113,CB114)</f>
        <v>0</v>
      </c>
      <c r="CD113" s="18" t="n">
        <f aca="false">CC113/BT113</f>
        <v>0</v>
      </c>
      <c r="CE113" s="4" t="s">
        <v>1702</v>
      </c>
      <c r="CF113" s="18" t="n">
        <f aca="false">(COUNTIFS(U113:BQ113,CE113))/BT113</f>
        <v>0</v>
      </c>
      <c r="CH113" s="4" t="s">
        <v>1703</v>
      </c>
      <c r="CI113" s="15" t="n">
        <f aca="false">(COUNTIFS(U113:BQ113,CK113))/BT113</f>
        <v>0.0416666666666667</v>
      </c>
      <c r="CJ113" s="15" t="n">
        <f aca="false">(COUNTIFS(U113:BQ113,CK114))/BT113</f>
        <v>0.270833333333333</v>
      </c>
      <c r="CK113" s="4" t="s">
        <v>1686</v>
      </c>
      <c r="CL113" s="4" t="s">
        <v>1704</v>
      </c>
    </row>
    <row r="114" customFormat="false" ht="13.8" hidden="false" customHeight="false" outlineLevel="0" collapsed="false">
      <c r="A114" s="8" t="s">
        <v>191</v>
      </c>
      <c r="B114" s="17" t="n">
        <v>1</v>
      </c>
      <c r="C114" s="17" t="n">
        <v>2</v>
      </c>
      <c r="D114" s="17" t="n">
        <v>2</v>
      </c>
      <c r="E114" s="17" t="n">
        <v>58</v>
      </c>
      <c r="F114" s="17" t="n">
        <v>28</v>
      </c>
      <c r="G114" s="17" t="n">
        <v>3</v>
      </c>
      <c r="H114" s="8" t="n">
        <v>3028</v>
      </c>
      <c r="I114" s="8" t="n">
        <v>13028</v>
      </c>
      <c r="J114" s="8" t="n">
        <v>3028</v>
      </c>
      <c r="K114" s="8" t="s">
        <v>650</v>
      </c>
      <c r="L114" s="8" t="s">
        <v>128</v>
      </c>
      <c r="M114" s="4" t="s">
        <v>1705</v>
      </c>
      <c r="N114" s="4" t="s">
        <v>1674</v>
      </c>
      <c r="O114" s="4" t="s">
        <v>1675</v>
      </c>
      <c r="R114" s="4" t="n">
        <f aca="false">(1+LEN(N114)-LEN(SUBSTITUTE(N114," ","")))+1</f>
        <v>8</v>
      </c>
      <c r="S114" s="4" t="n">
        <f aca="false">(1+LEN(O114)-LEN(SUBSTITUTE(O114," ","")))</f>
        <v>11</v>
      </c>
      <c r="T114" s="4" t="s">
        <v>1542</v>
      </c>
      <c r="U114" s="4" t="s">
        <v>1707</v>
      </c>
      <c r="V114" s="4" t="s">
        <v>1708</v>
      </c>
      <c r="W114" s="4" t="s">
        <v>1709</v>
      </c>
      <c r="X114" s="4" t="s">
        <v>1710</v>
      </c>
      <c r="Y114" s="4" t="s">
        <v>1711</v>
      </c>
      <c r="Z114" s="4" t="s">
        <v>1712</v>
      </c>
      <c r="AA114" s="4" t="s">
        <v>1713</v>
      </c>
      <c r="AB114" s="4" t="s">
        <v>1686</v>
      </c>
      <c r="AC114" s="4" t="s">
        <v>1714</v>
      </c>
      <c r="AD114" s="4" t="s">
        <v>1686</v>
      </c>
      <c r="AE114" s="4" t="s">
        <v>1686</v>
      </c>
      <c r="AF114" s="4" t="s">
        <v>1715</v>
      </c>
      <c r="AG114" s="4" t="s">
        <v>1716</v>
      </c>
      <c r="AH114" s="4" t="s">
        <v>1717</v>
      </c>
      <c r="AI114" s="4" t="s">
        <v>1686</v>
      </c>
      <c r="AJ114" s="4" t="s">
        <v>1718</v>
      </c>
      <c r="AK114" s="4" t="s">
        <v>1719</v>
      </c>
      <c r="AL114" s="4" t="s">
        <v>794</v>
      </c>
      <c r="AM114" s="4" t="s">
        <v>1720</v>
      </c>
      <c r="AN114" s="4" t="s">
        <v>1721</v>
      </c>
      <c r="AO114" s="4" t="s">
        <v>1722</v>
      </c>
      <c r="AP114" s="4" t="s">
        <v>1723</v>
      </c>
      <c r="AQ114" s="4" t="s">
        <v>1724</v>
      </c>
      <c r="AR114" s="4" t="s">
        <v>1725</v>
      </c>
      <c r="AS114" s="4" t="s">
        <v>1726</v>
      </c>
      <c r="AT114" s="4" t="s">
        <v>1727</v>
      </c>
      <c r="AU114" s="4" t="s">
        <v>1728</v>
      </c>
      <c r="AV114" s="4" t="s">
        <v>1686</v>
      </c>
      <c r="AW114" s="4" t="s">
        <v>1729</v>
      </c>
      <c r="AX114" s="4" t="s">
        <v>1730</v>
      </c>
      <c r="AY114" s="4" t="s">
        <v>1686</v>
      </c>
      <c r="AZ114" s="4" t="s">
        <v>1731</v>
      </c>
      <c r="BA114" s="4" t="s">
        <v>1732</v>
      </c>
      <c r="BB114" s="4" t="s">
        <v>1686</v>
      </c>
      <c r="BC114" s="4" t="s">
        <v>1686</v>
      </c>
      <c r="BD114" s="4" t="s">
        <v>1686</v>
      </c>
      <c r="BE114" s="4" t="s">
        <v>1733</v>
      </c>
      <c r="BF114" s="4" t="s">
        <v>1686</v>
      </c>
      <c r="BG114" s="4" t="s">
        <v>983</v>
      </c>
      <c r="BH114" s="4" t="s">
        <v>1725</v>
      </c>
      <c r="BI114" s="4" t="s">
        <v>1734</v>
      </c>
      <c r="BJ114" s="4" t="s">
        <v>1686</v>
      </c>
      <c r="BK114" s="4" t="s">
        <v>1735</v>
      </c>
      <c r="BL114" s="4" t="s">
        <v>1711</v>
      </c>
      <c r="BM114" s="4" t="s">
        <v>1736</v>
      </c>
      <c r="BN114" s="4" t="s">
        <v>1737</v>
      </c>
      <c r="BO114" s="4" t="s">
        <v>1686</v>
      </c>
      <c r="BQ114" s="4" t="s">
        <v>1686</v>
      </c>
      <c r="BS114" s="4" t="s">
        <v>1686</v>
      </c>
      <c r="BT114" s="4" t="n">
        <f aca="false">49-(COUNTBLANK(U114:BQ114))</f>
        <v>48</v>
      </c>
      <c r="BU114" s="4" t="str">
        <f aca="false">CONCATENATE("*",BS114,"*")</f>
        <v>*wait*</v>
      </c>
      <c r="BV114" s="4" t="n">
        <f aca="false">COUNTIFS(U114:BQ114,BU114)</f>
        <v>0</v>
      </c>
      <c r="BW114" s="18" t="n">
        <f aca="false">BV114/BT114</f>
        <v>0</v>
      </c>
      <c r="BZ114" s="18" t="str">
        <f aca="false">IF(BY114="","",(BY114/BT114))</f>
        <v/>
      </c>
      <c r="CA114" s="4" t="n">
        <f aca="false">COUNTIFS(U114:BQ114,BU113)</f>
        <v>0</v>
      </c>
      <c r="CB114" s="4" t="str">
        <f aca="false">IF(BX114="",BU114,BX114)</f>
        <v>*wait*</v>
      </c>
      <c r="CC114" s="4" t="n">
        <f aca="false">COUNTIFS(U114:BQ114,CB113)</f>
        <v>0</v>
      </c>
      <c r="CD114" s="18" t="n">
        <f aca="false">CC114/BT114</f>
        <v>0</v>
      </c>
      <c r="CE114" s="4" t="s">
        <v>1738</v>
      </c>
      <c r="CF114" s="18" t="n">
        <f aca="false">(COUNTIFS(U114:BQ114,CE114))/BT114</f>
        <v>0</v>
      </c>
      <c r="CH114" s="4" t="s">
        <v>1739</v>
      </c>
      <c r="CI114" s="15" t="n">
        <f aca="false">(COUNTIFS(U114:BQ114,CK114))/BT114</f>
        <v>0</v>
      </c>
      <c r="CJ114" s="15" t="n">
        <f aca="false">(COUNTIFS(U114:BQ114,CK113))/BT114</f>
        <v>0.354166666666667</v>
      </c>
      <c r="CK114" s="4" t="s">
        <v>582</v>
      </c>
      <c r="CL114" s="4" t="s">
        <v>1704</v>
      </c>
    </row>
    <row r="115" customFormat="false" ht="13.8" hidden="false" customHeight="false" outlineLevel="0" collapsed="false">
      <c r="A115" s="8" t="s">
        <v>193</v>
      </c>
      <c r="B115" s="8" t="n">
        <v>1</v>
      </c>
      <c r="C115" s="8" t="n">
        <v>1</v>
      </c>
      <c r="D115" s="8" t="n">
        <v>1</v>
      </c>
      <c r="E115" s="8" t="n">
        <v>59</v>
      </c>
      <c r="F115" s="8" t="n">
        <v>29</v>
      </c>
      <c r="G115" s="8" t="n">
        <v>0</v>
      </c>
      <c r="H115" s="8" t="n">
        <v>29</v>
      </c>
      <c r="I115" s="8" t="n">
        <v>10029</v>
      </c>
      <c r="J115" s="8" t="n">
        <v>29</v>
      </c>
      <c r="K115" s="8" t="s">
        <v>650</v>
      </c>
      <c r="L115" s="8" t="s">
        <v>128</v>
      </c>
      <c r="M115" s="0" t="s">
        <v>1740</v>
      </c>
      <c r="N115" s="0" t="s">
        <v>1741</v>
      </c>
      <c r="O115" s="0" t="s">
        <v>1742</v>
      </c>
      <c r="R115" s="0" t="n">
        <f aca="false">(1+LEN(N115)-LEN(SUBSTITUTE(N115," ","")))+1</f>
        <v>6</v>
      </c>
      <c r="S115" s="0" t="n">
        <f aca="false">(1+LEN(O115)-LEN(SUBSTITUTE(O115," ","")))</f>
        <v>10</v>
      </c>
      <c r="T115" s="0" t="s">
        <v>1542</v>
      </c>
      <c r="U115" s="0" t="s">
        <v>1743</v>
      </c>
      <c r="V115" s="0" t="s">
        <v>1744</v>
      </c>
      <c r="W115" s="0" t="s">
        <v>1745</v>
      </c>
      <c r="X115" s="0" t="s">
        <v>1746</v>
      </c>
      <c r="Y115" s="0" t="s">
        <v>1747</v>
      </c>
      <c r="Z115" s="0" t="s">
        <v>1744</v>
      </c>
      <c r="AA115" s="0" t="s">
        <v>1748</v>
      </c>
      <c r="AB115" s="0" t="s">
        <v>1749</v>
      </c>
      <c r="AC115" s="0" t="s">
        <v>1750</v>
      </c>
      <c r="AD115" s="0" t="s">
        <v>1751</v>
      </c>
      <c r="AE115" s="0" t="s">
        <v>1744</v>
      </c>
      <c r="AF115" s="0" t="s">
        <v>1752</v>
      </c>
      <c r="AG115" s="0" t="s">
        <v>1751</v>
      </c>
      <c r="AH115" s="0" t="s">
        <v>1753</v>
      </c>
      <c r="AI115" s="0" t="s">
        <v>1754</v>
      </c>
      <c r="AJ115" s="0" t="s">
        <v>1751</v>
      </c>
      <c r="AK115" s="0" t="s">
        <v>1572</v>
      </c>
      <c r="AL115" s="0" t="s">
        <v>1754</v>
      </c>
      <c r="AM115" s="0" t="s">
        <v>1751</v>
      </c>
      <c r="AN115" s="0" t="s">
        <v>1751</v>
      </c>
      <c r="AO115" s="0" t="s">
        <v>1753</v>
      </c>
      <c r="AP115" s="0" t="s">
        <v>1755</v>
      </c>
      <c r="AQ115" s="0" t="s">
        <v>1756</v>
      </c>
      <c r="AR115" s="0" t="s">
        <v>1751</v>
      </c>
      <c r="AS115" s="0" t="s">
        <v>1757</v>
      </c>
      <c r="AT115" s="0" t="s">
        <v>1751</v>
      </c>
      <c r="AU115" s="0" t="s">
        <v>1751</v>
      </c>
      <c r="AV115" s="0" t="s">
        <v>1758</v>
      </c>
      <c r="AW115" s="0" t="s">
        <v>1751</v>
      </c>
      <c r="AX115" s="0" t="s">
        <v>1572</v>
      </c>
      <c r="AY115" s="0" t="s">
        <v>1751</v>
      </c>
      <c r="AZ115" s="0" t="s">
        <v>1754</v>
      </c>
      <c r="BA115" s="0" t="s">
        <v>1744</v>
      </c>
      <c r="BB115" s="0" t="s">
        <v>1751</v>
      </c>
      <c r="BC115" s="0" t="s">
        <v>1753</v>
      </c>
      <c r="BD115" s="0" t="s">
        <v>1751</v>
      </c>
      <c r="BE115" s="0" t="s">
        <v>1751</v>
      </c>
      <c r="BF115" s="0" t="s">
        <v>1751</v>
      </c>
      <c r="BG115" s="0" t="s">
        <v>1751</v>
      </c>
      <c r="BH115" s="0" t="s">
        <v>1751</v>
      </c>
      <c r="BI115" s="0" t="s">
        <v>1751</v>
      </c>
      <c r="BJ115" s="0" t="s">
        <v>1759</v>
      </c>
      <c r="BK115" s="0" t="s">
        <v>1751</v>
      </c>
      <c r="BL115" s="0" t="s">
        <v>1751</v>
      </c>
      <c r="BM115" s="0" t="s">
        <v>409</v>
      </c>
      <c r="BN115" s="0" t="s">
        <v>1760</v>
      </c>
      <c r="BO115" s="0" t="s">
        <v>927</v>
      </c>
      <c r="BP115" s="0" t="s">
        <v>1744</v>
      </c>
      <c r="BQ115" s="0" t="s">
        <v>1743</v>
      </c>
      <c r="BS115" s="0" t="s">
        <v>1747</v>
      </c>
      <c r="BT115" s="0" t="n">
        <f aca="false">49-(COUNTBLANK(U115:BQ115))</f>
        <v>49</v>
      </c>
      <c r="BU115" s="0" t="str">
        <f aca="false">CONCATENATE("*",BS115,"*")</f>
        <v>*burst*</v>
      </c>
      <c r="BV115" s="0" t="n">
        <f aca="false">COUNTIFS(U115:BQ115,BU115)</f>
        <v>0</v>
      </c>
      <c r="BW115" s="15" t="n">
        <f aca="false">BV115/BT115</f>
        <v>0</v>
      </c>
      <c r="BX115" s="0" t="s">
        <v>1761</v>
      </c>
      <c r="BY115" s="0" t="n">
        <f aca="false">COUNTIFS(U115:BQ115,BX115)</f>
        <v>0</v>
      </c>
      <c r="BZ115" s="18" t="n">
        <f aca="false">IF(BY115="","",(BY115/BT115))</f>
        <v>0</v>
      </c>
      <c r="CA115" s="0" t="n">
        <f aca="false">COUNTIFS(U115:BQ115,BU116)</f>
        <v>0</v>
      </c>
      <c r="CB115" s="0" t="str">
        <f aca="false">IF(BX115="",BU115,BX115)</f>
        <v>*break*</v>
      </c>
      <c r="CC115" s="0" t="n">
        <f aca="false">COUNTIFS(U115:BQ115,CB116)</f>
        <v>0</v>
      </c>
      <c r="CD115" s="15" t="n">
        <f aca="false">CC115/BT115</f>
        <v>0</v>
      </c>
      <c r="CE115" s="0" t="s">
        <v>1761</v>
      </c>
      <c r="CF115" s="15" t="n">
        <f aca="false">(COUNTIFS(U115:BQ115,CE115))/BT115</f>
        <v>0</v>
      </c>
      <c r="CH115" s="0" t="s">
        <v>1762</v>
      </c>
      <c r="CI115" s="15" t="n">
        <f aca="false">(COUNTIFS(U115:BQ115,CK115))/BT115</f>
        <v>0.408163265306122</v>
      </c>
      <c r="CJ115" s="15" t="n">
        <f aca="false">(COUNTIFS(U115:BQ115,CK116))/BT115</f>
        <v>0.0612244897959184</v>
      </c>
      <c r="CK115" s="16" t="s">
        <v>1751</v>
      </c>
      <c r="CL115" s="0" t="s">
        <v>1763</v>
      </c>
    </row>
    <row r="116" customFormat="false" ht="13.8" hidden="false" customHeight="false" outlineLevel="0" collapsed="false">
      <c r="A116" s="8" t="s">
        <v>127</v>
      </c>
      <c r="B116" s="8" t="n">
        <v>1</v>
      </c>
      <c r="C116" s="8" t="n">
        <v>1</v>
      </c>
      <c r="D116" s="8" t="n">
        <v>2</v>
      </c>
      <c r="E116" s="8" t="n">
        <v>59</v>
      </c>
      <c r="F116" s="8" t="n">
        <v>29</v>
      </c>
      <c r="G116" s="8" t="n">
        <v>1</v>
      </c>
      <c r="H116" s="8" t="n">
        <v>1029</v>
      </c>
      <c r="I116" s="8" t="n">
        <v>11029</v>
      </c>
      <c r="J116" s="8" t="n">
        <v>1029</v>
      </c>
      <c r="K116" s="8" t="s">
        <v>650</v>
      </c>
      <c r="L116" s="8" t="s">
        <v>128</v>
      </c>
      <c r="M116" s="0" t="s">
        <v>1764</v>
      </c>
      <c r="N116" s="0" t="s">
        <v>1741</v>
      </c>
      <c r="O116" s="0" t="s">
        <v>1765</v>
      </c>
      <c r="R116" s="0" t="n">
        <f aca="false">(1+LEN(N116)-LEN(SUBSTITUTE(N116," ","")))+1</f>
        <v>6</v>
      </c>
      <c r="S116" s="0" t="n">
        <f aca="false">(1+LEN(O116)-LEN(SUBSTITUTE(O116," ","")))</f>
        <v>10</v>
      </c>
      <c r="T116" s="0" t="s">
        <v>1542</v>
      </c>
      <c r="U116" s="0" t="s">
        <v>1754</v>
      </c>
      <c r="V116" s="0" t="s">
        <v>1766</v>
      </c>
      <c r="W116" s="0" t="s">
        <v>1754</v>
      </c>
      <c r="X116" s="0" t="s">
        <v>1754</v>
      </c>
      <c r="Y116" s="0" t="s">
        <v>1757</v>
      </c>
      <c r="Z116" s="0" t="s">
        <v>1754</v>
      </c>
      <c r="AA116" s="0" t="s">
        <v>1767</v>
      </c>
      <c r="AB116" s="0" t="s">
        <v>1754</v>
      </c>
      <c r="AC116" s="0" t="s">
        <v>1754</v>
      </c>
      <c r="AD116" s="0" t="s">
        <v>1768</v>
      </c>
      <c r="AE116" s="0" t="s">
        <v>1754</v>
      </c>
      <c r="AF116" s="0" t="s">
        <v>1744</v>
      </c>
      <c r="AG116" s="0" t="s">
        <v>1769</v>
      </c>
      <c r="AH116" s="0" t="s">
        <v>1754</v>
      </c>
      <c r="AI116" s="0" t="s">
        <v>1770</v>
      </c>
      <c r="AJ116" s="0" t="s">
        <v>1750</v>
      </c>
      <c r="AK116" s="0" t="s">
        <v>1771</v>
      </c>
      <c r="AL116" s="0" t="s">
        <v>1754</v>
      </c>
      <c r="AM116" s="0" t="s">
        <v>1744</v>
      </c>
      <c r="AN116" s="0" t="s">
        <v>1754</v>
      </c>
      <c r="AO116" s="0" t="s">
        <v>1744</v>
      </c>
      <c r="AP116" s="0" t="s">
        <v>1772</v>
      </c>
      <c r="AQ116" s="0" t="s">
        <v>1773</v>
      </c>
      <c r="AR116" s="0" t="s">
        <v>1754</v>
      </c>
      <c r="AS116" s="0" t="s">
        <v>226</v>
      </c>
      <c r="AT116" s="0" t="s">
        <v>1754</v>
      </c>
      <c r="AU116" s="0" t="s">
        <v>1754</v>
      </c>
      <c r="AV116" s="0" t="s">
        <v>1754</v>
      </c>
      <c r="AW116" s="0" t="s">
        <v>1750</v>
      </c>
      <c r="AX116" s="0" t="s">
        <v>1770</v>
      </c>
      <c r="AY116" s="0" t="s">
        <v>1774</v>
      </c>
      <c r="AZ116" s="0" t="s">
        <v>1752</v>
      </c>
      <c r="BA116" s="0" t="s">
        <v>1754</v>
      </c>
      <c r="BB116" s="0" t="s">
        <v>1754</v>
      </c>
      <c r="BC116" s="0" t="s">
        <v>1754</v>
      </c>
      <c r="BD116" s="0" t="s">
        <v>1750</v>
      </c>
      <c r="BE116" s="0" t="s">
        <v>1769</v>
      </c>
      <c r="BF116" s="0" t="s">
        <v>1754</v>
      </c>
      <c r="BG116" s="0" t="s">
        <v>1754</v>
      </c>
      <c r="BH116" s="0" t="s">
        <v>1754</v>
      </c>
      <c r="BI116" s="0" t="s">
        <v>1769</v>
      </c>
      <c r="BJ116" s="0" t="s">
        <v>1754</v>
      </c>
      <c r="BK116" s="0" t="s">
        <v>1775</v>
      </c>
      <c r="BL116" s="0" t="s">
        <v>1754</v>
      </c>
      <c r="BM116" s="0" t="s">
        <v>494</v>
      </c>
      <c r="BN116" s="0" t="s">
        <v>1754</v>
      </c>
      <c r="BO116" s="0" t="s">
        <v>1754</v>
      </c>
      <c r="BP116" s="0" t="s">
        <v>1754</v>
      </c>
      <c r="BQ116" s="0" t="s">
        <v>927</v>
      </c>
      <c r="BS116" s="0" t="s">
        <v>1754</v>
      </c>
      <c r="BT116" s="0" t="n">
        <f aca="false">49-(COUNTBLANK(U116:BQ116))</f>
        <v>49</v>
      </c>
      <c r="BU116" s="0" t="str">
        <f aca="false">CONCATENATE("*",BS116,"*")</f>
        <v>*flood*</v>
      </c>
      <c r="BV116" s="0" t="n">
        <f aca="false">COUNTIFS(U116:BQ116,BU116)</f>
        <v>0</v>
      </c>
      <c r="BW116" s="18" t="n">
        <f aca="false">BV116/BT116</f>
        <v>0</v>
      </c>
      <c r="BZ116" s="15" t="str">
        <f aca="false">IF(BY116="","",(BY116/BT116))</f>
        <v/>
      </c>
      <c r="CA116" s="0" t="n">
        <f aca="false">COUNTIFS(U116:BQ116,BU115)</f>
        <v>0</v>
      </c>
      <c r="CB116" s="0" t="str">
        <f aca="false">IF(BX116="",BU116,BX116)</f>
        <v>*flood*</v>
      </c>
      <c r="CC116" s="0" t="n">
        <f aca="false">COUNTIFS(U116:BQ116,CB115)</f>
        <v>0</v>
      </c>
      <c r="CD116" s="15" t="n">
        <f aca="false">CC116/BT116</f>
        <v>0</v>
      </c>
      <c r="CE116" s="0" t="s">
        <v>1776</v>
      </c>
      <c r="CF116" s="15" t="n">
        <f aca="false">(COUNTIFS(U116:BQ116,CE116))/BT116</f>
        <v>0</v>
      </c>
      <c r="CH116" s="0" t="s">
        <v>1777</v>
      </c>
      <c r="CI116" s="15" t="n">
        <f aca="false">(COUNTIFS(U116:BQ116,CK116))/BT116</f>
        <v>0.571428571428571</v>
      </c>
      <c r="CJ116" s="15" t="n">
        <f aca="false">(COUNTIFS(U116:BQ116,CK115))/BT116</f>
        <v>0</v>
      </c>
      <c r="CK116" s="16" t="s">
        <v>1754</v>
      </c>
      <c r="CL116" s="0" t="s">
        <v>1763</v>
      </c>
    </row>
    <row r="117" s="4" customFormat="true" ht="13.8" hidden="false" customHeight="false" outlineLevel="0" collapsed="false">
      <c r="A117" s="8" t="s">
        <v>163</v>
      </c>
      <c r="B117" s="17" t="n">
        <v>1</v>
      </c>
      <c r="C117" s="17" t="n">
        <v>2</v>
      </c>
      <c r="D117" s="17" t="n">
        <v>1</v>
      </c>
      <c r="E117" s="17" t="n">
        <v>59</v>
      </c>
      <c r="F117" s="17" t="n">
        <v>29</v>
      </c>
      <c r="G117" s="17" t="n">
        <v>2</v>
      </c>
      <c r="H117" s="8" t="n">
        <v>2029</v>
      </c>
      <c r="I117" s="8" t="n">
        <v>12029</v>
      </c>
      <c r="J117" s="8" t="n">
        <v>2029</v>
      </c>
      <c r="K117" s="8" t="s">
        <v>650</v>
      </c>
      <c r="L117" s="8" t="s">
        <v>128</v>
      </c>
      <c r="M117" s="4" t="s">
        <v>1740</v>
      </c>
      <c r="N117" s="4" t="s">
        <v>1741</v>
      </c>
      <c r="O117" s="4" t="s">
        <v>1765</v>
      </c>
      <c r="R117" s="4" t="n">
        <f aca="false">(1+LEN(N117)-LEN(SUBSTITUTE(N117," ","")))+1</f>
        <v>6</v>
      </c>
      <c r="S117" s="4" t="n">
        <f aca="false">(1+LEN(O117)-LEN(SUBSTITUTE(O117," ","")))</f>
        <v>10</v>
      </c>
      <c r="T117" s="4" t="s">
        <v>1542</v>
      </c>
      <c r="U117" s="4" t="s">
        <v>1743</v>
      </c>
      <c r="V117" s="4" t="s">
        <v>1744</v>
      </c>
      <c r="W117" s="4" t="s">
        <v>1745</v>
      </c>
      <c r="X117" s="4" t="s">
        <v>1746</v>
      </c>
      <c r="Y117" s="4" t="s">
        <v>1747</v>
      </c>
      <c r="Z117" s="4" t="s">
        <v>1744</v>
      </c>
      <c r="AA117" s="4" t="s">
        <v>1748</v>
      </c>
      <c r="AB117" s="4" t="s">
        <v>1749</v>
      </c>
      <c r="AC117" s="4" t="s">
        <v>1750</v>
      </c>
      <c r="AD117" s="4" t="s">
        <v>1751</v>
      </c>
      <c r="AE117" s="4" t="s">
        <v>1744</v>
      </c>
      <c r="AF117" s="4" t="s">
        <v>1752</v>
      </c>
      <c r="AG117" s="4" t="s">
        <v>1751</v>
      </c>
      <c r="AH117" s="4" t="s">
        <v>1753</v>
      </c>
      <c r="AI117" s="4" t="s">
        <v>1754</v>
      </c>
      <c r="AJ117" s="4" t="s">
        <v>1751</v>
      </c>
      <c r="AK117" s="4" t="s">
        <v>1572</v>
      </c>
      <c r="AL117" s="4" t="s">
        <v>1754</v>
      </c>
      <c r="AM117" s="4" t="s">
        <v>1751</v>
      </c>
      <c r="AN117" s="4" t="s">
        <v>1751</v>
      </c>
      <c r="AO117" s="4" t="s">
        <v>1753</v>
      </c>
      <c r="AP117" s="4" t="s">
        <v>1755</v>
      </c>
      <c r="AQ117" s="4" t="s">
        <v>1756</v>
      </c>
      <c r="AR117" s="4" t="s">
        <v>1751</v>
      </c>
      <c r="AS117" s="4" t="s">
        <v>1757</v>
      </c>
      <c r="AT117" s="4" t="s">
        <v>1751</v>
      </c>
      <c r="AU117" s="4" t="s">
        <v>1751</v>
      </c>
      <c r="AV117" s="4" t="s">
        <v>1758</v>
      </c>
      <c r="AW117" s="4" t="s">
        <v>1751</v>
      </c>
      <c r="AX117" s="4" t="s">
        <v>1572</v>
      </c>
      <c r="AY117" s="4" t="s">
        <v>1751</v>
      </c>
      <c r="AZ117" s="4" t="s">
        <v>1754</v>
      </c>
      <c r="BA117" s="4" t="s">
        <v>1744</v>
      </c>
      <c r="BB117" s="4" t="s">
        <v>1751</v>
      </c>
      <c r="BC117" s="4" t="s">
        <v>1753</v>
      </c>
      <c r="BD117" s="4" t="s">
        <v>1751</v>
      </c>
      <c r="BE117" s="4" t="s">
        <v>1751</v>
      </c>
      <c r="BF117" s="4" t="s">
        <v>1751</v>
      </c>
      <c r="BG117" s="4" t="s">
        <v>1751</v>
      </c>
      <c r="BH117" s="4" t="s">
        <v>1751</v>
      </c>
      <c r="BI117" s="4" t="s">
        <v>1751</v>
      </c>
      <c r="BJ117" s="4" t="s">
        <v>1759</v>
      </c>
      <c r="BK117" s="4" t="s">
        <v>1751</v>
      </c>
      <c r="BL117" s="4" t="s">
        <v>1751</v>
      </c>
      <c r="BM117" s="4" t="s">
        <v>409</v>
      </c>
      <c r="BN117" s="4" t="s">
        <v>1760</v>
      </c>
      <c r="BO117" s="4" t="s">
        <v>927</v>
      </c>
      <c r="BP117" s="4" t="s">
        <v>1744</v>
      </c>
      <c r="BQ117" s="4" t="s">
        <v>1743</v>
      </c>
      <c r="BS117" s="4" t="s">
        <v>1747</v>
      </c>
      <c r="BT117" s="4" t="n">
        <f aca="false">49-(COUNTBLANK(U117:BQ117))</f>
        <v>49</v>
      </c>
      <c r="BU117" s="4" t="str">
        <f aca="false">CONCATENATE("*",BS117,"*")</f>
        <v>*burst*</v>
      </c>
      <c r="BV117" s="4" t="n">
        <f aca="false">COUNTIFS(U117:BQ117,BU117)</f>
        <v>0</v>
      </c>
      <c r="BW117" s="18" t="n">
        <f aca="false">BV117/BT117</f>
        <v>0</v>
      </c>
      <c r="BX117" s="4" t="s">
        <v>1761</v>
      </c>
      <c r="BY117" s="4" t="n">
        <f aca="false">COUNTIFS(U117:BQ117,BX117)</f>
        <v>0</v>
      </c>
      <c r="BZ117" s="18" t="n">
        <f aca="false">IF(BY117="","",(BY117/BT117))</f>
        <v>0</v>
      </c>
      <c r="CA117" s="4" t="n">
        <f aca="false">COUNTIFS(U117:BQ117,BU118)</f>
        <v>0</v>
      </c>
      <c r="CB117" s="4" t="str">
        <f aca="false">IF(BX117="",BU117,BX117)</f>
        <v>*break*</v>
      </c>
      <c r="CC117" s="4" t="n">
        <f aca="false">COUNTIFS(U117:BQ117,CB118)</f>
        <v>0</v>
      </c>
      <c r="CD117" s="18" t="n">
        <f aca="false">CC117/BT117</f>
        <v>0</v>
      </c>
      <c r="CE117" s="4" t="s">
        <v>1761</v>
      </c>
      <c r="CF117" s="18" t="n">
        <f aca="false">(COUNTIFS(U117:BQ117,CE117))/BT117</f>
        <v>0</v>
      </c>
      <c r="CH117" s="4" t="s">
        <v>1762</v>
      </c>
      <c r="CI117" s="15" t="n">
        <f aca="false">(COUNTIFS(U117:BQ117,CK117))/BT117</f>
        <v>0.0612244897959184</v>
      </c>
      <c r="CJ117" s="15" t="n">
        <f aca="false">(COUNTIFS(U117:BQ117,CK118))/BT117</f>
        <v>0.408163265306122</v>
      </c>
      <c r="CK117" s="4" t="s">
        <v>1754</v>
      </c>
      <c r="CL117" s="4" t="s">
        <v>1763</v>
      </c>
    </row>
    <row r="118" customFormat="false" ht="13.8" hidden="false" customHeight="false" outlineLevel="0" collapsed="false">
      <c r="A118" s="8" t="s">
        <v>191</v>
      </c>
      <c r="B118" s="17" t="n">
        <v>1</v>
      </c>
      <c r="C118" s="17" t="n">
        <v>2</v>
      </c>
      <c r="D118" s="17" t="n">
        <v>2</v>
      </c>
      <c r="E118" s="17" t="n">
        <v>59</v>
      </c>
      <c r="F118" s="17" t="n">
        <v>29</v>
      </c>
      <c r="G118" s="17" t="n">
        <v>3</v>
      </c>
      <c r="H118" s="8" t="n">
        <v>3029</v>
      </c>
      <c r="I118" s="8" t="n">
        <v>13029</v>
      </c>
      <c r="J118" s="8" t="n">
        <v>3029</v>
      </c>
      <c r="K118" s="8" t="s">
        <v>650</v>
      </c>
      <c r="L118" s="8" t="s">
        <v>128</v>
      </c>
      <c r="M118" s="4" t="s">
        <v>1764</v>
      </c>
      <c r="N118" s="4" t="s">
        <v>1741</v>
      </c>
      <c r="O118" s="4" t="s">
        <v>1742</v>
      </c>
      <c r="R118" s="4" t="n">
        <f aca="false">(1+LEN(N118)-LEN(SUBSTITUTE(N118," ","")))+1</f>
        <v>6</v>
      </c>
      <c r="S118" s="4" t="n">
        <f aca="false">(1+LEN(O118)-LEN(SUBSTITUTE(O118," ","")))</f>
        <v>10</v>
      </c>
      <c r="T118" s="4" t="s">
        <v>1542</v>
      </c>
      <c r="U118" s="4" t="s">
        <v>1754</v>
      </c>
      <c r="V118" s="4" t="s">
        <v>1766</v>
      </c>
      <c r="W118" s="4" t="s">
        <v>1754</v>
      </c>
      <c r="X118" s="4" t="s">
        <v>1754</v>
      </c>
      <c r="Y118" s="4" t="s">
        <v>1757</v>
      </c>
      <c r="Z118" s="4" t="s">
        <v>1754</v>
      </c>
      <c r="AA118" s="4" t="s">
        <v>1767</v>
      </c>
      <c r="AB118" s="4" t="s">
        <v>1754</v>
      </c>
      <c r="AC118" s="4" t="s">
        <v>1754</v>
      </c>
      <c r="AD118" s="4" t="s">
        <v>1768</v>
      </c>
      <c r="AE118" s="4" t="s">
        <v>1754</v>
      </c>
      <c r="AF118" s="4" t="s">
        <v>1744</v>
      </c>
      <c r="AG118" s="4" t="s">
        <v>1769</v>
      </c>
      <c r="AH118" s="4" t="s">
        <v>1754</v>
      </c>
      <c r="AI118" s="4" t="s">
        <v>1770</v>
      </c>
      <c r="AJ118" s="4" t="s">
        <v>1750</v>
      </c>
      <c r="AK118" s="4" t="s">
        <v>1771</v>
      </c>
      <c r="AL118" s="4" t="s">
        <v>1754</v>
      </c>
      <c r="AM118" s="4" t="s">
        <v>1744</v>
      </c>
      <c r="AN118" s="4" t="s">
        <v>1754</v>
      </c>
      <c r="AO118" s="4" t="s">
        <v>1744</v>
      </c>
      <c r="AP118" s="4" t="s">
        <v>1772</v>
      </c>
      <c r="AQ118" s="4" t="s">
        <v>1773</v>
      </c>
      <c r="AR118" s="4" t="s">
        <v>1754</v>
      </c>
      <c r="AS118" s="4" t="s">
        <v>226</v>
      </c>
      <c r="AT118" s="4" t="s">
        <v>1754</v>
      </c>
      <c r="AU118" s="4" t="s">
        <v>1754</v>
      </c>
      <c r="AV118" s="4" t="s">
        <v>1754</v>
      </c>
      <c r="AW118" s="4" t="s">
        <v>1750</v>
      </c>
      <c r="AX118" s="4" t="s">
        <v>1770</v>
      </c>
      <c r="AY118" s="4" t="s">
        <v>1774</v>
      </c>
      <c r="AZ118" s="4" t="s">
        <v>1752</v>
      </c>
      <c r="BA118" s="4" t="s">
        <v>1754</v>
      </c>
      <c r="BB118" s="4" t="s">
        <v>1754</v>
      </c>
      <c r="BC118" s="4" t="s">
        <v>1754</v>
      </c>
      <c r="BD118" s="4" t="s">
        <v>1750</v>
      </c>
      <c r="BE118" s="4" t="s">
        <v>1769</v>
      </c>
      <c r="BF118" s="4" t="s">
        <v>1754</v>
      </c>
      <c r="BG118" s="4" t="s">
        <v>1754</v>
      </c>
      <c r="BH118" s="4" t="s">
        <v>1754</v>
      </c>
      <c r="BI118" s="4" t="s">
        <v>1769</v>
      </c>
      <c r="BJ118" s="4" t="s">
        <v>1754</v>
      </c>
      <c r="BK118" s="4" t="s">
        <v>1775</v>
      </c>
      <c r="BL118" s="4" t="s">
        <v>1754</v>
      </c>
      <c r="BM118" s="4" t="s">
        <v>494</v>
      </c>
      <c r="BN118" s="4" t="s">
        <v>1754</v>
      </c>
      <c r="BO118" s="4" t="s">
        <v>1754</v>
      </c>
      <c r="BP118" s="4" t="s">
        <v>1754</v>
      </c>
      <c r="BQ118" s="4" t="s">
        <v>927</v>
      </c>
      <c r="BS118" s="4" t="s">
        <v>1754</v>
      </c>
      <c r="BT118" s="4" t="n">
        <f aca="false">49-(COUNTBLANK(U118:BQ118))</f>
        <v>49</v>
      </c>
      <c r="BU118" s="4" t="str">
        <f aca="false">CONCATENATE("*",BS118,"*")</f>
        <v>*flood*</v>
      </c>
      <c r="BV118" s="4" t="n">
        <f aca="false">COUNTIFS(U118:BQ118,BU118)</f>
        <v>0</v>
      </c>
      <c r="BW118" s="18" t="n">
        <f aca="false">BV118/BT118</f>
        <v>0</v>
      </c>
      <c r="BZ118" s="18" t="str">
        <f aca="false">IF(BY118="","",(BY118/BT118))</f>
        <v/>
      </c>
      <c r="CA118" s="4" t="n">
        <f aca="false">COUNTIFS(U118:BQ118,BU117)</f>
        <v>0</v>
      </c>
      <c r="CB118" s="4" t="str">
        <f aca="false">IF(BX118="",BU118,BX118)</f>
        <v>*flood*</v>
      </c>
      <c r="CC118" s="4" t="n">
        <f aca="false">COUNTIFS(U118:BQ118,CB117)</f>
        <v>0</v>
      </c>
      <c r="CD118" s="18" t="n">
        <f aca="false">CC118/BT118</f>
        <v>0</v>
      </c>
      <c r="CE118" s="4" t="s">
        <v>1776</v>
      </c>
      <c r="CF118" s="18" t="n">
        <f aca="false">(COUNTIFS(U118:BQ118,CE118))/BT118</f>
        <v>0</v>
      </c>
      <c r="CH118" s="4" t="s">
        <v>1777</v>
      </c>
      <c r="CI118" s="15" t="n">
        <f aca="false">(COUNTIFS(U118:BQ118,CK118))/BT118</f>
        <v>0</v>
      </c>
      <c r="CJ118" s="15" t="n">
        <f aca="false">(COUNTIFS(U118:BQ118,CK117))/BT118</f>
        <v>0.571428571428571</v>
      </c>
      <c r="CK118" s="4" t="s">
        <v>1751</v>
      </c>
      <c r="CL118" s="4" t="s">
        <v>1763</v>
      </c>
    </row>
    <row r="119" customFormat="false" ht="13.8" hidden="false" customHeight="false" outlineLevel="0" collapsed="false">
      <c r="A119" s="8" t="s">
        <v>193</v>
      </c>
      <c r="B119" s="8" t="n">
        <v>1</v>
      </c>
      <c r="C119" s="8" t="n">
        <v>1</v>
      </c>
      <c r="D119" s="8" t="n">
        <v>1</v>
      </c>
      <c r="E119" s="8" t="n">
        <v>61</v>
      </c>
      <c r="F119" s="8" t="n">
        <v>30</v>
      </c>
      <c r="G119" s="8" t="n">
        <v>0</v>
      </c>
      <c r="H119" s="8" t="n">
        <v>30</v>
      </c>
      <c r="I119" s="8" t="n">
        <v>10030</v>
      </c>
      <c r="J119" s="8" t="n">
        <v>30</v>
      </c>
      <c r="K119" s="8" t="s">
        <v>650</v>
      </c>
      <c r="L119" s="8" t="s">
        <v>128</v>
      </c>
      <c r="M119" s="0" t="s">
        <v>1778</v>
      </c>
      <c r="N119" s="0" t="s">
        <v>1779</v>
      </c>
      <c r="O119" s="0" t="s">
        <v>1780</v>
      </c>
      <c r="R119" s="0" t="n">
        <f aca="false">(1+LEN(N119)-LEN(SUBSTITUTE(N119," ","")))+1</f>
        <v>7</v>
      </c>
      <c r="S119" s="0" t="n">
        <f aca="false">(1+LEN(O119)-LEN(SUBSTITUTE(O119," ","")))</f>
        <v>10</v>
      </c>
      <c r="T119" s="0" t="s">
        <v>1781</v>
      </c>
      <c r="U119" s="0" t="s">
        <v>1782</v>
      </c>
      <c r="V119" s="0" t="s">
        <v>1783</v>
      </c>
      <c r="W119" s="0" t="s">
        <v>1784</v>
      </c>
      <c r="X119" s="0" t="s">
        <v>1785</v>
      </c>
      <c r="Y119" s="0" t="s">
        <v>1298</v>
      </c>
      <c r="Z119" s="0" t="s">
        <v>1786</v>
      </c>
      <c r="AA119" s="0" t="s">
        <v>1787</v>
      </c>
      <c r="AB119" s="0" t="s">
        <v>1782</v>
      </c>
      <c r="AC119" s="0" t="s">
        <v>1786</v>
      </c>
      <c r="AD119" s="0" t="s">
        <v>752</v>
      </c>
      <c r="AE119" s="0" t="s">
        <v>1788</v>
      </c>
      <c r="AF119" s="0" t="s">
        <v>1789</v>
      </c>
      <c r="AG119" s="0" t="s">
        <v>879</v>
      </c>
      <c r="AH119" s="0" t="s">
        <v>1786</v>
      </c>
      <c r="AI119" s="0" t="s">
        <v>1790</v>
      </c>
      <c r="AJ119" s="0" t="s">
        <v>1791</v>
      </c>
      <c r="AK119" s="0" t="s">
        <v>295</v>
      </c>
      <c r="AL119" s="0" t="s">
        <v>1786</v>
      </c>
      <c r="AM119" s="0" t="s">
        <v>182</v>
      </c>
      <c r="AN119" s="0" t="s">
        <v>752</v>
      </c>
      <c r="AO119" s="0" t="s">
        <v>1786</v>
      </c>
      <c r="AP119" s="0" t="s">
        <v>1792</v>
      </c>
      <c r="AQ119" s="0" t="s">
        <v>1298</v>
      </c>
      <c r="AR119" s="0" t="s">
        <v>1786</v>
      </c>
      <c r="AS119" s="0" t="s">
        <v>228</v>
      </c>
      <c r="AT119" s="0" t="s">
        <v>999</v>
      </c>
      <c r="AU119" s="0" t="s">
        <v>1614</v>
      </c>
      <c r="AV119" s="0" t="s">
        <v>1793</v>
      </c>
      <c r="AW119" s="0" t="s">
        <v>1298</v>
      </c>
      <c r="AX119" s="0" t="s">
        <v>295</v>
      </c>
      <c r="AY119" s="0" t="s">
        <v>1786</v>
      </c>
      <c r="AZ119" s="0" t="s">
        <v>1794</v>
      </c>
      <c r="BA119" s="0" t="s">
        <v>1795</v>
      </c>
      <c r="BB119" s="0" t="s">
        <v>1786</v>
      </c>
      <c r="BC119" s="0" t="s">
        <v>1298</v>
      </c>
      <c r="BD119" s="0" t="s">
        <v>1796</v>
      </c>
      <c r="BE119" s="0" t="s">
        <v>1782</v>
      </c>
      <c r="BF119" s="0" t="s">
        <v>182</v>
      </c>
      <c r="BG119" s="0" t="s">
        <v>1786</v>
      </c>
      <c r="BH119" s="0" t="s">
        <v>740</v>
      </c>
      <c r="BI119" s="0" t="s">
        <v>1786</v>
      </c>
      <c r="BJ119" s="0" t="s">
        <v>1797</v>
      </c>
      <c r="BK119" s="0" t="s">
        <v>1798</v>
      </c>
      <c r="BL119" s="0" t="s">
        <v>1799</v>
      </c>
      <c r="BM119" s="0" t="s">
        <v>1298</v>
      </c>
      <c r="BN119" s="0" t="s">
        <v>1800</v>
      </c>
      <c r="BO119" s="0" t="s">
        <v>1786</v>
      </c>
      <c r="BP119" s="0" t="s">
        <v>1298</v>
      </c>
      <c r="BQ119" s="0" t="s">
        <v>1298</v>
      </c>
      <c r="BS119" s="0" t="s">
        <v>1786</v>
      </c>
      <c r="BT119" s="0" t="n">
        <f aca="false">49-(COUNTBLANK(U119:BQ119))</f>
        <v>49</v>
      </c>
      <c r="BU119" s="0" t="str">
        <f aca="false">CONCATENATE("*",BS119,"*")</f>
        <v>*fish*</v>
      </c>
      <c r="BV119" s="0" t="n">
        <f aca="false">COUNTIFS(U119:BQ119,BU119)</f>
        <v>0</v>
      </c>
      <c r="BW119" s="15" t="n">
        <f aca="false">BV119/BT119</f>
        <v>0</v>
      </c>
      <c r="BZ119" s="15" t="str">
        <f aca="false">IF(BY119="","",(BY119/BT119))</f>
        <v/>
      </c>
      <c r="CA119" s="0" t="n">
        <f aca="false">COUNTIFS(U119:BQ119,BU120)</f>
        <v>0</v>
      </c>
      <c r="CB119" s="0" t="str">
        <f aca="false">IF(BX119="",BU119,BX119)</f>
        <v>*fish*</v>
      </c>
      <c r="CC119" s="0" t="n">
        <f aca="false">COUNTIFS(U119:BQ119,CB120)</f>
        <v>0</v>
      </c>
      <c r="CD119" s="15" t="n">
        <f aca="false">CC119/BT119</f>
        <v>0</v>
      </c>
      <c r="CE119" s="0" t="s">
        <v>1801</v>
      </c>
      <c r="CF119" s="15" t="n">
        <f aca="false">(COUNTIFS(U119:BQ119,CE119))/BT119</f>
        <v>0</v>
      </c>
      <c r="CH119" s="0" t="s">
        <v>1802</v>
      </c>
      <c r="CI119" s="15" t="n">
        <f aca="false">(COUNTIFS(U119:BQ119,CK119))/BT119</f>
        <v>0.346938775510204</v>
      </c>
      <c r="CJ119" s="15" t="n">
        <f aca="false">(COUNTIFS(U119:BQ119,CK120))/BT119</f>
        <v>0.122448979591837</v>
      </c>
      <c r="CK119" s="16" t="s">
        <v>1786</v>
      </c>
      <c r="CL119" s="0" t="s">
        <v>1803</v>
      </c>
    </row>
    <row r="120" customFormat="false" ht="13.8" hidden="false" customHeight="false" outlineLevel="0" collapsed="false">
      <c r="A120" s="8" t="s">
        <v>127</v>
      </c>
      <c r="B120" s="8" t="n">
        <v>1</v>
      </c>
      <c r="C120" s="8" t="n">
        <v>1</v>
      </c>
      <c r="D120" s="8" t="n">
        <v>2</v>
      </c>
      <c r="E120" s="8" t="n">
        <v>61</v>
      </c>
      <c r="F120" s="8" t="n">
        <v>30</v>
      </c>
      <c r="G120" s="8" t="n">
        <v>1</v>
      </c>
      <c r="H120" s="8" t="n">
        <v>1030</v>
      </c>
      <c r="I120" s="8" t="n">
        <v>11030</v>
      </c>
      <c r="J120" s="8" t="n">
        <v>1030</v>
      </c>
      <c r="K120" s="8" t="s">
        <v>650</v>
      </c>
      <c r="L120" s="8" t="s">
        <v>128</v>
      </c>
      <c r="M120" s="0" t="s">
        <v>1804</v>
      </c>
      <c r="N120" s="0" t="s">
        <v>1779</v>
      </c>
      <c r="O120" s="0" t="s">
        <v>1805</v>
      </c>
      <c r="R120" s="0" t="n">
        <f aca="false">(1+LEN(N120)-LEN(SUBSTITUTE(N120," ","")))+1</f>
        <v>7</v>
      </c>
      <c r="S120" s="0" t="n">
        <f aca="false">(1+LEN(O120)-LEN(SUBSTITUTE(O120," ","")))</f>
        <v>10</v>
      </c>
      <c r="T120" s="0" t="s">
        <v>1781</v>
      </c>
      <c r="U120" s="0" t="s">
        <v>1782</v>
      </c>
      <c r="V120" s="0" t="s">
        <v>1806</v>
      </c>
      <c r="W120" s="0" t="s">
        <v>1807</v>
      </c>
      <c r="X120" s="0" t="s">
        <v>1782</v>
      </c>
      <c r="Y120" s="0" t="s">
        <v>1808</v>
      </c>
      <c r="Z120" s="0" t="s">
        <v>1782</v>
      </c>
      <c r="AA120" s="0" t="s">
        <v>1809</v>
      </c>
      <c r="AB120" s="0" t="s">
        <v>1782</v>
      </c>
      <c r="AC120" s="0" t="s">
        <v>1298</v>
      </c>
      <c r="AD120" s="0" t="s">
        <v>1298</v>
      </c>
      <c r="AE120" s="0" t="s">
        <v>1782</v>
      </c>
      <c r="AF120" s="0" t="s">
        <v>1810</v>
      </c>
      <c r="AG120" s="0" t="s">
        <v>1811</v>
      </c>
      <c r="AH120" s="0" t="s">
        <v>1812</v>
      </c>
      <c r="AI120" s="0" t="s">
        <v>999</v>
      </c>
      <c r="AJ120" s="0" t="s">
        <v>1813</v>
      </c>
      <c r="AK120" s="0" t="s">
        <v>1814</v>
      </c>
      <c r="AL120" s="0" t="s">
        <v>1815</v>
      </c>
      <c r="AM120" s="0" t="s">
        <v>1816</v>
      </c>
      <c r="AN120" s="0" t="s">
        <v>1298</v>
      </c>
      <c r="AO120" s="0" t="s">
        <v>1817</v>
      </c>
      <c r="AP120" s="0" t="s">
        <v>1818</v>
      </c>
      <c r="AQ120" s="0" t="s">
        <v>1782</v>
      </c>
      <c r="AR120" s="0" t="s">
        <v>1818</v>
      </c>
      <c r="AS120" s="0" t="s">
        <v>1782</v>
      </c>
      <c r="AT120" s="0" t="s">
        <v>1782</v>
      </c>
      <c r="AU120" s="0" t="s">
        <v>1782</v>
      </c>
      <c r="AV120" s="0" t="s">
        <v>1298</v>
      </c>
      <c r="AW120" s="0" t="s">
        <v>1314</v>
      </c>
      <c r="AX120" s="0" t="s">
        <v>182</v>
      </c>
      <c r="AY120" s="0" t="s">
        <v>1782</v>
      </c>
      <c r="AZ120" s="0" t="s">
        <v>1819</v>
      </c>
      <c r="BA120" s="0" t="s">
        <v>1298</v>
      </c>
      <c r="BB120" s="0" t="s">
        <v>1782</v>
      </c>
      <c r="BC120" s="0" t="s">
        <v>1298</v>
      </c>
      <c r="BD120" s="0" t="s">
        <v>1782</v>
      </c>
      <c r="BE120" s="0" t="s">
        <v>1820</v>
      </c>
      <c r="BF120" s="0" t="s">
        <v>1782</v>
      </c>
      <c r="BG120" s="0" t="s">
        <v>1782</v>
      </c>
      <c r="BH120" s="0" t="s">
        <v>1796</v>
      </c>
      <c r="BI120" s="0" t="s">
        <v>1821</v>
      </c>
      <c r="BJ120" s="0" t="s">
        <v>1298</v>
      </c>
      <c r="BK120" s="0" t="s">
        <v>1822</v>
      </c>
      <c r="BL120" s="0" t="s">
        <v>1823</v>
      </c>
      <c r="BM120" s="0" t="s">
        <v>1298</v>
      </c>
      <c r="BN120" s="0" t="s">
        <v>1298</v>
      </c>
      <c r="BO120" s="0" t="s">
        <v>1824</v>
      </c>
      <c r="BP120" s="0" t="s">
        <v>1807</v>
      </c>
      <c r="BQ120" s="0" t="s">
        <v>1782</v>
      </c>
      <c r="BS120" s="0" t="s">
        <v>1782</v>
      </c>
      <c r="BT120" s="0" t="n">
        <f aca="false">49-(COUNTBLANK(U120:BQ120))</f>
        <v>49</v>
      </c>
      <c r="BU120" s="0" t="str">
        <f aca="false">CONCATENATE("*",BS120,"*")</f>
        <v>*swim*</v>
      </c>
      <c r="BV120" s="0" t="n">
        <f aca="false">COUNTIFS(U120:BQ120,BU120)</f>
        <v>0</v>
      </c>
      <c r="BW120" s="15" t="n">
        <f aca="false">BV120/BT120</f>
        <v>0</v>
      </c>
      <c r="BZ120" s="15" t="str">
        <f aca="false">IF(BY120="","",(BY120/BT120))</f>
        <v/>
      </c>
      <c r="CA120" s="0" t="n">
        <f aca="false">COUNTIFS(U120:BQ120,BU119)</f>
        <v>0</v>
      </c>
      <c r="CB120" s="0" t="str">
        <f aca="false">IF(BX120="",BU120,BX120)</f>
        <v>*swim*</v>
      </c>
      <c r="CC120" s="0" t="n">
        <f aca="false">COUNTIFS(U120:BQ120,CB119)</f>
        <v>0</v>
      </c>
      <c r="CD120" s="15" t="n">
        <f aca="false">CC120/BT120</f>
        <v>0</v>
      </c>
      <c r="CE120" s="0" t="s">
        <v>1825</v>
      </c>
      <c r="CF120" s="15" t="n">
        <f aca="false">(COUNTIFS(U120:BQ120,CE120))/BT120</f>
        <v>0</v>
      </c>
      <c r="CH120" s="0" t="s">
        <v>1826</v>
      </c>
      <c r="CI120" s="15" t="n">
        <f aca="false">(COUNTIFS(U120:BQ120,CK120))/BT120</f>
        <v>0.448979591836735</v>
      </c>
      <c r="CJ120" s="15" t="n">
        <f aca="false">(COUNTIFS(U120:BQ120,CK119))/BT120</f>
        <v>0</v>
      </c>
      <c r="CK120" s="16" t="s">
        <v>1782</v>
      </c>
      <c r="CL120" s="0" t="s">
        <v>1803</v>
      </c>
      <c r="CN120" s="4"/>
    </row>
    <row r="121" s="4" customFormat="true" ht="13.8" hidden="false" customHeight="false" outlineLevel="0" collapsed="false">
      <c r="A121" s="8" t="s">
        <v>163</v>
      </c>
      <c r="B121" s="17" t="n">
        <v>1</v>
      </c>
      <c r="C121" s="17" t="n">
        <v>2</v>
      </c>
      <c r="D121" s="17" t="n">
        <v>1</v>
      </c>
      <c r="E121" s="17" t="n">
        <v>61</v>
      </c>
      <c r="F121" s="17" t="n">
        <v>30</v>
      </c>
      <c r="G121" s="17" t="n">
        <v>2</v>
      </c>
      <c r="H121" s="8" t="n">
        <v>2030</v>
      </c>
      <c r="I121" s="8" t="n">
        <v>12030</v>
      </c>
      <c r="J121" s="8" t="n">
        <v>2030</v>
      </c>
      <c r="K121" s="8" t="s">
        <v>650</v>
      </c>
      <c r="L121" s="8" t="s">
        <v>128</v>
      </c>
      <c r="M121" s="4" t="s">
        <v>1778</v>
      </c>
      <c r="N121" s="4" t="s">
        <v>1779</v>
      </c>
      <c r="O121" s="4" t="s">
        <v>1805</v>
      </c>
      <c r="R121" s="4" t="n">
        <f aca="false">(1+LEN(N121)-LEN(SUBSTITUTE(N121," ","")))+1</f>
        <v>7</v>
      </c>
      <c r="S121" s="4" t="n">
        <f aca="false">(1+LEN(O121)-LEN(SUBSTITUTE(O121," ","")))</f>
        <v>10</v>
      </c>
      <c r="T121" s="4" t="s">
        <v>1781</v>
      </c>
      <c r="U121" s="4" t="s">
        <v>1782</v>
      </c>
      <c r="V121" s="4" t="s">
        <v>1783</v>
      </c>
      <c r="W121" s="4" t="s">
        <v>1784</v>
      </c>
      <c r="X121" s="4" t="s">
        <v>1785</v>
      </c>
      <c r="Y121" s="4" t="s">
        <v>1298</v>
      </c>
      <c r="Z121" s="4" t="s">
        <v>1786</v>
      </c>
      <c r="AA121" s="4" t="s">
        <v>1787</v>
      </c>
      <c r="AB121" s="4" t="s">
        <v>1782</v>
      </c>
      <c r="AC121" s="4" t="s">
        <v>1786</v>
      </c>
      <c r="AD121" s="4" t="s">
        <v>752</v>
      </c>
      <c r="AE121" s="4" t="s">
        <v>1788</v>
      </c>
      <c r="AF121" s="4" t="s">
        <v>1789</v>
      </c>
      <c r="AG121" s="4" t="s">
        <v>879</v>
      </c>
      <c r="AH121" s="4" t="s">
        <v>1786</v>
      </c>
      <c r="AI121" s="4" t="s">
        <v>1790</v>
      </c>
      <c r="AJ121" s="4" t="s">
        <v>1791</v>
      </c>
      <c r="AK121" s="4" t="s">
        <v>295</v>
      </c>
      <c r="AL121" s="4" t="s">
        <v>1786</v>
      </c>
      <c r="AM121" s="4" t="s">
        <v>182</v>
      </c>
      <c r="AN121" s="4" t="s">
        <v>752</v>
      </c>
      <c r="AO121" s="4" t="s">
        <v>1786</v>
      </c>
      <c r="AP121" s="4" t="s">
        <v>1792</v>
      </c>
      <c r="AQ121" s="4" t="s">
        <v>1298</v>
      </c>
      <c r="AR121" s="4" t="s">
        <v>1786</v>
      </c>
      <c r="AS121" s="4" t="s">
        <v>228</v>
      </c>
      <c r="AT121" s="4" t="s">
        <v>999</v>
      </c>
      <c r="AU121" s="4" t="s">
        <v>1614</v>
      </c>
      <c r="AV121" s="4" t="s">
        <v>1793</v>
      </c>
      <c r="AW121" s="4" t="s">
        <v>1298</v>
      </c>
      <c r="AX121" s="4" t="s">
        <v>295</v>
      </c>
      <c r="AY121" s="4" t="s">
        <v>1786</v>
      </c>
      <c r="AZ121" s="4" t="s">
        <v>1794</v>
      </c>
      <c r="BA121" s="4" t="s">
        <v>1795</v>
      </c>
      <c r="BB121" s="4" t="s">
        <v>1786</v>
      </c>
      <c r="BC121" s="4" t="s">
        <v>1298</v>
      </c>
      <c r="BD121" s="4" t="s">
        <v>1796</v>
      </c>
      <c r="BE121" s="4" t="s">
        <v>1782</v>
      </c>
      <c r="BF121" s="4" t="s">
        <v>182</v>
      </c>
      <c r="BG121" s="4" t="s">
        <v>1786</v>
      </c>
      <c r="BH121" s="4" t="s">
        <v>740</v>
      </c>
      <c r="BI121" s="4" t="s">
        <v>1786</v>
      </c>
      <c r="BJ121" s="4" t="s">
        <v>1797</v>
      </c>
      <c r="BK121" s="4" t="s">
        <v>1798</v>
      </c>
      <c r="BL121" s="4" t="s">
        <v>1799</v>
      </c>
      <c r="BM121" s="4" t="s">
        <v>1298</v>
      </c>
      <c r="BN121" s="4" t="s">
        <v>1800</v>
      </c>
      <c r="BO121" s="4" t="s">
        <v>1786</v>
      </c>
      <c r="BP121" s="4" t="s">
        <v>1298</v>
      </c>
      <c r="BQ121" s="4" t="s">
        <v>1298</v>
      </c>
      <c r="BS121" s="4" t="s">
        <v>1786</v>
      </c>
      <c r="BT121" s="4" t="n">
        <f aca="false">49-(COUNTBLANK(U121:BQ121))</f>
        <v>49</v>
      </c>
      <c r="BU121" s="4" t="str">
        <f aca="false">CONCATENATE("*",BS121,"*")</f>
        <v>*fish*</v>
      </c>
      <c r="BV121" s="4" t="n">
        <f aca="false">COUNTIFS(U121:BQ121,BU121)</f>
        <v>0</v>
      </c>
      <c r="BW121" s="18" t="n">
        <f aca="false">BV121/BT121</f>
        <v>0</v>
      </c>
      <c r="BZ121" s="18" t="str">
        <f aca="false">IF(BY121="","",(BY121/BT121))</f>
        <v/>
      </c>
      <c r="CA121" s="4" t="n">
        <f aca="false">COUNTIFS(U121:BQ121,BU122)</f>
        <v>0</v>
      </c>
      <c r="CB121" s="4" t="str">
        <f aca="false">IF(BX121="",BU121,BX121)</f>
        <v>*fish*</v>
      </c>
      <c r="CC121" s="4" t="n">
        <f aca="false">COUNTIFS(U121:BQ121,CB122)</f>
        <v>0</v>
      </c>
      <c r="CD121" s="18" t="n">
        <f aca="false">CC121/BT121</f>
        <v>0</v>
      </c>
      <c r="CE121" s="4" t="s">
        <v>1801</v>
      </c>
      <c r="CF121" s="18" t="n">
        <f aca="false">(COUNTIFS(U121:BQ121,CE121))/BT121</f>
        <v>0</v>
      </c>
      <c r="CH121" s="4" t="s">
        <v>1802</v>
      </c>
      <c r="CI121" s="15" t="n">
        <f aca="false">(COUNTIFS(U121:BQ121,CK121))/BT121</f>
        <v>0.122448979591837</v>
      </c>
      <c r="CJ121" s="15" t="n">
        <f aca="false">(COUNTIFS(U121:BQ121,CK122))/BT121</f>
        <v>0.346938775510204</v>
      </c>
      <c r="CK121" s="4" t="s">
        <v>1782</v>
      </c>
      <c r="CL121" s="4" t="s">
        <v>1803</v>
      </c>
    </row>
    <row r="122" customFormat="false" ht="13.8" hidden="false" customHeight="false" outlineLevel="0" collapsed="false">
      <c r="A122" s="8" t="s">
        <v>191</v>
      </c>
      <c r="B122" s="17" t="n">
        <v>1</v>
      </c>
      <c r="C122" s="17" t="n">
        <v>2</v>
      </c>
      <c r="D122" s="17" t="n">
        <v>2</v>
      </c>
      <c r="E122" s="17" t="n">
        <v>61</v>
      </c>
      <c r="F122" s="17" t="n">
        <v>30</v>
      </c>
      <c r="G122" s="17" t="n">
        <v>3</v>
      </c>
      <c r="H122" s="8" t="n">
        <v>3030</v>
      </c>
      <c r="I122" s="8" t="n">
        <v>13030</v>
      </c>
      <c r="J122" s="8" t="n">
        <v>3030</v>
      </c>
      <c r="K122" s="8" t="s">
        <v>650</v>
      </c>
      <c r="L122" s="8" t="s">
        <v>128</v>
      </c>
      <c r="M122" s="4" t="s">
        <v>1804</v>
      </c>
      <c r="N122" s="4" t="s">
        <v>1779</v>
      </c>
      <c r="O122" s="4" t="s">
        <v>1780</v>
      </c>
      <c r="P122" s="4"/>
      <c r="Q122" s="4"/>
      <c r="R122" s="4" t="n">
        <f aca="false">(1+LEN(N122)-LEN(SUBSTITUTE(N122," ","")))+1</f>
        <v>7</v>
      </c>
      <c r="S122" s="4" t="n">
        <f aca="false">(1+LEN(O122)-LEN(SUBSTITUTE(O122," ","")))</f>
        <v>10</v>
      </c>
      <c r="T122" s="4" t="s">
        <v>1781</v>
      </c>
      <c r="U122" s="4" t="s">
        <v>1782</v>
      </c>
      <c r="V122" s="4" t="s">
        <v>1806</v>
      </c>
      <c r="W122" s="4" t="s">
        <v>1807</v>
      </c>
      <c r="X122" s="4" t="s">
        <v>1782</v>
      </c>
      <c r="Y122" s="4" t="s">
        <v>1808</v>
      </c>
      <c r="Z122" s="4" t="s">
        <v>1782</v>
      </c>
      <c r="AA122" s="4" t="s">
        <v>1809</v>
      </c>
      <c r="AB122" s="4" t="s">
        <v>1782</v>
      </c>
      <c r="AC122" s="4" t="s">
        <v>1298</v>
      </c>
      <c r="AD122" s="4" t="s">
        <v>1298</v>
      </c>
      <c r="AE122" s="4" t="s">
        <v>1782</v>
      </c>
      <c r="AF122" s="4" t="s">
        <v>1810</v>
      </c>
      <c r="AG122" s="4" t="s">
        <v>1811</v>
      </c>
      <c r="AH122" s="4" t="s">
        <v>1812</v>
      </c>
      <c r="AI122" s="4" t="s">
        <v>999</v>
      </c>
      <c r="AJ122" s="4" t="s">
        <v>1813</v>
      </c>
      <c r="AK122" s="4" t="s">
        <v>1814</v>
      </c>
      <c r="AL122" s="4" t="s">
        <v>1815</v>
      </c>
      <c r="AM122" s="4" t="s">
        <v>1816</v>
      </c>
      <c r="AN122" s="4" t="s">
        <v>1298</v>
      </c>
      <c r="AO122" s="4" t="s">
        <v>1817</v>
      </c>
      <c r="AP122" s="4" t="s">
        <v>1818</v>
      </c>
      <c r="AQ122" s="4" t="s">
        <v>1782</v>
      </c>
      <c r="AR122" s="4" t="s">
        <v>1818</v>
      </c>
      <c r="AS122" s="4" t="s">
        <v>1782</v>
      </c>
      <c r="AT122" s="4" t="s">
        <v>1782</v>
      </c>
      <c r="AU122" s="4" t="s">
        <v>1782</v>
      </c>
      <c r="AV122" s="4" t="s">
        <v>1298</v>
      </c>
      <c r="AW122" s="4" t="s">
        <v>1314</v>
      </c>
      <c r="AX122" s="4" t="s">
        <v>182</v>
      </c>
      <c r="AY122" s="4" t="s">
        <v>1782</v>
      </c>
      <c r="AZ122" s="4" t="s">
        <v>1819</v>
      </c>
      <c r="BA122" s="4" t="s">
        <v>1298</v>
      </c>
      <c r="BB122" s="4" t="s">
        <v>1782</v>
      </c>
      <c r="BC122" s="4" t="s">
        <v>1298</v>
      </c>
      <c r="BD122" s="4" t="s">
        <v>1782</v>
      </c>
      <c r="BE122" s="4" t="s">
        <v>1820</v>
      </c>
      <c r="BF122" s="4" t="s">
        <v>1782</v>
      </c>
      <c r="BG122" s="4" t="s">
        <v>1782</v>
      </c>
      <c r="BH122" s="4" t="s">
        <v>1796</v>
      </c>
      <c r="BI122" s="4" t="s">
        <v>1821</v>
      </c>
      <c r="BJ122" s="4" t="s">
        <v>1298</v>
      </c>
      <c r="BK122" s="4" t="s">
        <v>1822</v>
      </c>
      <c r="BL122" s="4" t="s">
        <v>1823</v>
      </c>
      <c r="BM122" s="4" t="s">
        <v>1298</v>
      </c>
      <c r="BN122" s="4" t="s">
        <v>1298</v>
      </c>
      <c r="BO122" s="4" t="s">
        <v>1824</v>
      </c>
      <c r="BP122" s="4" t="s">
        <v>1807</v>
      </c>
      <c r="BQ122" s="4" t="s">
        <v>1782</v>
      </c>
      <c r="BR122" s="4"/>
      <c r="BS122" s="4" t="s">
        <v>1782</v>
      </c>
      <c r="BT122" s="4" t="n">
        <f aca="false">49-(COUNTBLANK(U122:BQ122))</f>
        <v>49</v>
      </c>
      <c r="BU122" s="4" t="str">
        <f aca="false">CONCATENATE("*",BS122,"*")</f>
        <v>*swim*</v>
      </c>
      <c r="BV122" s="4" t="n">
        <f aca="false">COUNTIFS(U122:BQ122,BU122)</f>
        <v>0</v>
      </c>
      <c r="BW122" s="18" t="n">
        <f aca="false">BV122/BT122</f>
        <v>0</v>
      </c>
      <c r="BX122" s="4"/>
      <c r="BY122" s="4"/>
      <c r="BZ122" s="18" t="str">
        <f aca="false">IF(BY122="","",(BY122/BT122))</f>
        <v/>
      </c>
      <c r="CA122" s="4" t="n">
        <f aca="false">COUNTIFS(U122:BQ122,BU121)</f>
        <v>0</v>
      </c>
      <c r="CB122" s="4" t="str">
        <f aca="false">IF(BX122="",BU122,BX122)</f>
        <v>*swim*</v>
      </c>
      <c r="CC122" s="4" t="n">
        <f aca="false">COUNTIFS(U122:BQ122,CB121)</f>
        <v>0</v>
      </c>
      <c r="CD122" s="18" t="n">
        <f aca="false">CC122/BT122</f>
        <v>0</v>
      </c>
      <c r="CE122" s="4" t="s">
        <v>1825</v>
      </c>
      <c r="CF122" s="18" t="n">
        <f aca="false">(COUNTIFS(U122:BQ122,CE122))/BT122</f>
        <v>0</v>
      </c>
      <c r="CG122" s="4"/>
      <c r="CH122" s="4" t="s">
        <v>1826</v>
      </c>
      <c r="CI122" s="15" t="n">
        <f aca="false">(COUNTIFS(U122:BQ122,CK122))/BT122</f>
        <v>0</v>
      </c>
      <c r="CJ122" s="15" t="n">
        <f aca="false">(COUNTIFS(U122:BQ122,CK121))/BT122</f>
        <v>0.448979591836735</v>
      </c>
      <c r="CK122" s="4" t="s">
        <v>1786</v>
      </c>
      <c r="CL122" s="4" t="s">
        <v>1803</v>
      </c>
    </row>
    <row r="123" customFormat="false" ht="13.8" hidden="false" customHeight="false" outlineLevel="0" collapsed="false">
      <c r="A123" s="8" t="s">
        <v>191</v>
      </c>
      <c r="B123" s="8" t="n">
        <v>1</v>
      </c>
      <c r="C123" s="8" t="n">
        <v>1</v>
      </c>
      <c r="D123" s="8" t="n">
        <v>1</v>
      </c>
      <c r="E123" s="8" t="n">
        <v>62</v>
      </c>
      <c r="F123" s="8" t="n">
        <v>31</v>
      </c>
      <c r="G123" s="8" t="n">
        <v>0</v>
      </c>
      <c r="H123" s="8" t="n">
        <v>31</v>
      </c>
      <c r="I123" s="8" t="n">
        <v>10031</v>
      </c>
      <c r="J123" s="8" t="n">
        <v>31</v>
      </c>
      <c r="K123" s="8" t="n">
        <v>20031</v>
      </c>
      <c r="L123" s="8" t="s">
        <v>128</v>
      </c>
      <c r="M123" s="0" t="s">
        <v>1827</v>
      </c>
      <c r="N123" s="0" t="s">
        <v>1828</v>
      </c>
      <c r="O123" s="0" t="s">
        <v>1829</v>
      </c>
      <c r="P123" s="4" t="s">
        <v>1830</v>
      </c>
      <c r="Q123" s="4" t="s">
        <v>133</v>
      </c>
      <c r="R123" s="0" t="n">
        <f aca="false">(1+LEN(N123)-LEN(SUBSTITUTE(N123," ","")))+1</f>
        <v>6</v>
      </c>
      <c r="S123" s="0" t="n">
        <f aca="false">(1+LEN(O123)-LEN(SUBSTITUTE(O123," ","")))</f>
        <v>9</v>
      </c>
      <c r="T123" s="0" t="s">
        <v>1781</v>
      </c>
      <c r="U123" s="0" t="s">
        <v>1831</v>
      </c>
      <c r="V123" s="0" t="s">
        <v>1832</v>
      </c>
      <c r="W123" s="0" t="s">
        <v>1833</v>
      </c>
      <c r="X123" s="0" t="s">
        <v>1834</v>
      </c>
      <c r="Y123" s="0" t="s">
        <v>1835</v>
      </c>
      <c r="Z123" s="0" t="s">
        <v>1836</v>
      </c>
      <c r="AA123" s="0" t="s">
        <v>1837</v>
      </c>
      <c r="AB123" s="0" t="s">
        <v>1834</v>
      </c>
      <c r="AC123" s="0" t="s">
        <v>1838</v>
      </c>
      <c r="AD123" s="0" t="s">
        <v>1839</v>
      </c>
      <c r="AE123" s="0" t="s">
        <v>1840</v>
      </c>
      <c r="AF123" s="0" t="s">
        <v>1841</v>
      </c>
      <c r="AG123" s="0" t="s">
        <v>1354</v>
      </c>
      <c r="AH123" s="0" t="s">
        <v>1842</v>
      </c>
      <c r="AI123" s="0" t="s">
        <v>1843</v>
      </c>
      <c r="AJ123" s="0" t="s">
        <v>1844</v>
      </c>
      <c r="AK123" s="0" t="s">
        <v>1298</v>
      </c>
      <c r="AL123" s="0" t="s">
        <v>1845</v>
      </c>
      <c r="AM123" s="0" t="s">
        <v>1846</v>
      </c>
      <c r="AN123" s="0" t="s">
        <v>1847</v>
      </c>
      <c r="AO123" s="0" t="s">
        <v>1834</v>
      </c>
      <c r="AP123" s="0" t="s">
        <v>1848</v>
      </c>
      <c r="AQ123" s="0" t="s">
        <v>1834</v>
      </c>
      <c r="AR123" s="0" t="s">
        <v>1846</v>
      </c>
      <c r="AS123" s="0" t="s">
        <v>1834</v>
      </c>
      <c r="AT123" s="0" t="s">
        <v>1834</v>
      </c>
      <c r="AU123" s="0" t="s">
        <v>295</v>
      </c>
      <c r="AV123" s="0" t="s">
        <v>1849</v>
      </c>
      <c r="AW123" s="0" t="s">
        <v>1850</v>
      </c>
      <c r="AX123" s="0" t="s">
        <v>1851</v>
      </c>
      <c r="AY123" s="0" t="s">
        <v>1852</v>
      </c>
      <c r="AZ123" s="0" t="s">
        <v>1853</v>
      </c>
      <c r="BA123" s="0" t="s">
        <v>1847</v>
      </c>
      <c r="BB123" s="0" t="s">
        <v>1854</v>
      </c>
      <c r="BC123" s="0" t="s">
        <v>1855</v>
      </c>
      <c r="BD123" s="0" t="s">
        <v>1856</v>
      </c>
      <c r="BE123" s="13"/>
      <c r="BF123" s="0" t="s">
        <v>1857</v>
      </c>
      <c r="BG123" s="0" t="s">
        <v>1834</v>
      </c>
      <c r="BH123" s="0" t="s">
        <v>1858</v>
      </c>
      <c r="BI123" s="0" t="s">
        <v>1834</v>
      </c>
      <c r="BJ123" s="0" t="s">
        <v>1859</v>
      </c>
      <c r="BK123" s="0" t="s">
        <v>1860</v>
      </c>
      <c r="BL123" s="0" t="s">
        <v>1861</v>
      </c>
      <c r="BM123" s="0" t="s">
        <v>1850</v>
      </c>
      <c r="BN123" s="0" t="s">
        <v>1850</v>
      </c>
      <c r="BO123" s="0" t="s">
        <v>1087</v>
      </c>
      <c r="BP123" s="0" t="s">
        <v>1834</v>
      </c>
      <c r="BQ123" s="0" t="s">
        <v>1862</v>
      </c>
      <c r="BS123" s="0" t="s">
        <v>1834</v>
      </c>
      <c r="BT123" s="0" t="n">
        <f aca="false">49-(COUNTBLANK(U123:BQ123))</f>
        <v>48</v>
      </c>
      <c r="BU123" s="0" t="str">
        <f aca="false">CONCATENATE("*",BS123,"*")</f>
        <v>*teach*</v>
      </c>
      <c r="BV123" s="0" t="n">
        <f aca="false">COUNTIFS(U123:BQ123,BU123)</f>
        <v>0</v>
      </c>
      <c r="BW123" s="18" t="n">
        <f aca="false">BV123/BT123</f>
        <v>0</v>
      </c>
      <c r="BZ123" s="15" t="str">
        <f aca="false">IF(BY123="","",(BY123/BT123))</f>
        <v/>
      </c>
      <c r="CA123" s="0" t="n">
        <f aca="false">COUNTIFS(U123:BQ123,BU124)</f>
        <v>0</v>
      </c>
      <c r="CB123" s="0" t="str">
        <f aca="false">IF(BX123="",BU123,BX123)</f>
        <v>*teach*</v>
      </c>
      <c r="CC123" s="0" t="n">
        <f aca="false">COUNTIFS(U123:BQ123,CB124)</f>
        <v>0</v>
      </c>
      <c r="CD123" s="15" t="n">
        <f aca="false">CC123/BT123</f>
        <v>0</v>
      </c>
      <c r="CE123" s="0" t="s">
        <v>1863</v>
      </c>
      <c r="CF123" s="15" t="n">
        <f aca="false">(COUNTIFS(U123:BQ123,CE123))/BT123</f>
        <v>0</v>
      </c>
      <c r="CH123" s="0" t="s">
        <v>1864</v>
      </c>
      <c r="CI123" s="15" t="n">
        <f aca="false">(COUNTIFS(U123:BQ123,CK123))/BT123</f>
        <v>0.458333333333333</v>
      </c>
      <c r="CJ123" s="15" t="n">
        <f aca="false">(COUNTIFS(U123:BQ123,CK124))/BT123</f>
        <v>0.0208333333333333</v>
      </c>
      <c r="CK123" s="16" t="s">
        <v>1834</v>
      </c>
      <c r="CL123" s="0" t="s">
        <v>1865</v>
      </c>
    </row>
    <row r="124" customFormat="false" ht="13.8" hidden="false" customHeight="false" outlineLevel="0" collapsed="false">
      <c r="A124" s="8" t="s">
        <v>193</v>
      </c>
      <c r="B124" s="8" t="n">
        <v>1</v>
      </c>
      <c r="C124" s="8" t="n">
        <v>1</v>
      </c>
      <c r="D124" s="8" t="n">
        <v>2</v>
      </c>
      <c r="E124" s="8" t="n">
        <v>62</v>
      </c>
      <c r="F124" s="8" t="n">
        <v>31</v>
      </c>
      <c r="G124" s="8" t="n">
        <v>1</v>
      </c>
      <c r="H124" s="8" t="n">
        <v>1031</v>
      </c>
      <c r="I124" s="8" t="n">
        <v>11031</v>
      </c>
      <c r="J124" s="8" t="n">
        <v>1031</v>
      </c>
      <c r="K124" s="8" t="n">
        <v>21031</v>
      </c>
      <c r="L124" s="8" t="s">
        <v>128</v>
      </c>
      <c r="M124" s="0" t="s">
        <v>1866</v>
      </c>
      <c r="N124" s="0" t="s">
        <v>1828</v>
      </c>
      <c r="O124" s="0" t="s">
        <v>1867</v>
      </c>
      <c r="P124" s="4" t="s">
        <v>1868</v>
      </c>
      <c r="Q124" s="4" t="s">
        <v>133</v>
      </c>
      <c r="R124" s="0" t="n">
        <f aca="false">(1+LEN(N124)-LEN(SUBSTITUTE(N124," ","")))+1</f>
        <v>6</v>
      </c>
      <c r="S124" s="0" t="n">
        <f aca="false">(1+LEN(O124)-LEN(SUBSTITUTE(O124," ","")))</f>
        <v>9</v>
      </c>
      <c r="T124" s="0" t="s">
        <v>1781</v>
      </c>
      <c r="U124" s="0" t="s">
        <v>1298</v>
      </c>
      <c r="V124" s="19" t="s">
        <v>1869</v>
      </c>
      <c r="W124" s="0" t="s">
        <v>1870</v>
      </c>
      <c r="X124" s="0" t="s">
        <v>1871</v>
      </c>
      <c r="Y124" s="19" t="s">
        <v>1872</v>
      </c>
      <c r="Z124" s="19" t="s">
        <v>1873</v>
      </c>
      <c r="AA124" s="0" t="s">
        <v>1874</v>
      </c>
      <c r="AB124" s="0" t="s">
        <v>766</v>
      </c>
      <c r="AC124" s="19" t="s">
        <v>1875</v>
      </c>
      <c r="AD124" s="0" t="s">
        <v>1876</v>
      </c>
      <c r="AE124" s="0" t="s">
        <v>1877</v>
      </c>
      <c r="AF124" s="0" t="s">
        <v>1878</v>
      </c>
      <c r="AG124" s="0" t="s">
        <v>1879</v>
      </c>
      <c r="AH124" s="19" t="s">
        <v>1087</v>
      </c>
      <c r="AI124" s="0" t="s">
        <v>1880</v>
      </c>
      <c r="AJ124" s="0" t="s">
        <v>1881</v>
      </c>
      <c r="AK124" s="19" t="s">
        <v>1882</v>
      </c>
      <c r="AL124" s="0" t="s">
        <v>1883</v>
      </c>
      <c r="AM124" s="19" t="s">
        <v>1087</v>
      </c>
      <c r="AN124" s="19" t="s">
        <v>1873</v>
      </c>
      <c r="AO124" s="0" t="s">
        <v>1884</v>
      </c>
      <c r="AP124" s="0" t="s">
        <v>1885</v>
      </c>
      <c r="AQ124" s="19" t="s">
        <v>1873</v>
      </c>
      <c r="AR124" s="0" t="s">
        <v>1886</v>
      </c>
      <c r="AS124" s="0" t="s">
        <v>1887</v>
      </c>
      <c r="AT124" s="0" t="s">
        <v>188</v>
      </c>
      <c r="AU124" s="19" t="s">
        <v>1873</v>
      </c>
      <c r="AV124" s="0" t="s">
        <v>1852</v>
      </c>
      <c r="AW124" s="19" t="s">
        <v>1888</v>
      </c>
      <c r="AX124" s="19" t="s">
        <v>1087</v>
      </c>
      <c r="AY124" s="19" t="s">
        <v>1087</v>
      </c>
      <c r="AZ124" s="0" t="s">
        <v>1889</v>
      </c>
      <c r="BA124" s="0" t="s">
        <v>1890</v>
      </c>
      <c r="BB124" s="19" t="s">
        <v>1839</v>
      </c>
      <c r="BC124" s="19" t="s">
        <v>1891</v>
      </c>
      <c r="BD124" s="0" t="s">
        <v>1857</v>
      </c>
      <c r="BE124" s="19" t="s">
        <v>1892</v>
      </c>
      <c r="BF124" s="0" t="s">
        <v>145</v>
      </c>
      <c r="BG124" s="19" t="s">
        <v>1087</v>
      </c>
      <c r="BH124" s="0" t="s">
        <v>150</v>
      </c>
      <c r="BI124" s="0" t="s">
        <v>1893</v>
      </c>
      <c r="BJ124" s="0" t="s">
        <v>1857</v>
      </c>
      <c r="BK124" s="0" t="s">
        <v>1894</v>
      </c>
      <c r="BL124" s="0" t="s">
        <v>1895</v>
      </c>
      <c r="BM124" s="19" t="s">
        <v>1839</v>
      </c>
      <c r="BN124" s="0" t="s">
        <v>1896</v>
      </c>
      <c r="BO124" s="0" t="s">
        <v>1874</v>
      </c>
      <c r="BP124" s="13"/>
      <c r="BQ124" s="0" t="s">
        <v>1785</v>
      </c>
      <c r="BS124" s="0" t="s">
        <v>1839</v>
      </c>
      <c r="BT124" s="0" t="n">
        <f aca="false">49-(COUNTBLANK(U124:BQ124))</f>
        <v>48</v>
      </c>
      <c r="BU124" s="0" t="str">
        <f aca="false">CONCATENATE("*",BS124,"*")</f>
        <v>*learn*</v>
      </c>
      <c r="BV124" s="0" t="n">
        <f aca="false">COUNTIFS(U124:BQ124,BU124)</f>
        <v>0</v>
      </c>
      <c r="BW124" s="18" t="n">
        <f aca="false">BV124/BT124</f>
        <v>0</v>
      </c>
      <c r="BZ124" s="15" t="str">
        <f aca="false">IF(BY124="","",(BY124/BT124))</f>
        <v/>
      </c>
      <c r="CA124" s="0" t="n">
        <f aca="false">COUNTIFS(U124:BQ124,BU123)</f>
        <v>0</v>
      </c>
      <c r="CB124" s="0" t="str">
        <f aca="false">IF(BX124="",BU124,BX124)</f>
        <v>*learn*</v>
      </c>
      <c r="CC124" s="0" t="n">
        <f aca="false">COUNTIFS(U124:BQ124,CB123)</f>
        <v>0</v>
      </c>
      <c r="CD124" s="15" t="n">
        <f aca="false">CC124/BT124</f>
        <v>0</v>
      </c>
      <c r="CE124" s="0" t="s">
        <v>1897</v>
      </c>
      <c r="CF124" s="15" t="n">
        <f aca="false">(COUNTIFS(U124:BQ124,CE124))/BT124</f>
        <v>0</v>
      </c>
      <c r="CG124" s="19" t="s">
        <v>1898</v>
      </c>
      <c r="CH124" s="0" t="s">
        <v>1899</v>
      </c>
      <c r="CI124" s="15" t="n">
        <f aca="false">(COUNTIFS(U124:BQ124,CK124))/BT124</f>
        <v>0.208333333333333</v>
      </c>
      <c r="CJ124" s="15" t="n">
        <f aca="false">(COUNTIFS(U124:BQ124,CK123))/BT124</f>
        <v>0</v>
      </c>
      <c r="CK124" s="16" t="s">
        <v>1839</v>
      </c>
      <c r="CL124" s="0" t="s">
        <v>1865</v>
      </c>
    </row>
    <row r="125" customFormat="false" ht="13.8" hidden="false" customHeight="false" outlineLevel="0" collapsed="false">
      <c r="A125" s="8" t="s">
        <v>127</v>
      </c>
      <c r="B125" s="17" t="n">
        <v>1</v>
      </c>
      <c r="C125" s="17" t="n">
        <v>2</v>
      </c>
      <c r="D125" s="17" t="n">
        <v>1</v>
      </c>
      <c r="E125" s="17" t="n">
        <v>62</v>
      </c>
      <c r="F125" s="17" t="n">
        <v>31</v>
      </c>
      <c r="G125" s="17" t="n">
        <v>2</v>
      </c>
      <c r="H125" s="8" t="n">
        <v>2031</v>
      </c>
      <c r="I125" s="8" t="n">
        <v>12031</v>
      </c>
      <c r="J125" s="8" t="n">
        <v>2031</v>
      </c>
      <c r="K125" s="8" t="n">
        <v>22031</v>
      </c>
      <c r="L125" s="8" t="s">
        <v>128</v>
      </c>
      <c r="M125" s="4" t="s">
        <v>1827</v>
      </c>
      <c r="N125" s="4" t="s">
        <v>1828</v>
      </c>
      <c r="O125" s="4" t="s">
        <v>1867</v>
      </c>
      <c r="P125" s="4" t="s">
        <v>1830</v>
      </c>
      <c r="Q125" s="4" t="s">
        <v>133</v>
      </c>
      <c r="R125" s="4" t="n">
        <f aca="false">(1+LEN(N125)-LEN(SUBSTITUTE(N125," ","")))+1</f>
        <v>6</v>
      </c>
      <c r="S125" s="4" t="n">
        <f aca="false">(1+LEN(O125)-LEN(SUBSTITUTE(O125," ","")))</f>
        <v>9</v>
      </c>
      <c r="T125" s="4" t="s">
        <v>1781</v>
      </c>
      <c r="U125" s="4" t="s">
        <v>1831</v>
      </c>
      <c r="V125" s="4" t="s">
        <v>1832</v>
      </c>
      <c r="W125" s="4" t="s">
        <v>1833</v>
      </c>
      <c r="X125" s="4" t="s">
        <v>1834</v>
      </c>
      <c r="Y125" s="4" t="s">
        <v>1835</v>
      </c>
      <c r="Z125" s="4" t="s">
        <v>1836</v>
      </c>
      <c r="AA125" s="4" t="s">
        <v>1837</v>
      </c>
      <c r="AB125" s="4" t="s">
        <v>1834</v>
      </c>
      <c r="AC125" s="4" t="s">
        <v>1838</v>
      </c>
      <c r="AD125" s="4" t="s">
        <v>1839</v>
      </c>
      <c r="AE125" s="4" t="s">
        <v>1840</v>
      </c>
      <c r="AF125" s="4" t="s">
        <v>1841</v>
      </c>
      <c r="AG125" s="4" t="s">
        <v>1354</v>
      </c>
      <c r="AH125" s="4" t="s">
        <v>1842</v>
      </c>
      <c r="AI125" s="4" t="s">
        <v>1843</v>
      </c>
      <c r="AJ125" s="4" t="s">
        <v>1844</v>
      </c>
      <c r="AK125" s="4" t="s">
        <v>1298</v>
      </c>
      <c r="AL125" s="4" t="s">
        <v>1845</v>
      </c>
      <c r="AM125" s="4" t="s">
        <v>1846</v>
      </c>
      <c r="AN125" s="4" t="s">
        <v>1847</v>
      </c>
      <c r="AO125" s="4" t="s">
        <v>1834</v>
      </c>
      <c r="AP125" s="4" t="s">
        <v>1848</v>
      </c>
      <c r="AQ125" s="4" t="s">
        <v>1834</v>
      </c>
      <c r="AR125" s="4" t="s">
        <v>1846</v>
      </c>
      <c r="AS125" s="4" t="s">
        <v>1834</v>
      </c>
      <c r="AT125" s="4" t="s">
        <v>1834</v>
      </c>
      <c r="AU125" s="4" t="s">
        <v>295</v>
      </c>
      <c r="AV125" s="4" t="s">
        <v>1849</v>
      </c>
      <c r="AW125" s="4" t="s">
        <v>1850</v>
      </c>
      <c r="AX125" s="4" t="s">
        <v>1851</v>
      </c>
      <c r="AY125" s="4" t="s">
        <v>1852</v>
      </c>
      <c r="AZ125" s="4" t="s">
        <v>1853</v>
      </c>
      <c r="BA125" s="4" t="s">
        <v>1847</v>
      </c>
      <c r="BB125" s="4" t="s">
        <v>1854</v>
      </c>
      <c r="BC125" s="4" t="s">
        <v>1855</v>
      </c>
      <c r="BD125" s="4" t="s">
        <v>1856</v>
      </c>
      <c r="BF125" s="4" t="s">
        <v>1857</v>
      </c>
      <c r="BG125" s="4" t="s">
        <v>1834</v>
      </c>
      <c r="BH125" s="4" t="s">
        <v>1858</v>
      </c>
      <c r="BI125" s="4" t="s">
        <v>1834</v>
      </c>
      <c r="BJ125" s="4" t="s">
        <v>1859</v>
      </c>
      <c r="BK125" s="4" t="s">
        <v>1860</v>
      </c>
      <c r="BL125" s="4" t="s">
        <v>1861</v>
      </c>
      <c r="BM125" s="4" t="s">
        <v>1850</v>
      </c>
      <c r="BN125" s="4" t="s">
        <v>1850</v>
      </c>
      <c r="BO125" s="4" t="s">
        <v>1087</v>
      </c>
      <c r="BP125" s="4" t="s">
        <v>1834</v>
      </c>
      <c r="BQ125" s="4" t="s">
        <v>1862</v>
      </c>
      <c r="BS125" s="4" t="s">
        <v>1834</v>
      </c>
      <c r="BT125" s="4" t="n">
        <f aca="false">49-(COUNTBLANK(U125:BQ125))</f>
        <v>48</v>
      </c>
      <c r="BU125" s="4" t="str">
        <f aca="false">CONCATENATE("*",BS125,"*")</f>
        <v>*teach*</v>
      </c>
      <c r="BV125" s="4" t="n">
        <f aca="false">COUNTIFS(U125:BQ125,BU125)</f>
        <v>0</v>
      </c>
      <c r="BW125" s="18" t="n">
        <f aca="false">BV125/BT125</f>
        <v>0</v>
      </c>
      <c r="BZ125" s="18" t="str">
        <f aca="false">IF(BY125="","",(BY125/BT125))</f>
        <v/>
      </c>
      <c r="CA125" s="4" t="n">
        <f aca="false">COUNTIFS(U125:BQ125,BU126)</f>
        <v>0</v>
      </c>
      <c r="CB125" s="4" t="str">
        <f aca="false">IF(BX125="",BU125,BX125)</f>
        <v>*teach*</v>
      </c>
      <c r="CC125" s="4" t="n">
        <f aca="false">COUNTIFS(U125:BQ125,CB126)</f>
        <v>0</v>
      </c>
      <c r="CD125" s="18" t="n">
        <f aca="false">CC125/BT125</f>
        <v>0</v>
      </c>
      <c r="CE125" s="4" t="s">
        <v>1863</v>
      </c>
      <c r="CF125" s="18" t="n">
        <f aca="false">(COUNTIFS(U125:BQ125,CE125))/BT125</f>
        <v>0</v>
      </c>
      <c r="CH125" s="4" t="s">
        <v>1864</v>
      </c>
      <c r="CI125" s="15" t="n">
        <f aca="false">(COUNTIFS(U125:BQ125,CK125))/BT125</f>
        <v>0.0208333333333333</v>
      </c>
      <c r="CJ125" s="15" t="n">
        <f aca="false">(COUNTIFS(U125:BQ125,CK126))/BT125</f>
        <v>0.458333333333333</v>
      </c>
      <c r="CK125" s="4" t="s">
        <v>1839</v>
      </c>
      <c r="CL125" s="4" t="s">
        <v>1865</v>
      </c>
    </row>
    <row r="126" customFormat="false" ht="13.8" hidden="false" customHeight="false" outlineLevel="0" collapsed="false">
      <c r="A126" s="8" t="s">
        <v>163</v>
      </c>
      <c r="B126" s="17" t="n">
        <v>1</v>
      </c>
      <c r="C126" s="17" t="n">
        <v>2</v>
      </c>
      <c r="D126" s="17" t="n">
        <v>2</v>
      </c>
      <c r="E126" s="17" t="n">
        <v>62</v>
      </c>
      <c r="F126" s="17" t="n">
        <v>31</v>
      </c>
      <c r="G126" s="17" t="n">
        <v>3</v>
      </c>
      <c r="H126" s="8" t="n">
        <v>3031</v>
      </c>
      <c r="I126" s="8" t="n">
        <v>13031</v>
      </c>
      <c r="J126" s="8" t="n">
        <v>3031</v>
      </c>
      <c r="K126" s="8" t="n">
        <v>23031</v>
      </c>
      <c r="L126" s="8" t="s">
        <v>128</v>
      </c>
      <c r="M126" s="4" t="s">
        <v>1866</v>
      </c>
      <c r="N126" s="4" t="s">
        <v>1828</v>
      </c>
      <c r="O126" s="4" t="s">
        <v>1829</v>
      </c>
      <c r="P126" s="4" t="s">
        <v>1868</v>
      </c>
      <c r="Q126" s="4" t="s">
        <v>133</v>
      </c>
      <c r="R126" s="4" t="n">
        <f aca="false">(1+LEN(N126)-LEN(SUBSTITUTE(N126," ","")))+1</f>
        <v>6</v>
      </c>
      <c r="S126" s="4" t="n">
        <f aca="false">(1+LEN(O126)-LEN(SUBSTITUTE(O126," ","")))</f>
        <v>9</v>
      </c>
      <c r="T126" s="4" t="s">
        <v>1781</v>
      </c>
      <c r="U126" s="4" t="s">
        <v>1298</v>
      </c>
      <c r="V126" s="20" t="s">
        <v>1869</v>
      </c>
      <c r="W126" s="4" t="s">
        <v>1870</v>
      </c>
      <c r="X126" s="4" t="s">
        <v>1871</v>
      </c>
      <c r="Y126" s="20" t="s">
        <v>1872</v>
      </c>
      <c r="Z126" s="20" t="s">
        <v>1873</v>
      </c>
      <c r="AA126" s="4" t="s">
        <v>1874</v>
      </c>
      <c r="AB126" s="4" t="s">
        <v>766</v>
      </c>
      <c r="AC126" s="20" t="s">
        <v>1875</v>
      </c>
      <c r="AD126" s="4" t="s">
        <v>1876</v>
      </c>
      <c r="AE126" s="4" t="s">
        <v>1877</v>
      </c>
      <c r="AF126" s="4" t="s">
        <v>1878</v>
      </c>
      <c r="AG126" s="4" t="s">
        <v>1879</v>
      </c>
      <c r="AH126" s="20" t="s">
        <v>1087</v>
      </c>
      <c r="AI126" s="4" t="s">
        <v>1880</v>
      </c>
      <c r="AJ126" s="4" t="s">
        <v>1881</v>
      </c>
      <c r="AK126" s="20" t="s">
        <v>1882</v>
      </c>
      <c r="AL126" s="4" t="s">
        <v>1883</v>
      </c>
      <c r="AM126" s="20" t="s">
        <v>1087</v>
      </c>
      <c r="AN126" s="20" t="s">
        <v>1873</v>
      </c>
      <c r="AO126" s="4" t="s">
        <v>1884</v>
      </c>
      <c r="AP126" s="4" t="s">
        <v>1885</v>
      </c>
      <c r="AQ126" s="20" t="s">
        <v>1873</v>
      </c>
      <c r="AR126" s="4" t="s">
        <v>1886</v>
      </c>
      <c r="AS126" s="4" t="s">
        <v>1887</v>
      </c>
      <c r="AT126" s="4" t="s">
        <v>188</v>
      </c>
      <c r="AU126" s="20" t="s">
        <v>1873</v>
      </c>
      <c r="AV126" s="4" t="s">
        <v>1852</v>
      </c>
      <c r="AW126" s="20" t="s">
        <v>1888</v>
      </c>
      <c r="AX126" s="20" t="s">
        <v>1087</v>
      </c>
      <c r="AY126" s="20" t="s">
        <v>1087</v>
      </c>
      <c r="AZ126" s="4" t="s">
        <v>1889</v>
      </c>
      <c r="BA126" s="4" t="s">
        <v>1890</v>
      </c>
      <c r="BB126" s="20" t="s">
        <v>1839</v>
      </c>
      <c r="BC126" s="20" t="s">
        <v>1891</v>
      </c>
      <c r="BD126" s="4" t="s">
        <v>1857</v>
      </c>
      <c r="BE126" s="20" t="s">
        <v>1892</v>
      </c>
      <c r="BF126" s="4" t="s">
        <v>145</v>
      </c>
      <c r="BG126" s="20" t="s">
        <v>1087</v>
      </c>
      <c r="BH126" s="4" t="s">
        <v>150</v>
      </c>
      <c r="BI126" s="4" t="s">
        <v>1893</v>
      </c>
      <c r="BJ126" s="4" t="s">
        <v>1857</v>
      </c>
      <c r="BK126" s="4" t="s">
        <v>1894</v>
      </c>
      <c r="BL126" s="4" t="s">
        <v>1895</v>
      </c>
      <c r="BM126" s="20" t="s">
        <v>1839</v>
      </c>
      <c r="BN126" s="4" t="s">
        <v>1896</v>
      </c>
      <c r="BO126" s="4" t="s">
        <v>1874</v>
      </c>
      <c r="BQ126" s="4" t="s">
        <v>1785</v>
      </c>
      <c r="BS126" s="4" t="s">
        <v>1839</v>
      </c>
      <c r="BT126" s="4" t="n">
        <f aca="false">49-(COUNTBLANK(U126:BQ126))</f>
        <v>48</v>
      </c>
      <c r="BU126" s="4" t="str">
        <f aca="false">CONCATENATE("*",BS126,"*")</f>
        <v>*learn*</v>
      </c>
      <c r="BV126" s="4" t="n">
        <f aca="false">COUNTIFS(U126:BQ126,BU126)</f>
        <v>0</v>
      </c>
      <c r="BW126" s="18" t="n">
        <f aca="false">BV126/BT126</f>
        <v>0</v>
      </c>
      <c r="BZ126" s="18" t="str">
        <f aca="false">IF(BY126="","",(BY126/BT126))</f>
        <v/>
      </c>
      <c r="CA126" s="4" t="n">
        <f aca="false">COUNTIFS(U126:BQ126,BU125)</f>
        <v>0</v>
      </c>
      <c r="CB126" s="4" t="str">
        <f aca="false">IF(BX126="",BU126,BX126)</f>
        <v>*learn*</v>
      </c>
      <c r="CC126" s="4" t="n">
        <f aca="false">COUNTIFS(U126:BQ126,CB125)</f>
        <v>0</v>
      </c>
      <c r="CD126" s="18" t="n">
        <f aca="false">CC126/BT126</f>
        <v>0</v>
      </c>
      <c r="CE126" s="4" t="s">
        <v>1897</v>
      </c>
      <c r="CF126" s="18" t="n">
        <f aca="false">(COUNTIFS(U126:BQ126,CE126))/BT126</f>
        <v>0</v>
      </c>
      <c r="CG126" s="20" t="s">
        <v>1898</v>
      </c>
      <c r="CH126" s="4" t="s">
        <v>1899</v>
      </c>
      <c r="CI126" s="15" t="n">
        <f aca="false">(COUNTIFS(U126:BQ126,CK126))/BT126</f>
        <v>0</v>
      </c>
      <c r="CJ126" s="15" t="n">
        <f aca="false">(COUNTIFS(U126:BQ126,CK125))/BT126</f>
        <v>0.208333333333333</v>
      </c>
      <c r="CK126" s="4" t="s">
        <v>1834</v>
      </c>
      <c r="CL126" s="4" t="s">
        <v>1865</v>
      </c>
    </row>
    <row r="127" customFormat="false" ht="13.8" hidden="false" customHeight="false" outlineLevel="0" collapsed="false">
      <c r="A127" s="8" t="s">
        <v>191</v>
      </c>
      <c r="B127" s="8" t="n">
        <v>1</v>
      </c>
      <c r="C127" s="8" t="n">
        <v>1</v>
      </c>
      <c r="D127" s="8" t="n">
        <v>1</v>
      </c>
      <c r="E127" s="8" t="n">
        <v>63</v>
      </c>
      <c r="F127" s="8" t="n">
        <v>32</v>
      </c>
      <c r="G127" s="8" t="n">
        <v>0</v>
      </c>
      <c r="H127" s="8" t="n">
        <v>32</v>
      </c>
      <c r="I127" s="8" t="n">
        <v>10032</v>
      </c>
      <c r="J127" s="8" t="n">
        <v>32</v>
      </c>
      <c r="K127" s="8" t="n">
        <v>20032</v>
      </c>
      <c r="L127" s="8" t="s">
        <v>128</v>
      </c>
      <c r="M127" s="0" t="s">
        <v>1900</v>
      </c>
      <c r="N127" s="0" t="s">
        <v>1901</v>
      </c>
      <c r="O127" s="0" t="s">
        <v>1902</v>
      </c>
      <c r="P127" s="0" t="s">
        <v>1903</v>
      </c>
      <c r="Q127" s="0" t="s">
        <v>273</v>
      </c>
      <c r="R127" s="0" t="n">
        <f aca="false">(1+LEN(N127)-LEN(SUBSTITUTE(N127," ","")))+1</f>
        <v>6</v>
      </c>
      <c r="S127" s="0" t="n">
        <f aca="false">(1+LEN(O127)-LEN(SUBSTITUTE(O127," ","")))</f>
        <v>10</v>
      </c>
      <c r="T127" s="0" t="s">
        <v>1781</v>
      </c>
      <c r="U127" s="0" t="s">
        <v>1904</v>
      </c>
      <c r="V127" s="0" t="s">
        <v>1905</v>
      </c>
      <c r="W127" s="0" t="s">
        <v>1906</v>
      </c>
      <c r="X127" s="0" t="s">
        <v>1907</v>
      </c>
      <c r="Y127" s="0" t="s">
        <v>1908</v>
      </c>
      <c r="Z127" s="0" t="s">
        <v>1909</v>
      </c>
      <c r="AA127" s="0" t="s">
        <v>1910</v>
      </c>
      <c r="AB127" s="0" t="s">
        <v>1911</v>
      </c>
      <c r="AC127" s="0" t="s">
        <v>1912</v>
      </c>
      <c r="AD127" s="0" t="s">
        <v>1614</v>
      </c>
      <c r="AE127" s="0" t="s">
        <v>1913</v>
      </c>
      <c r="AF127" s="0" t="s">
        <v>1914</v>
      </c>
      <c r="AG127" s="0" t="s">
        <v>1912</v>
      </c>
      <c r="AH127" s="0" t="s">
        <v>1614</v>
      </c>
      <c r="AI127" s="0" t="s">
        <v>1915</v>
      </c>
      <c r="AJ127" s="0" t="s">
        <v>1916</v>
      </c>
      <c r="AK127" s="0" t="s">
        <v>1917</v>
      </c>
      <c r="AL127" s="0" t="s">
        <v>1907</v>
      </c>
      <c r="AM127" s="0" t="s">
        <v>432</v>
      </c>
      <c r="AN127" s="0" t="s">
        <v>1918</v>
      </c>
      <c r="AO127" s="0" t="s">
        <v>1919</v>
      </c>
      <c r="AP127" s="0" t="s">
        <v>1920</v>
      </c>
      <c r="AQ127" s="0" t="s">
        <v>1921</v>
      </c>
      <c r="AR127" s="0" t="s">
        <v>1922</v>
      </c>
      <c r="AS127" s="0" t="s">
        <v>1907</v>
      </c>
      <c r="AT127" s="0" t="s">
        <v>1614</v>
      </c>
      <c r="AU127" s="0" t="s">
        <v>1785</v>
      </c>
      <c r="AV127" s="0" t="s">
        <v>1923</v>
      </c>
      <c r="AW127" s="0" t="s">
        <v>1924</v>
      </c>
      <c r="AX127" s="0" t="s">
        <v>1925</v>
      </c>
      <c r="AY127" s="0" t="s">
        <v>1614</v>
      </c>
      <c r="AZ127" s="0" t="s">
        <v>1907</v>
      </c>
      <c r="BA127" s="0" t="s">
        <v>1926</v>
      </c>
      <c r="BB127" s="0" t="s">
        <v>1927</v>
      </c>
      <c r="BC127" s="0" t="s">
        <v>1928</v>
      </c>
      <c r="BD127" s="0" t="s">
        <v>1929</v>
      </c>
      <c r="BE127" s="0" t="s">
        <v>1929</v>
      </c>
      <c r="BF127" s="0" t="s">
        <v>1614</v>
      </c>
      <c r="BG127" s="0" t="s">
        <v>1907</v>
      </c>
      <c r="BH127" s="0" t="s">
        <v>1930</v>
      </c>
      <c r="BI127" s="0" t="s">
        <v>1614</v>
      </c>
      <c r="BJ127" s="0" t="s">
        <v>1931</v>
      </c>
      <c r="BK127" s="0" t="s">
        <v>1614</v>
      </c>
      <c r="BL127" s="0" t="s">
        <v>1932</v>
      </c>
      <c r="BM127" s="0" t="s">
        <v>1298</v>
      </c>
      <c r="BN127" s="0" t="s">
        <v>1933</v>
      </c>
      <c r="BO127" s="0" t="s">
        <v>186</v>
      </c>
      <c r="BP127" s="0" t="s">
        <v>1907</v>
      </c>
      <c r="BQ127" s="0" t="s">
        <v>1934</v>
      </c>
      <c r="BS127" s="0" t="s">
        <v>1614</v>
      </c>
      <c r="BT127" s="0" t="n">
        <f aca="false">49-(COUNTBLANK(U127:BQ127))</f>
        <v>49</v>
      </c>
      <c r="BU127" s="0" t="str">
        <f aca="false">CONCATENATE("*",BS127,"*")</f>
        <v>*sit*</v>
      </c>
      <c r="BV127" s="0" t="n">
        <f aca="false">COUNTIFS(U127:BQ127,BU127)</f>
        <v>0</v>
      </c>
      <c r="BW127" s="14" t="n">
        <f aca="false">BV127/BT127</f>
        <v>0</v>
      </c>
      <c r="BZ127" s="15" t="str">
        <f aca="false">IF(BY127="","",(BY127/BT127))</f>
        <v/>
      </c>
      <c r="CA127" s="0" t="n">
        <f aca="false">COUNTIFS(U127:BQ127,BU128)</f>
        <v>0</v>
      </c>
      <c r="CB127" s="0" t="str">
        <f aca="false">IF(BX127="",BU127,BX127)</f>
        <v>*sit*</v>
      </c>
      <c r="CC127" s="0" t="n">
        <f aca="false">COUNTIFS(U127:BQ127,CB128)</f>
        <v>0</v>
      </c>
      <c r="CD127" s="15" t="n">
        <f aca="false">CC127/BT127</f>
        <v>0</v>
      </c>
      <c r="CE127" s="0" t="s">
        <v>1935</v>
      </c>
      <c r="CF127" s="15" t="n">
        <f aca="false">(COUNTIFS(U127:BQ127,CE127))/BT127</f>
        <v>0</v>
      </c>
      <c r="CH127" s="0" t="s">
        <v>1936</v>
      </c>
      <c r="CI127" s="15" t="n">
        <f aca="false">(COUNTIFS(U127:BQ127,CK127))/BT127</f>
        <v>0.571428571428571</v>
      </c>
      <c r="CJ127" s="15" t="n">
        <f aca="false">(COUNTIFS(U127:BQ127,CK128))/BT127</f>
        <v>0.0204081632653061</v>
      </c>
      <c r="CK127" s="16" t="s">
        <v>1614</v>
      </c>
      <c r="CL127" s="0" t="s">
        <v>1937</v>
      </c>
    </row>
    <row r="128" customFormat="false" ht="13.8" hidden="false" customHeight="false" outlineLevel="0" collapsed="false">
      <c r="A128" s="8" t="s">
        <v>193</v>
      </c>
      <c r="B128" s="8" t="n">
        <v>1</v>
      </c>
      <c r="C128" s="8" t="n">
        <v>1</v>
      </c>
      <c r="D128" s="8" t="n">
        <v>2</v>
      </c>
      <c r="E128" s="8" t="n">
        <v>63</v>
      </c>
      <c r="F128" s="8" t="n">
        <v>32</v>
      </c>
      <c r="G128" s="8" t="n">
        <v>1</v>
      </c>
      <c r="H128" s="8" t="n">
        <v>1032</v>
      </c>
      <c r="I128" s="8" t="n">
        <v>11032</v>
      </c>
      <c r="J128" s="8" t="n">
        <v>1032</v>
      </c>
      <c r="K128" s="8" t="n">
        <v>21032</v>
      </c>
      <c r="L128" s="8" t="s">
        <v>128</v>
      </c>
      <c r="M128" s="0" t="s">
        <v>1938</v>
      </c>
      <c r="N128" s="0" t="s">
        <v>1901</v>
      </c>
      <c r="O128" s="0" t="s">
        <v>1939</v>
      </c>
      <c r="P128" s="0" t="s">
        <v>1940</v>
      </c>
      <c r="Q128" s="0" t="s">
        <v>273</v>
      </c>
      <c r="R128" s="0" t="n">
        <f aca="false">(1+LEN(N128)-LEN(SUBSTITUTE(N128," ","")))+1</f>
        <v>6</v>
      </c>
      <c r="S128" s="0" t="n">
        <f aca="false">(1+LEN(O128)-LEN(SUBSTITUTE(O128," ","")))</f>
        <v>10</v>
      </c>
      <c r="T128" s="0" t="s">
        <v>1781</v>
      </c>
      <c r="U128" s="0" t="s">
        <v>227</v>
      </c>
      <c r="V128" s="0" t="s">
        <v>1941</v>
      </c>
      <c r="W128" s="0" t="s">
        <v>1942</v>
      </c>
      <c r="X128" s="0" t="s">
        <v>1614</v>
      </c>
      <c r="Y128" s="0" t="s">
        <v>1943</v>
      </c>
      <c r="Z128" s="0" t="s">
        <v>1925</v>
      </c>
      <c r="AA128" s="0" t="s">
        <v>1944</v>
      </c>
      <c r="AB128" s="0" t="s">
        <v>227</v>
      </c>
      <c r="AC128" s="0" t="s">
        <v>1945</v>
      </c>
      <c r="AD128" s="0" t="s">
        <v>227</v>
      </c>
      <c r="AE128" s="0" t="s">
        <v>227</v>
      </c>
      <c r="AF128" s="0" t="s">
        <v>227</v>
      </c>
      <c r="AG128" s="0" t="s">
        <v>1946</v>
      </c>
      <c r="AH128" s="0" t="s">
        <v>1915</v>
      </c>
      <c r="AI128" s="0" t="s">
        <v>1925</v>
      </c>
      <c r="AJ128" s="0" t="s">
        <v>1947</v>
      </c>
      <c r="AK128" s="0" t="s">
        <v>1948</v>
      </c>
      <c r="AL128" s="0" t="s">
        <v>227</v>
      </c>
      <c r="AM128" s="0" t="s">
        <v>227</v>
      </c>
      <c r="AN128" s="0" t="s">
        <v>1925</v>
      </c>
      <c r="AO128" s="0" t="s">
        <v>1949</v>
      </c>
      <c r="AP128" s="0" t="s">
        <v>1919</v>
      </c>
      <c r="AQ128" s="0" t="s">
        <v>1925</v>
      </c>
      <c r="AR128" s="0" t="s">
        <v>1919</v>
      </c>
      <c r="AS128" s="0" t="s">
        <v>1950</v>
      </c>
      <c r="AT128" s="0" t="s">
        <v>1925</v>
      </c>
      <c r="AU128" s="0" t="s">
        <v>1925</v>
      </c>
      <c r="AV128" s="0" t="s">
        <v>227</v>
      </c>
      <c r="AW128" s="0" t="s">
        <v>1951</v>
      </c>
      <c r="AX128" s="0" t="s">
        <v>956</v>
      </c>
      <c r="AY128" s="0" t="s">
        <v>227</v>
      </c>
      <c r="AZ128" s="0" t="s">
        <v>1925</v>
      </c>
      <c r="BA128" s="0" t="s">
        <v>1925</v>
      </c>
      <c r="BB128" s="0" t="s">
        <v>740</v>
      </c>
      <c r="BC128" s="0" t="s">
        <v>227</v>
      </c>
      <c r="BD128" s="0" t="s">
        <v>1952</v>
      </c>
      <c r="BE128" s="0" t="s">
        <v>1948</v>
      </c>
      <c r="BF128" s="0" t="s">
        <v>227</v>
      </c>
      <c r="BG128" s="0" t="s">
        <v>1953</v>
      </c>
      <c r="BH128" s="0" t="s">
        <v>1954</v>
      </c>
      <c r="BI128" s="0" t="s">
        <v>1946</v>
      </c>
      <c r="BJ128" s="0" t="s">
        <v>227</v>
      </c>
      <c r="BK128" s="0" t="s">
        <v>1925</v>
      </c>
      <c r="BL128" s="0" t="s">
        <v>1925</v>
      </c>
      <c r="BM128" s="0" t="s">
        <v>1955</v>
      </c>
      <c r="BN128" s="0" t="s">
        <v>182</v>
      </c>
      <c r="BO128" s="0" t="s">
        <v>1925</v>
      </c>
      <c r="BP128" s="0" t="s">
        <v>1925</v>
      </c>
      <c r="BQ128" s="0" t="s">
        <v>227</v>
      </c>
      <c r="BS128" s="0" t="s">
        <v>227</v>
      </c>
      <c r="BT128" s="0" t="n">
        <f aca="false">49-(COUNTBLANK(U128:BQ128))</f>
        <v>49</v>
      </c>
      <c r="BU128" s="0" t="str">
        <f aca="false">CONCATENATE("*",BS128,"*")</f>
        <v>*climb*</v>
      </c>
      <c r="BV128" s="0" t="n">
        <f aca="false">COUNTIFS(U128:BQ128,BU128)</f>
        <v>0</v>
      </c>
      <c r="BW128" s="14" t="n">
        <f aca="false">BV128/BT128</f>
        <v>0</v>
      </c>
      <c r="BZ128" s="15" t="str">
        <f aca="false">IF(BY128="","",(BY128/BT128))</f>
        <v/>
      </c>
      <c r="CA128" s="0" t="n">
        <f aca="false">COUNTIFS(U128:BQ128,BU127)</f>
        <v>0</v>
      </c>
      <c r="CB128" s="0" t="str">
        <f aca="false">IF(BX128="",BU128,BX128)</f>
        <v>*climb*</v>
      </c>
      <c r="CC128" s="0" t="n">
        <f aca="false">COUNTIFS(U128:BQ128,CB127)</f>
        <v>0</v>
      </c>
      <c r="CD128" s="15" t="n">
        <f aca="false">CC128/BT128</f>
        <v>0</v>
      </c>
      <c r="CE128" s="0" t="s">
        <v>1956</v>
      </c>
      <c r="CF128" s="15" t="n">
        <f aca="false">(COUNTIFS(U128:BQ128,CE128))/BT128</f>
        <v>0</v>
      </c>
      <c r="CH128" s="0" t="s">
        <v>1957</v>
      </c>
      <c r="CI128" s="15" t="n">
        <f aca="false">(COUNTIFS(U128:BQ128,CK128))/BT128</f>
        <v>0.653061224489796</v>
      </c>
      <c r="CJ128" s="15" t="n">
        <f aca="false">(COUNTIFS(U128:BQ128,CK127))/BT128</f>
        <v>0.0612244897959184</v>
      </c>
      <c r="CK128" s="16" t="s">
        <v>227</v>
      </c>
      <c r="CL128" s="0" t="s">
        <v>1937</v>
      </c>
    </row>
    <row r="129" customFormat="false" ht="13.8" hidden="false" customHeight="false" outlineLevel="0" collapsed="false">
      <c r="A129" s="8" t="s">
        <v>127</v>
      </c>
      <c r="B129" s="17" t="n">
        <v>1</v>
      </c>
      <c r="C129" s="17" t="n">
        <v>2</v>
      </c>
      <c r="D129" s="17" t="n">
        <v>1</v>
      </c>
      <c r="E129" s="17" t="n">
        <v>63</v>
      </c>
      <c r="F129" s="17" t="n">
        <v>32</v>
      </c>
      <c r="G129" s="17" t="n">
        <v>2</v>
      </c>
      <c r="H129" s="8" t="n">
        <v>2032</v>
      </c>
      <c r="I129" s="8" t="n">
        <v>12032</v>
      </c>
      <c r="J129" s="8" t="n">
        <v>2032</v>
      </c>
      <c r="K129" s="8" t="n">
        <v>22032</v>
      </c>
      <c r="L129" s="8" t="s">
        <v>128</v>
      </c>
      <c r="M129" s="4" t="s">
        <v>1900</v>
      </c>
      <c r="N129" s="4" t="s">
        <v>1901</v>
      </c>
      <c r="O129" s="4" t="s">
        <v>1939</v>
      </c>
      <c r="P129" s="4" t="s">
        <v>1958</v>
      </c>
      <c r="Q129" s="4" t="s">
        <v>273</v>
      </c>
      <c r="R129" s="4" t="n">
        <f aca="false">(1+LEN(N129)-LEN(SUBSTITUTE(N129," ","")))+1</f>
        <v>6</v>
      </c>
      <c r="S129" s="4" t="n">
        <f aca="false">(1+LEN(O129)-LEN(SUBSTITUTE(O129," ","")))</f>
        <v>10</v>
      </c>
      <c r="T129" s="4" t="s">
        <v>1781</v>
      </c>
      <c r="U129" s="4" t="s">
        <v>1904</v>
      </c>
      <c r="V129" s="4" t="s">
        <v>1905</v>
      </c>
      <c r="W129" s="4" t="s">
        <v>1906</v>
      </c>
      <c r="X129" s="4" t="s">
        <v>1907</v>
      </c>
      <c r="Y129" s="4" t="s">
        <v>1908</v>
      </c>
      <c r="Z129" s="4" t="s">
        <v>1909</v>
      </c>
      <c r="AA129" s="4" t="s">
        <v>1910</v>
      </c>
      <c r="AB129" s="4" t="s">
        <v>1911</v>
      </c>
      <c r="AC129" s="4" t="s">
        <v>1912</v>
      </c>
      <c r="AD129" s="4" t="s">
        <v>1614</v>
      </c>
      <c r="AE129" s="4" t="s">
        <v>1913</v>
      </c>
      <c r="AF129" s="4" t="s">
        <v>1914</v>
      </c>
      <c r="AG129" s="4" t="s">
        <v>1912</v>
      </c>
      <c r="AH129" s="4" t="s">
        <v>1614</v>
      </c>
      <c r="AI129" s="4" t="s">
        <v>1915</v>
      </c>
      <c r="AJ129" s="4" t="s">
        <v>1916</v>
      </c>
      <c r="AK129" s="4" t="s">
        <v>1917</v>
      </c>
      <c r="AL129" s="4" t="s">
        <v>1907</v>
      </c>
      <c r="AM129" s="4" t="s">
        <v>432</v>
      </c>
      <c r="AN129" s="4" t="s">
        <v>1918</v>
      </c>
      <c r="AO129" s="4" t="s">
        <v>1919</v>
      </c>
      <c r="AP129" s="4" t="s">
        <v>1920</v>
      </c>
      <c r="AQ129" s="4" t="s">
        <v>1921</v>
      </c>
      <c r="AR129" s="4" t="s">
        <v>1922</v>
      </c>
      <c r="AS129" s="4" t="s">
        <v>1907</v>
      </c>
      <c r="AT129" s="4" t="s">
        <v>1614</v>
      </c>
      <c r="AU129" s="4" t="s">
        <v>1785</v>
      </c>
      <c r="AV129" s="4" t="s">
        <v>1923</v>
      </c>
      <c r="AW129" s="4" t="s">
        <v>1924</v>
      </c>
      <c r="AX129" s="4" t="s">
        <v>1925</v>
      </c>
      <c r="AY129" s="4" t="s">
        <v>1614</v>
      </c>
      <c r="AZ129" s="4" t="s">
        <v>1907</v>
      </c>
      <c r="BA129" s="4" t="s">
        <v>1926</v>
      </c>
      <c r="BB129" s="4" t="s">
        <v>1927</v>
      </c>
      <c r="BC129" s="4" t="s">
        <v>1928</v>
      </c>
      <c r="BD129" s="4" t="s">
        <v>1929</v>
      </c>
      <c r="BE129" s="4" t="s">
        <v>1929</v>
      </c>
      <c r="BF129" s="4" t="s">
        <v>1614</v>
      </c>
      <c r="BG129" s="4" t="s">
        <v>1907</v>
      </c>
      <c r="BH129" s="4" t="s">
        <v>1930</v>
      </c>
      <c r="BI129" s="4" t="s">
        <v>1614</v>
      </c>
      <c r="BJ129" s="4" t="s">
        <v>1931</v>
      </c>
      <c r="BK129" s="4" t="s">
        <v>1614</v>
      </c>
      <c r="BL129" s="4" t="s">
        <v>1932</v>
      </c>
      <c r="BM129" s="4" t="s">
        <v>1298</v>
      </c>
      <c r="BN129" s="4" t="s">
        <v>1933</v>
      </c>
      <c r="BO129" s="4" t="s">
        <v>186</v>
      </c>
      <c r="BP129" s="4" t="s">
        <v>1907</v>
      </c>
      <c r="BQ129" s="4" t="s">
        <v>1934</v>
      </c>
      <c r="BS129" s="4" t="s">
        <v>1614</v>
      </c>
      <c r="BT129" s="4" t="n">
        <f aca="false">49-(COUNTBLANK(U129:BQ129))</f>
        <v>49</v>
      </c>
      <c r="BU129" s="4" t="str">
        <f aca="false">CONCATENATE("*",BS129,"*")</f>
        <v>*sit*</v>
      </c>
      <c r="BV129" s="4" t="n">
        <f aca="false">COUNTIFS(U129:BQ129,BU129)</f>
        <v>0</v>
      </c>
      <c r="BW129" s="18" t="n">
        <f aca="false">BV129/BT129</f>
        <v>0</v>
      </c>
      <c r="BZ129" s="18" t="str">
        <f aca="false">IF(BY129="","",(BY129/BT129))</f>
        <v/>
      </c>
      <c r="CA129" s="4" t="n">
        <f aca="false">COUNTIFS(U129:BQ129,BU130)</f>
        <v>0</v>
      </c>
      <c r="CB129" s="4" t="str">
        <f aca="false">IF(BX129="",BU129,BX129)</f>
        <v>*sit*</v>
      </c>
      <c r="CC129" s="4" t="n">
        <f aca="false">COUNTIFS(U129:BQ129,CB130)</f>
        <v>0</v>
      </c>
      <c r="CD129" s="18" t="n">
        <f aca="false">CC129/BT129</f>
        <v>0</v>
      </c>
      <c r="CE129" s="4" t="s">
        <v>1935</v>
      </c>
      <c r="CF129" s="18" t="n">
        <f aca="false">(COUNTIFS(U129:BQ129,CE129))/BT129</f>
        <v>0</v>
      </c>
      <c r="CH129" s="4" t="s">
        <v>1936</v>
      </c>
      <c r="CI129" s="15" t="n">
        <f aca="false">(COUNTIFS(U129:BQ129,CK129))/BT129</f>
        <v>0.0204081632653061</v>
      </c>
      <c r="CJ129" s="15" t="n">
        <f aca="false">(COUNTIFS(U129:BQ129,CK130))/BT129</f>
        <v>0.571428571428571</v>
      </c>
      <c r="CK129" s="4" t="s">
        <v>227</v>
      </c>
      <c r="CL129" s="4" t="s">
        <v>1937</v>
      </c>
    </row>
    <row r="130" customFormat="false" ht="13.8" hidden="false" customHeight="false" outlineLevel="0" collapsed="false">
      <c r="A130" s="8" t="s">
        <v>163</v>
      </c>
      <c r="B130" s="17" t="n">
        <v>1</v>
      </c>
      <c r="C130" s="17" t="n">
        <v>2</v>
      </c>
      <c r="D130" s="17" t="n">
        <v>2</v>
      </c>
      <c r="E130" s="17" t="n">
        <v>63</v>
      </c>
      <c r="F130" s="17" t="n">
        <v>32</v>
      </c>
      <c r="G130" s="17" t="n">
        <v>3</v>
      </c>
      <c r="H130" s="8" t="n">
        <v>3032</v>
      </c>
      <c r="I130" s="8" t="n">
        <v>13032</v>
      </c>
      <c r="J130" s="8" t="n">
        <v>3032</v>
      </c>
      <c r="K130" s="8" t="n">
        <v>23032</v>
      </c>
      <c r="L130" s="8" t="s">
        <v>128</v>
      </c>
      <c r="M130" s="4" t="s">
        <v>1938</v>
      </c>
      <c r="N130" s="4" t="s">
        <v>1901</v>
      </c>
      <c r="O130" s="4" t="s">
        <v>1902</v>
      </c>
      <c r="P130" s="4" t="s">
        <v>1959</v>
      </c>
      <c r="Q130" s="4" t="s">
        <v>273</v>
      </c>
      <c r="R130" s="4" t="n">
        <f aca="false">(1+LEN(N130)-LEN(SUBSTITUTE(N130," ","")))+1</f>
        <v>6</v>
      </c>
      <c r="S130" s="4" t="n">
        <f aca="false">(1+LEN(O130)-LEN(SUBSTITUTE(O130," ","")))</f>
        <v>10</v>
      </c>
      <c r="T130" s="4" t="s">
        <v>1781</v>
      </c>
      <c r="U130" s="4" t="s">
        <v>227</v>
      </c>
      <c r="V130" s="4" t="s">
        <v>1941</v>
      </c>
      <c r="W130" s="4" t="s">
        <v>1942</v>
      </c>
      <c r="X130" s="4" t="s">
        <v>1614</v>
      </c>
      <c r="Y130" s="4" t="s">
        <v>1943</v>
      </c>
      <c r="Z130" s="4" t="s">
        <v>1925</v>
      </c>
      <c r="AA130" s="4" t="s">
        <v>1944</v>
      </c>
      <c r="AB130" s="4" t="s">
        <v>227</v>
      </c>
      <c r="AC130" s="4" t="s">
        <v>1945</v>
      </c>
      <c r="AD130" s="4" t="s">
        <v>227</v>
      </c>
      <c r="AE130" s="4" t="s">
        <v>227</v>
      </c>
      <c r="AF130" s="4" t="s">
        <v>227</v>
      </c>
      <c r="AG130" s="4" t="s">
        <v>1946</v>
      </c>
      <c r="AH130" s="4" t="s">
        <v>1915</v>
      </c>
      <c r="AI130" s="4" t="s">
        <v>1925</v>
      </c>
      <c r="AJ130" s="4" t="s">
        <v>1947</v>
      </c>
      <c r="AK130" s="4" t="s">
        <v>1948</v>
      </c>
      <c r="AL130" s="4" t="s">
        <v>227</v>
      </c>
      <c r="AM130" s="4" t="s">
        <v>227</v>
      </c>
      <c r="AN130" s="4" t="s">
        <v>1925</v>
      </c>
      <c r="AO130" s="4" t="s">
        <v>1949</v>
      </c>
      <c r="AP130" s="4" t="s">
        <v>1919</v>
      </c>
      <c r="AQ130" s="4" t="s">
        <v>1925</v>
      </c>
      <c r="AR130" s="4" t="s">
        <v>1919</v>
      </c>
      <c r="AS130" s="4" t="s">
        <v>1950</v>
      </c>
      <c r="AT130" s="4" t="s">
        <v>1925</v>
      </c>
      <c r="AU130" s="4" t="s">
        <v>1925</v>
      </c>
      <c r="AV130" s="4" t="s">
        <v>227</v>
      </c>
      <c r="AW130" s="4" t="s">
        <v>1951</v>
      </c>
      <c r="AX130" s="4" t="s">
        <v>956</v>
      </c>
      <c r="AY130" s="4" t="s">
        <v>227</v>
      </c>
      <c r="AZ130" s="4" t="s">
        <v>1925</v>
      </c>
      <c r="BA130" s="4" t="s">
        <v>1925</v>
      </c>
      <c r="BB130" s="4" t="s">
        <v>740</v>
      </c>
      <c r="BC130" s="4" t="s">
        <v>227</v>
      </c>
      <c r="BD130" s="4" t="s">
        <v>1952</v>
      </c>
      <c r="BE130" s="4" t="s">
        <v>1948</v>
      </c>
      <c r="BF130" s="4" t="s">
        <v>227</v>
      </c>
      <c r="BG130" s="4" t="s">
        <v>1953</v>
      </c>
      <c r="BH130" s="4" t="s">
        <v>1954</v>
      </c>
      <c r="BI130" s="4" t="s">
        <v>1946</v>
      </c>
      <c r="BJ130" s="4" t="s">
        <v>227</v>
      </c>
      <c r="BK130" s="4" t="s">
        <v>1925</v>
      </c>
      <c r="BL130" s="4" t="s">
        <v>1925</v>
      </c>
      <c r="BM130" s="4" t="s">
        <v>1955</v>
      </c>
      <c r="BN130" s="4" t="s">
        <v>182</v>
      </c>
      <c r="BO130" s="4" t="s">
        <v>1925</v>
      </c>
      <c r="BP130" s="4" t="s">
        <v>1925</v>
      </c>
      <c r="BQ130" s="4" t="s">
        <v>227</v>
      </c>
      <c r="BS130" s="4" t="s">
        <v>227</v>
      </c>
      <c r="BT130" s="4" t="n">
        <f aca="false">49-(COUNTBLANK(U130:BQ130))</f>
        <v>49</v>
      </c>
      <c r="BU130" s="4" t="str">
        <f aca="false">CONCATENATE("*",BS130,"*")</f>
        <v>*climb*</v>
      </c>
      <c r="BV130" s="4" t="n">
        <f aca="false">COUNTIFS(U130:BQ130,BU130)</f>
        <v>0</v>
      </c>
      <c r="BW130" s="18" t="n">
        <f aca="false">BV130/BT130</f>
        <v>0</v>
      </c>
      <c r="BZ130" s="18" t="str">
        <f aca="false">IF(BY130="","",(BY130/BT130))</f>
        <v/>
      </c>
      <c r="CA130" s="4" t="n">
        <f aca="false">COUNTIFS(U130:BQ130,BU129)</f>
        <v>0</v>
      </c>
      <c r="CB130" s="4" t="str">
        <f aca="false">IF(BX130="",BU130,BX130)</f>
        <v>*climb*</v>
      </c>
      <c r="CC130" s="4" t="n">
        <f aca="false">COUNTIFS(U130:BQ130,CB129)</f>
        <v>0</v>
      </c>
      <c r="CD130" s="18" t="n">
        <f aca="false">CC130/BT130</f>
        <v>0</v>
      </c>
      <c r="CE130" s="4" t="s">
        <v>1956</v>
      </c>
      <c r="CF130" s="18" t="n">
        <f aca="false">(COUNTIFS(U130:BQ130,CE130))/BT130</f>
        <v>0</v>
      </c>
      <c r="CH130" s="4" t="s">
        <v>1957</v>
      </c>
      <c r="CI130" s="15" t="n">
        <f aca="false">(COUNTIFS(U130:BQ130,CK130))/BT130</f>
        <v>0.0612244897959184</v>
      </c>
      <c r="CJ130" s="15" t="n">
        <f aca="false">(COUNTIFS(U130:BQ130,CK129))/BT130</f>
        <v>0.653061224489796</v>
      </c>
      <c r="CK130" s="4" t="s">
        <v>1614</v>
      </c>
      <c r="CL130" s="4" t="s">
        <v>1937</v>
      </c>
    </row>
    <row r="131" customFormat="false" ht="13.8" hidden="false" customHeight="false" outlineLevel="0" collapsed="false">
      <c r="A131" s="8" t="s">
        <v>191</v>
      </c>
      <c r="B131" s="8" t="n">
        <v>1</v>
      </c>
      <c r="C131" s="8" t="n">
        <v>1</v>
      </c>
      <c r="D131" s="8" t="n">
        <v>1</v>
      </c>
      <c r="E131" s="8" t="n">
        <v>65</v>
      </c>
      <c r="F131" s="8" t="n">
        <v>33</v>
      </c>
      <c r="G131" s="8" t="n">
        <v>0</v>
      </c>
      <c r="H131" s="8" t="n">
        <v>33</v>
      </c>
      <c r="I131" s="8" t="n">
        <v>10033</v>
      </c>
      <c r="J131" s="8" t="n">
        <v>33</v>
      </c>
      <c r="K131" s="8" t="n">
        <v>20033</v>
      </c>
      <c r="L131" s="8" t="s">
        <v>128</v>
      </c>
      <c r="M131" s="0" t="s">
        <v>1960</v>
      </c>
      <c r="N131" s="0" t="s">
        <v>1961</v>
      </c>
      <c r="O131" s="0" t="s">
        <v>1962</v>
      </c>
      <c r="P131" s="0" t="s">
        <v>1963</v>
      </c>
      <c r="Q131" s="0" t="s">
        <v>133</v>
      </c>
      <c r="R131" s="0" t="n">
        <f aca="false">(1+LEN(N131)-LEN(SUBSTITUTE(N131," ","")))+1</f>
        <v>5</v>
      </c>
      <c r="S131" s="0" t="n">
        <f aca="false">(1+LEN(O131)-LEN(SUBSTITUTE(O131," ","")))</f>
        <v>8</v>
      </c>
      <c r="T131" s="0" t="s">
        <v>1781</v>
      </c>
      <c r="U131" s="0" t="s">
        <v>1964</v>
      </c>
      <c r="V131" s="0" t="s">
        <v>1965</v>
      </c>
      <c r="W131" s="0" t="s">
        <v>1966</v>
      </c>
      <c r="X131" s="0" t="s">
        <v>1964</v>
      </c>
      <c r="Y131" s="0" t="s">
        <v>1967</v>
      </c>
      <c r="Z131" s="0" t="s">
        <v>1964</v>
      </c>
      <c r="AA131" s="0" t="s">
        <v>1968</v>
      </c>
      <c r="AB131" s="0" t="s">
        <v>1969</v>
      </c>
      <c r="AC131" s="0" t="s">
        <v>1970</v>
      </c>
      <c r="AD131" s="0" t="s">
        <v>703</v>
      </c>
      <c r="AE131" s="0" t="s">
        <v>1971</v>
      </c>
      <c r="AF131" s="0" t="s">
        <v>1972</v>
      </c>
      <c r="AG131" s="0" t="s">
        <v>1973</v>
      </c>
      <c r="AH131" s="0" t="s">
        <v>1964</v>
      </c>
      <c r="AI131" s="0" t="s">
        <v>1974</v>
      </c>
      <c r="AJ131" s="0" t="s">
        <v>1975</v>
      </c>
      <c r="AK131" s="0" t="s">
        <v>703</v>
      </c>
      <c r="AL131" s="0" t="s">
        <v>1976</v>
      </c>
      <c r="AM131" s="0" t="s">
        <v>1964</v>
      </c>
      <c r="AN131" s="0" t="s">
        <v>703</v>
      </c>
      <c r="AO131" s="0" t="s">
        <v>1614</v>
      </c>
      <c r="AP131" s="0" t="s">
        <v>1964</v>
      </c>
      <c r="AQ131" s="0" t="s">
        <v>956</v>
      </c>
      <c r="AR131" s="0" t="s">
        <v>1964</v>
      </c>
      <c r="AS131" s="0" t="s">
        <v>1977</v>
      </c>
      <c r="AT131" s="0" t="s">
        <v>1964</v>
      </c>
      <c r="AU131" s="0" t="s">
        <v>703</v>
      </c>
      <c r="AV131" s="0" t="s">
        <v>1978</v>
      </c>
      <c r="AW131" s="0" t="s">
        <v>1964</v>
      </c>
      <c r="AX131" s="0" t="s">
        <v>1964</v>
      </c>
      <c r="AY131" s="0" t="s">
        <v>703</v>
      </c>
      <c r="AZ131" s="0" t="s">
        <v>1979</v>
      </c>
      <c r="BA131" s="0" t="s">
        <v>1980</v>
      </c>
      <c r="BB131" s="0" t="s">
        <v>1964</v>
      </c>
      <c r="BC131" s="0" t="s">
        <v>1981</v>
      </c>
      <c r="BD131" s="0" t="s">
        <v>1976</v>
      </c>
      <c r="BE131" s="0" t="s">
        <v>1976</v>
      </c>
      <c r="BF131" s="0" t="s">
        <v>1964</v>
      </c>
      <c r="BG131" s="0" t="s">
        <v>1964</v>
      </c>
      <c r="BH131" s="0" t="s">
        <v>1982</v>
      </c>
      <c r="BI131" s="0" t="s">
        <v>703</v>
      </c>
      <c r="BJ131" s="0" t="s">
        <v>1983</v>
      </c>
      <c r="BK131" s="0" t="s">
        <v>1964</v>
      </c>
      <c r="BL131" s="0" t="s">
        <v>1984</v>
      </c>
      <c r="BM131" s="0" t="s">
        <v>1976</v>
      </c>
      <c r="BN131" s="0" t="s">
        <v>1975</v>
      </c>
      <c r="BO131" s="0" t="s">
        <v>1964</v>
      </c>
      <c r="BP131" s="0" t="s">
        <v>1982</v>
      </c>
      <c r="BQ131" s="0" t="s">
        <v>1975</v>
      </c>
      <c r="BS131" s="0" t="s">
        <v>703</v>
      </c>
      <c r="BT131" s="0" t="n">
        <f aca="false">49-(COUNTBLANK(U131:BQ131))</f>
        <v>49</v>
      </c>
      <c r="BU131" s="0" t="str">
        <f aca="false">CONCATENATE("*",BS131,"*")</f>
        <v>*watch*</v>
      </c>
      <c r="BV131" s="0" t="n">
        <f aca="false">COUNTIFS(U131:BQ131,BU131)</f>
        <v>0</v>
      </c>
      <c r="BW131" s="14" t="n">
        <f aca="false">BV131/BT131</f>
        <v>0</v>
      </c>
      <c r="BZ131" s="15" t="str">
        <f aca="false">IF(BY131="","",(BY131/BT131))</f>
        <v/>
      </c>
      <c r="CA131" s="0" t="n">
        <f aca="false">COUNTIFS(U131:BQ131,BU132)</f>
        <v>0</v>
      </c>
      <c r="CB131" s="0" t="str">
        <f aca="false">IF(BX131="",BU131,BX131)</f>
        <v>*watch*</v>
      </c>
      <c r="CC131" s="0" t="n">
        <f aca="false">COUNTIFS(U131:BQ131,CB132)</f>
        <v>0</v>
      </c>
      <c r="CD131" s="15" t="n">
        <f aca="false">CC131/BT131</f>
        <v>0</v>
      </c>
      <c r="CE131" s="0" t="s">
        <v>1985</v>
      </c>
      <c r="CF131" s="15" t="n">
        <f aca="false">(COUNTIFS(U131:BQ131,CE131))/BT131</f>
        <v>0</v>
      </c>
      <c r="CH131" s="0" t="s">
        <v>1986</v>
      </c>
      <c r="CI131" s="15" t="n">
        <f aca="false">(COUNTIFS(U131:BQ131,CK131))/BT131</f>
        <v>0.387755102040816</v>
      </c>
      <c r="CJ131" s="15" t="n">
        <f aca="false">(COUNTIFS(U131:BQ131,CK132))/BT131</f>
        <v>0</v>
      </c>
      <c r="CK131" s="16" t="s">
        <v>703</v>
      </c>
      <c r="CL131" s="0" t="s">
        <v>1987</v>
      </c>
    </row>
    <row r="132" customFormat="false" ht="13.8" hidden="false" customHeight="false" outlineLevel="0" collapsed="false">
      <c r="A132" s="8" t="s">
        <v>193</v>
      </c>
      <c r="B132" s="8" t="n">
        <v>1</v>
      </c>
      <c r="C132" s="8" t="n">
        <v>1</v>
      </c>
      <c r="D132" s="8" t="n">
        <v>2</v>
      </c>
      <c r="E132" s="8" t="n">
        <v>65</v>
      </c>
      <c r="F132" s="8" t="n">
        <v>33</v>
      </c>
      <c r="G132" s="8" t="n">
        <v>1</v>
      </c>
      <c r="H132" s="8" t="n">
        <v>1033</v>
      </c>
      <c r="I132" s="8" t="n">
        <v>11033</v>
      </c>
      <c r="J132" s="8" t="n">
        <v>1033</v>
      </c>
      <c r="K132" s="8" t="n">
        <v>21033</v>
      </c>
      <c r="L132" s="8" t="s">
        <v>128</v>
      </c>
      <c r="M132" s="0" t="s">
        <v>1988</v>
      </c>
      <c r="N132" s="0" t="s">
        <v>1961</v>
      </c>
      <c r="O132" s="0" t="s">
        <v>1989</v>
      </c>
      <c r="P132" s="0" t="s">
        <v>1963</v>
      </c>
      <c r="Q132" s="0" t="s">
        <v>133</v>
      </c>
      <c r="R132" s="0" t="n">
        <f aca="false">(1+LEN(N132)-LEN(SUBSTITUTE(N132," ","")))+1</f>
        <v>5</v>
      </c>
      <c r="S132" s="0" t="n">
        <f aca="false">(1+LEN(O132)-LEN(SUBSTITUTE(O132," ","")))</f>
        <v>8</v>
      </c>
      <c r="T132" s="0" t="s">
        <v>1781</v>
      </c>
      <c r="U132" s="0" t="s">
        <v>1990</v>
      </c>
      <c r="V132" s="0" t="s">
        <v>1975</v>
      </c>
      <c r="W132" s="0" t="s">
        <v>1991</v>
      </c>
      <c r="X132" s="0" t="s">
        <v>698</v>
      </c>
      <c r="Y132" s="0" t="s">
        <v>1992</v>
      </c>
      <c r="Z132" s="0" t="s">
        <v>1964</v>
      </c>
      <c r="AA132" s="0" t="s">
        <v>1975</v>
      </c>
      <c r="AB132" s="0" t="s">
        <v>992</v>
      </c>
      <c r="AC132" s="0" t="s">
        <v>1993</v>
      </c>
      <c r="AD132" s="0" t="s">
        <v>1994</v>
      </c>
      <c r="AE132" s="0" t="s">
        <v>1964</v>
      </c>
      <c r="AF132" s="0" t="s">
        <v>1976</v>
      </c>
      <c r="AG132" s="0" t="s">
        <v>1995</v>
      </c>
      <c r="AH132" s="0" t="s">
        <v>1975</v>
      </c>
      <c r="AI132" s="0" t="s">
        <v>1990</v>
      </c>
      <c r="AJ132" s="0" t="s">
        <v>1996</v>
      </c>
      <c r="AK132" s="0" t="s">
        <v>1997</v>
      </c>
      <c r="AL132" s="0" t="s">
        <v>1964</v>
      </c>
      <c r="AM132" s="0" t="s">
        <v>1975</v>
      </c>
      <c r="AN132" s="0" t="s">
        <v>1998</v>
      </c>
      <c r="AO132" s="13"/>
      <c r="AP132" s="0" t="s">
        <v>1975</v>
      </c>
      <c r="AQ132" s="0" t="s">
        <v>1964</v>
      </c>
      <c r="AR132" s="0" t="s">
        <v>1999</v>
      </c>
      <c r="AS132" s="0" t="s">
        <v>1967</v>
      </c>
      <c r="AT132" s="0" t="s">
        <v>1975</v>
      </c>
      <c r="AU132" s="0" t="s">
        <v>1990</v>
      </c>
      <c r="AV132" s="0" t="s">
        <v>1990</v>
      </c>
      <c r="AW132" s="0" t="s">
        <v>1964</v>
      </c>
      <c r="AX132" s="0" t="s">
        <v>1964</v>
      </c>
      <c r="AY132" s="0" t="s">
        <v>1990</v>
      </c>
      <c r="AZ132" s="0" t="s">
        <v>1990</v>
      </c>
      <c r="BA132" s="0" t="s">
        <v>2000</v>
      </c>
      <c r="BB132" s="0" t="s">
        <v>1964</v>
      </c>
      <c r="BC132" s="0" t="s">
        <v>2001</v>
      </c>
      <c r="BD132" s="0" t="s">
        <v>703</v>
      </c>
      <c r="BE132" s="0" t="s">
        <v>2002</v>
      </c>
      <c r="BF132" s="0" t="s">
        <v>1964</v>
      </c>
      <c r="BG132" s="0" t="s">
        <v>2003</v>
      </c>
      <c r="BH132" s="0" t="s">
        <v>2004</v>
      </c>
      <c r="BI132" s="0" t="s">
        <v>2002</v>
      </c>
      <c r="BJ132" s="0" t="s">
        <v>1990</v>
      </c>
      <c r="BK132" s="0" t="s">
        <v>1990</v>
      </c>
      <c r="BL132" s="0" t="s">
        <v>2004</v>
      </c>
      <c r="BM132" s="0" t="s">
        <v>2005</v>
      </c>
      <c r="BN132" s="0" t="s">
        <v>1964</v>
      </c>
      <c r="BO132" s="0" t="s">
        <v>1990</v>
      </c>
      <c r="BP132" s="0" t="s">
        <v>2006</v>
      </c>
      <c r="BQ132" s="0" t="s">
        <v>551</v>
      </c>
      <c r="BS132" s="0" t="s">
        <v>1990</v>
      </c>
      <c r="BT132" s="0" t="n">
        <f aca="false">49-(COUNTBLANK(U132:BQ132))</f>
        <v>48</v>
      </c>
      <c r="BU132" s="0" t="str">
        <f aca="false">CONCATENATE("*",BS132,"*")</f>
        <v>*listen*</v>
      </c>
      <c r="BV132" s="0" t="n">
        <f aca="false">COUNTIFS(U132:BQ132,BU132)</f>
        <v>0</v>
      </c>
      <c r="BW132" s="14" t="n">
        <f aca="false">BV132/BT132</f>
        <v>0</v>
      </c>
      <c r="BZ132" s="15" t="str">
        <f aca="false">IF(BY132="","",(BY132/BT132))</f>
        <v/>
      </c>
      <c r="CA132" s="0" t="n">
        <f aca="false">COUNTIFS(U132:BQ132,BU131)</f>
        <v>0</v>
      </c>
      <c r="CB132" s="0" t="str">
        <f aca="false">IF(BX132="",BU132,BX132)</f>
        <v>*listen*</v>
      </c>
      <c r="CC132" s="0" t="n">
        <f aca="false">COUNTIFS(U132:BQ132,CB131)</f>
        <v>0</v>
      </c>
      <c r="CD132" s="15" t="n">
        <f aca="false">CC132/BT132</f>
        <v>0</v>
      </c>
      <c r="CE132" s="0" t="s">
        <v>2007</v>
      </c>
      <c r="CF132" s="15" t="n">
        <f aca="false">(COUNTIFS(U132:BQ132,CE132))/BT132</f>
        <v>0</v>
      </c>
      <c r="CH132" s="0" t="s">
        <v>2008</v>
      </c>
      <c r="CI132" s="15" t="n">
        <f aca="false">(COUNTIFS(U132:BQ132,CK132))/BT132</f>
        <v>0.333333333333333</v>
      </c>
      <c r="CJ132" s="15" t="n">
        <f aca="false">(COUNTIFS(U132:BQ132,CK131))/BT132</f>
        <v>0.0416666666666667</v>
      </c>
      <c r="CK132" s="16" t="s">
        <v>1990</v>
      </c>
      <c r="CL132" s="0" t="s">
        <v>1987</v>
      </c>
    </row>
    <row r="133" customFormat="false" ht="13.8" hidden="false" customHeight="false" outlineLevel="0" collapsed="false">
      <c r="A133" s="8" t="s">
        <v>127</v>
      </c>
      <c r="B133" s="17" t="n">
        <v>1</v>
      </c>
      <c r="C133" s="17" t="n">
        <v>2</v>
      </c>
      <c r="D133" s="17" t="n">
        <v>1</v>
      </c>
      <c r="E133" s="17" t="n">
        <v>65</v>
      </c>
      <c r="F133" s="17" t="n">
        <v>33</v>
      </c>
      <c r="G133" s="17" t="n">
        <v>2</v>
      </c>
      <c r="H133" s="8" t="n">
        <v>2033</v>
      </c>
      <c r="I133" s="8" t="n">
        <v>12033</v>
      </c>
      <c r="J133" s="8" t="n">
        <v>2033</v>
      </c>
      <c r="K133" s="8" t="n">
        <v>22033</v>
      </c>
      <c r="L133" s="8" t="s">
        <v>128</v>
      </c>
      <c r="M133" s="4" t="s">
        <v>1960</v>
      </c>
      <c r="N133" s="4" t="s">
        <v>1961</v>
      </c>
      <c r="O133" s="4" t="s">
        <v>1989</v>
      </c>
      <c r="P133" s="4" t="s">
        <v>1963</v>
      </c>
      <c r="Q133" s="4" t="s">
        <v>133</v>
      </c>
      <c r="R133" s="4" t="n">
        <f aca="false">(1+LEN(N133)-LEN(SUBSTITUTE(N133," ","")))+1</f>
        <v>5</v>
      </c>
      <c r="S133" s="4" t="n">
        <f aca="false">(1+LEN(O133)-LEN(SUBSTITUTE(O133," ","")))</f>
        <v>8</v>
      </c>
      <c r="T133" s="4" t="s">
        <v>1781</v>
      </c>
      <c r="U133" s="4" t="s">
        <v>1964</v>
      </c>
      <c r="V133" s="4" t="s">
        <v>1965</v>
      </c>
      <c r="W133" s="4" t="s">
        <v>1966</v>
      </c>
      <c r="X133" s="4" t="s">
        <v>1964</v>
      </c>
      <c r="Y133" s="4" t="s">
        <v>1967</v>
      </c>
      <c r="Z133" s="4" t="s">
        <v>1964</v>
      </c>
      <c r="AA133" s="4" t="s">
        <v>1968</v>
      </c>
      <c r="AB133" s="4" t="s">
        <v>1969</v>
      </c>
      <c r="AC133" s="4" t="s">
        <v>1970</v>
      </c>
      <c r="AD133" s="4" t="s">
        <v>703</v>
      </c>
      <c r="AE133" s="4" t="s">
        <v>1971</v>
      </c>
      <c r="AF133" s="4" t="s">
        <v>1972</v>
      </c>
      <c r="AG133" s="4" t="s">
        <v>1973</v>
      </c>
      <c r="AH133" s="4" t="s">
        <v>1964</v>
      </c>
      <c r="AI133" s="4" t="s">
        <v>1974</v>
      </c>
      <c r="AJ133" s="4" t="s">
        <v>1975</v>
      </c>
      <c r="AK133" s="4" t="s">
        <v>703</v>
      </c>
      <c r="AL133" s="4" t="s">
        <v>1976</v>
      </c>
      <c r="AM133" s="4" t="s">
        <v>1964</v>
      </c>
      <c r="AN133" s="4" t="s">
        <v>703</v>
      </c>
      <c r="AO133" s="4" t="s">
        <v>1614</v>
      </c>
      <c r="AP133" s="4" t="s">
        <v>1964</v>
      </c>
      <c r="AQ133" s="4" t="s">
        <v>956</v>
      </c>
      <c r="AR133" s="4" t="s">
        <v>1964</v>
      </c>
      <c r="AS133" s="4" t="s">
        <v>1977</v>
      </c>
      <c r="AT133" s="4" t="s">
        <v>1964</v>
      </c>
      <c r="AU133" s="4" t="s">
        <v>703</v>
      </c>
      <c r="AV133" s="4" t="s">
        <v>1978</v>
      </c>
      <c r="AW133" s="4" t="s">
        <v>1964</v>
      </c>
      <c r="AX133" s="4" t="s">
        <v>1964</v>
      </c>
      <c r="AY133" s="4" t="s">
        <v>703</v>
      </c>
      <c r="AZ133" s="4" t="s">
        <v>1979</v>
      </c>
      <c r="BA133" s="4" t="s">
        <v>1980</v>
      </c>
      <c r="BB133" s="4" t="s">
        <v>1964</v>
      </c>
      <c r="BC133" s="4" t="s">
        <v>1981</v>
      </c>
      <c r="BD133" s="4" t="s">
        <v>1976</v>
      </c>
      <c r="BE133" s="4" t="s">
        <v>1976</v>
      </c>
      <c r="BF133" s="4" t="s">
        <v>1964</v>
      </c>
      <c r="BG133" s="4" t="s">
        <v>1964</v>
      </c>
      <c r="BH133" s="4" t="s">
        <v>1982</v>
      </c>
      <c r="BI133" s="4" t="s">
        <v>703</v>
      </c>
      <c r="BJ133" s="4" t="s">
        <v>1983</v>
      </c>
      <c r="BK133" s="4" t="s">
        <v>1964</v>
      </c>
      <c r="BL133" s="4" t="s">
        <v>1984</v>
      </c>
      <c r="BM133" s="4" t="s">
        <v>1976</v>
      </c>
      <c r="BN133" s="4" t="s">
        <v>1975</v>
      </c>
      <c r="BO133" s="4" t="s">
        <v>1964</v>
      </c>
      <c r="BP133" s="4" t="s">
        <v>1982</v>
      </c>
      <c r="BQ133" s="4" t="s">
        <v>1975</v>
      </c>
      <c r="BS133" s="4" t="s">
        <v>703</v>
      </c>
      <c r="BT133" s="4" t="n">
        <f aca="false">49-(COUNTBLANK(U133:BQ133))</f>
        <v>49</v>
      </c>
      <c r="BU133" s="4" t="str">
        <f aca="false">CONCATENATE("*",BS133,"*")</f>
        <v>*watch*</v>
      </c>
      <c r="BV133" s="4" t="n">
        <f aca="false">COUNTIFS(U133:BQ133,BU133)</f>
        <v>0</v>
      </c>
      <c r="BW133" s="18" t="n">
        <f aca="false">BV133/BT133</f>
        <v>0</v>
      </c>
      <c r="BZ133" s="18" t="str">
        <f aca="false">IF(BY133="","",(BY133/BT133))</f>
        <v/>
      </c>
      <c r="CA133" s="4" t="n">
        <f aca="false">COUNTIFS(U133:BQ133,BU134)</f>
        <v>0</v>
      </c>
      <c r="CB133" s="4" t="str">
        <f aca="false">IF(BX133="",BU133,BX133)</f>
        <v>*watch*</v>
      </c>
      <c r="CC133" s="4" t="n">
        <f aca="false">COUNTIFS(U133:BQ133,CB134)</f>
        <v>0</v>
      </c>
      <c r="CD133" s="18" t="n">
        <f aca="false">CC133/BT133</f>
        <v>0</v>
      </c>
      <c r="CE133" s="4" t="s">
        <v>1985</v>
      </c>
      <c r="CF133" s="18" t="n">
        <f aca="false">(COUNTIFS(U133:BQ133,CE133))/BT133</f>
        <v>0</v>
      </c>
      <c r="CH133" s="4" t="s">
        <v>1986</v>
      </c>
      <c r="CI133" s="15" t="n">
        <f aca="false">(COUNTIFS(U133:BQ133,CK133))/BT133</f>
        <v>0</v>
      </c>
      <c r="CJ133" s="15" t="n">
        <f aca="false">(COUNTIFS(U133:BQ133,CK134))/BT133</f>
        <v>0.387755102040816</v>
      </c>
      <c r="CK133" s="4" t="s">
        <v>1990</v>
      </c>
      <c r="CL133" s="4" t="s">
        <v>1987</v>
      </c>
    </row>
    <row r="134" customFormat="false" ht="13.8" hidden="false" customHeight="false" outlineLevel="0" collapsed="false">
      <c r="A134" s="8" t="s">
        <v>163</v>
      </c>
      <c r="B134" s="17" t="n">
        <v>1</v>
      </c>
      <c r="C134" s="17" t="n">
        <v>2</v>
      </c>
      <c r="D134" s="17" t="n">
        <v>2</v>
      </c>
      <c r="E134" s="17" t="n">
        <v>65</v>
      </c>
      <c r="F134" s="17" t="n">
        <v>33</v>
      </c>
      <c r="G134" s="17" t="n">
        <v>3</v>
      </c>
      <c r="H134" s="8" t="n">
        <v>3033</v>
      </c>
      <c r="I134" s="8" t="n">
        <v>13033</v>
      </c>
      <c r="J134" s="8" t="n">
        <v>3033</v>
      </c>
      <c r="K134" s="8" t="n">
        <v>23033</v>
      </c>
      <c r="L134" s="8" t="s">
        <v>128</v>
      </c>
      <c r="M134" s="4" t="s">
        <v>1988</v>
      </c>
      <c r="N134" s="4" t="s">
        <v>1961</v>
      </c>
      <c r="O134" s="4" t="s">
        <v>1962</v>
      </c>
      <c r="P134" s="4" t="s">
        <v>1963</v>
      </c>
      <c r="Q134" s="4" t="s">
        <v>133</v>
      </c>
      <c r="R134" s="4" t="n">
        <f aca="false">(1+LEN(N134)-LEN(SUBSTITUTE(N134," ","")))+1</f>
        <v>5</v>
      </c>
      <c r="S134" s="4" t="n">
        <f aca="false">(1+LEN(O134)-LEN(SUBSTITUTE(O134," ","")))</f>
        <v>8</v>
      </c>
      <c r="T134" s="4" t="s">
        <v>1781</v>
      </c>
      <c r="U134" s="4" t="s">
        <v>1990</v>
      </c>
      <c r="V134" s="4" t="s">
        <v>1975</v>
      </c>
      <c r="W134" s="4" t="s">
        <v>1991</v>
      </c>
      <c r="X134" s="4" t="s">
        <v>698</v>
      </c>
      <c r="Y134" s="4" t="s">
        <v>1992</v>
      </c>
      <c r="Z134" s="4" t="s">
        <v>1964</v>
      </c>
      <c r="AA134" s="4" t="s">
        <v>1975</v>
      </c>
      <c r="AB134" s="4" t="s">
        <v>992</v>
      </c>
      <c r="AC134" s="4" t="s">
        <v>1993</v>
      </c>
      <c r="AD134" s="4" t="s">
        <v>1994</v>
      </c>
      <c r="AE134" s="4" t="s">
        <v>1964</v>
      </c>
      <c r="AF134" s="4" t="s">
        <v>1976</v>
      </c>
      <c r="AG134" s="4" t="s">
        <v>1995</v>
      </c>
      <c r="AH134" s="4" t="s">
        <v>1975</v>
      </c>
      <c r="AI134" s="4" t="s">
        <v>1990</v>
      </c>
      <c r="AJ134" s="4" t="s">
        <v>1996</v>
      </c>
      <c r="AK134" s="4" t="s">
        <v>1997</v>
      </c>
      <c r="AL134" s="4" t="s">
        <v>1964</v>
      </c>
      <c r="AM134" s="4" t="s">
        <v>1975</v>
      </c>
      <c r="AN134" s="4" t="s">
        <v>1998</v>
      </c>
      <c r="AP134" s="4" t="s">
        <v>1975</v>
      </c>
      <c r="AQ134" s="4" t="s">
        <v>1964</v>
      </c>
      <c r="AR134" s="4" t="s">
        <v>1999</v>
      </c>
      <c r="AS134" s="4" t="s">
        <v>1967</v>
      </c>
      <c r="AT134" s="4" t="s">
        <v>1975</v>
      </c>
      <c r="AU134" s="4" t="s">
        <v>1990</v>
      </c>
      <c r="AV134" s="4" t="s">
        <v>1990</v>
      </c>
      <c r="AW134" s="4" t="s">
        <v>1964</v>
      </c>
      <c r="AX134" s="4" t="s">
        <v>1964</v>
      </c>
      <c r="AY134" s="4" t="s">
        <v>1990</v>
      </c>
      <c r="AZ134" s="4" t="s">
        <v>1990</v>
      </c>
      <c r="BA134" s="4" t="s">
        <v>2000</v>
      </c>
      <c r="BB134" s="4" t="s">
        <v>1964</v>
      </c>
      <c r="BC134" s="4" t="s">
        <v>2001</v>
      </c>
      <c r="BD134" s="4" t="s">
        <v>703</v>
      </c>
      <c r="BE134" s="4" t="s">
        <v>2002</v>
      </c>
      <c r="BF134" s="4" t="s">
        <v>1964</v>
      </c>
      <c r="BG134" s="4" t="s">
        <v>2003</v>
      </c>
      <c r="BH134" s="4" t="s">
        <v>2004</v>
      </c>
      <c r="BI134" s="4" t="s">
        <v>2002</v>
      </c>
      <c r="BJ134" s="4" t="s">
        <v>1990</v>
      </c>
      <c r="BK134" s="4" t="s">
        <v>1990</v>
      </c>
      <c r="BL134" s="4" t="s">
        <v>2004</v>
      </c>
      <c r="BM134" s="4" t="s">
        <v>2005</v>
      </c>
      <c r="BN134" s="4" t="s">
        <v>1964</v>
      </c>
      <c r="BO134" s="4" t="s">
        <v>1990</v>
      </c>
      <c r="BP134" s="4" t="s">
        <v>2006</v>
      </c>
      <c r="BQ134" s="4" t="s">
        <v>551</v>
      </c>
      <c r="BS134" s="4" t="s">
        <v>1990</v>
      </c>
      <c r="BT134" s="4" t="n">
        <f aca="false">49-(COUNTBLANK(U134:BQ134))</f>
        <v>48</v>
      </c>
      <c r="BU134" s="4" t="str">
        <f aca="false">CONCATENATE("*",BS134,"*")</f>
        <v>*listen*</v>
      </c>
      <c r="BV134" s="4" t="n">
        <f aca="false">COUNTIFS(U134:BQ134,BU134)</f>
        <v>0</v>
      </c>
      <c r="BW134" s="18" t="n">
        <f aca="false">BV134/BT134</f>
        <v>0</v>
      </c>
      <c r="BZ134" s="18" t="str">
        <f aca="false">IF(BY134="","",(BY134/BT134))</f>
        <v/>
      </c>
      <c r="CA134" s="4" t="n">
        <f aca="false">COUNTIFS(U134:BQ134,BU133)</f>
        <v>0</v>
      </c>
      <c r="CB134" s="4" t="str">
        <f aca="false">IF(BX134="",BU134,BX134)</f>
        <v>*listen*</v>
      </c>
      <c r="CC134" s="4" t="n">
        <f aca="false">COUNTIFS(U134:BQ134,CB133)</f>
        <v>0</v>
      </c>
      <c r="CD134" s="18" t="n">
        <f aca="false">CC134/BT134</f>
        <v>0</v>
      </c>
      <c r="CE134" s="4" t="s">
        <v>2007</v>
      </c>
      <c r="CF134" s="18" t="n">
        <f aca="false">(COUNTIFS(U134:BQ134,CE134))/BT134</f>
        <v>0</v>
      </c>
      <c r="CH134" s="4" t="s">
        <v>2008</v>
      </c>
      <c r="CI134" s="15" t="n">
        <f aca="false">(COUNTIFS(U134:BQ134,CK134))/BT134</f>
        <v>0.0416666666666667</v>
      </c>
      <c r="CJ134" s="15" t="n">
        <f aca="false">(COUNTIFS(U134:BQ134,CK133))/BT134</f>
        <v>0.333333333333333</v>
      </c>
      <c r="CK134" s="4" t="s">
        <v>703</v>
      </c>
      <c r="CL134" s="4" t="s">
        <v>1987</v>
      </c>
    </row>
    <row r="135" customFormat="false" ht="13.8" hidden="false" customHeight="false" outlineLevel="0" collapsed="false">
      <c r="A135" s="8" t="s">
        <v>191</v>
      </c>
      <c r="B135" s="8" t="n">
        <v>1</v>
      </c>
      <c r="C135" s="8" t="n">
        <v>1</v>
      </c>
      <c r="D135" s="8" t="n">
        <v>1</v>
      </c>
      <c r="E135" s="8" t="n">
        <v>68</v>
      </c>
      <c r="F135" s="8" t="n">
        <v>34</v>
      </c>
      <c r="G135" s="8" t="n">
        <v>0</v>
      </c>
      <c r="H135" s="8" t="n">
        <v>34</v>
      </c>
      <c r="I135" s="8" t="n">
        <v>10034</v>
      </c>
      <c r="J135" s="8" t="n">
        <v>34</v>
      </c>
      <c r="K135" s="8" t="n">
        <v>20034</v>
      </c>
      <c r="L135" s="8" t="s">
        <v>128</v>
      </c>
      <c r="M135" s="0" t="s">
        <v>2009</v>
      </c>
      <c r="N135" s="0" t="s">
        <v>2010</v>
      </c>
      <c r="O135" s="0" t="s">
        <v>2011</v>
      </c>
      <c r="P135" s="0" t="s">
        <v>2012</v>
      </c>
      <c r="Q135" s="0" t="s">
        <v>133</v>
      </c>
      <c r="R135" s="0" t="n">
        <f aca="false">(1+LEN(N135)-LEN(SUBSTITUTE(N135," ","")))+1</f>
        <v>7</v>
      </c>
      <c r="S135" s="0" t="n">
        <f aca="false">(1+LEN(O135)-LEN(SUBSTITUTE(O135," ","")))</f>
        <v>10</v>
      </c>
      <c r="T135" s="0" t="s">
        <v>1781</v>
      </c>
      <c r="U135" s="0" t="s">
        <v>2013</v>
      </c>
      <c r="V135" s="0" t="s">
        <v>2014</v>
      </c>
      <c r="W135" s="0" t="s">
        <v>2014</v>
      </c>
      <c r="X135" s="0" t="s">
        <v>2014</v>
      </c>
      <c r="Y135" s="0" t="s">
        <v>2015</v>
      </c>
      <c r="Z135" s="0" t="s">
        <v>2015</v>
      </c>
      <c r="AA135" s="0" t="s">
        <v>2014</v>
      </c>
      <c r="AB135" s="0" t="s">
        <v>2015</v>
      </c>
      <c r="AC135" s="0" t="s">
        <v>2016</v>
      </c>
      <c r="AD135" s="0" t="s">
        <v>2015</v>
      </c>
      <c r="AE135" s="0" t="s">
        <v>2014</v>
      </c>
      <c r="AF135" s="0" t="s">
        <v>2017</v>
      </c>
      <c r="AG135" s="0" t="s">
        <v>2018</v>
      </c>
      <c r="AH135" s="0" t="s">
        <v>2014</v>
      </c>
      <c r="AI135" s="0" t="s">
        <v>2019</v>
      </c>
      <c r="AJ135" s="0" t="s">
        <v>2014</v>
      </c>
      <c r="AK135" s="0" t="s">
        <v>2015</v>
      </c>
      <c r="AL135" s="0" t="s">
        <v>2020</v>
      </c>
      <c r="AM135" s="0" t="s">
        <v>2015</v>
      </c>
      <c r="AN135" s="0" t="s">
        <v>2014</v>
      </c>
      <c r="AO135" s="0" t="s">
        <v>2014</v>
      </c>
      <c r="AP135" s="0" t="s">
        <v>2015</v>
      </c>
      <c r="AQ135" s="0" t="s">
        <v>2021</v>
      </c>
      <c r="AR135" s="0" t="s">
        <v>2015</v>
      </c>
      <c r="AS135" s="0" t="s">
        <v>2015</v>
      </c>
      <c r="AT135" s="0" t="s">
        <v>2015</v>
      </c>
      <c r="AU135" s="0" t="s">
        <v>2019</v>
      </c>
      <c r="AV135" s="0" t="s">
        <v>2022</v>
      </c>
      <c r="AW135" s="0" t="s">
        <v>2015</v>
      </c>
      <c r="AX135" s="0" t="s">
        <v>2019</v>
      </c>
      <c r="AY135" s="0" t="s">
        <v>2023</v>
      </c>
      <c r="AZ135" s="0" t="s">
        <v>2015</v>
      </c>
      <c r="BA135" s="0" t="s">
        <v>2015</v>
      </c>
      <c r="BB135" s="0" t="s">
        <v>2015</v>
      </c>
      <c r="BC135" s="0" t="s">
        <v>2018</v>
      </c>
      <c r="BD135" s="0" t="s">
        <v>2015</v>
      </c>
      <c r="BE135" s="0" t="s">
        <v>2015</v>
      </c>
      <c r="BF135" s="0" t="s">
        <v>2015</v>
      </c>
      <c r="BG135" s="0" t="s">
        <v>2015</v>
      </c>
      <c r="BH135" s="0" t="s">
        <v>2019</v>
      </c>
      <c r="BI135" s="0" t="s">
        <v>2015</v>
      </c>
      <c r="BJ135" s="0" t="s">
        <v>2015</v>
      </c>
      <c r="BK135" s="0" t="s">
        <v>551</v>
      </c>
      <c r="BL135" s="0" t="s">
        <v>2014</v>
      </c>
      <c r="BM135" s="0" t="s">
        <v>2015</v>
      </c>
      <c r="BN135" s="0" t="s">
        <v>2015</v>
      </c>
      <c r="BO135" s="0" t="s">
        <v>1808</v>
      </c>
      <c r="BP135" s="0" t="s">
        <v>2015</v>
      </c>
      <c r="BQ135" s="0" t="s">
        <v>2024</v>
      </c>
      <c r="BS135" s="0" t="s">
        <v>2015</v>
      </c>
      <c r="BT135" s="0" t="n">
        <f aca="false">49-(COUNTBLANK(U135:BQ135))</f>
        <v>49</v>
      </c>
      <c r="BU135" s="0" t="str">
        <f aca="false">CONCATENATE("*",BS135,"*")</f>
        <v>*sled*</v>
      </c>
      <c r="BV135" s="0" t="n">
        <f aca="false">COUNTIFS(U135:BQ135,BU135)</f>
        <v>0</v>
      </c>
      <c r="BW135" s="15" t="n">
        <f aca="false">BV135/BT135</f>
        <v>0</v>
      </c>
      <c r="BZ135" s="15" t="str">
        <f aca="false">IF(BY135="","",(BY135/BT135))</f>
        <v/>
      </c>
      <c r="CA135" s="0" t="n">
        <f aca="false">COUNTIFS(U135:BQ135,BU136)</f>
        <v>0</v>
      </c>
      <c r="CB135" s="0" t="str">
        <f aca="false">IF(BX135="",BU135,BX135)</f>
        <v>*sled*</v>
      </c>
      <c r="CC135" s="0" t="n">
        <f aca="false">COUNTIFS(U135:BQ135,CB136)</f>
        <v>0</v>
      </c>
      <c r="CD135" s="15" t="n">
        <f aca="false">CC135/BT135</f>
        <v>0</v>
      </c>
      <c r="CE135" s="0" t="s">
        <v>2025</v>
      </c>
      <c r="CF135" s="15" t="n">
        <f aca="false">(COUNTIFS(U135:BQ135,CE135))/BT135</f>
        <v>0</v>
      </c>
      <c r="CH135" s="0" t="s">
        <v>2026</v>
      </c>
      <c r="CI135" s="15" t="n">
        <f aca="false">(COUNTIFS(U135:BQ135,CK135))/BT135</f>
        <v>0.673469387755102</v>
      </c>
      <c r="CJ135" s="15" t="n">
        <f aca="false">(COUNTIFS(U135:BQ135,CK136))/BT135</f>
        <v>0.0816326530612245</v>
      </c>
      <c r="CK135" s="16" t="s">
        <v>2015</v>
      </c>
      <c r="CL135" s="0" t="s">
        <v>2027</v>
      </c>
    </row>
    <row r="136" customFormat="false" ht="13.8" hidden="false" customHeight="false" outlineLevel="0" collapsed="false">
      <c r="A136" s="8" t="s">
        <v>193</v>
      </c>
      <c r="B136" s="8" t="n">
        <v>1</v>
      </c>
      <c r="C136" s="8" t="n">
        <v>1</v>
      </c>
      <c r="D136" s="8" t="n">
        <v>2</v>
      </c>
      <c r="E136" s="8" t="n">
        <v>68</v>
      </c>
      <c r="F136" s="8" t="n">
        <v>34</v>
      </c>
      <c r="G136" s="8" t="n">
        <v>1</v>
      </c>
      <c r="H136" s="8" t="n">
        <v>1034</v>
      </c>
      <c r="I136" s="8" t="n">
        <v>11034</v>
      </c>
      <c r="J136" s="8" t="n">
        <v>1034</v>
      </c>
      <c r="K136" s="8" t="n">
        <v>21034</v>
      </c>
      <c r="L136" s="8" t="s">
        <v>128</v>
      </c>
      <c r="M136" s="0" t="s">
        <v>2028</v>
      </c>
      <c r="N136" s="0" t="s">
        <v>2010</v>
      </c>
      <c r="O136" s="0" t="s">
        <v>2029</v>
      </c>
      <c r="P136" s="0" t="s">
        <v>2030</v>
      </c>
      <c r="Q136" s="0" t="s">
        <v>133</v>
      </c>
      <c r="R136" s="0" t="n">
        <f aca="false">(1+LEN(N136)-LEN(SUBSTITUTE(N136," ","")))+1</f>
        <v>7</v>
      </c>
      <c r="S136" s="0" t="n">
        <f aca="false">(1+LEN(O136)-LEN(SUBSTITUTE(O136," ","")))</f>
        <v>10</v>
      </c>
      <c r="T136" s="0" t="s">
        <v>1781</v>
      </c>
      <c r="U136" s="0" t="s">
        <v>2019</v>
      </c>
      <c r="V136" s="0" t="s">
        <v>2031</v>
      </c>
      <c r="W136" s="0" t="s">
        <v>2019</v>
      </c>
      <c r="X136" s="0" t="s">
        <v>2019</v>
      </c>
      <c r="Y136" s="0" t="s">
        <v>227</v>
      </c>
      <c r="Z136" s="0" t="s">
        <v>2019</v>
      </c>
      <c r="AA136" s="0" t="s">
        <v>2019</v>
      </c>
      <c r="AB136" s="0" t="s">
        <v>2019</v>
      </c>
      <c r="AC136" s="0" t="s">
        <v>2019</v>
      </c>
      <c r="AD136" s="0" t="s">
        <v>2017</v>
      </c>
      <c r="AE136" s="0" t="s">
        <v>2019</v>
      </c>
      <c r="AF136" s="0" t="s">
        <v>2019</v>
      </c>
      <c r="AG136" s="0" t="s">
        <v>2032</v>
      </c>
      <c r="AH136" s="0" t="s">
        <v>2033</v>
      </c>
      <c r="AI136" s="0" t="s">
        <v>2034</v>
      </c>
      <c r="AJ136" s="0" t="s">
        <v>682</v>
      </c>
      <c r="AK136" s="0" t="s">
        <v>2032</v>
      </c>
      <c r="AL136" s="0" t="s">
        <v>2019</v>
      </c>
      <c r="AM136" s="0" t="s">
        <v>2034</v>
      </c>
      <c r="AN136" s="0" t="s">
        <v>2019</v>
      </c>
      <c r="AO136" s="0" t="s">
        <v>2034</v>
      </c>
      <c r="AP136" s="0" t="s">
        <v>2019</v>
      </c>
      <c r="AQ136" s="0" t="s">
        <v>2019</v>
      </c>
      <c r="AR136" s="0" t="s">
        <v>2035</v>
      </c>
      <c r="AS136" s="0" t="s">
        <v>2019</v>
      </c>
      <c r="AT136" s="0" t="s">
        <v>2019</v>
      </c>
      <c r="AU136" s="0" t="s">
        <v>2019</v>
      </c>
      <c r="AV136" s="0" t="s">
        <v>2019</v>
      </c>
      <c r="AW136" s="0" t="s">
        <v>216</v>
      </c>
      <c r="AX136" s="0" t="s">
        <v>2015</v>
      </c>
      <c r="AY136" s="0" t="s">
        <v>698</v>
      </c>
      <c r="AZ136" s="0" t="s">
        <v>2019</v>
      </c>
      <c r="BA136" s="0" t="s">
        <v>2019</v>
      </c>
      <c r="BB136" s="0" t="s">
        <v>2019</v>
      </c>
      <c r="BC136" s="0" t="s">
        <v>2019</v>
      </c>
      <c r="BD136" s="0" t="s">
        <v>2019</v>
      </c>
      <c r="BE136" s="0" t="s">
        <v>2032</v>
      </c>
      <c r="BF136" s="0" t="s">
        <v>2019</v>
      </c>
      <c r="BG136" s="0" t="s">
        <v>2019</v>
      </c>
      <c r="BH136" s="0" t="s">
        <v>2019</v>
      </c>
      <c r="BI136" s="0" t="s">
        <v>2036</v>
      </c>
      <c r="BJ136" s="0" t="s">
        <v>2019</v>
      </c>
      <c r="BK136" s="0" t="s">
        <v>2019</v>
      </c>
      <c r="BL136" s="0" t="s">
        <v>2019</v>
      </c>
      <c r="BM136" s="0" t="s">
        <v>551</v>
      </c>
      <c r="BN136" s="0" t="s">
        <v>2037</v>
      </c>
      <c r="BO136" s="0" t="s">
        <v>2019</v>
      </c>
      <c r="BP136" s="0" t="s">
        <v>2035</v>
      </c>
      <c r="BQ136" s="0" t="s">
        <v>2019</v>
      </c>
      <c r="BS136" s="0" t="s">
        <v>2019</v>
      </c>
      <c r="BT136" s="0" t="n">
        <f aca="false">49-(COUNTBLANK(U136:BQ136))</f>
        <v>49</v>
      </c>
      <c r="BU136" s="0" t="str">
        <f aca="false">CONCATENATE("*",BS136,"*")</f>
        <v>*ski*</v>
      </c>
      <c r="BV136" s="0" t="n">
        <f aca="false">COUNTIFS(U136:BQ136,BU136)</f>
        <v>0</v>
      </c>
      <c r="BW136" s="15" t="n">
        <f aca="false">BV136/BT136</f>
        <v>0</v>
      </c>
      <c r="BZ136" s="15" t="str">
        <f aca="false">IF(BY136="","",(BY136/BT136))</f>
        <v/>
      </c>
      <c r="CA136" s="0" t="n">
        <f aca="false">COUNTIFS(U136:BQ136,BU135)</f>
        <v>0</v>
      </c>
      <c r="CB136" s="0" t="str">
        <f aca="false">IF(BX136="",BU136,BX136)</f>
        <v>*ski*</v>
      </c>
      <c r="CC136" s="0" t="n">
        <f aca="false">COUNTIFS(U136:BQ136,CB135)</f>
        <v>0</v>
      </c>
      <c r="CD136" s="15" t="n">
        <f aca="false">CC136/BT136</f>
        <v>0</v>
      </c>
      <c r="CE136" s="0" t="s">
        <v>2038</v>
      </c>
      <c r="CF136" s="15" t="n">
        <f aca="false">(COUNTIFS(U136:BQ136,CE136))/BT136</f>
        <v>0</v>
      </c>
      <c r="CH136" s="0" t="s">
        <v>2039</v>
      </c>
      <c r="CI136" s="15" t="n">
        <f aca="false">(COUNTIFS(U136:BQ136,CK136))/BT136</f>
        <v>0.73469387755102</v>
      </c>
      <c r="CJ136" s="15" t="n">
        <f aca="false">(COUNTIFS(U136:BQ136,CK135))/BT136</f>
        <v>0.0204081632653061</v>
      </c>
      <c r="CK136" s="16" t="s">
        <v>2019</v>
      </c>
      <c r="CL136" s="0" t="s">
        <v>2027</v>
      </c>
    </row>
    <row r="137" customFormat="false" ht="13.8" hidden="false" customHeight="false" outlineLevel="0" collapsed="false">
      <c r="A137" s="8" t="s">
        <v>127</v>
      </c>
      <c r="B137" s="17" t="n">
        <v>1</v>
      </c>
      <c r="C137" s="17" t="n">
        <v>2</v>
      </c>
      <c r="D137" s="17" t="n">
        <v>1</v>
      </c>
      <c r="E137" s="17" t="n">
        <v>68</v>
      </c>
      <c r="F137" s="17" t="n">
        <v>34</v>
      </c>
      <c r="G137" s="17" t="n">
        <v>2</v>
      </c>
      <c r="H137" s="8" t="n">
        <v>2034</v>
      </c>
      <c r="I137" s="8" t="n">
        <v>12034</v>
      </c>
      <c r="J137" s="8" t="n">
        <v>2034</v>
      </c>
      <c r="K137" s="8" t="n">
        <v>22034</v>
      </c>
      <c r="L137" s="8" t="s">
        <v>128</v>
      </c>
      <c r="M137" s="4" t="s">
        <v>2009</v>
      </c>
      <c r="N137" s="4" t="s">
        <v>2010</v>
      </c>
      <c r="O137" s="4" t="s">
        <v>2029</v>
      </c>
      <c r="P137" s="4" t="s">
        <v>2040</v>
      </c>
      <c r="Q137" s="4" t="s">
        <v>133</v>
      </c>
      <c r="R137" s="4" t="n">
        <f aca="false">(1+LEN(N137)-LEN(SUBSTITUTE(N137," ","")))+1</f>
        <v>7</v>
      </c>
      <c r="S137" s="4" t="n">
        <f aca="false">(1+LEN(O137)-LEN(SUBSTITUTE(O137," ","")))</f>
        <v>10</v>
      </c>
      <c r="T137" s="4" t="s">
        <v>1781</v>
      </c>
      <c r="U137" s="4" t="s">
        <v>2013</v>
      </c>
      <c r="V137" s="4" t="s">
        <v>2014</v>
      </c>
      <c r="W137" s="4" t="s">
        <v>2014</v>
      </c>
      <c r="X137" s="4" t="s">
        <v>2014</v>
      </c>
      <c r="Y137" s="4" t="s">
        <v>2015</v>
      </c>
      <c r="Z137" s="4" t="s">
        <v>2015</v>
      </c>
      <c r="AA137" s="4" t="s">
        <v>2014</v>
      </c>
      <c r="AB137" s="4" t="s">
        <v>2015</v>
      </c>
      <c r="AC137" s="4" t="s">
        <v>2016</v>
      </c>
      <c r="AD137" s="4" t="s">
        <v>2015</v>
      </c>
      <c r="AE137" s="4" t="s">
        <v>2014</v>
      </c>
      <c r="AF137" s="4" t="s">
        <v>2017</v>
      </c>
      <c r="AG137" s="4" t="s">
        <v>2018</v>
      </c>
      <c r="AH137" s="4" t="s">
        <v>2014</v>
      </c>
      <c r="AI137" s="4" t="s">
        <v>2019</v>
      </c>
      <c r="AJ137" s="4" t="s">
        <v>2014</v>
      </c>
      <c r="AK137" s="4" t="s">
        <v>2015</v>
      </c>
      <c r="AL137" s="4" t="s">
        <v>2020</v>
      </c>
      <c r="AM137" s="4" t="s">
        <v>2015</v>
      </c>
      <c r="AN137" s="4" t="s">
        <v>2014</v>
      </c>
      <c r="AO137" s="4" t="s">
        <v>2014</v>
      </c>
      <c r="AP137" s="4" t="s">
        <v>2015</v>
      </c>
      <c r="AQ137" s="4" t="s">
        <v>2021</v>
      </c>
      <c r="AR137" s="4" t="s">
        <v>2015</v>
      </c>
      <c r="AS137" s="4" t="s">
        <v>2015</v>
      </c>
      <c r="AT137" s="4" t="s">
        <v>2015</v>
      </c>
      <c r="AU137" s="4" t="s">
        <v>2019</v>
      </c>
      <c r="AV137" s="4" t="s">
        <v>2022</v>
      </c>
      <c r="AW137" s="4" t="s">
        <v>2015</v>
      </c>
      <c r="AX137" s="4" t="s">
        <v>2019</v>
      </c>
      <c r="AY137" s="4" t="s">
        <v>2023</v>
      </c>
      <c r="AZ137" s="4" t="s">
        <v>2015</v>
      </c>
      <c r="BA137" s="4" t="s">
        <v>2015</v>
      </c>
      <c r="BB137" s="4" t="s">
        <v>2015</v>
      </c>
      <c r="BC137" s="4" t="s">
        <v>2018</v>
      </c>
      <c r="BD137" s="4" t="s">
        <v>2015</v>
      </c>
      <c r="BE137" s="4" t="s">
        <v>2015</v>
      </c>
      <c r="BF137" s="4" t="s">
        <v>2015</v>
      </c>
      <c r="BG137" s="4" t="s">
        <v>2015</v>
      </c>
      <c r="BH137" s="4" t="s">
        <v>2019</v>
      </c>
      <c r="BI137" s="4" t="s">
        <v>2015</v>
      </c>
      <c r="BJ137" s="4" t="s">
        <v>2015</v>
      </c>
      <c r="BK137" s="4" t="s">
        <v>551</v>
      </c>
      <c r="BL137" s="4" t="s">
        <v>2014</v>
      </c>
      <c r="BM137" s="4" t="s">
        <v>2015</v>
      </c>
      <c r="BN137" s="4" t="s">
        <v>2015</v>
      </c>
      <c r="BO137" s="4" t="s">
        <v>1808</v>
      </c>
      <c r="BP137" s="4" t="s">
        <v>2015</v>
      </c>
      <c r="BQ137" s="4" t="s">
        <v>2024</v>
      </c>
      <c r="BS137" s="4" t="s">
        <v>2015</v>
      </c>
      <c r="BT137" s="4" t="n">
        <f aca="false">49-(COUNTBLANK(U137:BQ137))</f>
        <v>49</v>
      </c>
      <c r="BU137" s="4" t="str">
        <f aca="false">CONCATENATE("*",BS137,"*")</f>
        <v>*sled*</v>
      </c>
      <c r="BV137" s="4" t="n">
        <f aca="false">COUNTIFS(U137:BQ137,BU137)</f>
        <v>0</v>
      </c>
      <c r="BW137" s="18" t="n">
        <f aca="false">BV137/BT137</f>
        <v>0</v>
      </c>
      <c r="BZ137" s="18" t="str">
        <f aca="false">IF(BY137="","",(BY137/BT137))</f>
        <v/>
      </c>
      <c r="CA137" s="4" t="n">
        <f aca="false">COUNTIFS(U137:BQ137,BU138)</f>
        <v>0</v>
      </c>
      <c r="CB137" s="4" t="str">
        <f aca="false">IF(BX137="",BU137,BX137)</f>
        <v>*sled*</v>
      </c>
      <c r="CC137" s="4" t="n">
        <f aca="false">COUNTIFS(U137:BQ137,CB138)</f>
        <v>0</v>
      </c>
      <c r="CD137" s="18" t="n">
        <f aca="false">CC137/BT137</f>
        <v>0</v>
      </c>
      <c r="CE137" s="4" t="s">
        <v>2025</v>
      </c>
      <c r="CF137" s="18" t="n">
        <f aca="false">(COUNTIFS(U137:BQ137,CE137))/BT137</f>
        <v>0</v>
      </c>
      <c r="CH137" s="4" t="s">
        <v>2026</v>
      </c>
      <c r="CI137" s="15" t="n">
        <f aca="false">(COUNTIFS(U137:BQ137,CK137))/BT137</f>
        <v>0.0816326530612245</v>
      </c>
      <c r="CJ137" s="15" t="n">
        <f aca="false">(COUNTIFS(U137:BQ137,CK138))/BT137</f>
        <v>0.673469387755102</v>
      </c>
      <c r="CK137" s="4" t="s">
        <v>2019</v>
      </c>
      <c r="CL137" s="4" t="s">
        <v>2027</v>
      </c>
    </row>
    <row r="138" customFormat="false" ht="13.8" hidden="false" customHeight="false" outlineLevel="0" collapsed="false">
      <c r="A138" s="8" t="s">
        <v>163</v>
      </c>
      <c r="B138" s="17" t="n">
        <v>1</v>
      </c>
      <c r="C138" s="17" t="n">
        <v>2</v>
      </c>
      <c r="D138" s="17" t="n">
        <v>2</v>
      </c>
      <c r="E138" s="17" t="n">
        <v>68</v>
      </c>
      <c r="F138" s="17" t="n">
        <v>34</v>
      </c>
      <c r="G138" s="17" t="n">
        <v>3</v>
      </c>
      <c r="H138" s="8" t="n">
        <v>3034</v>
      </c>
      <c r="I138" s="8" t="n">
        <v>13034</v>
      </c>
      <c r="J138" s="8" t="n">
        <v>3034</v>
      </c>
      <c r="K138" s="8" t="n">
        <v>23034</v>
      </c>
      <c r="L138" s="8" t="s">
        <v>128</v>
      </c>
      <c r="M138" s="4" t="s">
        <v>2028</v>
      </c>
      <c r="N138" s="4" t="s">
        <v>2010</v>
      </c>
      <c r="O138" s="4" t="s">
        <v>2011</v>
      </c>
      <c r="P138" s="4" t="s">
        <v>2041</v>
      </c>
      <c r="Q138" s="4" t="s">
        <v>133</v>
      </c>
      <c r="R138" s="4" t="n">
        <f aca="false">(1+LEN(N138)-LEN(SUBSTITUTE(N138," ","")))+1</f>
        <v>7</v>
      </c>
      <c r="S138" s="4" t="n">
        <f aca="false">(1+LEN(O138)-LEN(SUBSTITUTE(O138," ","")))</f>
        <v>10</v>
      </c>
      <c r="T138" s="4" t="s">
        <v>1781</v>
      </c>
      <c r="U138" s="4" t="s">
        <v>2019</v>
      </c>
      <c r="V138" s="4" t="s">
        <v>2031</v>
      </c>
      <c r="W138" s="4" t="s">
        <v>2019</v>
      </c>
      <c r="X138" s="4" t="s">
        <v>2019</v>
      </c>
      <c r="Y138" s="4" t="s">
        <v>227</v>
      </c>
      <c r="Z138" s="4" t="s">
        <v>2019</v>
      </c>
      <c r="AA138" s="4" t="s">
        <v>2019</v>
      </c>
      <c r="AB138" s="4" t="s">
        <v>2019</v>
      </c>
      <c r="AC138" s="4" t="s">
        <v>2019</v>
      </c>
      <c r="AD138" s="4" t="s">
        <v>2017</v>
      </c>
      <c r="AE138" s="4" t="s">
        <v>2019</v>
      </c>
      <c r="AF138" s="4" t="s">
        <v>2019</v>
      </c>
      <c r="AG138" s="4" t="s">
        <v>2032</v>
      </c>
      <c r="AH138" s="4" t="s">
        <v>2033</v>
      </c>
      <c r="AI138" s="4" t="s">
        <v>2034</v>
      </c>
      <c r="AJ138" s="4" t="s">
        <v>682</v>
      </c>
      <c r="AK138" s="4" t="s">
        <v>2032</v>
      </c>
      <c r="AL138" s="4" t="s">
        <v>2019</v>
      </c>
      <c r="AM138" s="4" t="s">
        <v>2034</v>
      </c>
      <c r="AN138" s="4" t="s">
        <v>2019</v>
      </c>
      <c r="AO138" s="4" t="s">
        <v>2034</v>
      </c>
      <c r="AP138" s="4" t="s">
        <v>2019</v>
      </c>
      <c r="AQ138" s="4" t="s">
        <v>2019</v>
      </c>
      <c r="AR138" s="4" t="s">
        <v>2035</v>
      </c>
      <c r="AS138" s="4" t="s">
        <v>2019</v>
      </c>
      <c r="AT138" s="4" t="s">
        <v>2019</v>
      </c>
      <c r="AU138" s="4" t="s">
        <v>2019</v>
      </c>
      <c r="AV138" s="4" t="s">
        <v>2019</v>
      </c>
      <c r="AW138" s="4" t="s">
        <v>216</v>
      </c>
      <c r="AX138" s="4" t="s">
        <v>2015</v>
      </c>
      <c r="AY138" s="4" t="s">
        <v>698</v>
      </c>
      <c r="AZ138" s="4" t="s">
        <v>2019</v>
      </c>
      <c r="BA138" s="4" t="s">
        <v>2019</v>
      </c>
      <c r="BB138" s="4" t="s">
        <v>2019</v>
      </c>
      <c r="BC138" s="4" t="s">
        <v>2019</v>
      </c>
      <c r="BD138" s="4" t="s">
        <v>2019</v>
      </c>
      <c r="BE138" s="4" t="s">
        <v>2032</v>
      </c>
      <c r="BF138" s="4" t="s">
        <v>2019</v>
      </c>
      <c r="BG138" s="4" t="s">
        <v>2019</v>
      </c>
      <c r="BH138" s="4" t="s">
        <v>2019</v>
      </c>
      <c r="BI138" s="4" t="s">
        <v>2036</v>
      </c>
      <c r="BJ138" s="4" t="s">
        <v>2019</v>
      </c>
      <c r="BK138" s="4" t="s">
        <v>2019</v>
      </c>
      <c r="BL138" s="4" t="s">
        <v>2019</v>
      </c>
      <c r="BM138" s="4" t="s">
        <v>551</v>
      </c>
      <c r="BN138" s="4" t="s">
        <v>2037</v>
      </c>
      <c r="BO138" s="4" t="s">
        <v>2019</v>
      </c>
      <c r="BP138" s="4" t="s">
        <v>2035</v>
      </c>
      <c r="BQ138" s="4" t="s">
        <v>2019</v>
      </c>
      <c r="BS138" s="4" t="s">
        <v>2019</v>
      </c>
      <c r="BT138" s="4" t="n">
        <f aca="false">49-(COUNTBLANK(U138:BQ138))</f>
        <v>49</v>
      </c>
      <c r="BU138" s="4" t="str">
        <f aca="false">CONCATENATE("*",BS138,"*")</f>
        <v>*ski*</v>
      </c>
      <c r="BV138" s="4" t="n">
        <f aca="false">COUNTIFS(U138:BQ138,BU138)</f>
        <v>0</v>
      </c>
      <c r="BW138" s="18" t="n">
        <f aca="false">BV138/BT138</f>
        <v>0</v>
      </c>
      <c r="BZ138" s="18" t="str">
        <f aca="false">IF(BY138="","",(BY138/BT138))</f>
        <v/>
      </c>
      <c r="CA138" s="4" t="n">
        <f aca="false">COUNTIFS(U138:BQ138,BU137)</f>
        <v>0</v>
      </c>
      <c r="CB138" s="4" t="str">
        <f aca="false">IF(BX138="",BU138,BX138)</f>
        <v>*ski*</v>
      </c>
      <c r="CC138" s="4" t="n">
        <f aca="false">COUNTIFS(U138:BQ138,CB137)</f>
        <v>0</v>
      </c>
      <c r="CD138" s="18" t="n">
        <f aca="false">CC138/BT138</f>
        <v>0</v>
      </c>
      <c r="CE138" s="4" t="s">
        <v>2038</v>
      </c>
      <c r="CF138" s="18" t="n">
        <f aca="false">(COUNTIFS(U138:BQ138,CE138))/BT138</f>
        <v>0</v>
      </c>
      <c r="CH138" s="4" t="s">
        <v>2039</v>
      </c>
      <c r="CI138" s="15" t="n">
        <f aca="false">(COUNTIFS(U138:BQ138,CK138))/BT138</f>
        <v>0.0204081632653061</v>
      </c>
      <c r="CJ138" s="15" t="n">
        <f aca="false">(COUNTIFS(U138:BQ138,CK137))/BT138</f>
        <v>0.73469387755102</v>
      </c>
      <c r="CK138" s="4" t="s">
        <v>2015</v>
      </c>
      <c r="CL138" s="4" t="s">
        <v>2027</v>
      </c>
    </row>
    <row r="139" customFormat="false" ht="13.8" hidden="false" customHeight="false" outlineLevel="0" collapsed="false">
      <c r="A139" s="8" t="s">
        <v>191</v>
      </c>
      <c r="B139" s="8" t="n">
        <v>1</v>
      </c>
      <c r="C139" s="8" t="n">
        <v>1</v>
      </c>
      <c r="D139" s="8" t="n">
        <v>1</v>
      </c>
      <c r="E139" s="8" t="n">
        <v>69</v>
      </c>
      <c r="F139" s="8" t="n">
        <v>35</v>
      </c>
      <c r="G139" s="8" t="n">
        <v>0</v>
      </c>
      <c r="H139" s="8" t="n">
        <v>35</v>
      </c>
      <c r="I139" s="8" t="n">
        <v>10035</v>
      </c>
      <c r="J139" s="8" t="n">
        <v>35</v>
      </c>
      <c r="K139" s="8" t="n">
        <v>20035</v>
      </c>
      <c r="L139" s="8" t="s">
        <v>128</v>
      </c>
      <c r="M139" s="0" t="s">
        <v>2042</v>
      </c>
      <c r="N139" s="0" t="s">
        <v>2043</v>
      </c>
      <c r="O139" s="0" t="s">
        <v>2044</v>
      </c>
      <c r="P139" s="0" t="s">
        <v>2045</v>
      </c>
      <c r="Q139" s="0" t="s">
        <v>133</v>
      </c>
      <c r="R139" s="0" t="n">
        <f aca="false">(1+LEN(N139)-LEN(SUBSTITUTE(N139," ","")))+1</f>
        <v>7</v>
      </c>
      <c r="S139" s="0" t="n">
        <f aca="false">(1+LEN(O139)-LEN(SUBSTITUTE(O139," ","")))</f>
        <v>11</v>
      </c>
      <c r="T139" s="0" t="s">
        <v>1781</v>
      </c>
      <c r="U139" s="0" t="s">
        <v>2046</v>
      </c>
      <c r="V139" s="0" t="s">
        <v>2047</v>
      </c>
      <c r="W139" s="0" t="s">
        <v>2048</v>
      </c>
      <c r="X139" s="0" t="s">
        <v>2049</v>
      </c>
      <c r="Y139" s="0" t="s">
        <v>2050</v>
      </c>
      <c r="Z139" s="0" t="s">
        <v>2051</v>
      </c>
      <c r="AA139" s="0" t="s">
        <v>2052</v>
      </c>
      <c r="AB139" s="0" t="s">
        <v>182</v>
      </c>
      <c r="AC139" s="0" t="s">
        <v>2052</v>
      </c>
      <c r="AD139" s="0" t="s">
        <v>2053</v>
      </c>
      <c r="AE139" s="0" t="s">
        <v>2054</v>
      </c>
      <c r="AF139" s="0" t="s">
        <v>2055</v>
      </c>
      <c r="AG139" s="0" t="s">
        <v>2056</v>
      </c>
      <c r="AH139" s="0" t="s">
        <v>182</v>
      </c>
      <c r="AI139" s="0" t="s">
        <v>182</v>
      </c>
      <c r="AJ139" s="0" t="s">
        <v>2057</v>
      </c>
      <c r="AK139" s="0" t="s">
        <v>2058</v>
      </c>
      <c r="AL139" s="0" t="s">
        <v>2059</v>
      </c>
      <c r="AM139" s="0" t="s">
        <v>182</v>
      </c>
      <c r="AN139" s="0" t="s">
        <v>2060</v>
      </c>
      <c r="AO139" s="0" t="s">
        <v>2051</v>
      </c>
      <c r="AP139" s="0" t="s">
        <v>703</v>
      </c>
      <c r="AQ139" s="0" t="s">
        <v>167</v>
      </c>
      <c r="AR139" s="0" t="s">
        <v>182</v>
      </c>
      <c r="AS139" s="0" t="s">
        <v>2059</v>
      </c>
      <c r="AT139" s="0" t="s">
        <v>2051</v>
      </c>
      <c r="AU139" s="0" t="s">
        <v>182</v>
      </c>
      <c r="AV139" s="0" t="s">
        <v>1587</v>
      </c>
      <c r="AW139" s="0" t="s">
        <v>2061</v>
      </c>
      <c r="AX139" s="0" t="s">
        <v>2062</v>
      </c>
      <c r="AY139" s="0" t="s">
        <v>182</v>
      </c>
      <c r="AZ139" s="0" t="s">
        <v>2063</v>
      </c>
      <c r="BA139" s="0" t="s">
        <v>703</v>
      </c>
      <c r="BB139" s="0" t="s">
        <v>2050</v>
      </c>
      <c r="BC139" s="0" t="s">
        <v>2064</v>
      </c>
      <c r="BD139" s="0" t="s">
        <v>2059</v>
      </c>
      <c r="BE139" s="0" t="s">
        <v>726</v>
      </c>
      <c r="BF139" s="0" t="s">
        <v>182</v>
      </c>
      <c r="BG139" s="0" t="s">
        <v>141</v>
      </c>
      <c r="BH139" s="0" t="s">
        <v>2065</v>
      </c>
      <c r="BI139" s="0" t="s">
        <v>138</v>
      </c>
      <c r="BJ139" s="0" t="s">
        <v>2066</v>
      </c>
      <c r="BK139" s="0" t="s">
        <v>141</v>
      </c>
      <c r="BL139" s="0" t="s">
        <v>2067</v>
      </c>
      <c r="BM139" s="0" t="s">
        <v>2064</v>
      </c>
      <c r="BN139" s="0" t="s">
        <v>2068</v>
      </c>
      <c r="BO139" s="0" t="s">
        <v>141</v>
      </c>
      <c r="BP139" s="0" t="s">
        <v>2051</v>
      </c>
      <c r="BQ139" s="0" t="s">
        <v>2069</v>
      </c>
      <c r="BS139" s="0" t="s">
        <v>141</v>
      </c>
      <c r="BT139" s="0" t="n">
        <f aca="false">49-(COUNTBLANK(U139:BQ139))</f>
        <v>49</v>
      </c>
      <c r="BU139" s="0" t="str">
        <f aca="false">CONCATENATE("*",BS139,"*")</f>
        <v>*pick*</v>
      </c>
      <c r="BV139" s="0" t="n">
        <f aca="false">COUNTIFS(U139:BQ139,BU139)</f>
        <v>0</v>
      </c>
      <c r="BW139" s="15" t="n">
        <f aca="false">BV139/BT139</f>
        <v>0</v>
      </c>
      <c r="BZ139" s="15"/>
      <c r="CA139" s="0" t="n">
        <f aca="false">COUNTIFS(U139:BQ139,BU140)</f>
        <v>0</v>
      </c>
      <c r="CB139" s="0" t="str">
        <f aca="false">IF(BX139="",BU139,BX139)</f>
        <v>*pick*</v>
      </c>
      <c r="CC139" s="0" t="n">
        <f aca="false">COUNTIFS(U139:BQ139,CB140)</f>
        <v>0</v>
      </c>
      <c r="CD139" s="15" t="n">
        <f aca="false">CC139/BT139</f>
        <v>0</v>
      </c>
      <c r="CE139" s="0" t="s">
        <v>189</v>
      </c>
      <c r="CF139" s="15" t="n">
        <f aca="false">(COUNTIFS(U139:BQ139,CE139))/BT139</f>
        <v>0</v>
      </c>
      <c r="CH139" s="0" t="s">
        <v>190</v>
      </c>
      <c r="CI139" s="15" t="n">
        <f aca="false">(COUNTIFS(U139:BQ139,CK139))/BT139</f>
        <v>0.469387755102041</v>
      </c>
      <c r="CJ139" s="15" t="n">
        <f aca="false">(COUNTIFS(U139:BQ139,CK140))/BT139</f>
        <v>0.306122448979592</v>
      </c>
      <c r="CK139" s="16" t="s">
        <v>182</v>
      </c>
      <c r="CL139" s="0" t="s">
        <v>2070</v>
      </c>
    </row>
    <row r="140" customFormat="false" ht="13.8" hidden="false" customHeight="false" outlineLevel="0" collapsed="false">
      <c r="A140" s="8" t="s">
        <v>193</v>
      </c>
      <c r="B140" s="8" t="n">
        <v>1</v>
      </c>
      <c r="C140" s="8" t="n">
        <v>1</v>
      </c>
      <c r="D140" s="8" t="n">
        <v>2</v>
      </c>
      <c r="E140" s="8" t="n">
        <v>69</v>
      </c>
      <c r="F140" s="8" t="n">
        <v>35</v>
      </c>
      <c r="G140" s="8" t="n">
        <v>1</v>
      </c>
      <c r="H140" s="8" t="n">
        <v>1035</v>
      </c>
      <c r="I140" s="8" t="n">
        <v>11035</v>
      </c>
      <c r="J140" s="8" t="n">
        <v>1035</v>
      </c>
      <c r="K140" s="8" t="n">
        <v>21035</v>
      </c>
      <c r="L140" s="8" t="s">
        <v>128</v>
      </c>
      <c r="M140" s="0" t="s">
        <v>2071</v>
      </c>
      <c r="N140" s="0" t="s">
        <v>2043</v>
      </c>
      <c r="O140" s="0" t="s">
        <v>2072</v>
      </c>
      <c r="P140" s="0" t="s">
        <v>2073</v>
      </c>
      <c r="Q140" s="0" t="s">
        <v>133</v>
      </c>
      <c r="R140" s="0" t="n">
        <f aca="false">(1+LEN(N140)-LEN(SUBSTITUTE(N140," ","")))+1</f>
        <v>7</v>
      </c>
      <c r="S140" s="0" t="n">
        <f aca="false">(1+LEN(O140)-LEN(SUBSTITUTE(O140," ","")))</f>
        <v>11</v>
      </c>
      <c r="T140" s="0" t="s">
        <v>1781</v>
      </c>
      <c r="U140" s="0" t="s">
        <v>146</v>
      </c>
      <c r="V140" s="0" t="s">
        <v>167</v>
      </c>
      <c r="W140" s="0" t="s">
        <v>2074</v>
      </c>
      <c r="X140" s="0" t="s">
        <v>141</v>
      </c>
      <c r="Y140" s="0" t="s">
        <v>2075</v>
      </c>
      <c r="Z140" s="0" t="s">
        <v>726</v>
      </c>
      <c r="AA140" s="0" t="s">
        <v>2051</v>
      </c>
      <c r="AB140" s="0" t="s">
        <v>138</v>
      </c>
      <c r="AC140" s="0" t="s">
        <v>2076</v>
      </c>
      <c r="AD140" s="0" t="s">
        <v>2077</v>
      </c>
      <c r="AE140" s="0" t="s">
        <v>182</v>
      </c>
      <c r="AF140" s="0" t="s">
        <v>2078</v>
      </c>
      <c r="AG140" s="0" t="s">
        <v>2079</v>
      </c>
      <c r="AH140" s="0" t="s">
        <v>951</v>
      </c>
      <c r="AI140" s="0" t="s">
        <v>2051</v>
      </c>
      <c r="AJ140" s="0" t="s">
        <v>2080</v>
      </c>
      <c r="AK140" s="0" t="s">
        <v>2081</v>
      </c>
      <c r="AL140" s="0" t="s">
        <v>2082</v>
      </c>
      <c r="AM140" s="0" t="s">
        <v>2083</v>
      </c>
      <c r="AN140" s="0" t="s">
        <v>167</v>
      </c>
      <c r="AO140" s="0" t="s">
        <v>2084</v>
      </c>
      <c r="AP140" s="0" t="s">
        <v>2051</v>
      </c>
      <c r="AQ140" s="0" t="s">
        <v>2051</v>
      </c>
      <c r="AR140" s="0" t="s">
        <v>2085</v>
      </c>
      <c r="AS140" s="0" t="s">
        <v>2075</v>
      </c>
      <c r="AT140" s="0" t="s">
        <v>2086</v>
      </c>
      <c r="AU140" s="0" t="s">
        <v>2062</v>
      </c>
      <c r="AV140" s="0" t="s">
        <v>182</v>
      </c>
      <c r="AW140" s="0" t="s">
        <v>2087</v>
      </c>
      <c r="AX140" s="0" t="s">
        <v>182</v>
      </c>
      <c r="AY140" s="0" t="s">
        <v>141</v>
      </c>
      <c r="AZ140" s="0" t="s">
        <v>2065</v>
      </c>
      <c r="BA140" s="0" t="s">
        <v>2088</v>
      </c>
      <c r="BB140" s="0" t="s">
        <v>182</v>
      </c>
      <c r="BC140" s="0" t="s">
        <v>2089</v>
      </c>
      <c r="BD140" s="0" t="s">
        <v>182</v>
      </c>
      <c r="BE140" s="0" t="s">
        <v>2081</v>
      </c>
      <c r="BF140" s="0" t="s">
        <v>141</v>
      </c>
      <c r="BG140" s="0" t="s">
        <v>2062</v>
      </c>
      <c r="BH140" s="0" t="s">
        <v>703</v>
      </c>
      <c r="BI140" s="0" t="s">
        <v>2090</v>
      </c>
      <c r="BJ140" s="0" t="s">
        <v>182</v>
      </c>
      <c r="BK140" s="0" t="s">
        <v>182</v>
      </c>
      <c r="BL140" s="0" t="s">
        <v>2091</v>
      </c>
      <c r="BM140" s="0" t="s">
        <v>138</v>
      </c>
      <c r="BN140" s="0" t="s">
        <v>2092</v>
      </c>
      <c r="BO140" s="0" t="s">
        <v>2051</v>
      </c>
      <c r="BP140" s="0" t="s">
        <v>2093</v>
      </c>
      <c r="BQ140" s="0" t="s">
        <v>182</v>
      </c>
      <c r="BS140" s="0" t="s">
        <v>138</v>
      </c>
      <c r="BT140" s="0" t="n">
        <f aca="false">49-(COUNTBLANK(U140:BQ140))</f>
        <v>49</v>
      </c>
      <c r="BU140" s="0" t="str">
        <f aca="false">CONCATENATE("*",BS140,"*")</f>
        <v>*grow*</v>
      </c>
      <c r="BV140" s="0" t="n">
        <f aca="false">COUNTIFS(U140:BQ140,BU140)</f>
        <v>0</v>
      </c>
      <c r="BW140" s="15" t="n">
        <f aca="false">BV140/BT140</f>
        <v>0</v>
      </c>
      <c r="BZ140" s="15" t="str">
        <f aca="false">IF(BY140="","",(BY140/BT140))</f>
        <v/>
      </c>
      <c r="CA140" s="0" t="n">
        <f aca="false">COUNTIFS(U140:BQ140,BU139)</f>
        <v>0</v>
      </c>
      <c r="CB140" s="0" t="str">
        <f aca="false">IF(BX140="",BU140,BX140)</f>
        <v>*grow*</v>
      </c>
      <c r="CC140" s="0" t="n">
        <f aca="false">COUNTIFS(U140:BQ140,CB139)</f>
        <v>0</v>
      </c>
      <c r="CD140" s="15" t="n">
        <f aca="false">CC140/BT140</f>
        <v>0</v>
      </c>
      <c r="CE140" s="0" t="s">
        <v>2094</v>
      </c>
      <c r="CF140" s="15" t="n">
        <f aca="false">(COUNTIFS(U140:BQ140,CE140))/BT140</f>
        <v>0</v>
      </c>
      <c r="CH140" s="0" t="s">
        <v>2095</v>
      </c>
      <c r="CI140" s="15" t="n">
        <f aca="false">(COUNTIFS(U140:BQ140,CK140))/BT140</f>
        <v>0.346938775510204</v>
      </c>
      <c r="CJ140" s="15" t="n">
        <f aca="false">(COUNTIFS(U140:BQ140,CK139))/BT140</f>
        <v>0.306122448979592</v>
      </c>
      <c r="CK140" s="16" t="s">
        <v>141</v>
      </c>
      <c r="CL140" s="0" t="s">
        <v>2070</v>
      </c>
    </row>
    <row r="141" customFormat="false" ht="13.8" hidden="false" customHeight="false" outlineLevel="0" collapsed="false">
      <c r="A141" s="8" t="s">
        <v>127</v>
      </c>
      <c r="B141" s="17" t="n">
        <v>1</v>
      </c>
      <c r="C141" s="17" t="n">
        <v>2</v>
      </c>
      <c r="D141" s="17" t="n">
        <v>1</v>
      </c>
      <c r="E141" s="17" t="n">
        <v>69</v>
      </c>
      <c r="F141" s="17" t="n">
        <v>35</v>
      </c>
      <c r="G141" s="17" t="n">
        <v>2</v>
      </c>
      <c r="H141" s="8" t="n">
        <v>2035</v>
      </c>
      <c r="I141" s="8" t="n">
        <v>12035</v>
      </c>
      <c r="J141" s="8" t="n">
        <v>2035</v>
      </c>
      <c r="K141" s="8" t="n">
        <v>22035</v>
      </c>
      <c r="L141" s="8" t="s">
        <v>128</v>
      </c>
      <c r="M141" s="4" t="s">
        <v>2042</v>
      </c>
      <c r="N141" s="4" t="s">
        <v>2043</v>
      </c>
      <c r="O141" s="4" t="s">
        <v>2072</v>
      </c>
      <c r="P141" s="4" t="s">
        <v>2045</v>
      </c>
      <c r="Q141" s="4" t="s">
        <v>133</v>
      </c>
      <c r="R141" s="4" t="n">
        <f aca="false">(1+LEN(N141)-LEN(SUBSTITUTE(N141," ","")))+1</f>
        <v>7</v>
      </c>
      <c r="S141" s="4" t="n">
        <f aca="false">(1+LEN(O141)-LEN(SUBSTITUTE(O141," ","")))</f>
        <v>11</v>
      </c>
      <c r="T141" s="4" t="s">
        <v>1781</v>
      </c>
      <c r="U141" s="4" t="s">
        <v>2046</v>
      </c>
      <c r="V141" s="4" t="s">
        <v>2047</v>
      </c>
      <c r="W141" s="4" t="s">
        <v>2048</v>
      </c>
      <c r="X141" s="4" t="s">
        <v>2049</v>
      </c>
      <c r="Y141" s="4" t="s">
        <v>2050</v>
      </c>
      <c r="Z141" s="4" t="s">
        <v>2051</v>
      </c>
      <c r="AA141" s="4" t="s">
        <v>2052</v>
      </c>
      <c r="AB141" s="4" t="s">
        <v>182</v>
      </c>
      <c r="AC141" s="4" t="s">
        <v>2052</v>
      </c>
      <c r="AD141" s="4" t="s">
        <v>2053</v>
      </c>
      <c r="AE141" s="4" t="s">
        <v>2054</v>
      </c>
      <c r="AF141" s="4" t="s">
        <v>2055</v>
      </c>
      <c r="AG141" s="4" t="s">
        <v>2056</v>
      </c>
      <c r="AH141" s="4" t="s">
        <v>182</v>
      </c>
      <c r="AI141" s="4" t="s">
        <v>182</v>
      </c>
      <c r="AJ141" s="4" t="s">
        <v>2057</v>
      </c>
      <c r="AK141" s="4" t="s">
        <v>2058</v>
      </c>
      <c r="AL141" s="4" t="s">
        <v>2059</v>
      </c>
      <c r="AM141" s="4" t="s">
        <v>182</v>
      </c>
      <c r="AN141" s="4" t="s">
        <v>2060</v>
      </c>
      <c r="AO141" s="4" t="s">
        <v>2051</v>
      </c>
      <c r="AP141" s="4" t="s">
        <v>703</v>
      </c>
      <c r="AQ141" s="4" t="s">
        <v>167</v>
      </c>
      <c r="AR141" s="4" t="s">
        <v>182</v>
      </c>
      <c r="AS141" s="4" t="s">
        <v>2059</v>
      </c>
      <c r="AT141" s="4" t="s">
        <v>2051</v>
      </c>
      <c r="AU141" s="4" t="s">
        <v>182</v>
      </c>
      <c r="AV141" s="4" t="s">
        <v>1587</v>
      </c>
      <c r="AW141" s="4" t="s">
        <v>2061</v>
      </c>
      <c r="AX141" s="4" t="s">
        <v>2062</v>
      </c>
      <c r="AY141" s="4" t="s">
        <v>182</v>
      </c>
      <c r="AZ141" s="4" t="s">
        <v>2063</v>
      </c>
      <c r="BA141" s="4" t="s">
        <v>703</v>
      </c>
      <c r="BB141" s="4" t="s">
        <v>2050</v>
      </c>
      <c r="BC141" s="4" t="s">
        <v>2064</v>
      </c>
      <c r="BD141" s="4" t="s">
        <v>2059</v>
      </c>
      <c r="BE141" s="4" t="s">
        <v>726</v>
      </c>
      <c r="BF141" s="4" t="s">
        <v>182</v>
      </c>
      <c r="BG141" s="4" t="s">
        <v>141</v>
      </c>
      <c r="BH141" s="4" t="s">
        <v>2065</v>
      </c>
      <c r="BI141" s="4" t="s">
        <v>138</v>
      </c>
      <c r="BJ141" s="4" t="s">
        <v>2066</v>
      </c>
      <c r="BK141" s="4" t="s">
        <v>141</v>
      </c>
      <c r="BL141" s="4" t="s">
        <v>2067</v>
      </c>
      <c r="BM141" s="4" t="s">
        <v>2064</v>
      </c>
      <c r="BN141" s="4" t="s">
        <v>2068</v>
      </c>
      <c r="BO141" s="4" t="s">
        <v>141</v>
      </c>
      <c r="BP141" s="4" t="s">
        <v>2051</v>
      </c>
      <c r="BQ141" s="4" t="s">
        <v>2069</v>
      </c>
      <c r="BS141" s="4" t="s">
        <v>141</v>
      </c>
      <c r="BT141" s="4" t="n">
        <f aca="false">49-(COUNTBLANK(U141:BQ141))</f>
        <v>49</v>
      </c>
      <c r="BU141" s="4" t="str">
        <f aca="false">CONCATENATE("*",BS141,"*")</f>
        <v>*pick*</v>
      </c>
      <c r="BV141" s="4" t="n">
        <f aca="false">COUNTIFS(U141:BQ141,BU141)</f>
        <v>0</v>
      </c>
      <c r="BW141" s="18" t="n">
        <f aca="false">BV141/BT141</f>
        <v>0</v>
      </c>
      <c r="BZ141" s="18"/>
      <c r="CA141" s="4" t="n">
        <f aca="false">COUNTIFS(U141:BQ141,BU142)</f>
        <v>0</v>
      </c>
      <c r="CB141" s="4" t="str">
        <f aca="false">IF(BX141="",BU141,BX141)</f>
        <v>*pick*</v>
      </c>
      <c r="CC141" s="4" t="n">
        <f aca="false">COUNTIFS(U141:BQ141,CB142)</f>
        <v>0</v>
      </c>
      <c r="CD141" s="18" t="n">
        <f aca="false">CC141/BT141</f>
        <v>0</v>
      </c>
      <c r="CE141" s="4" t="s">
        <v>189</v>
      </c>
      <c r="CF141" s="18" t="n">
        <f aca="false">(COUNTIFS(U141:BQ141,CE141))/BT141</f>
        <v>0</v>
      </c>
      <c r="CH141" s="4" t="s">
        <v>190</v>
      </c>
      <c r="CI141" s="15" t="n">
        <f aca="false">(COUNTIFS(U141:BQ141,CK141))/BT141</f>
        <v>0.306122448979592</v>
      </c>
      <c r="CJ141" s="15" t="n">
        <f aca="false">(COUNTIFS(U141:BQ141,CK142))/BT141</f>
        <v>0.469387755102041</v>
      </c>
      <c r="CK141" s="4" t="s">
        <v>141</v>
      </c>
      <c r="CL141" s="4" t="s">
        <v>2070</v>
      </c>
    </row>
    <row r="142" customFormat="false" ht="13.8" hidden="false" customHeight="false" outlineLevel="0" collapsed="false">
      <c r="A142" s="8" t="s">
        <v>163</v>
      </c>
      <c r="B142" s="17" t="n">
        <v>1</v>
      </c>
      <c r="C142" s="17" t="n">
        <v>2</v>
      </c>
      <c r="D142" s="17" t="n">
        <v>2</v>
      </c>
      <c r="E142" s="17" t="n">
        <v>69</v>
      </c>
      <c r="F142" s="17" t="n">
        <v>35</v>
      </c>
      <c r="G142" s="17" t="n">
        <v>3</v>
      </c>
      <c r="H142" s="8" t="n">
        <v>3035</v>
      </c>
      <c r="I142" s="8" t="n">
        <v>13035</v>
      </c>
      <c r="J142" s="8" t="n">
        <v>3035</v>
      </c>
      <c r="K142" s="8" t="n">
        <v>23035</v>
      </c>
      <c r="L142" s="8" t="s">
        <v>128</v>
      </c>
      <c r="M142" s="4" t="s">
        <v>2071</v>
      </c>
      <c r="N142" s="4" t="s">
        <v>2043</v>
      </c>
      <c r="O142" s="4" t="s">
        <v>2044</v>
      </c>
      <c r="P142" s="4" t="s">
        <v>2073</v>
      </c>
      <c r="Q142" s="4" t="s">
        <v>133</v>
      </c>
      <c r="R142" s="4" t="n">
        <f aca="false">(1+LEN(N142)-LEN(SUBSTITUTE(N142," ","")))+1</f>
        <v>7</v>
      </c>
      <c r="S142" s="4" t="n">
        <f aca="false">(1+LEN(O142)-LEN(SUBSTITUTE(O142," ","")))</f>
        <v>11</v>
      </c>
      <c r="T142" s="4" t="s">
        <v>1781</v>
      </c>
      <c r="U142" s="4" t="s">
        <v>146</v>
      </c>
      <c r="V142" s="4" t="s">
        <v>167</v>
      </c>
      <c r="W142" s="4" t="s">
        <v>2074</v>
      </c>
      <c r="X142" s="4" t="s">
        <v>141</v>
      </c>
      <c r="Y142" s="4" t="s">
        <v>2075</v>
      </c>
      <c r="Z142" s="4" t="s">
        <v>726</v>
      </c>
      <c r="AA142" s="4" t="s">
        <v>2051</v>
      </c>
      <c r="AB142" s="4" t="s">
        <v>138</v>
      </c>
      <c r="AC142" s="4" t="s">
        <v>2076</v>
      </c>
      <c r="AD142" s="4" t="s">
        <v>2077</v>
      </c>
      <c r="AE142" s="4" t="s">
        <v>182</v>
      </c>
      <c r="AF142" s="4" t="s">
        <v>2078</v>
      </c>
      <c r="AG142" s="4" t="s">
        <v>2079</v>
      </c>
      <c r="AH142" s="4" t="s">
        <v>951</v>
      </c>
      <c r="AI142" s="4" t="s">
        <v>2051</v>
      </c>
      <c r="AJ142" s="4" t="s">
        <v>2080</v>
      </c>
      <c r="AK142" s="4" t="s">
        <v>2081</v>
      </c>
      <c r="AL142" s="4" t="s">
        <v>2082</v>
      </c>
      <c r="AM142" s="4" t="s">
        <v>2083</v>
      </c>
      <c r="AN142" s="4" t="s">
        <v>167</v>
      </c>
      <c r="AO142" s="4" t="s">
        <v>2084</v>
      </c>
      <c r="AP142" s="4" t="s">
        <v>2051</v>
      </c>
      <c r="AQ142" s="4" t="s">
        <v>2051</v>
      </c>
      <c r="AR142" s="4" t="s">
        <v>2085</v>
      </c>
      <c r="AS142" s="4" t="s">
        <v>2075</v>
      </c>
      <c r="AT142" s="4" t="s">
        <v>2086</v>
      </c>
      <c r="AU142" s="4" t="s">
        <v>2062</v>
      </c>
      <c r="AV142" s="4" t="s">
        <v>182</v>
      </c>
      <c r="AW142" s="4" t="s">
        <v>2087</v>
      </c>
      <c r="AX142" s="4" t="s">
        <v>182</v>
      </c>
      <c r="AY142" s="4" t="s">
        <v>141</v>
      </c>
      <c r="AZ142" s="4" t="s">
        <v>2065</v>
      </c>
      <c r="BA142" s="4" t="s">
        <v>2088</v>
      </c>
      <c r="BB142" s="4" t="s">
        <v>182</v>
      </c>
      <c r="BC142" s="4" t="s">
        <v>2089</v>
      </c>
      <c r="BD142" s="4" t="s">
        <v>182</v>
      </c>
      <c r="BE142" s="4" t="s">
        <v>2081</v>
      </c>
      <c r="BF142" s="4" t="s">
        <v>141</v>
      </c>
      <c r="BG142" s="4" t="s">
        <v>2062</v>
      </c>
      <c r="BH142" s="4" t="s">
        <v>703</v>
      </c>
      <c r="BI142" s="4" t="s">
        <v>2090</v>
      </c>
      <c r="BJ142" s="4" t="s">
        <v>182</v>
      </c>
      <c r="BK142" s="4" t="s">
        <v>182</v>
      </c>
      <c r="BL142" s="4" t="s">
        <v>2091</v>
      </c>
      <c r="BM142" s="4" t="s">
        <v>138</v>
      </c>
      <c r="BN142" s="4" t="s">
        <v>2092</v>
      </c>
      <c r="BO142" s="4" t="s">
        <v>2051</v>
      </c>
      <c r="BP142" s="4" t="s">
        <v>2093</v>
      </c>
      <c r="BQ142" s="4" t="s">
        <v>182</v>
      </c>
      <c r="BS142" s="4" t="s">
        <v>138</v>
      </c>
      <c r="BT142" s="4" t="n">
        <f aca="false">49-(COUNTBLANK(U142:BQ142))</f>
        <v>49</v>
      </c>
      <c r="BU142" s="4" t="str">
        <f aca="false">CONCATENATE("*",BS142,"*")</f>
        <v>*grow*</v>
      </c>
      <c r="BV142" s="4" t="n">
        <f aca="false">COUNTIFS(U142:BQ142,BU142)</f>
        <v>0</v>
      </c>
      <c r="BW142" s="18" t="n">
        <f aca="false">BV142/BT142</f>
        <v>0</v>
      </c>
      <c r="BZ142" s="18" t="str">
        <f aca="false">IF(BY142="","",(BY142/BT142))</f>
        <v/>
      </c>
      <c r="CA142" s="4" t="n">
        <f aca="false">COUNTIFS(U142:BQ142,BU141)</f>
        <v>0</v>
      </c>
      <c r="CB142" s="4" t="str">
        <f aca="false">IF(BX142="",BU142,BX142)</f>
        <v>*grow*</v>
      </c>
      <c r="CC142" s="4" t="n">
        <f aca="false">COUNTIFS(U142:BQ142,CB141)</f>
        <v>0</v>
      </c>
      <c r="CD142" s="18" t="n">
        <f aca="false">CC142/BT142</f>
        <v>0</v>
      </c>
      <c r="CE142" s="4" t="s">
        <v>2094</v>
      </c>
      <c r="CF142" s="18" t="n">
        <f aca="false">(COUNTIFS(U142:BQ142,CE142))/BT142</f>
        <v>0</v>
      </c>
      <c r="CH142" s="4" t="s">
        <v>2095</v>
      </c>
      <c r="CI142" s="15" t="n">
        <f aca="false">(COUNTIFS(U142:BQ142,CK142))/BT142</f>
        <v>0.306122448979592</v>
      </c>
      <c r="CJ142" s="15" t="n">
        <f aca="false">(COUNTIFS(U142:BQ142,CK141))/BT142</f>
        <v>0.346938775510204</v>
      </c>
      <c r="CK142" s="4" t="s">
        <v>182</v>
      </c>
      <c r="CL142" s="4" t="s">
        <v>2070</v>
      </c>
    </row>
    <row r="143" customFormat="false" ht="13.8" hidden="false" customHeight="false" outlineLevel="0" collapsed="false">
      <c r="A143" s="8" t="s">
        <v>191</v>
      </c>
      <c r="B143" s="8" t="n">
        <v>1</v>
      </c>
      <c r="C143" s="8" t="n">
        <v>1</v>
      </c>
      <c r="D143" s="8" t="n">
        <v>1</v>
      </c>
      <c r="E143" s="8" t="n">
        <v>70</v>
      </c>
      <c r="F143" s="8" t="n">
        <v>36</v>
      </c>
      <c r="G143" s="8" t="n">
        <v>0</v>
      </c>
      <c r="H143" s="8" t="n">
        <v>36</v>
      </c>
      <c r="I143" s="8" t="n">
        <v>10036</v>
      </c>
      <c r="J143" s="8" t="n">
        <v>36</v>
      </c>
      <c r="K143" s="8" t="n">
        <v>20036</v>
      </c>
      <c r="L143" s="8" t="s">
        <v>128</v>
      </c>
      <c r="M143" s="0" t="s">
        <v>2096</v>
      </c>
      <c r="N143" s="0" t="s">
        <v>2097</v>
      </c>
      <c r="O143" s="0" t="s">
        <v>2098</v>
      </c>
      <c r="P143" s="0" t="s">
        <v>2099</v>
      </c>
      <c r="Q143" s="0" t="s">
        <v>273</v>
      </c>
      <c r="R143" s="0" t="n">
        <f aca="false">(1+LEN(N143)-LEN(SUBSTITUTE(N143," ","")))+1</f>
        <v>5</v>
      </c>
      <c r="S143" s="0" t="n">
        <f aca="false">(1+LEN(O143)-LEN(SUBSTITUTE(O143," ","")))</f>
        <v>8</v>
      </c>
      <c r="T143" s="0" t="s">
        <v>1781</v>
      </c>
      <c r="U143" s="0" t="s">
        <v>2100</v>
      </c>
      <c r="V143" s="0" t="s">
        <v>2101</v>
      </c>
      <c r="W143" s="0" t="s">
        <v>2102</v>
      </c>
      <c r="X143" s="0" t="s">
        <v>2103</v>
      </c>
      <c r="Y143" s="0" t="s">
        <v>2103</v>
      </c>
      <c r="Z143" s="0" t="s">
        <v>2103</v>
      </c>
      <c r="AA143" s="0" t="s">
        <v>2104</v>
      </c>
      <c r="AB143" s="0" t="s">
        <v>2103</v>
      </c>
      <c r="AC143" s="0" t="s">
        <v>2105</v>
      </c>
      <c r="AD143" s="0" t="s">
        <v>2106</v>
      </c>
      <c r="AE143" s="0" t="s">
        <v>2107</v>
      </c>
      <c r="AF143" s="0" t="s">
        <v>2108</v>
      </c>
      <c r="AG143" s="0" t="s">
        <v>2104</v>
      </c>
      <c r="AH143" s="0" t="s">
        <v>2104</v>
      </c>
      <c r="AI143" s="0" t="s">
        <v>2103</v>
      </c>
      <c r="AJ143" s="0" t="s">
        <v>2103</v>
      </c>
      <c r="AK143" s="0" t="s">
        <v>2109</v>
      </c>
      <c r="AL143" s="0" t="s">
        <v>2110</v>
      </c>
      <c r="AM143" s="0" t="s">
        <v>2111</v>
      </c>
      <c r="AN143" s="0" t="s">
        <v>2104</v>
      </c>
      <c r="AO143" s="0" t="s">
        <v>2112</v>
      </c>
      <c r="AP143" s="0" t="s">
        <v>2113</v>
      </c>
      <c r="AQ143" s="0" t="s">
        <v>2114</v>
      </c>
      <c r="AR143" s="0" t="s">
        <v>2104</v>
      </c>
      <c r="AS143" s="0" t="s">
        <v>2115</v>
      </c>
      <c r="AT143" s="0" t="s">
        <v>2103</v>
      </c>
      <c r="AU143" s="0" t="s">
        <v>2116</v>
      </c>
      <c r="AV143" s="0" t="s">
        <v>2117</v>
      </c>
      <c r="AW143" s="0" t="s">
        <v>2118</v>
      </c>
      <c r="AX143" s="0" t="s">
        <v>2103</v>
      </c>
      <c r="AY143" s="0" t="s">
        <v>2113</v>
      </c>
      <c r="AZ143" s="0" t="s">
        <v>2119</v>
      </c>
      <c r="BA143" s="0" t="s">
        <v>2103</v>
      </c>
      <c r="BB143" s="0" t="s">
        <v>2103</v>
      </c>
      <c r="BC143" s="0" t="s">
        <v>2120</v>
      </c>
      <c r="BD143" s="0" t="s">
        <v>2103</v>
      </c>
      <c r="BE143" s="0" t="s">
        <v>2104</v>
      </c>
      <c r="BF143" s="0" t="s">
        <v>2121</v>
      </c>
      <c r="BG143" s="0" t="s">
        <v>2103</v>
      </c>
      <c r="BH143" s="0" t="s">
        <v>2118</v>
      </c>
      <c r="BI143" s="0" t="s">
        <v>2116</v>
      </c>
      <c r="BJ143" s="0" t="s">
        <v>2122</v>
      </c>
      <c r="BK143" s="0" t="s">
        <v>2104</v>
      </c>
      <c r="BL143" s="0" t="s">
        <v>2123</v>
      </c>
      <c r="BM143" s="0" t="s">
        <v>2124</v>
      </c>
      <c r="BN143" s="0" t="s">
        <v>2103</v>
      </c>
      <c r="BO143" s="0" t="s">
        <v>2125</v>
      </c>
      <c r="BP143" s="0" t="s">
        <v>2103</v>
      </c>
      <c r="BQ143" s="0" t="s">
        <v>2126</v>
      </c>
      <c r="BS143" s="0" t="s">
        <v>2110</v>
      </c>
      <c r="BT143" s="0" t="n">
        <f aca="false">49-(COUNTBLANK(U143:BQ143))</f>
        <v>49</v>
      </c>
      <c r="BU143" s="0" t="str">
        <f aca="false">CONCATENATE("*",BS143,"*")</f>
        <v>*questioning*</v>
      </c>
      <c r="BV143" s="0" t="n">
        <f aca="false">COUNTIFS(U143:BQ143,BU143)</f>
        <v>0</v>
      </c>
      <c r="BW143" s="15" t="n">
        <f aca="false">BV143/BT143</f>
        <v>0</v>
      </c>
      <c r="BX143" s="4" t="s">
        <v>2127</v>
      </c>
      <c r="BY143" s="4" t="n">
        <f aca="false">COUNTIFS(U143:BQ143,BX143)</f>
        <v>0</v>
      </c>
      <c r="BZ143" s="18" t="n">
        <f aca="false">IF(BY143="","",(BY143/BT143))</f>
        <v>0</v>
      </c>
      <c r="CA143" s="0" t="n">
        <f aca="false">COUNTIFS(U143:BQ143,BU144)</f>
        <v>0</v>
      </c>
      <c r="CB143" s="0" t="str">
        <f aca="false">IF(BX143="",BU143,BX143)</f>
        <v>*interrogat*</v>
      </c>
      <c r="CC143" s="0" t="n">
        <f aca="false">COUNTIFS(U143:BQ143,CB144)</f>
        <v>0</v>
      </c>
      <c r="CD143" s="15" t="n">
        <f aca="false">CC143/BT143</f>
        <v>0</v>
      </c>
      <c r="CE143" s="0" t="s">
        <v>2127</v>
      </c>
      <c r="CF143" s="15" t="n">
        <f aca="false">(COUNTIFS(U143:BQ143,CE143))/BT143</f>
        <v>0</v>
      </c>
      <c r="CH143" s="0" t="s">
        <v>2128</v>
      </c>
      <c r="CI143" s="15" t="n">
        <f aca="false">(COUNTIFS(U143:BQ143,CK143))/BT143</f>
        <v>0.142857142857143</v>
      </c>
      <c r="CJ143" s="15" t="n">
        <f aca="false">(COUNTIFS(U143:BQ143,CK144))/BT143</f>
        <v>0</v>
      </c>
      <c r="CK143" s="16" t="s">
        <v>2104</v>
      </c>
      <c r="CL143" s="0" t="s">
        <v>2129</v>
      </c>
    </row>
    <row r="144" customFormat="false" ht="13.8" hidden="false" customHeight="false" outlineLevel="0" collapsed="false">
      <c r="A144" s="8" t="s">
        <v>193</v>
      </c>
      <c r="B144" s="8" t="n">
        <v>1</v>
      </c>
      <c r="C144" s="8" t="n">
        <v>1</v>
      </c>
      <c r="D144" s="8" t="n">
        <v>2</v>
      </c>
      <c r="E144" s="8" t="n">
        <v>70</v>
      </c>
      <c r="F144" s="8" t="n">
        <v>36</v>
      </c>
      <c r="G144" s="8" t="n">
        <v>1</v>
      </c>
      <c r="H144" s="8" t="n">
        <v>1036</v>
      </c>
      <c r="I144" s="8" t="n">
        <v>11036</v>
      </c>
      <c r="J144" s="8" t="n">
        <v>1036</v>
      </c>
      <c r="K144" s="8" t="n">
        <v>21036</v>
      </c>
      <c r="L144" s="8" t="s">
        <v>128</v>
      </c>
      <c r="M144" s="0" t="s">
        <v>2130</v>
      </c>
      <c r="N144" s="0" t="s">
        <v>2097</v>
      </c>
      <c r="O144" s="0" t="s">
        <v>2131</v>
      </c>
      <c r="P144" s="0" t="s">
        <v>2099</v>
      </c>
      <c r="Q144" s="0" t="s">
        <v>273</v>
      </c>
      <c r="R144" s="0" t="n">
        <f aca="false">(1+LEN(N144)-LEN(SUBSTITUTE(N144," ","")))+1</f>
        <v>5</v>
      </c>
      <c r="S144" s="0" t="n">
        <f aca="false">(1+LEN(O144)-LEN(SUBSTITUTE(O144," ","")))</f>
        <v>8</v>
      </c>
      <c r="T144" s="0" t="s">
        <v>1781</v>
      </c>
      <c r="U144" s="19" t="s">
        <v>2132</v>
      </c>
      <c r="V144" s="0" t="s">
        <v>2133</v>
      </c>
      <c r="W144" s="19" t="s">
        <v>2134</v>
      </c>
      <c r="X144" s="19" t="s">
        <v>2135</v>
      </c>
      <c r="Y144" s="19" t="s">
        <v>2123</v>
      </c>
      <c r="Z144" s="19" t="s">
        <v>2136</v>
      </c>
      <c r="AA144" s="19" t="s">
        <v>2137</v>
      </c>
      <c r="AB144" s="19" t="s">
        <v>2109</v>
      </c>
      <c r="AC144" s="19" t="s">
        <v>2135</v>
      </c>
      <c r="AD144" s="19" t="s">
        <v>2138</v>
      </c>
      <c r="AE144" s="0" t="s">
        <v>2139</v>
      </c>
      <c r="AF144" s="0" t="s">
        <v>2140</v>
      </c>
      <c r="AG144" s="19" t="s">
        <v>2141</v>
      </c>
      <c r="AH144" s="19" t="s">
        <v>2123</v>
      </c>
      <c r="AI144" s="0" t="s">
        <v>2142</v>
      </c>
      <c r="AJ144" s="19" t="s">
        <v>2137</v>
      </c>
      <c r="AK144" s="0" t="s">
        <v>2143</v>
      </c>
      <c r="AL144" s="19" t="s">
        <v>2144</v>
      </c>
      <c r="AM144" s="0" t="s">
        <v>2145</v>
      </c>
      <c r="AN144" s="19" t="s">
        <v>2132</v>
      </c>
      <c r="AO144" s="19" t="s">
        <v>2112</v>
      </c>
      <c r="AP144" s="19" t="s">
        <v>2112</v>
      </c>
      <c r="AQ144" s="19" t="s">
        <v>2135</v>
      </c>
      <c r="AR144" s="19" t="s">
        <v>2112</v>
      </c>
      <c r="AS144" s="19" t="s">
        <v>2146</v>
      </c>
      <c r="AT144" s="0" t="s">
        <v>2147</v>
      </c>
      <c r="AU144" s="19" t="s">
        <v>2109</v>
      </c>
      <c r="AV144" s="0" t="s">
        <v>2142</v>
      </c>
      <c r="AW144" s="19" t="s">
        <v>2148</v>
      </c>
      <c r="AX144" s="19" t="s">
        <v>2135</v>
      </c>
      <c r="AY144" s="19" t="s">
        <v>2135</v>
      </c>
      <c r="AZ144" s="0" t="s">
        <v>2122</v>
      </c>
      <c r="BA144" s="19" t="s">
        <v>2123</v>
      </c>
      <c r="BB144" s="19" t="s">
        <v>2149</v>
      </c>
      <c r="BC144" s="19" t="s">
        <v>2112</v>
      </c>
      <c r="BD144" s="19" t="s">
        <v>2109</v>
      </c>
      <c r="BE144" s="19" t="s">
        <v>2141</v>
      </c>
      <c r="BF144" s="19" t="s">
        <v>2135</v>
      </c>
      <c r="BG144" s="0" t="s">
        <v>1443</v>
      </c>
      <c r="BH144" s="19" t="s">
        <v>2135</v>
      </c>
      <c r="BI144" s="19" t="s">
        <v>2150</v>
      </c>
      <c r="BJ144" s="19" t="s">
        <v>2132</v>
      </c>
      <c r="BK144" s="0" t="s">
        <v>2151</v>
      </c>
      <c r="BL144" s="0" t="s">
        <v>2142</v>
      </c>
      <c r="BM144" s="0" t="s">
        <v>2152</v>
      </c>
      <c r="BN144" s="19" t="s">
        <v>2132</v>
      </c>
      <c r="BO144" s="19" t="s">
        <v>2135</v>
      </c>
      <c r="BP144" s="19" t="s">
        <v>2136</v>
      </c>
      <c r="BQ144" s="19" t="s">
        <v>2137</v>
      </c>
      <c r="BS144" s="0" t="s">
        <v>2125</v>
      </c>
      <c r="BT144" s="0" t="n">
        <f aca="false">49-(COUNTBLANK(U144:BQ144))</f>
        <v>49</v>
      </c>
      <c r="BU144" s="0" t="str">
        <f aca="false">CONCATENATE("*",BS144,"*")</f>
        <v>*answering*</v>
      </c>
      <c r="BV144" s="0" t="n">
        <f aca="false">COUNTIFS(U144:BQ144,BU144)</f>
        <v>0</v>
      </c>
      <c r="BW144" s="15" t="n">
        <f aca="false">BV144/BT144</f>
        <v>0</v>
      </c>
      <c r="BX144" s="4" t="s">
        <v>2153</v>
      </c>
      <c r="BY144" s="4" t="n">
        <f aca="false">COUNTIFS(U144:BQ144,BX144)</f>
        <v>0</v>
      </c>
      <c r="BZ144" s="18" t="n">
        <f aca="false">IF(BY144="","",(BY144/BT144))</f>
        <v>0</v>
      </c>
      <c r="CA144" s="0" t="n">
        <f aca="false">COUNTIFS(U144:BQ144,BU143)</f>
        <v>0</v>
      </c>
      <c r="CB144" s="0" t="str">
        <f aca="false">IF(BX144="",BU144,BX144)</f>
        <v>*talking*</v>
      </c>
      <c r="CC144" s="0" t="n">
        <f aca="false">COUNTIFS(U144:BQ144,CB143)</f>
        <v>0</v>
      </c>
      <c r="CD144" s="15" t="n">
        <f aca="false">CC144/BT144</f>
        <v>0</v>
      </c>
      <c r="CE144" s="0" t="s">
        <v>2153</v>
      </c>
      <c r="CF144" s="15" t="n">
        <f aca="false">(COUNTIFS(U144:BQ144,CE144))/BT144</f>
        <v>0</v>
      </c>
      <c r="CG144" s="19" t="s">
        <v>2154</v>
      </c>
      <c r="CH144" s="0" t="s">
        <v>2155</v>
      </c>
      <c r="CI144" s="15" t="n">
        <f aca="false">(COUNTIFS(U144:BQ144,CK144))/BT144</f>
        <v>0.204081632653061</v>
      </c>
      <c r="CJ144" s="15" t="n">
        <f aca="false">(COUNTIFS(U144:BQ144,CK143))/BT144</f>
        <v>0</v>
      </c>
      <c r="CK144" s="16" t="s">
        <v>2135</v>
      </c>
      <c r="CL144" s="0" t="s">
        <v>2129</v>
      </c>
    </row>
    <row r="145" customFormat="false" ht="13.8" hidden="false" customHeight="false" outlineLevel="0" collapsed="false">
      <c r="A145" s="8" t="s">
        <v>127</v>
      </c>
      <c r="B145" s="17" t="n">
        <v>1</v>
      </c>
      <c r="C145" s="17" t="n">
        <v>2</v>
      </c>
      <c r="D145" s="17" t="n">
        <v>1</v>
      </c>
      <c r="E145" s="17" t="n">
        <v>70</v>
      </c>
      <c r="F145" s="17" t="n">
        <v>36</v>
      </c>
      <c r="G145" s="17" t="n">
        <v>2</v>
      </c>
      <c r="H145" s="8" t="n">
        <v>2036</v>
      </c>
      <c r="I145" s="8" t="n">
        <v>12036</v>
      </c>
      <c r="J145" s="8" t="n">
        <v>2036</v>
      </c>
      <c r="K145" s="8" t="n">
        <v>22036</v>
      </c>
      <c r="L145" s="8" t="s">
        <v>128</v>
      </c>
      <c r="M145" s="4" t="s">
        <v>2096</v>
      </c>
      <c r="N145" s="4" t="s">
        <v>2097</v>
      </c>
      <c r="O145" s="4" t="s">
        <v>2131</v>
      </c>
      <c r="P145" s="4" t="s">
        <v>2099</v>
      </c>
      <c r="Q145" s="4" t="s">
        <v>273</v>
      </c>
      <c r="R145" s="4" t="n">
        <f aca="false">(1+LEN(N145)-LEN(SUBSTITUTE(N145," ","")))+1</f>
        <v>5</v>
      </c>
      <c r="S145" s="4" t="n">
        <f aca="false">(1+LEN(O145)-LEN(SUBSTITUTE(O145," ","")))</f>
        <v>8</v>
      </c>
      <c r="T145" s="4" t="s">
        <v>1781</v>
      </c>
      <c r="U145" s="4" t="s">
        <v>2100</v>
      </c>
      <c r="V145" s="4" t="s">
        <v>2101</v>
      </c>
      <c r="W145" s="4" t="s">
        <v>2102</v>
      </c>
      <c r="X145" s="4" t="s">
        <v>2103</v>
      </c>
      <c r="Y145" s="4" t="s">
        <v>2103</v>
      </c>
      <c r="Z145" s="4" t="s">
        <v>2103</v>
      </c>
      <c r="AA145" s="4" t="s">
        <v>2104</v>
      </c>
      <c r="AB145" s="4" t="s">
        <v>2103</v>
      </c>
      <c r="AC145" s="4" t="s">
        <v>2105</v>
      </c>
      <c r="AD145" s="4" t="s">
        <v>2106</v>
      </c>
      <c r="AE145" s="4" t="s">
        <v>2107</v>
      </c>
      <c r="AF145" s="4" t="s">
        <v>2108</v>
      </c>
      <c r="AG145" s="4" t="s">
        <v>2104</v>
      </c>
      <c r="AH145" s="4" t="s">
        <v>2104</v>
      </c>
      <c r="AI145" s="4" t="s">
        <v>2103</v>
      </c>
      <c r="AJ145" s="4" t="s">
        <v>2103</v>
      </c>
      <c r="AK145" s="4" t="s">
        <v>2109</v>
      </c>
      <c r="AL145" s="4" t="s">
        <v>2110</v>
      </c>
      <c r="AM145" s="4" t="s">
        <v>2111</v>
      </c>
      <c r="AN145" s="4" t="s">
        <v>2104</v>
      </c>
      <c r="AO145" s="4" t="s">
        <v>2112</v>
      </c>
      <c r="AP145" s="4" t="s">
        <v>2113</v>
      </c>
      <c r="AQ145" s="4" t="s">
        <v>2114</v>
      </c>
      <c r="AR145" s="4" t="s">
        <v>2104</v>
      </c>
      <c r="AS145" s="4" t="s">
        <v>2115</v>
      </c>
      <c r="AT145" s="4" t="s">
        <v>2103</v>
      </c>
      <c r="AU145" s="4" t="s">
        <v>2116</v>
      </c>
      <c r="AV145" s="4" t="s">
        <v>2117</v>
      </c>
      <c r="AW145" s="4" t="s">
        <v>2118</v>
      </c>
      <c r="AX145" s="4" t="s">
        <v>2103</v>
      </c>
      <c r="AY145" s="4" t="s">
        <v>2113</v>
      </c>
      <c r="AZ145" s="4" t="s">
        <v>2119</v>
      </c>
      <c r="BA145" s="4" t="s">
        <v>2103</v>
      </c>
      <c r="BB145" s="4" t="s">
        <v>2103</v>
      </c>
      <c r="BC145" s="4" t="s">
        <v>2120</v>
      </c>
      <c r="BD145" s="4" t="s">
        <v>2103</v>
      </c>
      <c r="BE145" s="4" t="s">
        <v>2104</v>
      </c>
      <c r="BF145" s="4" t="s">
        <v>2121</v>
      </c>
      <c r="BG145" s="4" t="s">
        <v>2103</v>
      </c>
      <c r="BH145" s="4" t="s">
        <v>2118</v>
      </c>
      <c r="BI145" s="4" t="s">
        <v>2116</v>
      </c>
      <c r="BJ145" s="4" t="s">
        <v>2122</v>
      </c>
      <c r="BK145" s="4" t="s">
        <v>2104</v>
      </c>
      <c r="BL145" s="4" t="s">
        <v>2123</v>
      </c>
      <c r="BM145" s="4" t="s">
        <v>2124</v>
      </c>
      <c r="BN145" s="4" t="s">
        <v>2103</v>
      </c>
      <c r="BO145" s="4" t="s">
        <v>2125</v>
      </c>
      <c r="BP145" s="4" t="s">
        <v>2103</v>
      </c>
      <c r="BQ145" s="4" t="s">
        <v>2126</v>
      </c>
      <c r="BS145" s="4" t="s">
        <v>2110</v>
      </c>
      <c r="BT145" s="4" t="n">
        <f aca="false">49-(COUNTBLANK(U145:BQ145))</f>
        <v>49</v>
      </c>
      <c r="BU145" s="4" t="str">
        <f aca="false">CONCATENATE("*",BS145,"*")</f>
        <v>*questioning*</v>
      </c>
      <c r="BV145" s="4" t="n">
        <f aca="false">COUNTIFS(U145:BQ145,BU145)</f>
        <v>0</v>
      </c>
      <c r="BW145" s="18" t="n">
        <f aca="false">BV145/BT145</f>
        <v>0</v>
      </c>
      <c r="BX145" s="4" t="s">
        <v>2127</v>
      </c>
      <c r="BY145" s="4" t="n">
        <f aca="false">COUNTIFS(U145:BQ145,BX145)</f>
        <v>0</v>
      </c>
      <c r="BZ145" s="18" t="n">
        <f aca="false">IF(BY145="","",(BY145/BT145))</f>
        <v>0</v>
      </c>
      <c r="CA145" s="4" t="n">
        <f aca="false">COUNTIFS(U145:BQ145,BU146)</f>
        <v>0</v>
      </c>
      <c r="CB145" s="4" t="str">
        <f aca="false">IF(BX145="",BU145,BX145)</f>
        <v>*interrogat*</v>
      </c>
      <c r="CC145" s="4" t="n">
        <f aca="false">COUNTIFS(U145:BQ145,CB146)</f>
        <v>0</v>
      </c>
      <c r="CD145" s="18" t="n">
        <f aca="false">CC145/BT145</f>
        <v>0</v>
      </c>
      <c r="CE145" s="4" t="s">
        <v>2127</v>
      </c>
      <c r="CF145" s="18" t="n">
        <f aca="false">(COUNTIFS(U145:BQ145,CE145))/BT145</f>
        <v>0</v>
      </c>
      <c r="CH145" s="4" t="s">
        <v>2128</v>
      </c>
      <c r="CI145" s="15" t="n">
        <f aca="false">(COUNTIFS(U145:BQ145,CK145))/BT145</f>
        <v>0</v>
      </c>
      <c r="CJ145" s="15" t="n">
        <f aca="false">(COUNTIFS(U145:BQ145,CK146))/BT145</f>
        <v>0.142857142857143</v>
      </c>
      <c r="CK145" s="4" t="s">
        <v>2135</v>
      </c>
      <c r="CL145" s="4" t="s">
        <v>2129</v>
      </c>
    </row>
    <row r="146" customFormat="false" ht="13.8" hidden="false" customHeight="false" outlineLevel="0" collapsed="false">
      <c r="A146" s="8" t="s">
        <v>163</v>
      </c>
      <c r="B146" s="17" t="n">
        <v>1</v>
      </c>
      <c r="C146" s="17" t="n">
        <v>2</v>
      </c>
      <c r="D146" s="17" t="n">
        <v>2</v>
      </c>
      <c r="E146" s="17" t="n">
        <v>70</v>
      </c>
      <c r="F146" s="17" t="n">
        <v>36</v>
      </c>
      <c r="G146" s="17" t="n">
        <v>3</v>
      </c>
      <c r="H146" s="8" t="n">
        <v>3036</v>
      </c>
      <c r="I146" s="8" t="n">
        <v>13036</v>
      </c>
      <c r="J146" s="8" t="n">
        <v>3036</v>
      </c>
      <c r="K146" s="8" t="n">
        <v>23036</v>
      </c>
      <c r="L146" s="8" t="s">
        <v>128</v>
      </c>
      <c r="M146" s="4" t="s">
        <v>2130</v>
      </c>
      <c r="N146" s="4" t="s">
        <v>2097</v>
      </c>
      <c r="O146" s="4" t="s">
        <v>2098</v>
      </c>
      <c r="P146" s="4" t="s">
        <v>2099</v>
      </c>
      <c r="Q146" s="4" t="s">
        <v>273</v>
      </c>
      <c r="R146" s="4" t="n">
        <f aca="false">(1+LEN(N146)-LEN(SUBSTITUTE(N146," ","")))+1</f>
        <v>5</v>
      </c>
      <c r="S146" s="4" t="n">
        <f aca="false">(1+LEN(O146)-LEN(SUBSTITUTE(O146," ","")))</f>
        <v>8</v>
      </c>
      <c r="T146" s="4" t="s">
        <v>1781</v>
      </c>
      <c r="U146" s="20" t="s">
        <v>2132</v>
      </c>
      <c r="V146" s="4" t="s">
        <v>2133</v>
      </c>
      <c r="W146" s="20" t="s">
        <v>2134</v>
      </c>
      <c r="X146" s="20" t="s">
        <v>2135</v>
      </c>
      <c r="Y146" s="20" t="s">
        <v>2123</v>
      </c>
      <c r="Z146" s="20" t="s">
        <v>2136</v>
      </c>
      <c r="AA146" s="20" t="s">
        <v>2137</v>
      </c>
      <c r="AB146" s="20" t="s">
        <v>2109</v>
      </c>
      <c r="AC146" s="20" t="s">
        <v>2135</v>
      </c>
      <c r="AD146" s="20" t="s">
        <v>2138</v>
      </c>
      <c r="AE146" s="4" t="s">
        <v>2139</v>
      </c>
      <c r="AF146" s="4" t="s">
        <v>2140</v>
      </c>
      <c r="AG146" s="20" t="s">
        <v>2141</v>
      </c>
      <c r="AH146" s="20" t="s">
        <v>2123</v>
      </c>
      <c r="AI146" s="4" t="s">
        <v>2142</v>
      </c>
      <c r="AJ146" s="20" t="s">
        <v>2137</v>
      </c>
      <c r="AK146" s="4" t="s">
        <v>2143</v>
      </c>
      <c r="AL146" s="20" t="s">
        <v>2144</v>
      </c>
      <c r="AM146" s="4" t="s">
        <v>2145</v>
      </c>
      <c r="AN146" s="20" t="s">
        <v>2132</v>
      </c>
      <c r="AO146" s="20" t="s">
        <v>2112</v>
      </c>
      <c r="AP146" s="20" t="s">
        <v>2112</v>
      </c>
      <c r="AQ146" s="20" t="s">
        <v>2135</v>
      </c>
      <c r="AR146" s="20" t="s">
        <v>2112</v>
      </c>
      <c r="AS146" s="20" t="s">
        <v>2146</v>
      </c>
      <c r="AT146" s="4" t="s">
        <v>2147</v>
      </c>
      <c r="AU146" s="20" t="s">
        <v>2109</v>
      </c>
      <c r="AV146" s="4" t="s">
        <v>2142</v>
      </c>
      <c r="AW146" s="20" t="s">
        <v>2148</v>
      </c>
      <c r="AX146" s="20" t="s">
        <v>2135</v>
      </c>
      <c r="AY146" s="20" t="s">
        <v>2135</v>
      </c>
      <c r="AZ146" s="4" t="s">
        <v>2122</v>
      </c>
      <c r="BA146" s="20" t="s">
        <v>2123</v>
      </c>
      <c r="BB146" s="20" t="s">
        <v>2149</v>
      </c>
      <c r="BC146" s="20" t="s">
        <v>2112</v>
      </c>
      <c r="BD146" s="20" t="s">
        <v>2109</v>
      </c>
      <c r="BE146" s="20" t="s">
        <v>2141</v>
      </c>
      <c r="BF146" s="20" t="s">
        <v>2135</v>
      </c>
      <c r="BG146" s="4" t="s">
        <v>1443</v>
      </c>
      <c r="BH146" s="20" t="s">
        <v>2135</v>
      </c>
      <c r="BI146" s="20" t="s">
        <v>2150</v>
      </c>
      <c r="BJ146" s="20" t="s">
        <v>2132</v>
      </c>
      <c r="BK146" s="4" t="s">
        <v>2151</v>
      </c>
      <c r="BL146" s="4" t="s">
        <v>2142</v>
      </c>
      <c r="BM146" s="4" t="s">
        <v>2152</v>
      </c>
      <c r="BN146" s="20" t="s">
        <v>2132</v>
      </c>
      <c r="BO146" s="20" t="s">
        <v>2135</v>
      </c>
      <c r="BP146" s="20" t="s">
        <v>2136</v>
      </c>
      <c r="BQ146" s="20" t="s">
        <v>2137</v>
      </c>
      <c r="BS146" s="4" t="s">
        <v>2125</v>
      </c>
      <c r="BT146" s="4" t="n">
        <f aca="false">49-(COUNTBLANK(U146:BQ146))</f>
        <v>49</v>
      </c>
      <c r="BU146" s="4" t="str">
        <f aca="false">CONCATENATE("*",BS146,"*")</f>
        <v>*answering*</v>
      </c>
      <c r="BV146" s="4" t="n">
        <f aca="false">COUNTIFS(U146:BQ146,BU146)</f>
        <v>0</v>
      </c>
      <c r="BW146" s="18" t="n">
        <f aca="false">BV146/BT146</f>
        <v>0</v>
      </c>
      <c r="BX146" s="4" t="s">
        <v>2153</v>
      </c>
      <c r="BY146" s="4" t="n">
        <f aca="false">COUNTIFS(U146:BQ146,BX146)</f>
        <v>0</v>
      </c>
      <c r="BZ146" s="18" t="n">
        <f aca="false">IF(BY146="","",(BY146/BT146))</f>
        <v>0</v>
      </c>
      <c r="CA146" s="4" t="n">
        <f aca="false">COUNTIFS(U146:BQ146,BU145)</f>
        <v>0</v>
      </c>
      <c r="CB146" s="4" t="str">
        <f aca="false">IF(BX146="",BU146,BX146)</f>
        <v>*talking*</v>
      </c>
      <c r="CC146" s="4" t="n">
        <f aca="false">COUNTIFS(U146:BQ146,CB145)</f>
        <v>0</v>
      </c>
      <c r="CD146" s="18" t="n">
        <f aca="false">CC146/BT146</f>
        <v>0</v>
      </c>
      <c r="CE146" s="4" t="s">
        <v>2153</v>
      </c>
      <c r="CF146" s="18" t="n">
        <f aca="false">(COUNTIFS(U146:BQ146,CE146))/BT146</f>
        <v>0</v>
      </c>
      <c r="CG146" s="20" t="s">
        <v>2154</v>
      </c>
      <c r="CH146" s="4" t="s">
        <v>2155</v>
      </c>
      <c r="CI146" s="15" t="n">
        <f aca="false">(COUNTIFS(U146:BQ146,CK146))/BT146</f>
        <v>0</v>
      </c>
      <c r="CJ146" s="15" t="n">
        <f aca="false">(COUNTIFS(U146:BQ146,CK145))/BT146</f>
        <v>0.204081632653061</v>
      </c>
      <c r="CK146" s="4" t="s">
        <v>2104</v>
      </c>
      <c r="CL146" s="4" t="s">
        <v>2129</v>
      </c>
    </row>
    <row r="147" customFormat="false" ht="13.8" hidden="false" customHeight="false" outlineLevel="0" collapsed="false">
      <c r="A147" s="8" t="s">
        <v>191</v>
      </c>
      <c r="B147" s="8" t="n">
        <v>1</v>
      </c>
      <c r="C147" s="8" t="n">
        <v>1</v>
      </c>
      <c r="D147" s="8" t="n">
        <v>1</v>
      </c>
      <c r="E147" s="8" t="n">
        <v>71</v>
      </c>
      <c r="F147" s="8" t="n">
        <v>37</v>
      </c>
      <c r="G147" s="8" t="n">
        <v>0</v>
      </c>
      <c r="H147" s="8" t="n">
        <v>37</v>
      </c>
      <c r="I147" s="8" t="n">
        <v>10037</v>
      </c>
      <c r="J147" s="8" t="n">
        <v>37</v>
      </c>
      <c r="K147" s="8" t="n">
        <v>20037</v>
      </c>
      <c r="L147" s="8" t="s">
        <v>128</v>
      </c>
      <c r="M147" s="0" t="s">
        <v>2156</v>
      </c>
      <c r="N147" s="0" t="s">
        <v>2157</v>
      </c>
      <c r="O147" s="0" t="s">
        <v>2158</v>
      </c>
      <c r="P147" s="0" t="s">
        <v>2159</v>
      </c>
      <c r="Q147" s="0" t="s">
        <v>273</v>
      </c>
      <c r="R147" s="0" t="n">
        <f aca="false">(1+LEN(N147)-LEN(SUBSTITUTE(N147," ","")))+1</f>
        <v>6</v>
      </c>
      <c r="S147" s="0" t="n">
        <f aca="false">(1+LEN(O147)-LEN(SUBSTITUTE(O147," ","")))</f>
        <v>11</v>
      </c>
      <c r="T147" s="0" t="s">
        <v>2160</v>
      </c>
      <c r="U147" s="0" t="s">
        <v>2161</v>
      </c>
      <c r="V147" s="0" t="s">
        <v>2162</v>
      </c>
      <c r="W147" s="0" t="s">
        <v>2163</v>
      </c>
      <c r="X147" s="0" t="s">
        <v>2164</v>
      </c>
      <c r="Y147" s="0" t="s">
        <v>737</v>
      </c>
      <c r="Z147" s="0" t="s">
        <v>2165</v>
      </c>
      <c r="AA147" s="0" t="s">
        <v>2166</v>
      </c>
      <c r="AB147" s="0" t="s">
        <v>2167</v>
      </c>
      <c r="AC147" s="0" t="s">
        <v>2168</v>
      </c>
      <c r="AD147" s="0" t="s">
        <v>746</v>
      </c>
      <c r="AE147" s="0" t="s">
        <v>2169</v>
      </c>
      <c r="AF147" s="0" t="s">
        <v>2170</v>
      </c>
      <c r="AG147" s="0" t="s">
        <v>2171</v>
      </c>
      <c r="AH147" s="0" t="s">
        <v>2172</v>
      </c>
      <c r="AI147" s="0" t="s">
        <v>2164</v>
      </c>
      <c r="AJ147" s="0" t="s">
        <v>2173</v>
      </c>
      <c r="AK147" s="0" t="s">
        <v>2167</v>
      </c>
      <c r="AL147" s="0" t="s">
        <v>682</v>
      </c>
      <c r="AM147" s="0" t="s">
        <v>737</v>
      </c>
      <c r="AN147" s="0" t="s">
        <v>737</v>
      </c>
      <c r="AO147" s="0" t="s">
        <v>2174</v>
      </c>
      <c r="AP147" s="0" t="s">
        <v>2174</v>
      </c>
      <c r="AQ147" s="0" t="s">
        <v>992</v>
      </c>
      <c r="AR147" s="0" t="s">
        <v>2175</v>
      </c>
      <c r="AS147" s="0" t="s">
        <v>737</v>
      </c>
      <c r="AT147" s="0" t="s">
        <v>2176</v>
      </c>
      <c r="AU147" s="0" t="s">
        <v>186</v>
      </c>
      <c r="AV147" s="0" t="s">
        <v>150</v>
      </c>
      <c r="AW147" s="0" t="s">
        <v>992</v>
      </c>
      <c r="AX147" s="0" t="s">
        <v>1301</v>
      </c>
      <c r="AY147" s="0" t="s">
        <v>551</v>
      </c>
      <c r="AZ147" s="0" t="s">
        <v>2172</v>
      </c>
      <c r="BA147" s="0" t="s">
        <v>746</v>
      </c>
      <c r="BB147" s="0" t="s">
        <v>746</v>
      </c>
      <c r="BC147" s="0" t="s">
        <v>2177</v>
      </c>
      <c r="BD147" s="0" t="s">
        <v>1518</v>
      </c>
      <c r="BE147" s="0" t="s">
        <v>765</v>
      </c>
      <c r="BF147" s="0" t="s">
        <v>2171</v>
      </c>
      <c r="BG147" s="0" t="s">
        <v>746</v>
      </c>
      <c r="BH147" s="0" t="s">
        <v>746</v>
      </c>
      <c r="BI147" s="0" t="s">
        <v>746</v>
      </c>
      <c r="BJ147" s="0" t="s">
        <v>2178</v>
      </c>
      <c r="BK147" s="0" t="s">
        <v>551</v>
      </c>
      <c r="BL147" s="0" t="s">
        <v>2179</v>
      </c>
      <c r="BM147" s="0" t="s">
        <v>737</v>
      </c>
      <c r="BN147" s="0" t="s">
        <v>2180</v>
      </c>
      <c r="BO147" s="0" t="s">
        <v>746</v>
      </c>
      <c r="BP147" s="0" t="s">
        <v>150</v>
      </c>
      <c r="BQ147" s="0" t="s">
        <v>2181</v>
      </c>
      <c r="BS147" s="0" t="s">
        <v>2167</v>
      </c>
      <c r="BT147" s="0" t="n">
        <f aca="false">49-(COUNTBLANK(U147:BQ147))</f>
        <v>49</v>
      </c>
      <c r="BU147" s="0" t="str">
        <f aca="false">CONCATENATE("*",BS147,"*")</f>
        <v>*compose*</v>
      </c>
      <c r="BV147" s="0" t="n">
        <f aca="false">COUNTIFS(U147:BQ147,BU147)</f>
        <v>0</v>
      </c>
      <c r="BW147" s="18" t="n">
        <f aca="false">BV147/BT147</f>
        <v>0</v>
      </c>
      <c r="BZ147" s="15" t="str">
        <f aca="false">IF(BY147="","",(BY147/BT147))</f>
        <v/>
      </c>
      <c r="CA147" s="0" t="n">
        <f aca="false">COUNTIFS(U147:BQ147,BU148)</f>
        <v>0</v>
      </c>
      <c r="CB147" s="0" t="str">
        <f aca="false">IF(BX147="",BU147,BX147)</f>
        <v>*compose*</v>
      </c>
      <c r="CC147" s="0" t="n">
        <f aca="false">COUNTIFS(U147:BQ147,CB148)</f>
        <v>0</v>
      </c>
      <c r="CD147" s="15" t="n">
        <f aca="false">CC147/BT147</f>
        <v>0</v>
      </c>
      <c r="CE147" s="0" t="s">
        <v>758</v>
      </c>
      <c r="CF147" s="15" t="n">
        <f aca="false">(COUNTIFS(U147:BQ147,CE147))/BT147</f>
        <v>0</v>
      </c>
      <c r="CH147" s="0" t="s">
        <v>759</v>
      </c>
      <c r="CI147" s="15" t="n">
        <f aca="false">(COUNTIFS(U147:BQ147,CK147))/BT147</f>
        <v>0.408163265306122</v>
      </c>
      <c r="CJ147" s="15" t="n">
        <f aca="false">(COUNTIFS(U147:BQ147,CK148))/BT147</f>
        <v>0.0204081632653061</v>
      </c>
      <c r="CK147" s="16" t="s">
        <v>746</v>
      </c>
      <c r="CL147" s="0" t="s">
        <v>2182</v>
      </c>
    </row>
    <row r="148" customFormat="false" ht="13.8" hidden="false" customHeight="false" outlineLevel="0" collapsed="false">
      <c r="A148" s="8" t="s">
        <v>193</v>
      </c>
      <c r="B148" s="8" t="n">
        <v>1</v>
      </c>
      <c r="C148" s="8" t="n">
        <v>1</v>
      </c>
      <c r="D148" s="8" t="n">
        <v>2</v>
      </c>
      <c r="E148" s="8" t="n">
        <v>71</v>
      </c>
      <c r="F148" s="8" t="n">
        <v>37</v>
      </c>
      <c r="G148" s="8" t="n">
        <v>1</v>
      </c>
      <c r="H148" s="8" t="n">
        <v>1037</v>
      </c>
      <c r="I148" s="8" t="n">
        <v>11037</v>
      </c>
      <c r="J148" s="8" t="n">
        <v>1037</v>
      </c>
      <c r="K148" s="8" t="n">
        <v>21037</v>
      </c>
      <c r="L148" s="8" t="s">
        <v>128</v>
      </c>
      <c r="M148" s="0" t="s">
        <v>2183</v>
      </c>
      <c r="N148" s="0" t="s">
        <v>2157</v>
      </c>
      <c r="O148" s="0" t="s">
        <v>2184</v>
      </c>
      <c r="P148" s="0" t="s">
        <v>2185</v>
      </c>
      <c r="Q148" s="0" t="s">
        <v>273</v>
      </c>
      <c r="R148" s="0" t="n">
        <f aca="false">(1+LEN(N148)-LEN(SUBSTITUTE(N148," ","")))+1</f>
        <v>6</v>
      </c>
      <c r="S148" s="0" t="n">
        <f aca="false">(1+LEN(O148)-LEN(SUBSTITUTE(O148," ","")))</f>
        <v>11</v>
      </c>
      <c r="T148" s="0" t="s">
        <v>2160</v>
      </c>
      <c r="U148" s="0" t="s">
        <v>551</v>
      </c>
      <c r="V148" s="0" t="s">
        <v>2186</v>
      </c>
      <c r="W148" s="0" t="s">
        <v>186</v>
      </c>
      <c r="X148" s="0" t="s">
        <v>291</v>
      </c>
      <c r="Y148" s="0" t="s">
        <v>186</v>
      </c>
      <c r="Z148" s="0" t="s">
        <v>992</v>
      </c>
      <c r="AA148" s="0" t="s">
        <v>2187</v>
      </c>
      <c r="AB148" s="0" t="s">
        <v>186</v>
      </c>
      <c r="AC148" s="0" t="s">
        <v>2188</v>
      </c>
      <c r="AD148" s="0" t="s">
        <v>2189</v>
      </c>
      <c r="AE148" s="0" t="s">
        <v>186</v>
      </c>
      <c r="AF148" s="0" t="s">
        <v>2190</v>
      </c>
      <c r="AG148" s="0" t="s">
        <v>2191</v>
      </c>
      <c r="AH148" s="0" t="s">
        <v>186</v>
      </c>
      <c r="AI148" s="0" t="s">
        <v>2192</v>
      </c>
      <c r="AJ148" s="0" t="s">
        <v>2193</v>
      </c>
      <c r="AK148" s="0" t="s">
        <v>2194</v>
      </c>
      <c r="AL148" s="0" t="s">
        <v>2195</v>
      </c>
      <c r="AM148" s="0" t="s">
        <v>992</v>
      </c>
      <c r="AN148" s="0" t="s">
        <v>2196</v>
      </c>
      <c r="AO148" s="0" t="s">
        <v>150</v>
      </c>
      <c r="AP148" s="0" t="s">
        <v>2197</v>
      </c>
      <c r="AQ148" s="0" t="s">
        <v>2198</v>
      </c>
      <c r="AR148" s="0" t="s">
        <v>2199</v>
      </c>
      <c r="AS148" s="0" t="s">
        <v>992</v>
      </c>
      <c r="AT148" s="0" t="s">
        <v>2200</v>
      </c>
      <c r="AU148" s="0" t="s">
        <v>186</v>
      </c>
      <c r="AV148" s="0" t="s">
        <v>186</v>
      </c>
      <c r="AW148" s="0" t="s">
        <v>2201</v>
      </c>
      <c r="AX148" s="0" t="s">
        <v>186</v>
      </c>
      <c r="AY148" s="0" t="s">
        <v>186</v>
      </c>
      <c r="AZ148" s="0" t="s">
        <v>2202</v>
      </c>
      <c r="BA148" s="0" t="s">
        <v>2192</v>
      </c>
      <c r="BB148" s="0" t="s">
        <v>992</v>
      </c>
      <c r="BC148" s="0" t="s">
        <v>186</v>
      </c>
      <c r="BD148" s="0" t="s">
        <v>992</v>
      </c>
      <c r="BE148" s="0" t="s">
        <v>186</v>
      </c>
      <c r="BF148" s="0" t="s">
        <v>551</v>
      </c>
      <c r="BG148" s="0" t="s">
        <v>186</v>
      </c>
      <c r="BH148" s="0" t="s">
        <v>186</v>
      </c>
      <c r="BI148" s="0" t="s">
        <v>2203</v>
      </c>
      <c r="BJ148" s="0" t="s">
        <v>2204</v>
      </c>
      <c r="BK148" s="0" t="s">
        <v>2205</v>
      </c>
      <c r="BL148" s="0" t="s">
        <v>2192</v>
      </c>
      <c r="BM148" s="0" t="s">
        <v>186</v>
      </c>
      <c r="BN148" s="13"/>
      <c r="BO148" s="0" t="s">
        <v>2206</v>
      </c>
      <c r="BP148" s="0" t="s">
        <v>2207</v>
      </c>
      <c r="BQ148" s="0" t="s">
        <v>186</v>
      </c>
      <c r="BS148" s="0" t="s">
        <v>186</v>
      </c>
      <c r="BT148" s="0" t="n">
        <f aca="false">49-(COUNTBLANK(U148:BQ148))</f>
        <v>48</v>
      </c>
      <c r="BU148" s="0" t="str">
        <f aca="false">CONCATENATE("*",BS148,"*")</f>
        <v>*sing*</v>
      </c>
      <c r="BV148" s="0" t="n">
        <f aca="false">COUNTIFS(U148:BQ148,BU148)</f>
        <v>0</v>
      </c>
      <c r="BW148" s="18" t="n">
        <f aca="false">BV148/BT148</f>
        <v>0</v>
      </c>
      <c r="BZ148" s="15" t="str">
        <f aca="false">IF(BY148="","",(BY148/BT148))</f>
        <v/>
      </c>
      <c r="CA148" s="0" t="n">
        <f aca="false">COUNTIFS(U148:BQ148,BU147)</f>
        <v>0</v>
      </c>
      <c r="CB148" s="0" t="str">
        <f aca="false">IF(BX148="",BU148,BX148)</f>
        <v>*sing*</v>
      </c>
      <c r="CC148" s="0" t="n">
        <f aca="false">COUNTIFS(U148:BQ148,CB147)</f>
        <v>0</v>
      </c>
      <c r="CD148" s="15" t="n">
        <f aca="false">CC148/BT148</f>
        <v>0</v>
      </c>
      <c r="CE148" s="0" t="s">
        <v>821</v>
      </c>
      <c r="CF148" s="15" t="n">
        <f aca="false">(COUNTIFS(U148:BQ148,CE148))/BT148</f>
        <v>0</v>
      </c>
      <c r="CH148" s="0" t="s">
        <v>822</v>
      </c>
      <c r="CI148" s="15" t="n">
        <f aca="false">(COUNTIFS(U148:BQ148,CK148))/BT148</f>
        <v>0.479166666666667</v>
      </c>
      <c r="CJ148" s="15" t="n">
        <f aca="false">(COUNTIFS(U148:BQ148,CK147))/BT148</f>
        <v>0</v>
      </c>
      <c r="CK148" s="16" t="s">
        <v>186</v>
      </c>
      <c r="CL148" s="0" t="s">
        <v>2182</v>
      </c>
    </row>
    <row r="149" customFormat="false" ht="13.8" hidden="false" customHeight="false" outlineLevel="0" collapsed="false">
      <c r="A149" s="8" t="s">
        <v>127</v>
      </c>
      <c r="B149" s="17" t="n">
        <v>1</v>
      </c>
      <c r="C149" s="17" t="n">
        <v>2</v>
      </c>
      <c r="D149" s="17" t="n">
        <v>1</v>
      </c>
      <c r="E149" s="17" t="n">
        <v>71</v>
      </c>
      <c r="F149" s="17" t="n">
        <v>37</v>
      </c>
      <c r="G149" s="17" t="n">
        <v>2</v>
      </c>
      <c r="H149" s="8" t="n">
        <v>2037</v>
      </c>
      <c r="I149" s="8" t="n">
        <v>12037</v>
      </c>
      <c r="J149" s="8" t="n">
        <v>2037</v>
      </c>
      <c r="K149" s="8" t="n">
        <v>22037</v>
      </c>
      <c r="L149" s="8" t="s">
        <v>128</v>
      </c>
      <c r="M149" s="4" t="s">
        <v>2156</v>
      </c>
      <c r="N149" s="4" t="s">
        <v>2157</v>
      </c>
      <c r="O149" s="4" t="s">
        <v>2184</v>
      </c>
      <c r="P149" s="4" t="s">
        <v>2208</v>
      </c>
      <c r="Q149" s="4" t="s">
        <v>273</v>
      </c>
      <c r="R149" s="4" t="n">
        <f aca="false">(1+LEN(N149)-LEN(SUBSTITUTE(N149," ","")))+1</f>
        <v>6</v>
      </c>
      <c r="S149" s="4" t="n">
        <f aca="false">(1+LEN(O149)-LEN(SUBSTITUTE(O149," ","")))</f>
        <v>11</v>
      </c>
      <c r="T149" s="4" t="s">
        <v>2160</v>
      </c>
      <c r="U149" s="4" t="s">
        <v>2161</v>
      </c>
      <c r="V149" s="4" t="s">
        <v>2162</v>
      </c>
      <c r="W149" s="4" t="s">
        <v>2163</v>
      </c>
      <c r="X149" s="4" t="s">
        <v>2164</v>
      </c>
      <c r="Y149" s="4" t="s">
        <v>737</v>
      </c>
      <c r="Z149" s="4" t="s">
        <v>2165</v>
      </c>
      <c r="AA149" s="4" t="s">
        <v>2166</v>
      </c>
      <c r="AB149" s="4" t="s">
        <v>2167</v>
      </c>
      <c r="AC149" s="4" t="s">
        <v>2168</v>
      </c>
      <c r="AD149" s="4" t="s">
        <v>746</v>
      </c>
      <c r="AE149" s="4" t="s">
        <v>2169</v>
      </c>
      <c r="AF149" s="4" t="s">
        <v>2170</v>
      </c>
      <c r="AG149" s="4" t="s">
        <v>2171</v>
      </c>
      <c r="AH149" s="4" t="s">
        <v>2172</v>
      </c>
      <c r="AI149" s="4" t="s">
        <v>2164</v>
      </c>
      <c r="AJ149" s="4" t="s">
        <v>2173</v>
      </c>
      <c r="AK149" s="4" t="s">
        <v>2167</v>
      </c>
      <c r="AL149" s="4" t="s">
        <v>682</v>
      </c>
      <c r="AM149" s="4" t="s">
        <v>737</v>
      </c>
      <c r="AN149" s="4" t="s">
        <v>737</v>
      </c>
      <c r="AO149" s="4" t="s">
        <v>2174</v>
      </c>
      <c r="AP149" s="4" t="s">
        <v>2174</v>
      </c>
      <c r="AQ149" s="4" t="s">
        <v>992</v>
      </c>
      <c r="AR149" s="4" t="s">
        <v>2175</v>
      </c>
      <c r="AS149" s="4" t="s">
        <v>737</v>
      </c>
      <c r="AT149" s="4" t="s">
        <v>2176</v>
      </c>
      <c r="AU149" s="4" t="s">
        <v>186</v>
      </c>
      <c r="AV149" s="4" t="s">
        <v>150</v>
      </c>
      <c r="AW149" s="4" t="s">
        <v>992</v>
      </c>
      <c r="AX149" s="4" t="s">
        <v>1301</v>
      </c>
      <c r="AY149" s="4" t="s">
        <v>551</v>
      </c>
      <c r="AZ149" s="4" t="s">
        <v>2172</v>
      </c>
      <c r="BA149" s="4" t="s">
        <v>746</v>
      </c>
      <c r="BB149" s="4" t="s">
        <v>746</v>
      </c>
      <c r="BC149" s="4" t="s">
        <v>2177</v>
      </c>
      <c r="BD149" s="4" t="s">
        <v>1518</v>
      </c>
      <c r="BE149" s="4" t="s">
        <v>765</v>
      </c>
      <c r="BF149" s="4" t="s">
        <v>2171</v>
      </c>
      <c r="BG149" s="4" t="s">
        <v>746</v>
      </c>
      <c r="BH149" s="4" t="s">
        <v>746</v>
      </c>
      <c r="BI149" s="4" t="s">
        <v>746</v>
      </c>
      <c r="BJ149" s="4" t="s">
        <v>2178</v>
      </c>
      <c r="BK149" s="4" t="s">
        <v>551</v>
      </c>
      <c r="BL149" s="4" t="s">
        <v>2179</v>
      </c>
      <c r="BM149" s="4" t="s">
        <v>737</v>
      </c>
      <c r="BN149" s="4" t="s">
        <v>2180</v>
      </c>
      <c r="BO149" s="4" t="s">
        <v>746</v>
      </c>
      <c r="BP149" s="4" t="s">
        <v>150</v>
      </c>
      <c r="BQ149" s="4" t="s">
        <v>2181</v>
      </c>
      <c r="BS149" s="4" t="s">
        <v>2167</v>
      </c>
      <c r="BT149" s="4" t="n">
        <f aca="false">49-(COUNTBLANK(U149:BQ149))</f>
        <v>49</v>
      </c>
      <c r="BU149" s="4" t="str">
        <f aca="false">CONCATENATE("*",BS149,"*")</f>
        <v>*compose*</v>
      </c>
      <c r="BV149" s="4" t="n">
        <f aca="false">COUNTIFS(U149:BQ149,BU149)</f>
        <v>0</v>
      </c>
      <c r="BW149" s="18" t="n">
        <f aca="false">BV149/BT149</f>
        <v>0</v>
      </c>
      <c r="BZ149" s="18" t="str">
        <f aca="false">IF(BY149="","",(BY149/BT149))</f>
        <v/>
      </c>
      <c r="CA149" s="4" t="n">
        <f aca="false">COUNTIFS(U149:BQ149,BU150)</f>
        <v>0</v>
      </c>
      <c r="CB149" s="4" t="str">
        <f aca="false">IF(BX149="",BU149,BX149)</f>
        <v>*compose*</v>
      </c>
      <c r="CC149" s="4" t="n">
        <f aca="false">COUNTIFS(U149:BQ149,CB150)</f>
        <v>0</v>
      </c>
      <c r="CD149" s="18" t="n">
        <f aca="false">CC149/BT149</f>
        <v>0</v>
      </c>
      <c r="CE149" s="4" t="s">
        <v>758</v>
      </c>
      <c r="CF149" s="18" t="n">
        <f aca="false">(COUNTIFS(U149:BQ149,CE149))/BT149</f>
        <v>0</v>
      </c>
      <c r="CH149" s="4" t="s">
        <v>759</v>
      </c>
      <c r="CI149" s="15" t="n">
        <f aca="false">(COUNTIFS(U149:BQ149,CK149))/BT149</f>
        <v>0.0204081632653061</v>
      </c>
      <c r="CJ149" s="15" t="n">
        <f aca="false">(COUNTIFS(U149:BQ149,CK150))/BT149</f>
        <v>0.408163265306122</v>
      </c>
      <c r="CK149" s="4" t="s">
        <v>186</v>
      </c>
      <c r="CL149" s="4" t="s">
        <v>2182</v>
      </c>
    </row>
    <row r="150" customFormat="false" ht="13.8" hidden="false" customHeight="false" outlineLevel="0" collapsed="false">
      <c r="A150" s="8" t="s">
        <v>163</v>
      </c>
      <c r="B150" s="17" t="n">
        <v>1</v>
      </c>
      <c r="C150" s="17" t="n">
        <v>2</v>
      </c>
      <c r="D150" s="17" t="n">
        <v>2</v>
      </c>
      <c r="E150" s="17" t="n">
        <v>71</v>
      </c>
      <c r="F150" s="17" t="n">
        <v>37</v>
      </c>
      <c r="G150" s="17" t="n">
        <v>3</v>
      </c>
      <c r="H150" s="8" t="n">
        <v>3037</v>
      </c>
      <c r="I150" s="8" t="n">
        <v>13037</v>
      </c>
      <c r="J150" s="8" t="n">
        <v>3037</v>
      </c>
      <c r="K150" s="8" t="n">
        <v>23037</v>
      </c>
      <c r="L150" s="8" t="s">
        <v>128</v>
      </c>
      <c r="M150" s="4" t="s">
        <v>2183</v>
      </c>
      <c r="N150" s="4" t="s">
        <v>2157</v>
      </c>
      <c r="O150" s="4" t="s">
        <v>2158</v>
      </c>
      <c r="P150" s="4" t="s">
        <v>2208</v>
      </c>
      <c r="Q150" s="4" t="s">
        <v>273</v>
      </c>
      <c r="R150" s="4" t="n">
        <f aca="false">(1+LEN(N150)-LEN(SUBSTITUTE(N150," ","")))+1</f>
        <v>6</v>
      </c>
      <c r="S150" s="4" t="n">
        <f aca="false">(1+LEN(O150)-LEN(SUBSTITUTE(O150," ","")))</f>
        <v>11</v>
      </c>
      <c r="T150" s="4" t="s">
        <v>2160</v>
      </c>
      <c r="U150" s="4" t="s">
        <v>551</v>
      </c>
      <c r="V150" s="4" t="s">
        <v>2186</v>
      </c>
      <c r="W150" s="4" t="s">
        <v>186</v>
      </c>
      <c r="X150" s="4" t="s">
        <v>291</v>
      </c>
      <c r="Y150" s="4" t="s">
        <v>186</v>
      </c>
      <c r="Z150" s="4" t="s">
        <v>992</v>
      </c>
      <c r="AA150" s="4" t="s">
        <v>2187</v>
      </c>
      <c r="AB150" s="4" t="s">
        <v>186</v>
      </c>
      <c r="AC150" s="4" t="s">
        <v>2188</v>
      </c>
      <c r="AD150" s="4" t="s">
        <v>2189</v>
      </c>
      <c r="AE150" s="4" t="s">
        <v>186</v>
      </c>
      <c r="AF150" s="4" t="s">
        <v>2190</v>
      </c>
      <c r="AG150" s="4" t="s">
        <v>2191</v>
      </c>
      <c r="AH150" s="4" t="s">
        <v>186</v>
      </c>
      <c r="AI150" s="4" t="s">
        <v>2192</v>
      </c>
      <c r="AJ150" s="4" t="s">
        <v>2193</v>
      </c>
      <c r="AK150" s="4" t="s">
        <v>2194</v>
      </c>
      <c r="AL150" s="4" t="s">
        <v>2195</v>
      </c>
      <c r="AM150" s="4" t="s">
        <v>992</v>
      </c>
      <c r="AN150" s="4" t="s">
        <v>2196</v>
      </c>
      <c r="AO150" s="4" t="s">
        <v>150</v>
      </c>
      <c r="AP150" s="4" t="s">
        <v>2197</v>
      </c>
      <c r="AQ150" s="4" t="s">
        <v>2198</v>
      </c>
      <c r="AR150" s="4" t="s">
        <v>2199</v>
      </c>
      <c r="AS150" s="4" t="s">
        <v>992</v>
      </c>
      <c r="AT150" s="4" t="s">
        <v>2200</v>
      </c>
      <c r="AU150" s="4" t="s">
        <v>186</v>
      </c>
      <c r="AV150" s="4" t="s">
        <v>186</v>
      </c>
      <c r="AW150" s="4" t="s">
        <v>2201</v>
      </c>
      <c r="AX150" s="4" t="s">
        <v>186</v>
      </c>
      <c r="AY150" s="4" t="s">
        <v>186</v>
      </c>
      <c r="AZ150" s="4" t="s">
        <v>2202</v>
      </c>
      <c r="BA150" s="4" t="s">
        <v>2192</v>
      </c>
      <c r="BB150" s="4" t="s">
        <v>992</v>
      </c>
      <c r="BC150" s="4" t="s">
        <v>186</v>
      </c>
      <c r="BD150" s="4" t="s">
        <v>992</v>
      </c>
      <c r="BE150" s="4" t="s">
        <v>186</v>
      </c>
      <c r="BF150" s="4" t="s">
        <v>551</v>
      </c>
      <c r="BG150" s="4" t="s">
        <v>186</v>
      </c>
      <c r="BH150" s="4" t="s">
        <v>186</v>
      </c>
      <c r="BI150" s="4" t="s">
        <v>2203</v>
      </c>
      <c r="BJ150" s="4" t="s">
        <v>2204</v>
      </c>
      <c r="BK150" s="4" t="s">
        <v>2205</v>
      </c>
      <c r="BL150" s="4" t="s">
        <v>2192</v>
      </c>
      <c r="BM150" s="4" t="s">
        <v>186</v>
      </c>
      <c r="BO150" s="4" t="s">
        <v>2206</v>
      </c>
      <c r="BP150" s="4" t="s">
        <v>2207</v>
      </c>
      <c r="BQ150" s="4" t="s">
        <v>186</v>
      </c>
      <c r="BS150" s="4" t="s">
        <v>186</v>
      </c>
      <c r="BT150" s="4" t="n">
        <f aca="false">49-(COUNTBLANK(U150:BQ150))</f>
        <v>48</v>
      </c>
      <c r="BU150" s="4" t="str">
        <f aca="false">CONCATENATE("*",BS150,"*")</f>
        <v>*sing*</v>
      </c>
      <c r="BV150" s="4" t="n">
        <f aca="false">COUNTIFS(U150:BQ150,BU150)</f>
        <v>0</v>
      </c>
      <c r="BW150" s="18" t="n">
        <f aca="false">BV150/BT150</f>
        <v>0</v>
      </c>
      <c r="BZ150" s="18" t="str">
        <f aca="false">IF(BY150="","",(BY150/BT150))</f>
        <v/>
      </c>
      <c r="CA150" s="4" t="n">
        <f aca="false">COUNTIFS(U150:BQ150,BU149)</f>
        <v>0</v>
      </c>
      <c r="CB150" s="4" t="str">
        <f aca="false">IF(BX150="",BU150,BX150)</f>
        <v>*sing*</v>
      </c>
      <c r="CC150" s="4" t="n">
        <f aca="false">COUNTIFS(U150:BQ150,CB149)</f>
        <v>0</v>
      </c>
      <c r="CD150" s="18" t="n">
        <f aca="false">CC150/BT150</f>
        <v>0</v>
      </c>
      <c r="CE150" s="4" t="s">
        <v>821</v>
      </c>
      <c r="CF150" s="18" t="n">
        <f aca="false">(COUNTIFS(U150:BQ150,CE150))/BT150</f>
        <v>0</v>
      </c>
      <c r="CH150" s="4" t="s">
        <v>822</v>
      </c>
      <c r="CI150" s="15" t="n">
        <f aca="false">(COUNTIFS(U150:BQ150,CK150))/BT150</f>
        <v>0</v>
      </c>
      <c r="CJ150" s="15" t="n">
        <f aca="false">(COUNTIFS(U150:BQ150,CK149))/BT150</f>
        <v>0.479166666666667</v>
      </c>
      <c r="CK150" s="4" t="s">
        <v>746</v>
      </c>
      <c r="CL150" s="4" t="s">
        <v>2182</v>
      </c>
    </row>
    <row r="151" customFormat="false" ht="13.8" hidden="false" customHeight="false" outlineLevel="0" collapsed="false">
      <c r="A151" s="8" t="s">
        <v>191</v>
      </c>
      <c r="B151" s="8" t="n">
        <v>1</v>
      </c>
      <c r="C151" s="8" t="n">
        <v>1</v>
      </c>
      <c r="D151" s="8" t="n">
        <v>1</v>
      </c>
      <c r="E151" s="8" t="n">
        <v>72</v>
      </c>
      <c r="F151" s="8" t="n">
        <v>38</v>
      </c>
      <c r="G151" s="8" t="n">
        <v>0</v>
      </c>
      <c r="H151" s="8" t="n">
        <v>38</v>
      </c>
      <c r="I151" s="8" t="n">
        <v>10038</v>
      </c>
      <c r="J151" s="8" t="n">
        <v>38</v>
      </c>
      <c r="K151" s="8" t="s">
        <v>650</v>
      </c>
      <c r="L151" s="8" t="s">
        <v>128</v>
      </c>
      <c r="M151" s="0" t="s">
        <v>2209</v>
      </c>
      <c r="N151" s="0" t="s">
        <v>2210</v>
      </c>
      <c r="O151" s="0" t="s">
        <v>2211</v>
      </c>
      <c r="R151" s="0" t="n">
        <f aca="false">(1+LEN(N151)-LEN(SUBSTITUTE(N151," ","")))+1</f>
        <v>6</v>
      </c>
      <c r="S151" s="0" t="n">
        <f aca="false">(1+LEN(O151)-LEN(SUBSTITUTE(O151," ","")))</f>
        <v>10</v>
      </c>
      <c r="T151" s="0" t="s">
        <v>2160</v>
      </c>
      <c r="U151" s="0" t="s">
        <v>203</v>
      </c>
      <c r="V151" s="19" t="s">
        <v>2212</v>
      </c>
      <c r="W151" s="19" t="s">
        <v>2213</v>
      </c>
      <c r="X151" s="0" t="s">
        <v>2214</v>
      </c>
      <c r="Y151" s="19" t="s">
        <v>2215</v>
      </c>
      <c r="Z151" s="19" t="s">
        <v>2216</v>
      </c>
      <c r="AA151" s="0" t="s">
        <v>2217</v>
      </c>
      <c r="AB151" s="19" t="s">
        <v>2215</v>
      </c>
      <c r="AC151" s="19" t="s">
        <v>1272</v>
      </c>
      <c r="AD151" s="19" t="s">
        <v>1154</v>
      </c>
      <c r="AE151" s="0" t="s">
        <v>150</v>
      </c>
      <c r="AF151" s="0" t="s">
        <v>291</v>
      </c>
      <c r="AG151" s="0" t="s">
        <v>2218</v>
      </c>
      <c r="AH151" s="0" t="s">
        <v>2219</v>
      </c>
      <c r="AI151" s="0" t="s">
        <v>2220</v>
      </c>
      <c r="AJ151" s="0" t="s">
        <v>291</v>
      </c>
      <c r="AK151" s="0" t="s">
        <v>203</v>
      </c>
      <c r="AL151" s="0" t="s">
        <v>150</v>
      </c>
      <c r="AM151" s="0" t="s">
        <v>150</v>
      </c>
      <c r="AN151" s="19" t="s">
        <v>1178</v>
      </c>
      <c r="AO151" s="0" t="s">
        <v>2221</v>
      </c>
      <c r="AP151" s="19" t="s">
        <v>1154</v>
      </c>
      <c r="AQ151" s="0" t="s">
        <v>150</v>
      </c>
      <c r="AR151" s="19" t="s">
        <v>2222</v>
      </c>
      <c r="AS151" s="19" t="s">
        <v>1382</v>
      </c>
      <c r="AT151" s="19" t="s">
        <v>2223</v>
      </c>
      <c r="AU151" s="0" t="s">
        <v>150</v>
      </c>
      <c r="AV151" s="19" t="s">
        <v>2224</v>
      </c>
      <c r="AW151" s="0" t="s">
        <v>203</v>
      </c>
      <c r="AX151" s="0" t="s">
        <v>1286</v>
      </c>
      <c r="AY151" s="19" t="s">
        <v>2225</v>
      </c>
      <c r="AZ151" s="19" t="s">
        <v>2226</v>
      </c>
      <c r="BA151" s="0" t="s">
        <v>203</v>
      </c>
      <c r="BB151" s="19" t="s">
        <v>2227</v>
      </c>
      <c r="BC151" s="0" t="s">
        <v>150</v>
      </c>
      <c r="BD151" s="19" t="s">
        <v>1178</v>
      </c>
      <c r="BE151" s="0" t="s">
        <v>2228</v>
      </c>
      <c r="BF151" s="0" t="s">
        <v>203</v>
      </c>
      <c r="BG151" s="19" t="s">
        <v>2216</v>
      </c>
      <c r="BH151" s="19" t="s">
        <v>1178</v>
      </c>
      <c r="BI151" s="19" t="s">
        <v>2215</v>
      </c>
      <c r="BJ151" s="0" t="s">
        <v>2218</v>
      </c>
      <c r="BK151" s="0" t="s">
        <v>1177</v>
      </c>
      <c r="BL151" s="19" t="s">
        <v>2226</v>
      </c>
      <c r="BM151" s="0" t="s">
        <v>291</v>
      </c>
      <c r="BN151" s="0" t="s">
        <v>2229</v>
      </c>
      <c r="BO151" s="0" t="s">
        <v>2230</v>
      </c>
      <c r="BP151" s="0" t="s">
        <v>150</v>
      </c>
      <c r="BQ151" s="19" t="s">
        <v>2231</v>
      </c>
      <c r="BS151" s="0" t="s">
        <v>1178</v>
      </c>
      <c r="BT151" s="0" t="n">
        <f aca="false">49-(COUNTBLANK(U151:BQ151))</f>
        <v>49</v>
      </c>
      <c r="BU151" s="0" t="str">
        <f aca="false">CONCATENATE("*",BS151,"*")</f>
        <v>*build*</v>
      </c>
      <c r="BV151" s="0" t="n">
        <f aca="false">COUNTIFS(U151:BQ151,BU151)</f>
        <v>0</v>
      </c>
      <c r="BW151" s="14" t="n">
        <f aca="false">BV151/BT151</f>
        <v>0</v>
      </c>
      <c r="BX151" s="0" t="s">
        <v>2232</v>
      </c>
      <c r="BY151" s="0" t="n">
        <f aca="false">COUNTIFS(U151:BQ151,BX151)</f>
        <v>0</v>
      </c>
      <c r="BZ151" s="15" t="n">
        <f aca="false">IF(BY151="","",(BY151/BT151))</f>
        <v>0</v>
      </c>
      <c r="CA151" s="0" t="n">
        <f aca="false">COUNTIFS(U151:BQ151,BU152)</f>
        <v>0</v>
      </c>
      <c r="CB151" s="0" t="str">
        <f aca="false">IF(BX151="",BU151,BX151)</f>
        <v>*tile*</v>
      </c>
      <c r="CC151" s="0" t="n">
        <f aca="false">COUNTIFS(U151:BQ151,CB152)</f>
        <v>0</v>
      </c>
      <c r="CD151" s="15" t="n">
        <f aca="false">CC151/BT151</f>
        <v>0</v>
      </c>
      <c r="CE151" s="0" t="s">
        <v>1521</v>
      </c>
      <c r="CF151" s="15" t="n">
        <f aca="false">(COUNTIFS(U151:BQ151,CE151))/BT151</f>
        <v>0</v>
      </c>
      <c r="CG151" s="19" t="s">
        <v>2233</v>
      </c>
      <c r="CH151" s="4" t="s">
        <v>2234</v>
      </c>
      <c r="CI151" s="15" t="n">
        <f aca="false">(COUNTIFS(U151:BQ151,CK151))/BT151</f>
        <v>0.102040816326531</v>
      </c>
      <c r="CJ151" s="15" t="n">
        <f aca="false">(COUNTIFS(U151:BQ151,CK152))/BT151</f>
        <v>0</v>
      </c>
      <c r="CK151" s="16" t="s">
        <v>2215</v>
      </c>
      <c r="CL151" s="0" t="s">
        <v>2235</v>
      </c>
    </row>
    <row r="152" customFormat="false" ht="13.8" hidden="false" customHeight="false" outlineLevel="0" collapsed="false">
      <c r="A152" s="8" t="s">
        <v>193</v>
      </c>
      <c r="B152" s="8" t="n">
        <v>1</v>
      </c>
      <c r="C152" s="8" t="n">
        <v>1</v>
      </c>
      <c r="D152" s="8" t="n">
        <v>2</v>
      </c>
      <c r="E152" s="8" t="n">
        <v>72</v>
      </c>
      <c r="F152" s="8" t="n">
        <v>38</v>
      </c>
      <c r="G152" s="8" t="n">
        <v>1</v>
      </c>
      <c r="H152" s="8" t="n">
        <v>1038</v>
      </c>
      <c r="I152" s="8" t="n">
        <v>11038</v>
      </c>
      <c r="J152" s="8" t="n">
        <v>1038</v>
      </c>
      <c r="K152" s="8" t="s">
        <v>650</v>
      </c>
      <c r="L152" s="8" t="s">
        <v>128</v>
      </c>
      <c r="M152" s="0" t="s">
        <v>2236</v>
      </c>
      <c r="N152" s="0" t="s">
        <v>2210</v>
      </c>
      <c r="O152" s="0" t="s">
        <v>2237</v>
      </c>
      <c r="R152" s="0" t="n">
        <f aca="false">(1+LEN(N152)-LEN(SUBSTITUTE(N152," ","")))+1</f>
        <v>6</v>
      </c>
      <c r="S152" s="0" t="n">
        <f aca="false">(1+LEN(O152)-LEN(SUBSTITUTE(O152," ","")))</f>
        <v>10</v>
      </c>
      <c r="T152" s="0" t="s">
        <v>2160</v>
      </c>
      <c r="U152" s="0" t="s">
        <v>150</v>
      </c>
      <c r="V152" s="0" t="s">
        <v>1126</v>
      </c>
      <c r="W152" s="0" t="s">
        <v>2238</v>
      </c>
      <c r="X152" s="0" t="s">
        <v>1123</v>
      </c>
      <c r="Y152" s="0" t="s">
        <v>1123</v>
      </c>
      <c r="Z152" s="0" t="s">
        <v>2239</v>
      </c>
      <c r="AA152" s="0" t="s">
        <v>2240</v>
      </c>
      <c r="AB152" s="0" t="s">
        <v>1123</v>
      </c>
      <c r="AC152" s="0" t="s">
        <v>2241</v>
      </c>
      <c r="AD152" s="0" t="s">
        <v>1123</v>
      </c>
      <c r="AE152" s="0" t="s">
        <v>1123</v>
      </c>
      <c r="AF152" s="0" t="s">
        <v>2242</v>
      </c>
      <c r="AG152" s="0" t="s">
        <v>2243</v>
      </c>
      <c r="AH152" s="0" t="s">
        <v>1123</v>
      </c>
      <c r="AI152" s="0" t="s">
        <v>853</v>
      </c>
      <c r="AJ152" s="0" t="s">
        <v>2244</v>
      </c>
      <c r="AK152" s="0" t="s">
        <v>2245</v>
      </c>
      <c r="AL152" s="0" t="s">
        <v>2246</v>
      </c>
      <c r="AM152" s="0" t="s">
        <v>1123</v>
      </c>
      <c r="AN152" s="0" t="s">
        <v>2216</v>
      </c>
      <c r="AO152" s="0" t="s">
        <v>1123</v>
      </c>
      <c r="AP152" s="0" t="s">
        <v>1126</v>
      </c>
      <c r="AQ152" s="0" t="s">
        <v>1123</v>
      </c>
      <c r="AR152" s="0" t="s">
        <v>1126</v>
      </c>
      <c r="AS152" s="0" t="s">
        <v>1123</v>
      </c>
      <c r="AT152" s="0" t="s">
        <v>1123</v>
      </c>
      <c r="AU152" s="0" t="s">
        <v>1123</v>
      </c>
      <c r="AV152" s="0" t="s">
        <v>1123</v>
      </c>
      <c r="AW152" s="0" t="s">
        <v>1123</v>
      </c>
      <c r="AX152" s="0" t="s">
        <v>2247</v>
      </c>
      <c r="AY152" s="0" t="s">
        <v>1123</v>
      </c>
      <c r="AZ152" s="0" t="s">
        <v>1126</v>
      </c>
      <c r="BA152" s="0" t="s">
        <v>2248</v>
      </c>
      <c r="BB152" s="0" t="s">
        <v>1123</v>
      </c>
      <c r="BC152" s="0" t="s">
        <v>1126</v>
      </c>
      <c r="BD152" s="0" t="s">
        <v>1211</v>
      </c>
      <c r="BE152" s="0" t="s">
        <v>749</v>
      </c>
      <c r="BF152" s="0" t="s">
        <v>1123</v>
      </c>
      <c r="BG152" s="0" t="s">
        <v>1123</v>
      </c>
      <c r="BH152" s="0" t="s">
        <v>853</v>
      </c>
      <c r="BI152" s="0" t="s">
        <v>2249</v>
      </c>
      <c r="BJ152" s="0" t="s">
        <v>1123</v>
      </c>
      <c r="BK152" s="0" t="s">
        <v>853</v>
      </c>
      <c r="BL152" s="0" t="s">
        <v>2248</v>
      </c>
      <c r="BM152" s="0" t="s">
        <v>1123</v>
      </c>
      <c r="BN152" s="0" t="s">
        <v>1123</v>
      </c>
      <c r="BO152" s="0" t="s">
        <v>1126</v>
      </c>
      <c r="BP152" s="0" t="s">
        <v>1126</v>
      </c>
      <c r="BQ152" s="0" t="s">
        <v>1123</v>
      </c>
      <c r="BS152" s="0" t="s">
        <v>1123</v>
      </c>
      <c r="BT152" s="0" t="n">
        <f aca="false">49-(COUNTBLANK(U152:BQ152))</f>
        <v>49</v>
      </c>
      <c r="BU152" s="0" t="str">
        <f aca="false">CONCATENATE("*",BS152,"*")</f>
        <v>*clean*</v>
      </c>
      <c r="BV152" s="0" t="n">
        <f aca="false">COUNTIFS(U152:BQ152,BU152)</f>
        <v>0</v>
      </c>
      <c r="BW152" s="14" t="n">
        <f aca="false">BV152/BT152</f>
        <v>0</v>
      </c>
      <c r="BZ152" s="15" t="str">
        <f aca="false">IF(BY152="","",(BY152/BT152))</f>
        <v/>
      </c>
      <c r="CA152" s="0" t="n">
        <f aca="false">COUNTIFS(U152:BQ152,BU151)</f>
        <v>0</v>
      </c>
      <c r="CB152" s="0" t="str">
        <f aca="false">IF(BX152="",BU152,BX152)</f>
        <v>*clean*</v>
      </c>
      <c r="CC152" s="0" t="n">
        <f aca="false">COUNTIFS(U152:BQ152,CB151)</f>
        <v>0</v>
      </c>
      <c r="CD152" s="15" t="n">
        <f aca="false">CC152/BT152</f>
        <v>0</v>
      </c>
      <c r="CE152" s="0" t="s">
        <v>1139</v>
      </c>
      <c r="CF152" s="15" t="n">
        <f aca="false">(COUNTIFS(U152:BQ152,CE152))/BT152</f>
        <v>0</v>
      </c>
      <c r="CH152" s="0" t="s">
        <v>1140</v>
      </c>
      <c r="CI152" s="15" t="n">
        <f aca="false">(COUNTIFS(U152:BQ152,CK152))/BT152</f>
        <v>0.653061224489796</v>
      </c>
      <c r="CJ152" s="15" t="n">
        <f aca="false">(COUNTIFS(U152:BQ152,CK151))/BT152</f>
        <v>0</v>
      </c>
      <c r="CK152" s="16" t="s">
        <v>1123</v>
      </c>
      <c r="CL152" s="0" t="s">
        <v>2235</v>
      </c>
    </row>
    <row r="153" customFormat="false" ht="13.8" hidden="false" customHeight="false" outlineLevel="0" collapsed="false">
      <c r="A153" s="8" t="s">
        <v>127</v>
      </c>
      <c r="B153" s="17" t="n">
        <v>1</v>
      </c>
      <c r="C153" s="17" t="n">
        <v>2</v>
      </c>
      <c r="D153" s="17" t="n">
        <v>1</v>
      </c>
      <c r="E153" s="17" t="n">
        <v>72</v>
      </c>
      <c r="F153" s="17" t="n">
        <v>38</v>
      </c>
      <c r="G153" s="17" t="n">
        <v>2</v>
      </c>
      <c r="H153" s="8" t="n">
        <v>2038</v>
      </c>
      <c r="I153" s="8" t="n">
        <v>12038</v>
      </c>
      <c r="J153" s="8" t="n">
        <v>2038</v>
      </c>
      <c r="K153" s="8" t="s">
        <v>650</v>
      </c>
      <c r="L153" s="8" t="s">
        <v>128</v>
      </c>
      <c r="M153" s="4" t="s">
        <v>2209</v>
      </c>
      <c r="N153" s="4" t="s">
        <v>2210</v>
      </c>
      <c r="O153" s="4" t="s">
        <v>2237</v>
      </c>
      <c r="R153" s="4" t="n">
        <f aca="false">(1+LEN(N153)-LEN(SUBSTITUTE(N153," ","")))+1</f>
        <v>6</v>
      </c>
      <c r="S153" s="4" t="n">
        <f aca="false">(1+LEN(O153)-LEN(SUBSTITUTE(O153," ","")))</f>
        <v>10</v>
      </c>
      <c r="T153" s="4" t="s">
        <v>2160</v>
      </c>
      <c r="U153" s="4" t="s">
        <v>203</v>
      </c>
      <c r="V153" s="20" t="s">
        <v>2212</v>
      </c>
      <c r="W153" s="20" t="s">
        <v>2213</v>
      </c>
      <c r="X153" s="4" t="s">
        <v>2214</v>
      </c>
      <c r="Y153" s="20" t="s">
        <v>2215</v>
      </c>
      <c r="Z153" s="20" t="s">
        <v>2216</v>
      </c>
      <c r="AA153" s="4" t="s">
        <v>2217</v>
      </c>
      <c r="AB153" s="20" t="s">
        <v>2215</v>
      </c>
      <c r="AC153" s="20" t="s">
        <v>1272</v>
      </c>
      <c r="AD153" s="20" t="s">
        <v>1154</v>
      </c>
      <c r="AE153" s="4" t="s">
        <v>150</v>
      </c>
      <c r="AF153" s="4" t="s">
        <v>291</v>
      </c>
      <c r="AG153" s="4" t="s">
        <v>2218</v>
      </c>
      <c r="AH153" s="4" t="s">
        <v>2219</v>
      </c>
      <c r="AI153" s="4" t="s">
        <v>2220</v>
      </c>
      <c r="AJ153" s="4" t="s">
        <v>291</v>
      </c>
      <c r="AK153" s="4" t="s">
        <v>203</v>
      </c>
      <c r="AL153" s="4" t="s">
        <v>150</v>
      </c>
      <c r="AM153" s="4" t="s">
        <v>150</v>
      </c>
      <c r="AN153" s="20" t="s">
        <v>1178</v>
      </c>
      <c r="AO153" s="4" t="s">
        <v>2221</v>
      </c>
      <c r="AP153" s="20" t="s">
        <v>1154</v>
      </c>
      <c r="AQ153" s="4" t="s">
        <v>150</v>
      </c>
      <c r="AR153" s="20" t="s">
        <v>2222</v>
      </c>
      <c r="AS153" s="20" t="s">
        <v>1382</v>
      </c>
      <c r="AT153" s="20" t="s">
        <v>2223</v>
      </c>
      <c r="AU153" s="4" t="s">
        <v>150</v>
      </c>
      <c r="AV153" s="20" t="s">
        <v>2224</v>
      </c>
      <c r="AW153" s="4" t="s">
        <v>203</v>
      </c>
      <c r="AX153" s="4" t="s">
        <v>1286</v>
      </c>
      <c r="AY153" s="20" t="s">
        <v>2225</v>
      </c>
      <c r="AZ153" s="20" t="s">
        <v>2226</v>
      </c>
      <c r="BA153" s="4" t="s">
        <v>203</v>
      </c>
      <c r="BB153" s="20" t="s">
        <v>2227</v>
      </c>
      <c r="BC153" s="4" t="s">
        <v>150</v>
      </c>
      <c r="BD153" s="20" t="s">
        <v>1178</v>
      </c>
      <c r="BE153" s="4" t="s">
        <v>2228</v>
      </c>
      <c r="BF153" s="4" t="s">
        <v>203</v>
      </c>
      <c r="BG153" s="20" t="s">
        <v>2216</v>
      </c>
      <c r="BH153" s="20" t="s">
        <v>1178</v>
      </c>
      <c r="BI153" s="20" t="s">
        <v>2215</v>
      </c>
      <c r="BJ153" s="4" t="s">
        <v>2218</v>
      </c>
      <c r="BK153" s="4" t="s">
        <v>1177</v>
      </c>
      <c r="BL153" s="20" t="s">
        <v>2226</v>
      </c>
      <c r="BM153" s="4" t="s">
        <v>291</v>
      </c>
      <c r="BN153" s="4" t="s">
        <v>2229</v>
      </c>
      <c r="BO153" s="4" t="s">
        <v>2230</v>
      </c>
      <c r="BP153" s="4" t="s">
        <v>150</v>
      </c>
      <c r="BQ153" s="20" t="s">
        <v>2231</v>
      </c>
      <c r="BS153" s="4" t="s">
        <v>1178</v>
      </c>
      <c r="BT153" s="4" t="n">
        <f aca="false">49-(COUNTBLANK(U153:BQ153))</f>
        <v>49</v>
      </c>
      <c r="BU153" s="4" t="str">
        <f aca="false">CONCATENATE("*",BS153,"*")</f>
        <v>*build*</v>
      </c>
      <c r="BV153" s="4" t="n">
        <f aca="false">COUNTIFS(U153:BQ153,BU153)</f>
        <v>0</v>
      </c>
      <c r="BW153" s="18" t="n">
        <f aca="false">BV153/BT153</f>
        <v>0</v>
      </c>
      <c r="BX153" s="4" t="s">
        <v>2232</v>
      </c>
      <c r="BY153" s="4" t="n">
        <f aca="false">COUNTIFS(U153:BQ153,BX153)</f>
        <v>0</v>
      </c>
      <c r="BZ153" s="18" t="n">
        <f aca="false">IF(BY153="","",(BY153/BT153))</f>
        <v>0</v>
      </c>
      <c r="CA153" s="4" t="n">
        <f aca="false">COUNTIFS(U153:BQ153,BU154)</f>
        <v>0</v>
      </c>
      <c r="CB153" s="4" t="str">
        <f aca="false">IF(BX153="",BU153,BX153)</f>
        <v>*tile*</v>
      </c>
      <c r="CC153" s="4" t="n">
        <f aca="false">COUNTIFS(U153:BQ153,CB154)</f>
        <v>0</v>
      </c>
      <c r="CD153" s="18" t="n">
        <f aca="false">CC153/BT153</f>
        <v>0</v>
      </c>
      <c r="CE153" s="4" t="s">
        <v>1521</v>
      </c>
      <c r="CF153" s="18" t="n">
        <f aca="false">(COUNTIFS(U153:BQ153,CE153))/BT153</f>
        <v>0</v>
      </c>
      <c r="CG153" s="20" t="s">
        <v>2233</v>
      </c>
      <c r="CH153" s="4" t="s">
        <v>2234</v>
      </c>
      <c r="CI153" s="15" t="n">
        <f aca="false">(COUNTIFS(U153:BQ153,CK153))/BT153</f>
        <v>0</v>
      </c>
      <c r="CJ153" s="15" t="n">
        <f aca="false">(COUNTIFS(U153:BQ153,CK154))/BT153</f>
        <v>0.102040816326531</v>
      </c>
      <c r="CK153" s="4" t="s">
        <v>1123</v>
      </c>
      <c r="CL153" s="4" t="s">
        <v>2235</v>
      </c>
    </row>
    <row r="154" customFormat="false" ht="13.8" hidden="false" customHeight="false" outlineLevel="0" collapsed="false">
      <c r="A154" s="8" t="s">
        <v>163</v>
      </c>
      <c r="B154" s="17" t="n">
        <v>1</v>
      </c>
      <c r="C154" s="17" t="n">
        <v>2</v>
      </c>
      <c r="D154" s="17" t="n">
        <v>2</v>
      </c>
      <c r="E154" s="17" t="n">
        <v>72</v>
      </c>
      <c r="F154" s="17" t="n">
        <v>38</v>
      </c>
      <c r="G154" s="17" t="n">
        <v>3</v>
      </c>
      <c r="H154" s="8" t="n">
        <v>3038</v>
      </c>
      <c r="I154" s="8" t="n">
        <v>13038</v>
      </c>
      <c r="J154" s="8" t="n">
        <v>3038</v>
      </c>
      <c r="K154" s="8" t="s">
        <v>650</v>
      </c>
      <c r="L154" s="8" t="s">
        <v>128</v>
      </c>
      <c r="M154" s="4" t="s">
        <v>2236</v>
      </c>
      <c r="N154" s="4" t="s">
        <v>2210</v>
      </c>
      <c r="O154" s="4" t="s">
        <v>2211</v>
      </c>
      <c r="R154" s="4" t="n">
        <f aca="false">(1+LEN(N154)-LEN(SUBSTITUTE(N154," ","")))+1</f>
        <v>6</v>
      </c>
      <c r="S154" s="4" t="n">
        <f aca="false">(1+LEN(O154)-LEN(SUBSTITUTE(O154," ","")))</f>
        <v>10</v>
      </c>
      <c r="T154" s="4" t="s">
        <v>2160</v>
      </c>
      <c r="U154" s="4" t="s">
        <v>150</v>
      </c>
      <c r="V154" s="4" t="s">
        <v>1126</v>
      </c>
      <c r="W154" s="4" t="s">
        <v>2238</v>
      </c>
      <c r="X154" s="4" t="s">
        <v>1123</v>
      </c>
      <c r="Y154" s="4" t="s">
        <v>1123</v>
      </c>
      <c r="Z154" s="4" t="s">
        <v>2239</v>
      </c>
      <c r="AA154" s="4" t="s">
        <v>2240</v>
      </c>
      <c r="AB154" s="4" t="s">
        <v>1123</v>
      </c>
      <c r="AC154" s="4" t="s">
        <v>2241</v>
      </c>
      <c r="AD154" s="4" t="s">
        <v>1123</v>
      </c>
      <c r="AE154" s="4" t="s">
        <v>1123</v>
      </c>
      <c r="AF154" s="4" t="s">
        <v>2242</v>
      </c>
      <c r="AG154" s="4" t="s">
        <v>2243</v>
      </c>
      <c r="AH154" s="4" t="s">
        <v>1123</v>
      </c>
      <c r="AI154" s="4" t="s">
        <v>853</v>
      </c>
      <c r="AJ154" s="4" t="s">
        <v>2244</v>
      </c>
      <c r="AK154" s="4" t="s">
        <v>2245</v>
      </c>
      <c r="AL154" s="4" t="s">
        <v>2246</v>
      </c>
      <c r="AM154" s="4" t="s">
        <v>1123</v>
      </c>
      <c r="AN154" s="4" t="s">
        <v>2216</v>
      </c>
      <c r="AO154" s="4" t="s">
        <v>1123</v>
      </c>
      <c r="AP154" s="4" t="s">
        <v>1126</v>
      </c>
      <c r="AQ154" s="4" t="s">
        <v>1123</v>
      </c>
      <c r="AR154" s="4" t="s">
        <v>1126</v>
      </c>
      <c r="AS154" s="4" t="s">
        <v>1123</v>
      </c>
      <c r="AT154" s="4" t="s">
        <v>1123</v>
      </c>
      <c r="AU154" s="4" t="s">
        <v>1123</v>
      </c>
      <c r="AV154" s="4" t="s">
        <v>1123</v>
      </c>
      <c r="AW154" s="4" t="s">
        <v>1123</v>
      </c>
      <c r="AX154" s="4" t="s">
        <v>2247</v>
      </c>
      <c r="AY154" s="4" t="s">
        <v>1123</v>
      </c>
      <c r="AZ154" s="4" t="s">
        <v>1126</v>
      </c>
      <c r="BA154" s="4" t="s">
        <v>2248</v>
      </c>
      <c r="BB154" s="4" t="s">
        <v>1123</v>
      </c>
      <c r="BC154" s="4" t="s">
        <v>1126</v>
      </c>
      <c r="BD154" s="4" t="s">
        <v>1211</v>
      </c>
      <c r="BE154" s="4" t="s">
        <v>749</v>
      </c>
      <c r="BF154" s="4" t="s">
        <v>1123</v>
      </c>
      <c r="BG154" s="4" t="s">
        <v>1123</v>
      </c>
      <c r="BH154" s="4" t="s">
        <v>853</v>
      </c>
      <c r="BI154" s="4" t="s">
        <v>2249</v>
      </c>
      <c r="BJ154" s="4" t="s">
        <v>1123</v>
      </c>
      <c r="BK154" s="4" t="s">
        <v>853</v>
      </c>
      <c r="BL154" s="4" t="s">
        <v>2248</v>
      </c>
      <c r="BM154" s="4" t="s">
        <v>1123</v>
      </c>
      <c r="BN154" s="4" t="s">
        <v>1123</v>
      </c>
      <c r="BO154" s="4" t="s">
        <v>1126</v>
      </c>
      <c r="BP154" s="4" t="s">
        <v>1126</v>
      </c>
      <c r="BQ154" s="4" t="s">
        <v>1123</v>
      </c>
      <c r="BS154" s="4" t="s">
        <v>1123</v>
      </c>
      <c r="BT154" s="4" t="n">
        <f aca="false">49-(COUNTBLANK(U154:BQ154))</f>
        <v>49</v>
      </c>
      <c r="BU154" s="4" t="str">
        <f aca="false">CONCATENATE("*",BS154,"*")</f>
        <v>*clean*</v>
      </c>
      <c r="BV154" s="4" t="n">
        <f aca="false">COUNTIFS(U154:BQ154,BU154)</f>
        <v>0</v>
      </c>
      <c r="BW154" s="18" t="n">
        <f aca="false">BV154/BT154</f>
        <v>0</v>
      </c>
      <c r="BZ154" s="18" t="str">
        <f aca="false">IF(BY154="","",(BY154/BT154))</f>
        <v/>
      </c>
      <c r="CA154" s="4" t="n">
        <f aca="false">COUNTIFS(U154:BQ154,BU153)</f>
        <v>0</v>
      </c>
      <c r="CB154" s="4" t="str">
        <f aca="false">IF(BX154="",BU154,BX154)</f>
        <v>*clean*</v>
      </c>
      <c r="CC154" s="4" t="n">
        <f aca="false">COUNTIFS(U154:BQ154,CB153)</f>
        <v>0</v>
      </c>
      <c r="CD154" s="18" t="n">
        <f aca="false">CC154/BT154</f>
        <v>0</v>
      </c>
      <c r="CE154" s="4" t="s">
        <v>1139</v>
      </c>
      <c r="CF154" s="18" t="n">
        <f aca="false">(COUNTIFS(U154:BQ154,CE154))/BT154</f>
        <v>0</v>
      </c>
      <c r="CH154" s="4" t="s">
        <v>1140</v>
      </c>
      <c r="CI154" s="15" t="n">
        <f aca="false">(COUNTIFS(U154:BQ154,CK154))/BT154</f>
        <v>0</v>
      </c>
      <c r="CJ154" s="15" t="n">
        <f aca="false">(COUNTIFS(U154:BQ154,CK153))/BT154</f>
        <v>0.653061224489796</v>
      </c>
      <c r="CK154" s="4" t="s">
        <v>2215</v>
      </c>
      <c r="CL154" s="4" t="s">
        <v>2235</v>
      </c>
    </row>
    <row r="155" customFormat="false" ht="13.8" hidden="false" customHeight="false" outlineLevel="0" collapsed="false">
      <c r="A155" s="8" t="s">
        <v>191</v>
      </c>
      <c r="B155" s="8" t="n">
        <v>1</v>
      </c>
      <c r="C155" s="8" t="n">
        <v>1</v>
      </c>
      <c r="D155" s="8" t="n">
        <v>1</v>
      </c>
      <c r="E155" s="8" t="n">
        <v>73</v>
      </c>
      <c r="F155" s="8" t="n">
        <v>39</v>
      </c>
      <c r="G155" s="8" t="n">
        <v>0</v>
      </c>
      <c r="H155" s="8" t="n">
        <v>39</v>
      </c>
      <c r="I155" s="8" t="n">
        <v>10039</v>
      </c>
      <c r="J155" s="8" t="n">
        <v>39</v>
      </c>
      <c r="K155" s="8" t="s">
        <v>650</v>
      </c>
      <c r="L155" s="8" t="s">
        <v>128</v>
      </c>
      <c r="M155" s="0" t="s">
        <v>2250</v>
      </c>
      <c r="N155" s="0" t="s">
        <v>2251</v>
      </c>
      <c r="O155" s="0" t="s">
        <v>2252</v>
      </c>
      <c r="R155" s="0" t="n">
        <f aca="false">(1+LEN(N155)-LEN(SUBSTITUTE(N155," ","")))+1</f>
        <v>6</v>
      </c>
      <c r="S155" s="0" t="n">
        <f aca="false">(1+LEN(O155)-LEN(SUBSTITUTE(O155," ","")))</f>
        <v>9</v>
      </c>
      <c r="T155" s="0" t="s">
        <v>2160</v>
      </c>
      <c r="U155" s="0" t="s">
        <v>737</v>
      </c>
      <c r="V155" s="0" t="s">
        <v>2253</v>
      </c>
      <c r="W155" s="0" t="s">
        <v>2254</v>
      </c>
      <c r="X155" s="0" t="s">
        <v>2255</v>
      </c>
      <c r="Y155" s="0" t="s">
        <v>737</v>
      </c>
      <c r="Z155" s="0" t="s">
        <v>737</v>
      </c>
      <c r="AA155" s="0" t="s">
        <v>2256</v>
      </c>
      <c r="AB155" s="0" t="s">
        <v>746</v>
      </c>
      <c r="AC155" s="0" t="s">
        <v>746</v>
      </c>
      <c r="AD155" s="0" t="s">
        <v>203</v>
      </c>
      <c r="AE155" s="0" t="s">
        <v>291</v>
      </c>
      <c r="AF155" s="0" t="s">
        <v>2257</v>
      </c>
      <c r="AG155" s="0" t="s">
        <v>168</v>
      </c>
      <c r="AH155" s="0" t="s">
        <v>737</v>
      </c>
      <c r="AI155" s="0" t="s">
        <v>1518</v>
      </c>
      <c r="AJ155" s="0" t="s">
        <v>2258</v>
      </c>
      <c r="AK155" s="0" t="s">
        <v>2259</v>
      </c>
      <c r="AL155" s="0" t="s">
        <v>737</v>
      </c>
      <c r="AM155" s="0" t="s">
        <v>746</v>
      </c>
      <c r="AN155" s="0" t="s">
        <v>746</v>
      </c>
      <c r="AO155" s="0" t="s">
        <v>150</v>
      </c>
      <c r="AP155" s="0" t="s">
        <v>992</v>
      </c>
      <c r="AQ155" s="0" t="s">
        <v>992</v>
      </c>
      <c r="AR155" s="0" t="s">
        <v>992</v>
      </c>
      <c r="AS155" s="0" t="s">
        <v>746</v>
      </c>
      <c r="AT155" s="0" t="s">
        <v>737</v>
      </c>
      <c r="AU155" s="0" t="s">
        <v>186</v>
      </c>
      <c r="AV155" s="0" t="s">
        <v>2260</v>
      </c>
      <c r="AW155" s="0" t="s">
        <v>156</v>
      </c>
      <c r="AX155" s="0" t="s">
        <v>526</v>
      </c>
      <c r="AY155" s="0" t="s">
        <v>746</v>
      </c>
      <c r="AZ155" s="0" t="s">
        <v>992</v>
      </c>
      <c r="BA155" s="0" t="s">
        <v>2261</v>
      </c>
      <c r="BB155" s="0" t="s">
        <v>746</v>
      </c>
      <c r="BC155" s="0" t="s">
        <v>2262</v>
      </c>
      <c r="BD155" s="0" t="s">
        <v>203</v>
      </c>
      <c r="BE155" s="0" t="s">
        <v>737</v>
      </c>
      <c r="BF155" s="0" t="s">
        <v>992</v>
      </c>
      <c r="BG155" s="0" t="s">
        <v>746</v>
      </c>
      <c r="BH155" s="0" t="s">
        <v>2263</v>
      </c>
      <c r="BI155" s="0" t="s">
        <v>746</v>
      </c>
      <c r="BJ155" s="0" t="s">
        <v>2264</v>
      </c>
      <c r="BK155" s="0" t="s">
        <v>992</v>
      </c>
      <c r="BL155" s="0" t="s">
        <v>2258</v>
      </c>
      <c r="BM155" s="0" t="s">
        <v>992</v>
      </c>
      <c r="BN155" s="0" t="s">
        <v>2265</v>
      </c>
      <c r="BO155" s="0" t="s">
        <v>992</v>
      </c>
      <c r="BP155" s="0" t="s">
        <v>150</v>
      </c>
      <c r="BQ155" s="0" t="s">
        <v>2266</v>
      </c>
      <c r="BS155" s="0" t="s">
        <v>746</v>
      </c>
      <c r="BT155" s="0" t="n">
        <f aca="false">49-(COUNTBLANK(U155:BQ155))</f>
        <v>49</v>
      </c>
      <c r="BU155" s="0" t="str">
        <f aca="false">CONCATENATE("*",BS155,"*")</f>
        <v>*write*</v>
      </c>
      <c r="BV155" s="0" t="n">
        <f aca="false">COUNTIFS(U155:BQ155,BU155)</f>
        <v>0</v>
      </c>
      <c r="BW155" s="15" t="n">
        <f aca="false">BV155/BT155</f>
        <v>0</v>
      </c>
      <c r="BZ155" s="15" t="str">
        <f aca="false">IF(BY155="","",(BY155/BT155))</f>
        <v/>
      </c>
      <c r="CA155" s="0" t="n">
        <f aca="false">COUNTIFS(U155:BQ155,BU156)</f>
        <v>0</v>
      </c>
      <c r="CB155" s="0" t="str">
        <f aca="false">IF(BX155="",BU155,BX155)</f>
        <v>*write*</v>
      </c>
      <c r="CC155" s="0" t="n">
        <f aca="false">COUNTIFS(U155:BQ155,CB156)</f>
        <v>0</v>
      </c>
      <c r="CD155" s="15" t="n">
        <f aca="false">CC155/BT155</f>
        <v>0</v>
      </c>
      <c r="CE155" s="0" t="s">
        <v>758</v>
      </c>
      <c r="CF155" s="15" t="n">
        <f aca="false">(COUNTIFS(U155:BQ155,CE155))/BT155</f>
        <v>0</v>
      </c>
      <c r="CH155" s="0" t="s">
        <v>759</v>
      </c>
      <c r="CI155" s="15" t="n">
        <f aca="false">(COUNTIFS(U155:BQ155,CK155))/BT155</f>
        <v>0.387755102040816</v>
      </c>
      <c r="CJ155" s="15" t="n">
        <f aca="false">(COUNTIFS(U155:BQ155,CK156))/BT155</f>
        <v>0.163265306122449</v>
      </c>
      <c r="CK155" s="16" t="s">
        <v>746</v>
      </c>
      <c r="CL155" s="0" t="s">
        <v>2267</v>
      </c>
    </row>
    <row r="156" customFormat="false" ht="13.8" hidden="false" customHeight="false" outlineLevel="0" collapsed="false">
      <c r="A156" s="8" t="s">
        <v>193</v>
      </c>
      <c r="B156" s="8" t="n">
        <v>1</v>
      </c>
      <c r="C156" s="8" t="n">
        <v>1</v>
      </c>
      <c r="D156" s="8" t="n">
        <v>2</v>
      </c>
      <c r="E156" s="8" t="n">
        <v>73</v>
      </c>
      <c r="F156" s="8" t="n">
        <v>39</v>
      </c>
      <c r="G156" s="8" t="n">
        <v>1</v>
      </c>
      <c r="H156" s="8" t="n">
        <v>1039</v>
      </c>
      <c r="I156" s="8" t="n">
        <v>11039</v>
      </c>
      <c r="J156" s="8" t="n">
        <v>1039</v>
      </c>
      <c r="K156" s="8" t="s">
        <v>650</v>
      </c>
      <c r="L156" s="8" t="s">
        <v>128</v>
      </c>
      <c r="M156" s="0" t="s">
        <v>2268</v>
      </c>
      <c r="N156" s="0" t="s">
        <v>2251</v>
      </c>
      <c r="O156" s="0" t="s">
        <v>2269</v>
      </c>
      <c r="R156" s="0" t="n">
        <f aca="false">(1+LEN(N156)-LEN(SUBSTITUTE(N156," ","")))+1</f>
        <v>6</v>
      </c>
      <c r="S156" s="0" t="n">
        <f aca="false">(1+LEN(O156)-LEN(SUBSTITUTE(O156," ","")))</f>
        <v>9</v>
      </c>
      <c r="T156" s="0" t="s">
        <v>2160</v>
      </c>
      <c r="U156" s="0" t="s">
        <v>992</v>
      </c>
      <c r="V156" s="0" t="s">
        <v>2270</v>
      </c>
      <c r="W156" s="0" t="s">
        <v>2271</v>
      </c>
      <c r="X156" s="0" t="s">
        <v>992</v>
      </c>
      <c r="Y156" s="0" t="s">
        <v>186</v>
      </c>
      <c r="Z156" s="0" t="s">
        <v>992</v>
      </c>
      <c r="AA156" s="0" t="s">
        <v>2272</v>
      </c>
      <c r="AB156" s="0" t="s">
        <v>992</v>
      </c>
      <c r="AC156" s="0" t="s">
        <v>2258</v>
      </c>
      <c r="AD156" s="0" t="s">
        <v>2273</v>
      </c>
      <c r="AE156" s="0" t="s">
        <v>186</v>
      </c>
      <c r="AF156" s="0" t="s">
        <v>2274</v>
      </c>
      <c r="AG156" s="0" t="s">
        <v>2275</v>
      </c>
      <c r="AH156" s="0" t="s">
        <v>992</v>
      </c>
      <c r="AI156" s="0" t="s">
        <v>168</v>
      </c>
      <c r="AJ156" s="0" t="s">
        <v>2276</v>
      </c>
      <c r="AK156" s="0" t="s">
        <v>2277</v>
      </c>
      <c r="AL156" s="0" t="s">
        <v>2278</v>
      </c>
      <c r="AM156" s="0" t="s">
        <v>992</v>
      </c>
      <c r="AN156" s="0" t="s">
        <v>2279</v>
      </c>
      <c r="AO156" s="0" t="s">
        <v>2280</v>
      </c>
      <c r="AP156" s="0" t="s">
        <v>2281</v>
      </c>
      <c r="AQ156" s="0" t="s">
        <v>203</v>
      </c>
      <c r="AR156" s="0" t="s">
        <v>2282</v>
      </c>
      <c r="AS156" s="0" t="s">
        <v>2283</v>
      </c>
      <c r="AT156" s="0" t="s">
        <v>2284</v>
      </c>
      <c r="AU156" s="0" t="s">
        <v>1038</v>
      </c>
      <c r="AV156" s="0" t="s">
        <v>2285</v>
      </c>
      <c r="AW156" s="0" t="s">
        <v>992</v>
      </c>
      <c r="AX156" s="0" t="s">
        <v>186</v>
      </c>
      <c r="AY156" s="0" t="s">
        <v>150</v>
      </c>
      <c r="AZ156" s="0" t="s">
        <v>2272</v>
      </c>
      <c r="BA156" s="0" t="s">
        <v>2286</v>
      </c>
      <c r="BB156" s="0" t="s">
        <v>992</v>
      </c>
      <c r="BC156" s="0" t="s">
        <v>2287</v>
      </c>
      <c r="BD156" s="0" t="s">
        <v>992</v>
      </c>
      <c r="BE156" s="0" t="s">
        <v>2288</v>
      </c>
      <c r="BF156" s="0" t="s">
        <v>186</v>
      </c>
      <c r="BG156" s="0" t="s">
        <v>226</v>
      </c>
      <c r="BH156" s="0" t="s">
        <v>2258</v>
      </c>
      <c r="BI156" s="0" t="s">
        <v>2289</v>
      </c>
      <c r="BJ156" s="0" t="s">
        <v>992</v>
      </c>
      <c r="BK156" s="0" t="s">
        <v>992</v>
      </c>
      <c r="BL156" s="0" t="s">
        <v>2290</v>
      </c>
      <c r="BM156" s="0" t="s">
        <v>2291</v>
      </c>
      <c r="BN156" s="0" t="s">
        <v>992</v>
      </c>
      <c r="BO156" s="0" t="s">
        <v>2272</v>
      </c>
      <c r="BP156" s="0" t="s">
        <v>2292</v>
      </c>
      <c r="BQ156" s="0" t="s">
        <v>992</v>
      </c>
      <c r="BS156" s="0" t="s">
        <v>1038</v>
      </c>
      <c r="BT156" s="0" t="n">
        <f aca="false">49-(COUNTBLANK(U156:BQ156))</f>
        <v>49</v>
      </c>
      <c r="BU156" s="0" t="str">
        <f aca="false">CONCATENATE("*",BS156,"*")</f>
        <v>*act*</v>
      </c>
      <c r="BV156" s="0" t="n">
        <f aca="false">COUNTIFS(U156:BQ156,BU156)</f>
        <v>0</v>
      </c>
      <c r="BW156" s="15" t="n">
        <f aca="false">BV156/BT156</f>
        <v>0</v>
      </c>
      <c r="BX156" s="0" t="s">
        <v>2293</v>
      </c>
      <c r="BY156" s="0" t="n">
        <f aca="false">COUNTIFS(U156:BQ156,BX156)</f>
        <v>0</v>
      </c>
      <c r="BZ156" s="15" t="n">
        <f aca="false">IF(BY156="","",(BY156/BT156))</f>
        <v>0</v>
      </c>
      <c r="CA156" s="0" t="n">
        <f aca="false">COUNTIFS(U156:BQ156,BU155)</f>
        <v>0</v>
      </c>
      <c r="CB156" s="0" t="str">
        <f aca="false">IF(BX156="",BU156,BX156)</f>
        <v>*perform*</v>
      </c>
      <c r="CC156" s="0" t="n">
        <f aca="false">COUNTIFS(U156:BQ156,CB155)</f>
        <v>0</v>
      </c>
      <c r="CD156" s="15" t="n">
        <f aca="false">CC156/BT156</f>
        <v>0</v>
      </c>
      <c r="CE156" s="0" t="s">
        <v>2293</v>
      </c>
      <c r="CF156" s="15" t="n">
        <f aca="false">(COUNTIFS(U156:BQ156,CE156))/BT156</f>
        <v>0</v>
      </c>
      <c r="CH156" s="0" t="s">
        <v>2294</v>
      </c>
      <c r="CI156" s="15" t="n">
        <f aca="false">(COUNTIFS(U156:BQ156,CK156))/BT156</f>
        <v>0.428571428571429</v>
      </c>
      <c r="CJ156" s="15" t="n">
        <f aca="false">(COUNTIFS(U156:BQ156,CK155))/BT156</f>
        <v>0</v>
      </c>
      <c r="CK156" s="16" t="s">
        <v>992</v>
      </c>
      <c r="CL156" s="0" t="s">
        <v>2267</v>
      </c>
    </row>
    <row r="157" customFormat="false" ht="13.8" hidden="false" customHeight="false" outlineLevel="0" collapsed="false">
      <c r="A157" s="8" t="s">
        <v>127</v>
      </c>
      <c r="B157" s="17" t="n">
        <v>1</v>
      </c>
      <c r="C157" s="17" t="n">
        <v>2</v>
      </c>
      <c r="D157" s="17" t="n">
        <v>1</v>
      </c>
      <c r="E157" s="17" t="n">
        <v>73</v>
      </c>
      <c r="F157" s="17" t="n">
        <v>39</v>
      </c>
      <c r="G157" s="17" t="n">
        <v>2</v>
      </c>
      <c r="H157" s="8" t="n">
        <v>2039</v>
      </c>
      <c r="I157" s="8" t="n">
        <v>12039</v>
      </c>
      <c r="J157" s="8" t="n">
        <v>2039</v>
      </c>
      <c r="K157" s="8" t="s">
        <v>650</v>
      </c>
      <c r="L157" s="8" t="s">
        <v>128</v>
      </c>
      <c r="M157" s="4" t="s">
        <v>2250</v>
      </c>
      <c r="N157" s="4" t="s">
        <v>2251</v>
      </c>
      <c r="O157" s="4" t="s">
        <v>2269</v>
      </c>
      <c r="R157" s="4" t="n">
        <f aca="false">(1+LEN(N157)-LEN(SUBSTITUTE(N157," ","")))+1</f>
        <v>6</v>
      </c>
      <c r="S157" s="4" t="n">
        <f aca="false">(1+LEN(O157)-LEN(SUBSTITUTE(O157," ","")))</f>
        <v>9</v>
      </c>
      <c r="T157" s="4" t="s">
        <v>2160</v>
      </c>
      <c r="U157" s="4" t="s">
        <v>737</v>
      </c>
      <c r="V157" s="4" t="s">
        <v>2253</v>
      </c>
      <c r="W157" s="4" t="s">
        <v>2254</v>
      </c>
      <c r="X157" s="4" t="s">
        <v>2255</v>
      </c>
      <c r="Y157" s="4" t="s">
        <v>737</v>
      </c>
      <c r="Z157" s="4" t="s">
        <v>737</v>
      </c>
      <c r="AA157" s="4" t="s">
        <v>2256</v>
      </c>
      <c r="AB157" s="4" t="s">
        <v>746</v>
      </c>
      <c r="AC157" s="4" t="s">
        <v>746</v>
      </c>
      <c r="AD157" s="4" t="s">
        <v>203</v>
      </c>
      <c r="AE157" s="4" t="s">
        <v>291</v>
      </c>
      <c r="AF157" s="4" t="s">
        <v>2257</v>
      </c>
      <c r="AG157" s="4" t="s">
        <v>168</v>
      </c>
      <c r="AH157" s="4" t="s">
        <v>737</v>
      </c>
      <c r="AI157" s="4" t="s">
        <v>1518</v>
      </c>
      <c r="AJ157" s="4" t="s">
        <v>2258</v>
      </c>
      <c r="AK157" s="4" t="s">
        <v>2259</v>
      </c>
      <c r="AL157" s="4" t="s">
        <v>737</v>
      </c>
      <c r="AM157" s="4" t="s">
        <v>746</v>
      </c>
      <c r="AN157" s="4" t="s">
        <v>746</v>
      </c>
      <c r="AO157" s="4" t="s">
        <v>150</v>
      </c>
      <c r="AP157" s="4" t="s">
        <v>992</v>
      </c>
      <c r="AQ157" s="4" t="s">
        <v>992</v>
      </c>
      <c r="AR157" s="4" t="s">
        <v>992</v>
      </c>
      <c r="AS157" s="4" t="s">
        <v>746</v>
      </c>
      <c r="AT157" s="4" t="s">
        <v>737</v>
      </c>
      <c r="AU157" s="4" t="s">
        <v>186</v>
      </c>
      <c r="AV157" s="4" t="s">
        <v>2260</v>
      </c>
      <c r="AW157" s="4" t="s">
        <v>156</v>
      </c>
      <c r="AX157" s="4" t="s">
        <v>526</v>
      </c>
      <c r="AY157" s="4" t="s">
        <v>746</v>
      </c>
      <c r="AZ157" s="4" t="s">
        <v>992</v>
      </c>
      <c r="BA157" s="4" t="s">
        <v>2261</v>
      </c>
      <c r="BB157" s="4" t="s">
        <v>746</v>
      </c>
      <c r="BC157" s="4" t="s">
        <v>2262</v>
      </c>
      <c r="BD157" s="4" t="s">
        <v>203</v>
      </c>
      <c r="BE157" s="4" t="s">
        <v>737</v>
      </c>
      <c r="BF157" s="4" t="s">
        <v>992</v>
      </c>
      <c r="BG157" s="4" t="s">
        <v>746</v>
      </c>
      <c r="BH157" s="4" t="s">
        <v>2263</v>
      </c>
      <c r="BI157" s="4" t="s">
        <v>746</v>
      </c>
      <c r="BJ157" s="4" t="s">
        <v>2264</v>
      </c>
      <c r="BK157" s="4" t="s">
        <v>992</v>
      </c>
      <c r="BL157" s="4" t="s">
        <v>2258</v>
      </c>
      <c r="BM157" s="4" t="s">
        <v>992</v>
      </c>
      <c r="BN157" s="4" t="s">
        <v>2265</v>
      </c>
      <c r="BO157" s="4" t="s">
        <v>992</v>
      </c>
      <c r="BP157" s="4" t="s">
        <v>150</v>
      </c>
      <c r="BQ157" s="4" t="s">
        <v>2266</v>
      </c>
      <c r="BS157" s="4" t="s">
        <v>746</v>
      </c>
      <c r="BT157" s="4" t="n">
        <f aca="false">49-(COUNTBLANK(U157:BQ157))</f>
        <v>49</v>
      </c>
      <c r="BU157" s="4" t="str">
        <f aca="false">CONCATENATE("*",BS157,"*")</f>
        <v>*write*</v>
      </c>
      <c r="BV157" s="4" t="n">
        <f aca="false">COUNTIFS(U157:BQ157,BU157)</f>
        <v>0</v>
      </c>
      <c r="BW157" s="18" t="n">
        <f aca="false">BV157/BT157</f>
        <v>0</v>
      </c>
      <c r="BZ157" s="18" t="str">
        <f aca="false">IF(BY157="","",(BY157/BT157))</f>
        <v/>
      </c>
      <c r="CA157" s="4" t="n">
        <f aca="false">COUNTIFS(U157:BQ157,BU158)</f>
        <v>0</v>
      </c>
      <c r="CB157" s="4" t="str">
        <f aca="false">IF(BX157="",BU157,BX157)</f>
        <v>*write*</v>
      </c>
      <c r="CC157" s="4" t="n">
        <f aca="false">COUNTIFS(U157:BQ157,CB158)</f>
        <v>0</v>
      </c>
      <c r="CD157" s="18" t="n">
        <f aca="false">CC157/BT157</f>
        <v>0</v>
      </c>
      <c r="CE157" s="4" t="s">
        <v>758</v>
      </c>
      <c r="CF157" s="18" t="n">
        <f aca="false">(COUNTIFS(U157:BQ157,CE157))/BT157</f>
        <v>0</v>
      </c>
      <c r="CH157" s="4" t="s">
        <v>759</v>
      </c>
      <c r="CI157" s="15" t="n">
        <f aca="false">(COUNTIFS(U157:BQ157,CK157))/BT157</f>
        <v>0.163265306122449</v>
      </c>
      <c r="CJ157" s="15" t="n">
        <f aca="false">(COUNTIFS(U157:BQ157,CK158))/BT157</f>
        <v>0.387755102040816</v>
      </c>
      <c r="CK157" s="4" t="s">
        <v>992</v>
      </c>
      <c r="CL157" s="4" t="s">
        <v>2267</v>
      </c>
    </row>
    <row r="158" customFormat="false" ht="13.8" hidden="false" customHeight="false" outlineLevel="0" collapsed="false">
      <c r="A158" s="8" t="s">
        <v>163</v>
      </c>
      <c r="B158" s="17" t="n">
        <v>1</v>
      </c>
      <c r="C158" s="17" t="n">
        <v>2</v>
      </c>
      <c r="D158" s="17" t="n">
        <v>2</v>
      </c>
      <c r="E158" s="17" t="n">
        <v>73</v>
      </c>
      <c r="F158" s="17" t="n">
        <v>39</v>
      </c>
      <c r="G158" s="17" t="n">
        <v>3</v>
      </c>
      <c r="H158" s="8" t="n">
        <v>3039</v>
      </c>
      <c r="I158" s="8" t="n">
        <v>13039</v>
      </c>
      <c r="J158" s="8" t="n">
        <v>3039</v>
      </c>
      <c r="K158" s="8" t="s">
        <v>650</v>
      </c>
      <c r="L158" s="8" t="s">
        <v>128</v>
      </c>
      <c r="M158" s="4" t="s">
        <v>2268</v>
      </c>
      <c r="N158" s="4" t="s">
        <v>2251</v>
      </c>
      <c r="O158" s="4" t="s">
        <v>2252</v>
      </c>
      <c r="R158" s="4" t="n">
        <f aca="false">(1+LEN(N158)-LEN(SUBSTITUTE(N158," ","")))+1</f>
        <v>6</v>
      </c>
      <c r="S158" s="4" t="n">
        <f aca="false">(1+LEN(O158)-LEN(SUBSTITUTE(O158," ","")))</f>
        <v>9</v>
      </c>
      <c r="T158" s="4" t="s">
        <v>2160</v>
      </c>
      <c r="U158" s="4" t="s">
        <v>992</v>
      </c>
      <c r="V158" s="4" t="s">
        <v>2270</v>
      </c>
      <c r="W158" s="4" t="s">
        <v>2271</v>
      </c>
      <c r="X158" s="4" t="s">
        <v>992</v>
      </c>
      <c r="Y158" s="4" t="s">
        <v>186</v>
      </c>
      <c r="Z158" s="4" t="s">
        <v>992</v>
      </c>
      <c r="AA158" s="4" t="s">
        <v>2272</v>
      </c>
      <c r="AB158" s="4" t="s">
        <v>992</v>
      </c>
      <c r="AC158" s="4" t="s">
        <v>2258</v>
      </c>
      <c r="AD158" s="4" t="s">
        <v>2273</v>
      </c>
      <c r="AE158" s="4" t="s">
        <v>186</v>
      </c>
      <c r="AF158" s="4" t="s">
        <v>2274</v>
      </c>
      <c r="AG158" s="4" t="s">
        <v>2275</v>
      </c>
      <c r="AH158" s="4" t="s">
        <v>992</v>
      </c>
      <c r="AI158" s="4" t="s">
        <v>168</v>
      </c>
      <c r="AJ158" s="4" t="s">
        <v>2276</v>
      </c>
      <c r="AK158" s="4" t="s">
        <v>2277</v>
      </c>
      <c r="AL158" s="4" t="s">
        <v>2278</v>
      </c>
      <c r="AM158" s="4" t="s">
        <v>992</v>
      </c>
      <c r="AN158" s="4" t="s">
        <v>2279</v>
      </c>
      <c r="AO158" s="4" t="s">
        <v>2280</v>
      </c>
      <c r="AP158" s="4" t="s">
        <v>2281</v>
      </c>
      <c r="AQ158" s="4" t="s">
        <v>203</v>
      </c>
      <c r="AR158" s="4" t="s">
        <v>2282</v>
      </c>
      <c r="AS158" s="4" t="s">
        <v>2283</v>
      </c>
      <c r="AT158" s="4" t="s">
        <v>2284</v>
      </c>
      <c r="AU158" s="4" t="s">
        <v>1038</v>
      </c>
      <c r="AV158" s="4" t="s">
        <v>2285</v>
      </c>
      <c r="AW158" s="4" t="s">
        <v>992</v>
      </c>
      <c r="AX158" s="4" t="s">
        <v>186</v>
      </c>
      <c r="AY158" s="4" t="s">
        <v>150</v>
      </c>
      <c r="AZ158" s="4" t="s">
        <v>2272</v>
      </c>
      <c r="BA158" s="4" t="s">
        <v>2286</v>
      </c>
      <c r="BB158" s="4" t="s">
        <v>992</v>
      </c>
      <c r="BC158" s="4" t="s">
        <v>2287</v>
      </c>
      <c r="BD158" s="4" t="s">
        <v>992</v>
      </c>
      <c r="BE158" s="4" t="s">
        <v>2288</v>
      </c>
      <c r="BF158" s="4" t="s">
        <v>186</v>
      </c>
      <c r="BG158" s="4" t="s">
        <v>226</v>
      </c>
      <c r="BH158" s="4" t="s">
        <v>2258</v>
      </c>
      <c r="BI158" s="4" t="s">
        <v>2289</v>
      </c>
      <c r="BJ158" s="4" t="s">
        <v>992</v>
      </c>
      <c r="BK158" s="4" t="s">
        <v>992</v>
      </c>
      <c r="BL158" s="4" t="s">
        <v>2290</v>
      </c>
      <c r="BM158" s="4" t="s">
        <v>2291</v>
      </c>
      <c r="BN158" s="4" t="s">
        <v>992</v>
      </c>
      <c r="BO158" s="4" t="s">
        <v>2272</v>
      </c>
      <c r="BP158" s="4" t="s">
        <v>2292</v>
      </c>
      <c r="BQ158" s="4" t="s">
        <v>992</v>
      </c>
      <c r="BS158" s="4" t="s">
        <v>1038</v>
      </c>
      <c r="BT158" s="4" t="n">
        <f aca="false">49-(COUNTBLANK(U158:BQ158))</f>
        <v>49</v>
      </c>
      <c r="BU158" s="4" t="str">
        <f aca="false">CONCATENATE("*",BS158,"*")</f>
        <v>*act*</v>
      </c>
      <c r="BV158" s="4" t="n">
        <f aca="false">COUNTIFS(U158:BQ158,BU158)</f>
        <v>0</v>
      </c>
      <c r="BW158" s="18" t="n">
        <f aca="false">BV158/BT158</f>
        <v>0</v>
      </c>
      <c r="BX158" s="4" t="s">
        <v>2293</v>
      </c>
      <c r="BY158" s="4" t="n">
        <f aca="false">COUNTIFS(U158:BQ158,BX158)</f>
        <v>0</v>
      </c>
      <c r="BZ158" s="18" t="n">
        <f aca="false">IF(BY158="","",(BY158/BT158))</f>
        <v>0</v>
      </c>
      <c r="CA158" s="4" t="n">
        <f aca="false">COUNTIFS(U158:BQ158,BU157)</f>
        <v>0</v>
      </c>
      <c r="CB158" s="4" t="str">
        <f aca="false">IF(BX158="",BU158,BX158)</f>
        <v>*perform*</v>
      </c>
      <c r="CC158" s="4" t="n">
        <f aca="false">COUNTIFS(U158:BQ158,CB157)</f>
        <v>0</v>
      </c>
      <c r="CD158" s="18" t="n">
        <f aca="false">CC158/BT158</f>
        <v>0</v>
      </c>
      <c r="CE158" s="4" t="s">
        <v>2293</v>
      </c>
      <c r="CF158" s="18" t="n">
        <f aca="false">(COUNTIFS(U158:BQ158,CE158))/BT158</f>
        <v>0</v>
      </c>
      <c r="CH158" s="4" t="s">
        <v>2294</v>
      </c>
      <c r="CI158" s="15" t="n">
        <f aca="false">(COUNTIFS(U158:BQ158,CK158))/BT158</f>
        <v>0</v>
      </c>
      <c r="CJ158" s="15" t="n">
        <f aca="false">(COUNTIFS(U158:BQ158,CK157))/BT158</f>
        <v>0.428571428571429</v>
      </c>
      <c r="CK158" s="4" t="s">
        <v>746</v>
      </c>
      <c r="CL158" s="4" t="s">
        <v>2267</v>
      </c>
    </row>
    <row r="159" customFormat="false" ht="13.8" hidden="false" customHeight="false" outlineLevel="0" collapsed="false">
      <c r="A159" s="8" t="s">
        <v>191</v>
      </c>
      <c r="B159" s="8" t="n">
        <v>1</v>
      </c>
      <c r="C159" s="8" t="n">
        <v>1</v>
      </c>
      <c r="D159" s="8" t="n">
        <v>1</v>
      </c>
      <c r="E159" s="8" t="n">
        <v>77</v>
      </c>
      <c r="F159" s="8" t="n">
        <v>40</v>
      </c>
      <c r="G159" s="8" t="n">
        <v>0</v>
      </c>
      <c r="H159" s="8" t="n">
        <v>40</v>
      </c>
      <c r="I159" s="8" t="n">
        <v>10040</v>
      </c>
      <c r="J159" s="8" t="n">
        <v>40</v>
      </c>
      <c r="K159" s="8" t="s">
        <v>650</v>
      </c>
      <c r="L159" s="8" t="s">
        <v>128</v>
      </c>
      <c r="M159" s="0" t="s">
        <v>2295</v>
      </c>
      <c r="N159" s="0" t="s">
        <v>2296</v>
      </c>
      <c r="O159" s="0" t="s">
        <v>2297</v>
      </c>
      <c r="R159" s="0" t="n">
        <f aca="false">(1+LEN(N159)-LEN(SUBSTITUTE(N159," ","")))+1</f>
        <v>7</v>
      </c>
      <c r="S159" s="0" t="n">
        <f aca="false">(1+LEN(O159)-LEN(SUBSTITUTE(O159," ","")))</f>
        <v>12</v>
      </c>
      <c r="T159" s="0" t="s">
        <v>2160</v>
      </c>
      <c r="U159" s="0" t="s">
        <v>2298</v>
      </c>
      <c r="V159" s="0" t="s">
        <v>2299</v>
      </c>
      <c r="W159" s="0" t="s">
        <v>2300</v>
      </c>
      <c r="X159" s="0" t="s">
        <v>2301</v>
      </c>
      <c r="Y159" s="0" t="s">
        <v>2301</v>
      </c>
      <c r="Z159" s="0" t="s">
        <v>286</v>
      </c>
      <c r="AA159" s="0" t="s">
        <v>2298</v>
      </c>
      <c r="AB159" s="0" t="s">
        <v>2302</v>
      </c>
      <c r="AC159" s="0" t="s">
        <v>2303</v>
      </c>
      <c r="AD159" s="0" t="s">
        <v>286</v>
      </c>
      <c r="AE159" s="0" t="s">
        <v>2298</v>
      </c>
      <c r="AF159" s="0" t="s">
        <v>2299</v>
      </c>
      <c r="AG159" s="0" t="s">
        <v>2299</v>
      </c>
      <c r="AH159" s="0" t="s">
        <v>2304</v>
      </c>
      <c r="AI159" s="0" t="s">
        <v>2299</v>
      </c>
      <c r="AJ159" s="0" t="s">
        <v>286</v>
      </c>
      <c r="AK159" s="0" t="s">
        <v>138</v>
      </c>
      <c r="AL159" s="0" t="s">
        <v>2298</v>
      </c>
      <c r="AM159" s="0" t="s">
        <v>286</v>
      </c>
      <c r="AN159" s="0" t="s">
        <v>441</v>
      </c>
      <c r="AO159" s="0" t="s">
        <v>2298</v>
      </c>
      <c r="AP159" s="0" t="s">
        <v>2305</v>
      </c>
      <c r="AQ159" s="0" t="s">
        <v>2305</v>
      </c>
      <c r="AR159" s="0" t="s">
        <v>2306</v>
      </c>
      <c r="AS159" s="0" t="s">
        <v>2301</v>
      </c>
      <c r="AT159" s="0" t="s">
        <v>2307</v>
      </c>
      <c r="AU159" s="0" t="s">
        <v>286</v>
      </c>
      <c r="AV159" s="0" t="s">
        <v>2308</v>
      </c>
      <c r="AW159" s="0" t="s">
        <v>2305</v>
      </c>
      <c r="AX159" s="0" t="s">
        <v>286</v>
      </c>
      <c r="AY159" s="0" t="s">
        <v>2307</v>
      </c>
      <c r="AZ159" s="0" t="s">
        <v>2309</v>
      </c>
      <c r="BA159" s="0" t="s">
        <v>2301</v>
      </c>
      <c r="BB159" s="0" t="s">
        <v>2310</v>
      </c>
      <c r="BC159" s="0" t="s">
        <v>2311</v>
      </c>
      <c r="BD159" s="0" t="s">
        <v>2298</v>
      </c>
      <c r="BE159" s="0" t="s">
        <v>2307</v>
      </c>
      <c r="BF159" s="0" t="s">
        <v>286</v>
      </c>
      <c r="BG159" s="0" t="s">
        <v>2305</v>
      </c>
      <c r="BH159" s="0" t="s">
        <v>2298</v>
      </c>
      <c r="BI159" s="0" t="s">
        <v>2307</v>
      </c>
      <c r="BJ159" s="0" t="s">
        <v>2312</v>
      </c>
      <c r="BK159" s="0" t="s">
        <v>2313</v>
      </c>
      <c r="BL159" s="0" t="s">
        <v>2301</v>
      </c>
      <c r="BM159" s="0" t="s">
        <v>2298</v>
      </c>
      <c r="BN159" s="0" t="s">
        <v>2314</v>
      </c>
      <c r="BO159" s="0" t="s">
        <v>286</v>
      </c>
      <c r="BP159" s="0" t="s">
        <v>150</v>
      </c>
      <c r="BQ159" s="0" t="s">
        <v>2299</v>
      </c>
      <c r="BS159" s="0" t="s">
        <v>2305</v>
      </c>
      <c r="BT159" s="0" t="n">
        <f aca="false">49-(COUNTBLANK(U159:BQ159))</f>
        <v>49</v>
      </c>
      <c r="BU159" s="0" t="str">
        <f aca="false">CONCATENATE("*",BS159,"*")</f>
        <v>*chop*</v>
      </c>
      <c r="BV159" s="0" t="n">
        <f aca="false">COUNTIFS(U159:BQ159,BU159)</f>
        <v>0</v>
      </c>
      <c r="BW159" s="18" t="n">
        <f aca="false">BV159/BT159</f>
        <v>0</v>
      </c>
      <c r="BZ159" s="15" t="str">
        <f aca="false">IF(BY159="","",(BY159/BT159))</f>
        <v/>
      </c>
      <c r="CA159" s="0" t="n">
        <f aca="false">COUNTIFS(U159:BQ159,BU160)</f>
        <v>0</v>
      </c>
      <c r="CB159" s="0" t="str">
        <f aca="false">IF(BX159="",BU159,BX159)</f>
        <v>*chop*</v>
      </c>
      <c r="CC159" s="0" t="n">
        <f aca="false">COUNTIFS(U159:BQ159,CB160)</f>
        <v>0</v>
      </c>
      <c r="CD159" s="15" t="n">
        <f aca="false">CC159/BT159</f>
        <v>0</v>
      </c>
      <c r="CE159" s="0" t="s">
        <v>2315</v>
      </c>
      <c r="CF159" s="15" t="n">
        <f aca="false">(COUNTIFS(U159:BQ159,CE159))/BT159</f>
        <v>0</v>
      </c>
      <c r="CH159" s="0" t="s">
        <v>2316</v>
      </c>
      <c r="CI159" s="15" t="n">
        <f aca="false">(COUNTIFS(U159:BQ159,CK159))/BT159</f>
        <v>0.551020408163265</v>
      </c>
      <c r="CJ159" s="15" t="n">
        <f aca="false">(COUNTIFS(U159:BQ159,CK160))/BT159</f>
        <v>0</v>
      </c>
      <c r="CK159" s="16" t="s">
        <v>286</v>
      </c>
      <c r="CL159" s="0" t="s">
        <v>2317</v>
      </c>
    </row>
    <row r="160" customFormat="false" ht="13.8" hidden="false" customHeight="false" outlineLevel="0" collapsed="false">
      <c r="A160" s="8" t="s">
        <v>193</v>
      </c>
      <c r="B160" s="8" t="n">
        <v>1</v>
      </c>
      <c r="C160" s="8" t="n">
        <v>1</v>
      </c>
      <c r="D160" s="8" t="n">
        <v>2</v>
      </c>
      <c r="E160" s="8" t="n">
        <v>77</v>
      </c>
      <c r="F160" s="8" t="n">
        <v>40</v>
      </c>
      <c r="G160" s="8" t="n">
        <v>1</v>
      </c>
      <c r="H160" s="8" t="n">
        <v>1040</v>
      </c>
      <c r="I160" s="8" t="n">
        <v>11040</v>
      </c>
      <c r="J160" s="8" t="n">
        <v>1040</v>
      </c>
      <c r="K160" s="8" t="s">
        <v>650</v>
      </c>
      <c r="L160" s="8" t="s">
        <v>128</v>
      </c>
      <c r="M160" s="0" t="s">
        <v>2318</v>
      </c>
      <c r="N160" s="0" t="s">
        <v>2296</v>
      </c>
      <c r="O160" s="0" t="s">
        <v>2319</v>
      </c>
      <c r="R160" s="0" t="n">
        <f aca="false">(1+LEN(N160)-LEN(SUBSTITUTE(N160," ","")))+1</f>
        <v>7</v>
      </c>
      <c r="S160" s="0" t="n">
        <f aca="false">(1+LEN(O160)-LEN(SUBSTITUTE(O160," ","")))</f>
        <v>12</v>
      </c>
      <c r="T160" s="0" t="s">
        <v>2160</v>
      </c>
      <c r="U160" s="0" t="s">
        <v>853</v>
      </c>
      <c r="V160" s="0" t="s">
        <v>2248</v>
      </c>
      <c r="W160" s="0" t="s">
        <v>2320</v>
      </c>
      <c r="X160" s="0" t="s">
        <v>2321</v>
      </c>
      <c r="Y160" s="0" t="s">
        <v>2248</v>
      </c>
      <c r="Z160" s="0" t="s">
        <v>150</v>
      </c>
      <c r="AA160" s="0" t="s">
        <v>2321</v>
      </c>
      <c r="AB160" s="0" t="s">
        <v>853</v>
      </c>
      <c r="AC160" s="0" t="s">
        <v>2248</v>
      </c>
      <c r="AD160" s="0" t="s">
        <v>853</v>
      </c>
      <c r="AE160" s="0" t="s">
        <v>2322</v>
      </c>
      <c r="AF160" s="0" t="s">
        <v>853</v>
      </c>
      <c r="AG160" s="0" t="s">
        <v>2323</v>
      </c>
      <c r="AH160" s="0" t="s">
        <v>853</v>
      </c>
      <c r="AI160" s="0" t="s">
        <v>2298</v>
      </c>
      <c r="AJ160" s="0" t="s">
        <v>2324</v>
      </c>
      <c r="AK160" s="0" t="s">
        <v>2325</v>
      </c>
      <c r="AL160" s="0" t="s">
        <v>2324</v>
      </c>
      <c r="AM160" s="0" t="s">
        <v>853</v>
      </c>
      <c r="AN160" s="0" t="s">
        <v>853</v>
      </c>
      <c r="AO160" s="0" t="s">
        <v>150</v>
      </c>
      <c r="AP160" s="0" t="s">
        <v>2248</v>
      </c>
      <c r="AQ160" s="0" t="s">
        <v>150</v>
      </c>
      <c r="AR160" s="0" t="s">
        <v>2248</v>
      </c>
      <c r="AS160" s="0" t="s">
        <v>853</v>
      </c>
      <c r="AT160" s="0" t="s">
        <v>2248</v>
      </c>
      <c r="AU160" s="0" t="s">
        <v>1316</v>
      </c>
      <c r="AV160" s="0" t="s">
        <v>441</v>
      </c>
      <c r="AW160" s="0" t="s">
        <v>2326</v>
      </c>
      <c r="AX160" s="0" t="s">
        <v>2327</v>
      </c>
      <c r="AY160" s="0" t="s">
        <v>203</v>
      </c>
      <c r="AZ160" s="0" t="s">
        <v>2248</v>
      </c>
      <c r="BA160" s="0" t="s">
        <v>2248</v>
      </c>
      <c r="BB160" s="0" t="s">
        <v>853</v>
      </c>
      <c r="BC160" s="0" t="s">
        <v>853</v>
      </c>
      <c r="BD160" s="0" t="s">
        <v>853</v>
      </c>
      <c r="BE160" s="0" t="s">
        <v>2325</v>
      </c>
      <c r="BF160" s="0" t="s">
        <v>853</v>
      </c>
      <c r="BG160" s="0" t="s">
        <v>853</v>
      </c>
      <c r="BH160" s="0" t="s">
        <v>853</v>
      </c>
      <c r="BI160" s="0" t="s">
        <v>2328</v>
      </c>
      <c r="BJ160" s="0" t="s">
        <v>853</v>
      </c>
      <c r="BK160" s="0" t="s">
        <v>853</v>
      </c>
      <c r="BL160" s="0" t="s">
        <v>2248</v>
      </c>
      <c r="BM160" s="0" t="s">
        <v>853</v>
      </c>
      <c r="BN160" s="0" t="s">
        <v>853</v>
      </c>
      <c r="BO160" s="0" t="s">
        <v>853</v>
      </c>
      <c r="BP160" s="0" t="s">
        <v>150</v>
      </c>
      <c r="BQ160" s="0" t="s">
        <v>2329</v>
      </c>
      <c r="BS160" s="0" t="s">
        <v>853</v>
      </c>
      <c r="BT160" s="0" t="n">
        <f aca="false">49-(COUNTBLANK(U160:BQ160))</f>
        <v>49</v>
      </c>
      <c r="BU160" s="0" t="str">
        <f aca="false">CONCATENATE("*",BS160,"*")</f>
        <v>*decorate*</v>
      </c>
      <c r="BV160" s="0" t="n">
        <f aca="false">COUNTIFS(U160:BQ160,BU160)</f>
        <v>0</v>
      </c>
      <c r="BW160" s="18" t="n">
        <f aca="false">BV160/BT160</f>
        <v>0</v>
      </c>
      <c r="BZ160" s="15" t="str">
        <f aca="false">IF(BY160="","",(BY160/BT160))</f>
        <v/>
      </c>
      <c r="CA160" s="0" t="n">
        <f aca="false">COUNTIFS(U160:BQ160,BU159)</f>
        <v>0</v>
      </c>
      <c r="CB160" s="0" t="str">
        <f aca="false">IF(BX160="",BU160,BX160)</f>
        <v>*decorate*</v>
      </c>
      <c r="CC160" s="0" t="n">
        <f aca="false">COUNTIFS(U160:BQ160,CB159)</f>
        <v>0</v>
      </c>
      <c r="CD160" s="15" t="n">
        <f aca="false">CC160/BT160</f>
        <v>0</v>
      </c>
      <c r="CE160" s="0" t="s">
        <v>2330</v>
      </c>
      <c r="CF160" s="15" t="n">
        <f aca="false">(COUNTIFS(U160:BQ160,CE160))/BT160</f>
        <v>0</v>
      </c>
      <c r="CH160" s="0" t="s">
        <v>2331</v>
      </c>
      <c r="CI160" s="15" t="n">
        <f aca="false">(COUNTIFS(U160:BQ160,CK160))/BT160</f>
        <v>0.63265306122449</v>
      </c>
      <c r="CJ160" s="15" t="n">
        <f aca="false">(COUNTIFS(U160:BQ160,CK159))/BT160</f>
        <v>0.0408163265306122</v>
      </c>
      <c r="CK160" s="16" t="s">
        <v>853</v>
      </c>
      <c r="CL160" s="0" t="s">
        <v>2317</v>
      </c>
    </row>
    <row r="161" customFormat="false" ht="13.8" hidden="false" customHeight="false" outlineLevel="0" collapsed="false">
      <c r="A161" s="8" t="s">
        <v>127</v>
      </c>
      <c r="B161" s="17" t="n">
        <v>1</v>
      </c>
      <c r="C161" s="17" t="n">
        <v>2</v>
      </c>
      <c r="D161" s="17" t="n">
        <v>1</v>
      </c>
      <c r="E161" s="17" t="n">
        <v>77</v>
      </c>
      <c r="F161" s="17" t="n">
        <v>40</v>
      </c>
      <c r="G161" s="17" t="n">
        <v>2</v>
      </c>
      <c r="H161" s="8" t="n">
        <v>2040</v>
      </c>
      <c r="I161" s="8" t="n">
        <v>12040</v>
      </c>
      <c r="J161" s="8" t="n">
        <v>2040</v>
      </c>
      <c r="K161" s="8" t="s">
        <v>650</v>
      </c>
      <c r="L161" s="8" t="s">
        <v>128</v>
      </c>
      <c r="M161" s="4" t="s">
        <v>2295</v>
      </c>
      <c r="N161" s="4" t="s">
        <v>2296</v>
      </c>
      <c r="O161" s="4" t="s">
        <v>2319</v>
      </c>
      <c r="R161" s="4" t="n">
        <f aca="false">(1+LEN(N161)-LEN(SUBSTITUTE(N161," ","")))+1</f>
        <v>7</v>
      </c>
      <c r="S161" s="4" t="n">
        <f aca="false">(1+LEN(O161)-LEN(SUBSTITUTE(O161," ","")))</f>
        <v>12</v>
      </c>
      <c r="T161" s="4" t="s">
        <v>2160</v>
      </c>
      <c r="U161" s="4" t="s">
        <v>2298</v>
      </c>
      <c r="V161" s="4" t="s">
        <v>2299</v>
      </c>
      <c r="W161" s="4" t="s">
        <v>2300</v>
      </c>
      <c r="X161" s="4" t="s">
        <v>2301</v>
      </c>
      <c r="Y161" s="4" t="s">
        <v>2301</v>
      </c>
      <c r="Z161" s="4" t="s">
        <v>286</v>
      </c>
      <c r="AA161" s="4" t="s">
        <v>2298</v>
      </c>
      <c r="AB161" s="4" t="s">
        <v>2302</v>
      </c>
      <c r="AC161" s="4" t="s">
        <v>2303</v>
      </c>
      <c r="AD161" s="4" t="s">
        <v>286</v>
      </c>
      <c r="AE161" s="4" t="s">
        <v>2298</v>
      </c>
      <c r="AF161" s="4" t="s">
        <v>2299</v>
      </c>
      <c r="AG161" s="4" t="s">
        <v>2299</v>
      </c>
      <c r="AH161" s="4" t="s">
        <v>2304</v>
      </c>
      <c r="AI161" s="4" t="s">
        <v>2299</v>
      </c>
      <c r="AJ161" s="4" t="s">
        <v>286</v>
      </c>
      <c r="AK161" s="4" t="s">
        <v>138</v>
      </c>
      <c r="AL161" s="4" t="s">
        <v>2298</v>
      </c>
      <c r="AM161" s="4" t="s">
        <v>286</v>
      </c>
      <c r="AN161" s="4" t="s">
        <v>441</v>
      </c>
      <c r="AO161" s="4" t="s">
        <v>2298</v>
      </c>
      <c r="AP161" s="4" t="s">
        <v>2305</v>
      </c>
      <c r="AQ161" s="4" t="s">
        <v>2305</v>
      </c>
      <c r="AR161" s="4" t="s">
        <v>2306</v>
      </c>
      <c r="AS161" s="4" t="s">
        <v>2301</v>
      </c>
      <c r="AT161" s="4" t="s">
        <v>2307</v>
      </c>
      <c r="AU161" s="4" t="s">
        <v>286</v>
      </c>
      <c r="AV161" s="4" t="s">
        <v>2308</v>
      </c>
      <c r="AW161" s="4" t="s">
        <v>2305</v>
      </c>
      <c r="AX161" s="4" t="s">
        <v>286</v>
      </c>
      <c r="AY161" s="4" t="s">
        <v>2307</v>
      </c>
      <c r="AZ161" s="4" t="s">
        <v>2309</v>
      </c>
      <c r="BA161" s="4" t="s">
        <v>2301</v>
      </c>
      <c r="BB161" s="4" t="s">
        <v>2310</v>
      </c>
      <c r="BC161" s="4" t="s">
        <v>2311</v>
      </c>
      <c r="BD161" s="4" t="s">
        <v>2298</v>
      </c>
      <c r="BE161" s="4" t="s">
        <v>2307</v>
      </c>
      <c r="BF161" s="4" t="s">
        <v>286</v>
      </c>
      <c r="BG161" s="4" t="s">
        <v>2305</v>
      </c>
      <c r="BH161" s="4" t="s">
        <v>2298</v>
      </c>
      <c r="BI161" s="4" t="s">
        <v>2307</v>
      </c>
      <c r="BJ161" s="4" t="s">
        <v>2312</v>
      </c>
      <c r="BK161" s="4" t="s">
        <v>2313</v>
      </c>
      <c r="BL161" s="4" t="s">
        <v>2301</v>
      </c>
      <c r="BM161" s="4" t="s">
        <v>2298</v>
      </c>
      <c r="BN161" s="4" t="s">
        <v>2314</v>
      </c>
      <c r="BO161" s="4" t="s">
        <v>286</v>
      </c>
      <c r="BP161" s="4" t="s">
        <v>150</v>
      </c>
      <c r="BQ161" s="4" t="s">
        <v>2299</v>
      </c>
      <c r="BS161" s="4" t="s">
        <v>2305</v>
      </c>
      <c r="BT161" s="4" t="n">
        <f aca="false">49-(COUNTBLANK(U161:BQ161))</f>
        <v>49</v>
      </c>
      <c r="BU161" s="4" t="str">
        <f aca="false">CONCATENATE("*",BS161,"*")</f>
        <v>*chop*</v>
      </c>
      <c r="BV161" s="4" t="n">
        <f aca="false">COUNTIFS(U161:BQ161,BU161)</f>
        <v>0</v>
      </c>
      <c r="BW161" s="18" t="n">
        <f aca="false">BV161/BT161</f>
        <v>0</v>
      </c>
      <c r="BZ161" s="18" t="str">
        <f aca="false">IF(BY161="","",(BY161/BT161))</f>
        <v/>
      </c>
      <c r="CA161" s="4" t="n">
        <f aca="false">COUNTIFS(U161:BQ161,BU162)</f>
        <v>0</v>
      </c>
      <c r="CB161" s="4" t="str">
        <f aca="false">IF(BX161="",BU161,BX161)</f>
        <v>*chop*</v>
      </c>
      <c r="CC161" s="4" t="n">
        <f aca="false">COUNTIFS(U161:BQ161,CB162)</f>
        <v>0</v>
      </c>
      <c r="CD161" s="18" t="n">
        <f aca="false">CC161/BT161</f>
        <v>0</v>
      </c>
      <c r="CE161" s="4" t="s">
        <v>2315</v>
      </c>
      <c r="CF161" s="18" t="n">
        <f aca="false">(COUNTIFS(U161:BQ161,CE161))/BT161</f>
        <v>0</v>
      </c>
      <c r="CH161" s="4" t="s">
        <v>2316</v>
      </c>
      <c r="CI161" s="15" t="n">
        <f aca="false">(COUNTIFS(U161:BQ161,CK161))/BT161</f>
        <v>0</v>
      </c>
      <c r="CJ161" s="15" t="n">
        <f aca="false">(COUNTIFS(U161:BQ161,CK162))/BT161</f>
        <v>0.551020408163265</v>
      </c>
      <c r="CK161" s="4" t="s">
        <v>853</v>
      </c>
      <c r="CL161" s="4" t="s">
        <v>2317</v>
      </c>
    </row>
    <row r="162" customFormat="false" ht="13.8" hidden="false" customHeight="false" outlineLevel="0" collapsed="false">
      <c r="A162" s="8" t="s">
        <v>163</v>
      </c>
      <c r="B162" s="17" t="n">
        <v>1</v>
      </c>
      <c r="C162" s="17" t="n">
        <v>2</v>
      </c>
      <c r="D162" s="17" t="n">
        <v>2</v>
      </c>
      <c r="E162" s="17" t="n">
        <v>77</v>
      </c>
      <c r="F162" s="17" t="n">
        <v>40</v>
      </c>
      <c r="G162" s="17" t="n">
        <v>3</v>
      </c>
      <c r="H162" s="8" t="n">
        <v>3040</v>
      </c>
      <c r="I162" s="8" t="n">
        <v>13040</v>
      </c>
      <c r="J162" s="8" t="n">
        <v>3040</v>
      </c>
      <c r="K162" s="8" t="s">
        <v>650</v>
      </c>
      <c r="L162" s="8" t="s">
        <v>128</v>
      </c>
      <c r="M162" s="4" t="s">
        <v>2318</v>
      </c>
      <c r="N162" s="4" t="s">
        <v>2296</v>
      </c>
      <c r="O162" s="4" t="s">
        <v>2297</v>
      </c>
      <c r="R162" s="4" t="n">
        <f aca="false">(1+LEN(N162)-LEN(SUBSTITUTE(N162," ","")))+1</f>
        <v>7</v>
      </c>
      <c r="S162" s="4" t="n">
        <f aca="false">(1+LEN(O162)-LEN(SUBSTITUTE(O162," ","")))</f>
        <v>12</v>
      </c>
      <c r="T162" s="4" t="s">
        <v>2160</v>
      </c>
      <c r="U162" s="4" t="s">
        <v>853</v>
      </c>
      <c r="V162" s="4" t="s">
        <v>2248</v>
      </c>
      <c r="W162" s="4" t="s">
        <v>2320</v>
      </c>
      <c r="X162" s="4" t="s">
        <v>2321</v>
      </c>
      <c r="Y162" s="4" t="s">
        <v>2248</v>
      </c>
      <c r="Z162" s="4" t="s">
        <v>150</v>
      </c>
      <c r="AA162" s="4" t="s">
        <v>2321</v>
      </c>
      <c r="AB162" s="4" t="s">
        <v>853</v>
      </c>
      <c r="AC162" s="4" t="s">
        <v>2248</v>
      </c>
      <c r="AD162" s="4" t="s">
        <v>853</v>
      </c>
      <c r="AE162" s="4" t="s">
        <v>2322</v>
      </c>
      <c r="AF162" s="4" t="s">
        <v>853</v>
      </c>
      <c r="AG162" s="4" t="s">
        <v>2323</v>
      </c>
      <c r="AH162" s="4" t="s">
        <v>853</v>
      </c>
      <c r="AI162" s="4" t="s">
        <v>2298</v>
      </c>
      <c r="AJ162" s="4" t="s">
        <v>2324</v>
      </c>
      <c r="AK162" s="4" t="s">
        <v>2325</v>
      </c>
      <c r="AL162" s="4" t="s">
        <v>2324</v>
      </c>
      <c r="AM162" s="4" t="s">
        <v>853</v>
      </c>
      <c r="AN162" s="4" t="s">
        <v>853</v>
      </c>
      <c r="AO162" s="4" t="s">
        <v>150</v>
      </c>
      <c r="AP162" s="4" t="s">
        <v>2248</v>
      </c>
      <c r="AQ162" s="4" t="s">
        <v>150</v>
      </c>
      <c r="AR162" s="4" t="s">
        <v>2248</v>
      </c>
      <c r="AS162" s="4" t="s">
        <v>853</v>
      </c>
      <c r="AT162" s="4" t="s">
        <v>2248</v>
      </c>
      <c r="AU162" s="4" t="s">
        <v>1316</v>
      </c>
      <c r="AV162" s="4" t="s">
        <v>441</v>
      </c>
      <c r="AW162" s="4" t="s">
        <v>2326</v>
      </c>
      <c r="AX162" s="4" t="s">
        <v>2327</v>
      </c>
      <c r="AY162" s="4" t="s">
        <v>203</v>
      </c>
      <c r="AZ162" s="4" t="s">
        <v>2248</v>
      </c>
      <c r="BA162" s="4" t="s">
        <v>2248</v>
      </c>
      <c r="BB162" s="4" t="s">
        <v>853</v>
      </c>
      <c r="BC162" s="4" t="s">
        <v>853</v>
      </c>
      <c r="BD162" s="4" t="s">
        <v>853</v>
      </c>
      <c r="BE162" s="4" t="s">
        <v>2325</v>
      </c>
      <c r="BF162" s="4" t="s">
        <v>853</v>
      </c>
      <c r="BG162" s="4" t="s">
        <v>853</v>
      </c>
      <c r="BH162" s="4" t="s">
        <v>853</v>
      </c>
      <c r="BI162" s="4" t="s">
        <v>2328</v>
      </c>
      <c r="BJ162" s="4" t="s">
        <v>853</v>
      </c>
      <c r="BK162" s="4" t="s">
        <v>853</v>
      </c>
      <c r="BL162" s="4" t="s">
        <v>2248</v>
      </c>
      <c r="BM162" s="4" t="s">
        <v>853</v>
      </c>
      <c r="BN162" s="4" t="s">
        <v>853</v>
      </c>
      <c r="BO162" s="4" t="s">
        <v>853</v>
      </c>
      <c r="BP162" s="4" t="s">
        <v>150</v>
      </c>
      <c r="BQ162" s="4" t="s">
        <v>2329</v>
      </c>
      <c r="BS162" s="4" t="s">
        <v>853</v>
      </c>
      <c r="BT162" s="4" t="n">
        <f aca="false">49-(COUNTBLANK(U162:BQ162))</f>
        <v>49</v>
      </c>
      <c r="BU162" s="4" t="str">
        <f aca="false">CONCATENATE("*",BS162,"*")</f>
        <v>*decorate*</v>
      </c>
      <c r="BV162" s="4" t="n">
        <f aca="false">COUNTIFS(U162:BQ162,BU162)</f>
        <v>0</v>
      </c>
      <c r="BW162" s="18" t="n">
        <f aca="false">BV162/BT162</f>
        <v>0</v>
      </c>
      <c r="BZ162" s="18" t="str">
        <f aca="false">IF(BY162="","",(BY162/BT162))</f>
        <v/>
      </c>
      <c r="CA162" s="4" t="n">
        <f aca="false">COUNTIFS(U162:BQ162,BU161)</f>
        <v>0</v>
      </c>
      <c r="CB162" s="4" t="str">
        <f aca="false">IF(BX162="",BU162,BX162)</f>
        <v>*decorate*</v>
      </c>
      <c r="CC162" s="4" t="n">
        <f aca="false">COUNTIFS(U162:BQ162,CB161)</f>
        <v>0</v>
      </c>
      <c r="CD162" s="18" t="n">
        <f aca="false">CC162/BT162</f>
        <v>0</v>
      </c>
      <c r="CE162" s="4" t="s">
        <v>2330</v>
      </c>
      <c r="CF162" s="18" t="n">
        <f aca="false">(COUNTIFS(U162:BQ162,CE162))/BT162</f>
        <v>0</v>
      </c>
      <c r="CH162" s="4" t="s">
        <v>2331</v>
      </c>
      <c r="CI162" s="15" t="n">
        <f aca="false">(COUNTIFS(U162:BQ162,CK162))/BT162</f>
        <v>0.0408163265306122</v>
      </c>
      <c r="CJ162" s="15" t="n">
        <f aca="false">(COUNTIFS(U162:BQ162,CK161))/BT162</f>
        <v>0.63265306122449</v>
      </c>
      <c r="CK162" s="4" t="s">
        <v>286</v>
      </c>
      <c r="CL162" s="4" t="s">
        <v>2317</v>
      </c>
    </row>
    <row r="163" customFormat="false" ht="13.8" hidden="false" customHeight="false" outlineLevel="0" collapsed="false">
      <c r="A163" s="8" t="s">
        <v>191</v>
      </c>
      <c r="B163" s="8" t="n">
        <v>1</v>
      </c>
      <c r="C163" s="8" t="n">
        <v>1</v>
      </c>
      <c r="D163" s="8" t="n">
        <v>1</v>
      </c>
      <c r="E163" s="8" t="n">
        <v>79</v>
      </c>
      <c r="F163" s="8" t="n">
        <v>41</v>
      </c>
      <c r="G163" s="8" t="n">
        <v>0</v>
      </c>
      <c r="H163" s="8" t="n">
        <v>41</v>
      </c>
      <c r="I163" s="8" t="n">
        <v>10041</v>
      </c>
      <c r="J163" s="8" t="n">
        <v>41</v>
      </c>
      <c r="K163" s="8" t="s">
        <v>650</v>
      </c>
      <c r="L163" s="8" t="s">
        <v>128</v>
      </c>
      <c r="M163" s="0" t="s">
        <v>2332</v>
      </c>
      <c r="N163" s="0" t="s">
        <v>2333</v>
      </c>
      <c r="O163" s="0" t="s">
        <v>2334</v>
      </c>
      <c r="R163" s="0" t="n">
        <f aca="false">(1+LEN(N163)-LEN(SUBSTITUTE(N163," ","")))+1</f>
        <v>7</v>
      </c>
      <c r="S163" s="0" t="n">
        <f aca="false">(1+LEN(O163)-LEN(SUBSTITUTE(O163," ","")))</f>
        <v>10</v>
      </c>
      <c r="T163" s="0" t="s">
        <v>2160</v>
      </c>
      <c r="U163" s="0" t="s">
        <v>146</v>
      </c>
      <c r="V163" s="0" t="s">
        <v>2335</v>
      </c>
      <c r="W163" s="0" t="s">
        <v>2336</v>
      </c>
      <c r="X163" s="0" t="s">
        <v>286</v>
      </c>
      <c r="Y163" s="0" t="s">
        <v>679</v>
      </c>
      <c r="Z163" s="0" t="s">
        <v>138</v>
      </c>
      <c r="AA163" s="0" t="s">
        <v>2337</v>
      </c>
      <c r="AB163" s="0" t="s">
        <v>138</v>
      </c>
      <c r="AC163" s="0" t="s">
        <v>2338</v>
      </c>
      <c r="AD163" s="0" t="s">
        <v>138</v>
      </c>
      <c r="AE163" s="0" t="s">
        <v>2339</v>
      </c>
      <c r="AF163" s="0" t="s">
        <v>2340</v>
      </c>
      <c r="AG163" s="0" t="s">
        <v>2341</v>
      </c>
      <c r="AH163" s="0" t="s">
        <v>2342</v>
      </c>
      <c r="AI163" s="0" t="s">
        <v>138</v>
      </c>
      <c r="AJ163" s="0" t="s">
        <v>138</v>
      </c>
      <c r="AK163" s="0" t="s">
        <v>138</v>
      </c>
      <c r="AL163" s="0" t="s">
        <v>146</v>
      </c>
      <c r="AM163" s="0" t="s">
        <v>138</v>
      </c>
      <c r="AN163" s="0" t="s">
        <v>141</v>
      </c>
      <c r="AO163" s="0" t="s">
        <v>173</v>
      </c>
      <c r="AP163" s="0" t="s">
        <v>138</v>
      </c>
      <c r="AQ163" s="0" t="s">
        <v>2343</v>
      </c>
      <c r="AR163" s="0" t="s">
        <v>150</v>
      </c>
      <c r="AS163" s="0" t="s">
        <v>2343</v>
      </c>
      <c r="AT163" s="0" t="s">
        <v>138</v>
      </c>
      <c r="AU163" s="0" t="s">
        <v>291</v>
      </c>
      <c r="AV163" s="0" t="s">
        <v>2344</v>
      </c>
      <c r="AW163" s="0" t="s">
        <v>2345</v>
      </c>
      <c r="AX163" s="0" t="s">
        <v>146</v>
      </c>
      <c r="AY163" s="0" t="s">
        <v>138</v>
      </c>
      <c r="AZ163" s="0" t="s">
        <v>2346</v>
      </c>
      <c r="BA163" s="0" t="s">
        <v>2343</v>
      </c>
      <c r="BB163" s="0" t="s">
        <v>173</v>
      </c>
      <c r="BC163" s="0" t="s">
        <v>150</v>
      </c>
      <c r="BD163" s="0" t="s">
        <v>286</v>
      </c>
      <c r="BE163" s="0" t="s">
        <v>141</v>
      </c>
      <c r="BF163" s="0" t="s">
        <v>150</v>
      </c>
      <c r="BG163" s="0" t="s">
        <v>138</v>
      </c>
      <c r="BH163" s="0" t="s">
        <v>138</v>
      </c>
      <c r="BI163" s="0" t="s">
        <v>138</v>
      </c>
      <c r="BJ163" s="0" t="s">
        <v>2347</v>
      </c>
      <c r="BK163" s="0" t="s">
        <v>141</v>
      </c>
      <c r="BL163" s="0" t="s">
        <v>146</v>
      </c>
      <c r="BM163" s="0" t="s">
        <v>138</v>
      </c>
      <c r="BN163" s="0" t="s">
        <v>2348</v>
      </c>
      <c r="BO163" s="0" t="s">
        <v>138</v>
      </c>
      <c r="BP163" s="0" t="s">
        <v>146</v>
      </c>
      <c r="BQ163" s="0" t="s">
        <v>2349</v>
      </c>
      <c r="BS163" s="0" t="s">
        <v>146</v>
      </c>
      <c r="BT163" s="0" t="n">
        <f aca="false">49-(COUNTBLANK(U163:BQ163))</f>
        <v>49</v>
      </c>
      <c r="BU163" s="0" t="str">
        <f aca="false">CONCATENATE("*",BS163,"*")</f>
        <v>*harvest*</v>
      </c>
      <c r="BV163" s="0" t="n">
        <f aca="false">COUNTIFS(U163:BQ163,BU163)</f>
        <v>0</v>
      </c>
      <c r="BW163" s="14" t="n">
        <f aca="false">BV163/BT163</f>
        <v>0</v>
      </c>
      <c r="BZ163" s="15" t="str">
        <f aca="false">IF(BY163="","",(BY163/BT163))</f>
        <v/>
      </c>
      <c r="CA163" s="0" t="n">
        <f aca="false">COUNTIFS(U163:BQ163,BU164)</f>
        <v>0</v>
      </c>
      <c r="CB163" s="0" t="str">
        <f aca="false">IF(BX163="",BU163,BX163)</f>
        <v>*harvest*</v>
      </c>
      <c r="CC163" s="0" t="n">
        <f aca="false">COUNTIFS(U163:BQ163,CB164)</f>
        <v>0</v>
      </c>
      <c r="CD163" s="15" t="n">
        <f aca="false">CC163/BT163</f>
        <v>0</v>
      </c>
      <c r="CE163" s="0" t="s">
        <v>160</v>
      </c>
      <c r="CF163" s="15" t="n">
        <f aca="false">(COUNTIFS(U163:BQ163,CE163))/BT163</f>
        <v>0</v>
      </c>
      <c r="CH163" s="0" t="s">
        <v>161</v>
      </c>
      <c r="CI163" s="15" t="n">
        <f aca="false">(COUNTIFS(U163:BQ163,CK163))/BT163</f>
        <v>0.36734693877551</v>
      </c>
      <c r="CJ163" s="15" t="n">
        <f aca="false">(COUNTIFS(U163:BQ163,CK164))/BT163</f>
        <v>0.0204081632653061</v>
      </c>
      <c r="CK163" s="16" t="s">
        <v>138</v>
      </c>
      <c r="CL163" s="0" t="s">
        <v>2350</v>
      </c>
    </row>
    <row r="164" customFormat="false" ht="13.8" hidden="false" customHeight="false" outlineLevel="0" collapsed="false">
      <c r="A164" s="8" t="s">
        <v>193</v>
      </c>
      <c r="B164" s="8" t="n">
        <v>1</v>
      </c>
      <c r="C164" s="8" t="n">
        <v>1</v>
      </c>
      <c r="D164" s="8" t="n">
        <v>2</v>
      </c>
      <c r="E164" s="8" t="n">
        <v>79</v>
      </c>
      <c r="F164" s="8" t="n">
        <v>41</v>
      </c>
      <c r="G164" s="8" t="n">
        <v>1</v>
      </c>
      <c r="H164" s="8" t="n">
        <v>1041</v>
      </c>
      <c r="I164" s="8" t="n">
        <v>11041</v>
      </c>
      <c r="J164" s="8" t="n">
        <v>1041</v>
      </c>
      <c r="K164" s="8" t="s">
        <v>650</v>
      </c>
      <c r="L164" s="8" t="s">
        <v>128</v>
      </c>
      <c r="M164" s="0" t="s">
        <v>2351</v>
      </c>
      <c r="N164" s="0" t="s">
        <v>2333</v>
      </c>
      <c r="O164" s="0" t="s">
        <v>2352</v>
      </c>
      <c r="R164" s="0" t="n">
        <f aca="false">(1+LEN(N164)-LEN(SUBSTITUTE(N164," ","")))+1</f>
        <v>7</v>
      </c>
      <c r="S164" s="0" t="n">
        <f aca="false">(1+LEN(O164)-LEN(SUBSTITUTE(O164," ","")))</f>
        <v>10</v>
      </c>
      <c r="T164" s="0" t="s">
        <v>2160</v>
      </c>
      <c r="U164" s="0" t="s">
        <v>173</v>
      </c>
      <c r="V164" s="0" t="s">
        <v>2353</v>
      </c>
      <c r="W164" s="0" t="s">
        <v>2354</v>
      </c>
      <c r="X164" s="0" t="s">
        <v>150</v>
      </c>
      <c r="Y164" s="0" t="s">
        <v>2346</v>
      </c>
      <c r="Z164" s="0" t="s">
        <v>364</v>
      </c>
      <c r="AA164" s="0" t="s">
        <v>528</v>
      </c>
      <c r="AB164" s="0" t="s">
        <v>528</v>
      </c>
      <c r="AC164" s="0" t="s">
        <v>2345</v>
      </c>
      <c r="AD164" s="0" t="s">
        <v>2355</v>
      </c>
      <c r="AE164" s="0" t="s">
        <v>528</v>
      </c>
      <c r="AF164" s="0" t="s">
        <v>2356</v>
      </c>
      <c r="AG164" s="0" t="s">
        <v>2357</v>
      </c>
      <c r="AH164" s="0" t="s">
        <v>2358</v>
      </c>
      <c r="AI164" s="0" t="s">
        <v>150</v>
      </c>
      <c r="AJ164" s="0" t="s">
        <v>2359</v>
      </c>
      <c r="AK164" s="0" t="s">
        <v>2360</v>
      </c>
      <c r="AL164" s="0" t="s">
        <v>528</v>
      </c>
      <c r="AM164" s="0" t="s">
        <v>528</v>
      </c>
      <c r="AN164" s="0" t="s">
        <v>364</v>
      </c>
      <c r="AO164" s="0" t="s">
        <v>150</v>
      </c>
      <c r="AP164" s="0" t="s">
        <v>2361</v>
      </c>
      <c r="AQ164" s="0" t="s">
        <v>291</v>
      </c>
      <c r="AR164" s="0" t="s">
        <v>2362</v>
      </c>
      <c r="AS164" s="0" t="s">
        <v>173</v>
      </c>
      <c r="AT164" s="0" t="s">
        <v>528</v>
      </c>
      <c r="AU164" s="0" t="s">
        <v>150</v>
      </c>
      <c r="AV164" s="0" t="s">
        <v>2363</v>
      </c>
      <c r="AW164" s="0" t="s">
        <v>2364</v>
      </c>
      <c r="AX164" s="0" t="s">
        <v>2365</v>
      </c>
      <c r="AY164" s="0" t="s">
        <v>528</v>
      </c>
      <c r="AZ164" s="0" t="s">
        <v>2366</v>
      </c>
      <c r="BA164" s="0" t="s">
        <v>291</v>
      </c>
      <c r="BB164" s="0" t="s">
        <v>2367</v>
      </c>
      <c r="BC164" s="0" t="s">
        <v>173</v>
      </c>
      <c r="BD164" s="0" t="s">
        <v>2368</v>
      </c>
      <c r="BE164" s="0" t="s">
        <v>2360</v>
      </c>
      <c r="BF164" s="0" t="s">
        <v>528</v>
      </c>
      <c r="BG164" s="0" t="s">
        <v>528</v>
      </c>
      <c r="BH164" s="0" t="s">
        <v>528</v>
      </c>
      <c r="BI164" s="0" t="s">
        <v>2369</v>
      </c>
      <c r="BJ164" s="0" t="s">
        <v>173</v>
      </c>
      <c r="BK164" s="0" t="s">
        <v>291</v>
      </c>
      <c r="BL164" s="0" t="s">
        <v>2370</v>
      </c>
      <c r="BM164" s="0" t="s">
        <v>2371</v>
      </c>
      <c r="BN164" s="0" t="s">
        <v>138</v>
      </c>
      <c r="BO164" s="0" t="s">
        <v>754</v>
      </c>
      <c r="BP164" s="0" t="s">
        <v>2338</v>
      </c>
      <c r="BQ164" s="0" t="s">
        <v>138</v>
      </c>
      <c r="BS164" s="0" t="s">
        <v>528</v>
      </c>
      <c r="BT164" s="0" t="n">
        <f aca="false">49-(COUNTBLANK(U164:BQ164))</f>
        <v>49</v>
      </c>
      <c r="BU164" s="0" t="str">
        <f aca="false">CONCATENATE("*",BS164,"*")</f>
        <v>*smoke*</v>
      </c>
      <c r="BV164" s="0" t="n">
        <f aca="false">COUNTIFS(U164:BQ164,BU164)</f>
        <v>0</v>
      </c>
      <c r="BW164" s="14" t="n">
        <f aca="false">BV164/BT164</f>
        <v>0</v>
      </c>
      <c r="BZ164" s="15" t="str">
        <f aca="false">IF(BY164="","",(BY164/BT164))</f>
        <v/>
      </c>
      <c r="CA164" s="0" t="n">
        <f aca="false">COUNTIFS(U164:BQ164,BU163)</f>
        <v>0</v>
      </c>
      <c r="CB164" s="0" t="str">
        <f aca="false">IF(BX164="",BU164,BX164)</f>
        <v>*smoke*</v>
      </c>
      <c r="CC164" s="0" t="n">
        <f aca="false">COUNTIFS(U164:BQ164,CB163)</f>
        <v>0</v>
      </c>
      <c r="CD164" s="15" t="n">
        <f aca="false">CC164/BT164</f>
        <v>0</v>
      </c>
      <c r="CE164" s="0" t="s">
        <v>2372</v>
      </c>
      <c r="CF164" s="15" t="n">
        <f aca="false">(COUNTIFS(U164:BQ164,CE164))/BT164</f>
        <v>0</v>
      </c>
      <c r="CH164" s="0" t="s">
        <v>2373</v>
      </c>
      <c r="CI164" s="15" t="n">
        <f aca="false">(COUNTIFS(U164:BQ164,CK164))/BT164</f>
        <v>0.326530612244898</v>
      </c>
      <c r="CJ164" s="15" t="n">
        <f aca="false">(COUNTIFS(U164:BQ164,CK163))/BT164</f>
        <v>0.0408163265306122</v>
      </c>
      <c r="CK164" s="16" t="s">
        <v>528</v>
      </c>
      <c r="CL164" s="0" t="s">
        <v>2350</v>
      </c>
    </row>
    <row r="165" customFormat="false" ht="13.8" hidden="false" customHeight="false" outlineLevel="0" collapsed="false">
      <c r="A165" s="8" t="s">
        <v>127</v>
      </c>
      <c r="B165" s="17" t="n">
        <v>1</v>
      </c>
      <c r="C165" s="17" t="n">
        <v>2</v>
      </c>
      <c r="D165" s="17" t="n">
        <v>1</v>
      </c>
      <c r="E165" s="17" t="n">
        <v>79</v>
      </c>
      <c r="F165" s="17" t="n">
        <v>41</v>
      </c>
      <c r="G165" s="17" t="n">
        <v>2</v>
      </c>
      <c r="H165" s="8" t="n">
        <v>2041</v>
      </c>
      <c r="I165" s="8" t="n">
        <v>12041</v>
      </c>
      <c r="J165" s="8" t="n">
        <v>2041</v>
      </c>
      <c r="K165" s="8" t="s">
        <v>650</v>
      </c>
      <c r="L165" s="8" t="s">
        <v>128</v>
      </c>
      <c r="M165" s="4" t="s">
        <v>2332</v>
      </c>
      <c r="N165" s="4" t="s">
        <v>2333</v>
      </c>
      <c r="O165" s="4" t="s">
        <v>2352</v>
      </c>
      <c r="R165" s="4" t="n">
        <f aca="false">(1+LEN(N165)-LEN(SUBSTITUTE(N165," ","")))+1</f>
        <v>7</v>
      </c>
      <c r="S165" s="4" t="n">
        <f aca="false">(1+LEN(O165)-LEN(SUBSTITUTE(O165," ","")))</f>
        <v>10</v>
      </c>
      <c r="T165" s="4" t="s">
        <v>2160</v>
      </c>
      <c r="U165" s="4" t="s">
        <v>146</v>
      </c>
      <c r="V165" s="4" t="s">
        <v>2335</v>
      </c>
      <c r="W165" s="4" t="s">
        <v>2336</v>
      </c>
      <c r="X165" s="4" t="s">
        <v>286</v>
      </c>
      <c r="Y165" s="4" t="s">
        <v>679</v>
      </c>
      <c r="Z165" s="4" t="s">
        <v>138</v>
      </c>
      <c r="AA165" s="4" t="s">
        <v>2337</v>
      </c>
      <c r="AB165" s="4" t="s">
        <v>138</v>
      </c>
      <c r="AC165" s="4" t="s">
        <v>2338</v>
      </c>
      <c r="AD165" s="4" t="s">
        <v>138</v>
      </c>
      <c r="AE165" s="4" t="s">
        <v>2339</v>
      </c>
      <c r="AF165" s="4" t="s">
        <v>2340</v>
      </c>
      <c r="AG165" s="4" t="s">
        <v>2341</v>
      </c>
      <c r="AH165" s="4" t="s">
        <v>2342</v>
      </c>
      <c r="AI165" s="4" t="s">
        <v>138</v>
      </c>
      <c r="AJ165" s="4" t="s">
        <v>138</v>
      </c>
      <c r="AK165" s="4" t="s">
        <v>138</v>
      </c>
      <c r="AL165" s="4" t="s">
        <v>146</v>
      </c>
      <c r="AM165" s="4" t="s">
        <v>138</v>
      </c>
      <c r="AN165" s="4" t="s">
        <v>141</v>
      </c>
      <c r="AO165" s="4" t="s">
        <v>173</v>
      </c>
      <c r="AP165" s="4" t="s">
        <v>138</v>
      </c>
      <c r="AQ165" s="4" t="s">
        <v>2343</v>
      </c>
      <c r="AR165" s="4" t="s">
        <v>150</v>
      </c>
      <c r="AS165" s="4" t="s">
        <v>2343</v>
      </c>
      <c r="AT165" s="4" t="s">
        <v>138</v>
      </c>
      <c r="AU165" s="4" t="s">
        <v>291</v>
      </c>
      <c r="AV165" s="4" t="s">
        <v>2344</v>
      </c>
      <c r="AW165" s="4" t="s">
        <v>2345</v>
      </c>
      <c r="AX165" s="4" t="s">
        <v>146</v>
      </c>
      <c r="AY165" s="4" t="s">
        <v>138</v>
      </c>
      <c r="AZ165" s="4" t="s">
        <v>2346</v>
      </c>
      <c r="BA165" s="4" t="s">
        <v>2343</v>
      </c>
      <c r="BB165" s="4" t="s">
        <v>173</v>
      </c>
      <c r="BC165" s="4" t="s">
        <v>150</v>
      </c>
      <c r="BD165" s="4" t="s">
        <v>286</v>
      </c>
      <c r="BE165" s="4" t="s">
        <v>141</v>
      </c>
      <c r="BF165" s="4" t="s">
        <v>150</v>
      </c>
      <c r="BG165" s="4" t="s">
        <v>138</v>
      </c>
      <c r="BH165" s="4" t="s">
        <v>138</v>
      </c>
      <c r="BI165" s="4" t="s">
        <v>138</v>
      </c>
      <c r="BJ165" s="4" t="s">
        <v>2347</v>
      </c>
      <c r="BK165" s="4" t="s">
        <v>141</v>
      </c>
      <c r="BL165" s="4" t="s">
        <v>146</v>
      </c>
      <c r="BM165" s="4" t="s">
        <v>138</v>
      </c>
      <c r="BN165" s="4" t="s">
        <v>2348</v>
      </c>
      <c r="BO165" s="4" t="s">
        <v>138</v>
      </c>
      <c r="BP165" s="4" t="s">
        <v>146</v>
      </c>
      <c r="BQ165" s="4" t="s">
        <v>2349</v>
      </c>
      <c r="BS165" s="4" t="s">
        <v>146</v>
      </c>
      <c r="BT165" s="4" t="n">
        <f aca="false">49-(COUNTBLANK(U165:BQ165))</f>
        <v>49</v>
      </c>
      <c r="BU165" s="4" t="str">
        <f aca="false">CONCATENATE("*",BS165,"*")</f>
        <v>*harvest*</v>
      </c>
      <c r="BV165" s="4" t="n">
        <f aca="false">COUNTIFS(U165:BQ165,BU165)</f>
        <v>0</v>
      </c>
      <c r="BW165" s="18" t="n">
        <f aca="false">BV165/BT165</f>
        <v>0</v>
      </c>
      <c r="BZ165" s="18" t="str">
        <f aca="false">IF(BY165="","",(BY165/BT165))</f>
        <v/>
      </c>
      <c r="CA165" s="4" t="n">
        <f aca="false">COUNTIFS(U165:BQ165,BU166)</f>
        <v>0</v>
      </c>
      <c r="CB165" s="4" t="str">
        <f aca="false">IF(BX165="",BU165,BX165)</f>
        <v>*harvest*</v>
      </c>
      <c r="CC165" s="4" t="n">
        <f aca="false">COUNTIFS(U165:BQ165,CB166)</f>
        <v>0</v>
      </c>
      <c r="CD165" s="18" t="n">
        <f aca="false">CC165/BT165</f>
        <v>0</v>
      </c>
      <c r="CE165" s="4" t="s">
        <v>160</v>
      </c>
      <c r="CF165" s="18" t="n">
        <f aca="false">(COUNTIFS(U165:BQ165,CE165))/BT165</f>
        <v>0</v>
      </c>
      <c r="CH165" s="4" t="s">
        <v>161</v>
      </c>
      <c r="CI165" s="15" t="n">
        <f aca="false">(COUNTIFS(U165:BQ165,CK165))/BT165</f>
        <v>0.0204081632653061</v>
      </c>
      <c r="CJ165" s="15" t="n">
        <f aca="false">(COUNTIFS(U165:BQ165,CK166))/BT165</f>
        <v>0.36734693877551</v>
      </c>
      <c r="CK165" s="4" t="s">
        <v>528</v>
      </c>
      <c r="CL165" s="4" t="s">
        <v>2350</v>
      </c>
    </row>
    <row r="166" customFormat="false" ht="13.8" hidden="false" customHeight="false" outlineLevel="0" collapsed="false">
      <c r="A166" s="8" t="s">
        <v>163</v>
      </c>
      <c r="B166" s="17" t="n">
        <v>1</v>
      </c>
      <c r="C166" s="17" t="n">
        <v>2</v>
      </c>
      <c r="D166" s="17" t="n">
        <v>2</v>
      </c>
      <c r="E166" s="17" t="n">
        <v>79</v>
      </c>
      <c r="F166" s="17" t="n">
        <v>41</v>
      </c>
      <c r="G166" s="17" t="n">
        <v>3</v>
      </c>
      <c r="H166" s="8" t="n">
        <v>3041</v>
      </c>
      <c r="I166" s="8" t="n">
        <v>13041</v>
      </c>
      <c r="J166" s="8" t="n">
        <v>3041</v>
      </c>
      <c r="K166" s="8" t="s">
        <v>650</v>
      </c>
      <c r="L166" s="8" t="s">
        <v>128</v>
      </c>
      <c r="M166" s="4" t="s">
        <v>2351</v>
      </c>
      <c r="N166" s="4" t="s">
        <v>2333</v>
      </c>
      <c r="O166" s="4" t="s">
        <v>2334</v>
      </c>
      <c r="R166" s="4" t="n">
        <f aca="false">(1+LEN(N166)-LEN(SUBSTITUTE(N166," ","")))+1</f>
        <v>7</v>
      </c>
      <c r="S166" s="4" t="n">
        <f aca="false">(1+LEN(O166)-LEN(SUBSTITUTE(O166," ","")))</f>
        <v>10</v>
      </c>
      <c r="T166" s="4" t="s">
        <v>2160</v>
      </c>
      <c r="U166" s="4" t="s">
        <v>173</v>
      </c>
      <c r="V166" s="4" t="s">
        <v>2353</v>
      </c>
      <c r="W166" s="4" t="s">
        <v>2354</v>
      </c>
      <c r="X166" s="4" t="s">
        <v>150</v>
      </c>
      <c r="Y166" s="4" t="s">
        <v>2346</v>
      </c>
      <c r="Z166" s="4" t="s">
        <v>364</v>
      </c>
      <c r="AA166" s="4" t="s">
        <v>528</v>
      </c>
      <c r="AB166" s="4" t="s">
        <v>528</v>
      </c>
      <c r="AC166" s="4" t="s">
        <v>2345</v>
      </c>
      <c r="AD166" s="4" t="s">
        <v>2355</v>
      </c>
      <c r="AE166" s="4" t="s">
        <v>528</v>
      </c>
      <c r="AF166" s="4" t="s">
        <v>2356</v>
      </c>
      <c r="AG166" s="4" t="s">
        <v>2357</v>
      </c>
      <c r="AH166" s="4" t="s">
        <v>2358</v>
      </c>
      <c r="AI166" s="4" t="s">
        <v>150</v>
      </c>
      <c r="AJ166" s="4" t="s">
        <v>2359</v>
      </c>
      <c r="AK166" s="4" t="s">
        <v>2360</v>
      </c>
      <c r="AL166" s="4" t="s">
        <v>528</v>
      </c>
      <c r="AM166" s="4" t="s">
        <v>528</v>
      </c>
      <c r="AN166" s="4" t="s">
        <v>364</v>
      </c>
      <c r="AO166" s="4" t="s">
        <v>150</v>
      </c>
      <c r="AP166" s="4" t="s">
        <v>2361</v>
      </c>
      <c r="AQ166" s="4" t="s">
        <v>291</v>
      </c>
      <c r="AR166" s="4" t="s">
        <v>2362</v>
      </c>
      <c r="AS166" s="4" t="s">
        <v>173</v>
      </c>
      <c r="AT166" s="4" t="s">
        <v>528</v>
      </c>
      <c r="AU166" s="4" t="s">
        <v>150</v>
      </c>
      <c r="AV166" s="4" t="s">
        <v>2363</v>
      </c>
      <c r="AW166" s="4" t="s">
        <v>2364</v>
      </c>
      <c r="AX166" s="4" t="s">
        <v>2365</v>
      </c>
      <c r="AY166" s="4" t="s">
        <v>528</v>
      </c>
      <c r="AZ166" s="4" t="s">
        <v>2366</v>
      </c>
      <c r="BA166" s="4" t="s">
        <v>291</v>
      </c>
      <c r="BB166" s="4" t="s">
        <v>2367</v>
      </c>
      <c r="BC166" s="4" t="s">
        <v>173</v>
      </c>
      <c r="BD166" s="4" t="s">
        <v>2368</v>
      </c>
      <c r="BE166" s="4" t="s">
        <v>2360</v>
      </c>
      <c r="BF166" s="4" t="s">
        <v>528</v>
      </c>
      <c r="BG166" s="4" t="s">
        <v>528</v>
      </c>
      <c r="BH166" s="4" t="s">
        <v>528</v>
      </c>
      <c r="BI166" s="4" t="s">
        <v>2369</v>
      </c>
      <c r="BJ166" s="4" t="s">
        <v>173</v>
      </c>
      <c r="BK166" s="4" t="s">
        <v>291</v>
      </c>
      <c r="BL166" s="4" t="s">
        <v>2370</v>
      </c>
      <c r="BM166" s="4" t="s">
        <v>2371</v>
      </c>
      <c r="BN166" s="4" t="s">
        <v>138</v>
      </c>
      <c r="BO166" s="4" t="s">
        <v>754</v>
      </c>
      <c r="BP166" s="4" t="s">
        <v>2338</v>
      </c>
      <c r="BQ166" s="4" t="s">
        <v>138</v>
      </c>
      <c r="BS166" s="4" t="s">
        <v>528</v>
      </c>
      <c r="BT166" s="4" t="n">
        <f aca="false">49-(COUNTBLANK(U166:BQ166))</f>
        <v>49</v>
      </c>
      <c r="BU166" s="4" t="str">
        <f aca="false">CONCATENATE("*",BS166,"*")</f>
        <v>*smoke*</v>
      </c>
      <c r="BV166" s="4" t="n">
        <f aca="false">COUNTIFS(U166:BQ166,BU166)</f>
        <v>0</v>
      </c>
      <c r="BW166" s="18" t="n">
        <f aca="false">BV166/BT166</f>
        <v>0</v>
      </c>
      <c r="BZ166" s="18" t="str">
        <f aca="false">IF(BY166="","",(BY166/BT166))</f>
        <v/>
      </c>
      <c r="CA166" s="4" t="n">
        <f aca="false">COUNTIFS(U166:BQ166,BU165)</f>
        <v>0</v>
      </c>
      <c r="CB166" s="4" t="str">
        <f aca="false">IF(BX166="",BU166,BX166)</f>
        <v>*smoke*</v>
      </c>
      <c r="CC166" s="4" t="n">
        <f aca="false">COUNTIFS(U166:BQ166,CB165)</f>
        <v>0</v>
      </c>
      <c r="CD166" s="18" t="n">
        <f aca="false">CC166/BT166</f>
        <v>0</v>
      </c>
      <c r="CE166" s="4" t="s">
        <v>2372</v>
      </c>
      <c r="CF166" s="18" t="n">
        <f aca="false">(COUNTIFS(U166:BQ166,CE166))/BT166</f>
        <v>0</v>
      </c>
      <c r="CH166" s="4" t="s">
        <v>2373</v>
      </c>
      <c r="CI166" s="15" t="n">
        <f aca="false">(COUNTIFS(U166:BQ166,CK166))/BT166</f>
        <v>0.0408163265306122</v>
      </c>
      <c r="CJ166" s="15" t="n">
        <f aca="false">(COUNTIFS(U166:BQ166,CK165))/BT166</f>
        <v>0.326530612244898</v>
      </c>
      <c r="CK166" s="4" t="s">
        <v>138</v>
      </c>
      <c r="CL166" s="4" t="s">
        <v>2350</v>
      </c>
    </row>
    <row r="167" customFormat="false" ht="13.8" hidden="false" customHeight="false" outlineLevel="0" collapsed="false">
      <c r="A167" s="8" t="s">
        <v>191</v>
      </c>
      <c r="B167" s="8" t="n">
        <v>1</v>
      </c>
      <c r="C167" s="8" t="n">
        <v>1</v>
      </c>
      <c r="D167" s="8" t="n">
        <v>1</v>
      </c>
      <c r="E167" s="8" t="n">
        <v>80</v>
      </c>
      <c r="F167" s="8" t="n">
        <v>42</v>
      </c>
      <c r="G167" s="8" t="n">
        <v>0</v>
      </c>
      <c r="H167" s="8" t="n">
        <v>42</v>
      </c>
      <c r="I167" s="8" t="n">
        <v>10042</v>
      </c>
      <c r="J167" s="8" t="n">
        <v>42</v>
      </c>
      <c r="K167" s="8" t="s">
        <v>650</v>
      </c>
      <c r="L167" s="8" t="s">
        <v>128</v>
      </c>
      <c r="M167" s="0" t="s">
        <v>2374</v>
      </c>
      <c r="N167" s="0" t="s">
        <v>2210</v>
      </c>
      <c r="O167" s="0" t="s">
        <v>2375</v>
      </c>
      <c r="R167" s="0" t="n">
        <f aca="false">(1+LEN(N167)-LEN(SUBSTITUTE(N167," ","")))+1</f>
        <v>6</v>
      </c>
      <c r="S167" s="0" t="n">
        <f aca="false">(1+LEN(O167)-LEN(SUBSTITUTE(O167," ","")))</f>
        <v>10</v>
      </c>
      <c r="T167" s="0" t="s">
        <v>2160</v>
      </c>
      <c r="U167" s="0" t="s">
        <v>2376</v>
      </c>
      <c r="V167" s="0" t="s">
        <v>2377</v>
      </c>
      <c r="W167" s="0" t="s">
        <v>2378</v>
      </c>
      <c r="X167" s="0" t="s">
        <v>2379</v>
      </c>
      <c r="Y167" s="0" t="s">
        <v>1154</v>
      </c>
      <c r="Z167" s="0" t="s">
        <v>2380</v>
      </c>
      <c r="AA167" s="0" t="s">
        <v>2381</v>
      </c>
      <c r="AB167" s="0" t="s">
        <v>203</v>
      </c>
      <c r="AC167" s="0" t="s">
        <v>2382</v>
      </c>
      <c r="AD167" s="0" t="s">
        <v>1154</v>
      </c>
      <c r="AE167" s="0" t="s">
        <v>150</v>
      </c>
      <c r="AF167" s="0" t="s">
        <v>2379</v>
      </c>
      <c r="AG167" s="0" t="s">
        <v>2383</v>
      </c>
      <c r="AH167" s="0" t="s">
        <v>2384</v>
      </c>
      <c r="AI167" s="0" t="s">
        <v>2376</v>
      </c>
      <c r="AJ167" s="0" t="s">
        <v>2385</v>
      </c>
      <c r="AK167" s="0" t="s">
        <v>2377</v>
      </c>
      <c r="AL167" s="0" t="s">
        <v>2386</v>
      </c>
      <c r="AM167" s="0" t="s">
        <v>2387</v>
      </c>
      <c r="AN167" s="0" t="s">
        <v>2388</v>
      </c>
      <c r="AO167" s="0" t="s">
        <v>2389</v>
      </c>
      <c r="AP167" s="0" t="s">
        <v>2390</v>
      </c>
      <c r="AQ167" s="0" t="s">
        <v>2377</v>
      </c>
      <c r="AR167" s="0" t="s">
        <v>1154</v>
      </c>
      <c r="AS167" s="0" t="s">
        <v>2391</v>
      </c>
      <c r="AT167" s="0" t="s">
        <v>150</v>
      </c>
      <c r="AU167" s="0" t="s">
        <v>2392</v>
      </c>
      <c r="AV167" s="0" t="s">
        <v>2393</v>
      </c>
      <c r="AW167" s="0" t="s">
        <v>2394</v>
      </c>
      <c r="AX167" s="0" t="s">
        <v>934</v>
      </c>
      <c r="AY167" s="0" t="s">
        <v>2380</v>
      </c>
      <c r="AZ167" s="0" t="s">
        <v>150</v>
      </c>
      <c r="BA167" s="0" t="s">
        <v>2383</v>
      </c>
      <c r="BB167" s="0" t="s">
        <v>2388</v>
      </c>
      <c r="BC167" s="0" t="s">
        <v>2395</v>
      </c>
      <c r="BD167" s="0" t="s">
        <v>1274</v>
      </c>
      <c r="BE167" s="0" t="s">
        <v>2388</v>
      </c>
      <c r="BF167" s="0" t="s">
        <v>2395</v>
      </c>
      <c r="BG167" s="0" t="s">
        <v>2388</v>
      </c>
      <c r="BH167" s="0" t="s">
        <v>150</v>
      </c>
      <c r="BI167" s="0" t="s">
        <v>2395</v>
      </c>
      <c r="BJ167" s="0" t="s">
        <v>1149</v>
      </c>
      <c r="BK167" s="0" t="s">
        <v>2388</v>
      </c>
      <c r="BL167" s="0" t="s">
        <v>2230</v>
      </c>
      <c r="BM167" s="0" t="s">
        <v>2391</v>
      </c>
      <c r="BN167" s="0" t="s">
        <v>2396</v>
      </c>
      <c r="BO167" s="0" t="s">
        <v>2230</v>
      </c>
      <c r="BP167" s="0" t="s">
        <v>150</v>
      </c>
      <c r="BQ167" s="0" t="s">
        <v>2395</v>
      </c>
      <c r="BS167" s="0" t="s">
        <v>2388</v>
      </c>
      <c r="BT167" s="0" t="n">
        <f aca="false">49-(COUNTBLANK(U167:BQ167))</f>
        <v>49</v>
      </c>
      <c r="BU167" s="0" t="str">
        <f aca="false">CONCATENATE("*",BS167,"*")</f>
        <v>*patch*</v>
      </c>
      <c r="BV167" s="0" t="n">
        <f aca="false">COUNTIFS(U167:BQ167,BU167)</f>
        <v>0</v>
      </c>
      <c r="BW167" s="18" t="n">
        <f aca="false">BV167/BT167</f>
        <v>0</v>
      </c>
      <c r="BZ167" s="15" t="str">
        <f aca="false">IF(BY167="","",(BY167/BT167))</f>
        <v/>
      </c>
      <c r="CA167" s="0" t="n">
        <f aca="false">COUNTIFS(U167:BQ167,BU168)</f>
        <v>0</v>
      </c>
      <c r="CB167" s="0" t="str">
        <f aca="false">IF(BX167="",BU167,BX167)</f>
        <v>*patch*</v>
      </c>
      <c r="CC167" s="0" t="n">
        <f aca="false">COUNTIFS(U167:BQ167,CB168)</f>
        <v>0</v>
      </c>
      <c r="CD167" s="15" t="n">
        <f aca="false">CC167/BT167</f>
        <v>0</v>
      </c>
      <c r="CE167" s="0" t="s">
        <v>2397</v>
      </c>
      <c r="CF167" s="15" t="n">
        <f aca="false">(COUNTIFS(U167:BQ167,CE167))/BT167</f>
        <v>0</v>
      </c>
      <c r="CH167" s="0" t="s">
        <v>2398</v>
      </c>
      <c r="CI167" s="15" t="n">
        <f aca="false">(COUNTIFS(U167:BQ167,CK167))/BT167</f>
        <v>0.306122448979592</v>
      </c>
      <c r="CJ167" s="15" t="n">
        <f aca="false">(COUNTIFS(U167:BQ167,CK168))/BT167</f>
        <v>0.0204081632653061</v>
      </c>
      <c r="CK167" s="16" t="s">
        <v>2388</v>
      </c>
      <c r="CL167" s="0" t="s">
        <v>2399</v>
      </c>
    </row>
    <row r="168" customFormat="false" ht="13.8" hidden="false" customHeight="false" outlineLevel="0" collapsed="false">
      <c r="A168" s="8" t="s">
        <v>193</v>
      </c>
      <c r="B168" s="8" t="n">
        <v>1</v>
      </c>
      <c r="C168" s="8" t="n">
        <v>1</v>
      </c>
      <c r="D168" s="8" t="n">
        <v>2</v>
      </c>
      <c r="E168" s="8" t="n">
        <v>80</v>
      </c>
      <c r="F168" s="8" t="n">
        <v>42</v>
      </c>
      <c r="G168" s="8" t="n">
        <v>1</v>
      </c>
      <c r="H168" s="8" t="n">
        <v>1042</v>
      </c>
      <c r="I168" s="8" t="n">
        <v>11042</v>
      </c>
      <c r="J168" s="8" t="n">
        <v>1042</v>
      </c>
      <c r="K168" s="8" t="s">
        <v>650</v>
      </c>
      <c r="L168" s="8" t="s">
        <v>128</v>
      </c>
      <c r="M168" s="0" t="s">
        <v>2400</v>
      </c>
      <c r="N168" s="0" t="s">
        <v>2210</v>
      </c>
      <c r="O168" s="0" t="s">
        <v>2401</v>
      </c>
      <c r="R168" s="0" t="n">
        <f aca="false">(1+LEN(N168)-LEN(SUBSTITUTE(N168," ","")))+1</f>
        <v>6</v>
      </c>
      <c r="S168" s="0" t="n">
        <f aca="false">(1+LEN(O168)-LEN(SUBSTITUTE(O168," ","")))</f>
        <v>10</v>
      </c>
      <c r="T168" s="0" t="s">
        <v>2160</v>
      </c>
      <c r="U168" s="0" t="s">
        <v>2392</v>
      </c>
      <c r="V168" s="0" t="s">
        <v>2392</v>
      </c>
      <c r="W168" s="0" t="s">
        <v>2392</v>
      </c>
      <c r="X168" s="0" t="s">
        <v>150</v>
      </c>
      <c r="Y168" s="0" t="s">
        <v>203</v>
      </c>
      <c r="Z168" s="0" t="s">
        <v>1153</v>
      </c>
      <c r="AA168" s="0" t="s">
        <v>2392</v>
      </c>
      <c r="AB168" s="0" t="s">
        <v>2392</v>
      </c>
      <c r="AC168" s="0" t="s">
        <v>2402</v>
      </c>
      <c r="AD168" s="0" t="s">
        <v>2392</v>
      </c>
      <c r="AE168" s="0" t="s">
        <v>2392</v>
      </c>
      <c r="AF168" s="0" t="s">
        <v>2403</v>
      </c>
      <c r="AG168" s="0" t="s">
        <v>2404</v>
      </c>
      <c r="AH168" s="0" t="s">
        <v>2392</v>
      </c>
      <c r="AI168" s="0" t="s">
        <v>2392</v>
      </c>
      <c r="AJ168" s="0" t="s">
        <v>2405</v>
      </c>
      <c r="AK168" s="0" t="s">
        <v>2392</v>
      </c>
      <c r="AL168" s="0" t="s">
        <v>2406</v>
      </c>
      <c r="AM168" s="0" t="s">
        <v>2392</v>
      </c>
      <c r="AN168" s="0" t="s">
        <v>2392</v>
      </c>
      <c r="AO168" s="0" t="s">
        <v>2392</v>
      </c>
      <c r="AP168" s="0" t="s">
        <v>2407</v>
      </c>
      <c r="AQ168" s="0" t="s">
        <v>2392</v>
      </c>
      <c r="AR168" s="0" t="s">
        <v>2407</v>
      </c>
      <c r="AS168" s="0" t="s">
        <v>2392</v>
      </c>
      <c r="AT168" s="0" t="s">
        <v>2392</v>
      </c>
      <c r="AU168" s="0" t="s">
        <v>2407</v>
      </c>
      <c r="AV168" s="0" t="s">
        <v>2392</v>
      </c>
      <c r="AW168" s="0" t="s">
        <v>150</v>
      </c>
      <c r="AX168" s="0" t="s">
        <v>2392</v>
      </c>
      <c r="AY168" s="0" t="s">
        <v>2392</v>
      </c>
      <c r="AZ168" s="0" t="s">
        <v>2395</v>
      </c>
      <c r="BA168" s="0" t="s">
        <v>2392</v>
      </c>
      <c r="BB168" s="0" t="s">
        <v>2392</v>
      </c>
      <c r="BC168" s="0" t="s">
        <v>2392</v>
      </c>
      <c r="BD168" s="0" t="s">
        <v>2392</v>
      </c>
      <c r="BE168" s="0" t="s">
        <v>2408</v>
      </c>
      <c r="BF168" s="0" t="s">
        <v>2392</v>
      </c>
      <c r="BG168" s="0" t="s">
        <v>2392</v>
      </c>
      <c r="BH168" s="0" t="s">
        <v>2392</v>
      </c>
      <c r="BI168" s="0" t="s">
        <v>2404</v>
      </c>
      <c r="BJ168" s="0" t="s">
        <v>2392</v>
      </c>
      <c r="BK168" s="0" t="s">
        <v>2392</v>
      </c>
      <c r="BL168" s="0" t="s">
        <v>2407</v>
      </c>
      <c r="BM168" s="0" t="s">
        <v>168</v>
      </c>
      <c r="BN168" s="0" t="s">
        <v>2409</v>
      </c>
      <c r="BO168" s="0" t="s">
        <v>2410</v>
      </c>
      <c r="BP168" s="0" t="s">
        <v>2407</v>
      </c>
      <c r="BQ168" s="0" t="s">
        <v>2392</v>
      </c>
      <c r="BS168" s="0" t="s">
        <v>2392</v>
      </c>
      <c r="BT168" s="0" t="n">
        <f aca="false">49-(COUNTBLANK(U168:BQ168))</f>
        <v>49</v>
      </c>
      <c r="BU168" s="0" t="str">
        <f aca="false">CONCATENATE("*",BS168,"*")</f>
        <v>*dig*</v>
      </c>
      <c r="BV168" s="0" t="n">
        <f aca="false">COUNTIFS(U168:BQ168,BU168)</f>
        <v>0</v>
      </c>
      <c r="BW168" s="18" t="n">
        <f aca="false">BV168/BT168</f>
        <v>0</v>
      </c>
      <c r="BZ168" s="15" t="str">
        <f aca="false">IF(BY168="","",(BY168/BT168))</f>
        <v/>
      </c>
      <c r="CA168" s="0" t="n">
        <f aca="false">COUNTIFS(U168:BQ168,BU167)</f>
        <v>0</v>
      </c>
      <c r="CB168" s="0" t="str">
        <f aca="false">IF(BX168="",BU168,BX168)</f>
        <v>*dig*</v>
      </c>
      <c r="CC168" s="0" t="n">
        <f aca="false">COUNTIFS(U168:BQ168,CB167)</f>
        <v>0</v>
      </c>
      <c r="CD168" s="15" t="n">
        <f aca="false">CC168/BT168</f>
        <v>0</v>
      </c>
      <c r="CE168" s="0" t="s">
        <v>2411</v>
      </c>
      <c r="CF168" s="15" t="n">
        <f aca="false">(COUNTIFS(U168:BQ168,CE168))/BT168</f>
        <v>0</v>
      </c>
      <c r="CH168" s="0" t="s">
        <v>2412</v>
      </c>
      <c r="CI168" s="15" t="n">
        <f aca="false">(COUNTIFS(U168:BQ168,CK168))/BT168</f>
        <v>0.816326530612245</v>
      </c>
      <c r="CJ168" s="15" t="n">
        <f aca="false">(COUNTIFS(U168:BQ168,CK167))/BT168</f>
        <v>0</v>
      </c>
      <c r="CK168" s="16" t="s">
        <v>2392</v>
      </c>
      <c r="CL168" s="0" t="s">
        <v>2399</v>
      </c>
    </row>
    <row r="169" customFormat="false" ht="13.8" hidden="false" customHeight="false" outlineLevel="0" collapsed="false">
      <c r="A169" s="8" t="s">
        <v>127</v>
      </c>
      <c r="B169" s="17" t="n">
        <v>1</v>
      </c>
      <c r="C169" s="17" t="n">
        <v>2</v>
      </c>
      <c r="D169" s="17" t="n">
        <v>1</v>
      </c>
      <c r="E169" s="17" t="n">
        <v>80</v>
      </c>
      <c r="F169" s="17" t="n">
        <v>42</v>
      </c>
      <c r="G169" s="17" t="n">
        <v>2</v>
      </c>
      <c r="H169" s="8" t="n">
        <v>2042</v>
      </c>
      <c r="I169" s="8" t="n">
        <v>12042</v>
      </c>
      <c r="J169" s="8" t="n">
        <v>2042</v>
      </c>
      <c r="K169" s="8" t="s">
        <v>650</v>
      </c>
      <c r="L169" s="8" t="s">
        <v>128</v>
      </c>
      <c r="M169" s="4" t="s">
        <v>2374</v>
      </c>
      <c r="N169" s="4" t="s">
        <v>2210</v>
      </c>
      <c r="O169" s="4" t="s">
        <v>2401</v>
      </c>
      <c r="R169" s="4" t="n">
        <f aca="false">(1+LEN(N169)-LEN(SUBSTITUTE(N169," ","")))+1</f>
        <v>6</v>
      </c>
      <c r="S169" s="4" t="n">
        <f aca="false">(1+LEN(O169)-LEN(SUBSTITUTE(O169," ","")))</f>
        <v>10</v>
      </c>
      <c r="T169" s="4" t="s">
        <v>2160</v>
      </c>
      <c r="U169" s="4" t="s">
        <v>2376</v>
      </c>
      <c r="V169" s="4" t="s">
        <v>2377</v>
      </c>
      <c r="W169" s="4" t="s">
        <v>2378</v>
      </c>
      <c r="X169" s="4" t="s">
        <v>2379</v>
      </c>
      <c r="Y169" s="4" t="s">
        <v>1154</v>
      </c>
      <c r="Z169" s="4" t="s">
        <v>2380</v>
      </c>
      <c r="AA169" s="4" t="s">
        <v>2381</v>
      </c>
      <c r="AB169" s="4" t="s">
        <v>203</v>
      </c>
      <c r="AC169" s="4" t="s">
        <v>2382</v>
      </c>
      <c r="AD169" s="4" t="s">
        <v>1154</v>
      </c>
      <c r="AE169" s="4" t="s">
        <v>150</v>
      </c>
      <c r="AF169" s="4" t="s">
        <v>2379</v>
      </c>
      <c r="AG169" s="4" t="s">
        <v>2383</v>
      </c>
      <c r="AH169" s="4" t="s">
        <v>2384</v>
      </c>
      <c r="AI169" s="4" t="s">
        <v>2376</v>
      </c>
      <c r="AJ169" s="4" t="s">
        <v>2385</v>
      </c>
      <c r="AK169" s="4" t="s">
        <v>2377</v>
      </c>
      <c r="AL169" s="4" t="s">
        <v>2386</v>
      </c>
      <c r="AM169" s="4" t="s">
        <v>2387</v>
      </c>
      <c r="AN169" s="4" t="s">
        <v>2388</v>
      </c>
      <c r="AO169" s="4" t="s">
        <v>2389</v>
      </c>
      <c r="AP169" s="4" t="s">
        <v>2390</v>
      </c>
      <c r="AQ169" s="4" t="s">
        <v>2377</v>
      </c>
      <c r="AR169" s="4" t="s">
        <v>1154</v>
      </c>
      <c r="AS169" s="4" t="s">
        <v>2391</v>
      </c>
      <c r="AT169" s="4" t="s">
        <v>150</v>
      </c>
      <c r="AU169" s="4" t="s">
        <v>2392</v>
      </c>
      <c r="AV169" s="4" t="s">
        <v>2393</v>
      </c>
      <c r="AW169" s="4" t="s">
        <v>2394</v>
      </c>
      <c r="AX169" s="4" t="s">
        <v>934</v>
      </c>
      <c r="AY169" s="4" t="s">
        <v>2380</v>
      </c>
      <c r="AZ169" s="4" t="s">
        <v>150</v>
      </c>
      <c r="BA169" s="4" t="s">
        <v>2383</v>
      </c>
      <c r="BB169" s="4" t="s">
        <v>2388</v>
      </c>
      <c r="BC169" s="4" t="s">
        <v>2395</v>
      </c>
      <c r="BD169" s="4" t="s">
        <v>1274</v>
      </c>
      <c r="BE169" s="4" t="s">
        <v>2388</v>
      </c>
      <c r="BF169" s="4" t="s">
        <v>2395</v>
      </c>
      <c r="BG169" s="4" t="s">
        <v>2388</v>
      </c>
      <c r="BH169" s="4" t="s">
        <v>150</v>
      </c>
      <c r="BI169" s="4" t="s">
        <v>2395</v>
      </c>
      <c r="BJ169" s="4" t="s">
        <v>1149</v>
      </c>
      <c r="BK169" s="4" t="s">
        <v>2388</v>
      </c>
      <c r="BL169" s="4" t="s">
        <v>2230</v>
      </c>
      <c r="BM169" s="4" t="s">
        <v>2391</v>
      </c>
      <c r="BN169" s="4" t="s">
        <v>2396</v>
      </c>
      <c r="BO169" s="4" t="s">
        <v>2230</v>
      </c>
      <c r="BP169" s="4" t="s">
        <v>150</v>
      </c>
      <c r="BQ169" s="4" t="s">
        <v>2395</v>
      </c>
      <c r="BS169" s="4" t="s">
        <v>2388</v>
      </c>
      <c r="BT169" s="4" t="n">
        <f aca="false">49-(COUNTBLANK(U169:BQ169))</f>
        <v>49</v>
      </c>
      <c r="BU169" s="4" t="str">
        <f aca="false">CONCATENATE("*",BS169,"*")</f>
        <v>*patch*</v>
      </c>
      <c r="BV169" s="4" t="n">
        <f aca="false">COUNTIFS(U169:BQ169,BU169)</f>
        <v>0</v>
      </c>
      <c r="BW169" s="18" t="n">
        <f aca="false">BV169/BT169</f>
        <v>0</v>
      </c>
      <c r="BZ169" s="18" t="str">
        <f aca="false">IF(BY169="","",(BY169/BT169))</f>
        <v/>
      </c>
      <c r="CA169" s="4" t="n">
        <f aca="false">COUNTIFS(U169:BQ169,BU170)</f>
        <v>0</v>
      </c>
      <c r="CB169" s="4" t="str">
        <f aca="false">IF(BX169="",BU169,BX169)</f>
        <v>*patch*</v>
      </c>
      <c r="CC169" s="4" t="n">
        <f aca="false">COUNTIFS(U169:BQ169,CB170)</f>
        <v>0</v>
      </c>
      <c r="CD169" s="18" t="n">
        <f aca="false">CC169/BT169</f>
        <v>0</v>
      </c>
      <c r="CE169" s="4" t="s">
        <v>2397</v>
      </c>
      <c r="CF169" s="18" t="n">
        <f aca="false">(COUNTIFS(U169:BQ169,CE169))/BT169</f>
        <v>0</v>
      </c>
      <c r="CH169" s="4" t="s">
        <v>2398</v>
      </c>
      <c r="CI169" s="15" t="n">
        <f aca="false">(COUNTIFS(U169:BQ169,CK169))/BT169</f>
        <v>0.0204081632653061</v>
      </c>
      <c r="CJ169" s="15" t="n">
        <f aca="false">(COUNTIFS(U169:BQ169,CK170))/BT169</f>
        <v>0.306122448979592</v>
      </c>
      <c r="CK169" s="4" t="s">
        <v>2392</v>
      </c>
      <c r="CL169" s="4" t="s">
        <v>2399</v>
      </c>
    </row>
    <row r="170" customFormat="false" ht="13.8" hidden="false" customHeight="false" outlineLevel="0" collapsed="false">
      <c r="A170" s="8" t="s">
        <v>163</v>
      </c>
      <c r="B170" s="17" t="n">
        <v>1</v>
      </c>
      <c r="C170" s="17" t="n">
        <v>2</v>
      </c>
      <c r="D170" s="17" t="n">
        <v>2</v>
      </c>
      <c r="E170" s="17" t="n">
        <v>80</v>
      </c>
      <c r="F170" s="17" t="n">
        <v>42</v>
      </c>
      <c r="G170" s="17" t="n">
        <v>3</v>
      </c>
      <c r="H170" s="8" t="n">
        <v>3042</v>
      </c>
      <c r="I170" s="8" t="n">
        <v>13042</v>
      </c>
      <c r="J170" s="8" t="n">
        <v>3042</v>
      </c>
      <c r="K170" s="8" t="s">
        <v>650</v>
      </c>
      <c r="L170" s="8" t="s">
        <v>128</v>
      </c>
      <c r="M170" s="4" t="s">
        <v>2400</v>
      </c>
      <c r="N170" s="4" t="s">
        <v>2210</v>
      </c>
      <c r="O170" s="4" t="s">
        <v>2375</v>
      </c>
      <c r="R170" s="4" t="n">
        <f aca="false">(1+LEN(N170)-LEN(SUBSTITUTE(N170," ","")))+1</f>
        <v>6</v>
      </c>
      <c r="S170" s="4" t="n">
        <f aca="false">(1+LEN(O170)-LEN(SUBSTITUTE(O170," ","")))</f>
        <v>10</v>
      </c>
      <c r="T170" s="4" t="s">
        <v>2160</v>
      </c>
      <c r="U170" s="4" t="s">
        <v>2392</v>
      </c>
      <c r="V170" s="4" t="s">
        <v>2392</v>
      </c>
      <c r="W170" s="4" t="s">
        <v>2392</v>
      </c>
      <c r="X170" s="4" t="s">
        <v>150</v>
      </c>
      <c r="Y170" s="4" t="s">
        <v>203</v>
      </c>
      <c r="Z170" s="4" t="s">
        <v>1153</v>
      </c>
      <c r="AA170" s="4" t="s">
        <v>2392</v>
      </c>
      <c r="AB170" s="4" t="s">
        <v>2392</v>
      </c>
      <c r="AC170" s="4" t="s">
        <v>2402</v>
      </c>
      <c r="AD170" s="4" t="s">
        <v>2392</v>
      </c>
      <c r="AE170" s="4" t="s">
        <v>2392</v>
      </c>
      <c r="AF170" s="4" t="s">
        <v>2403</v>
      </c>
      <c r="AG170" s="4" t="s">
        <v>2404</v>
      </c>
      <c r="AH170" s="4" t="s">
        <v>2392</v>
      </c>
      <c r="AI170" s="4" t="s">
        <v>2392</v>
      </c>
      <c r="AJ170" s="4" t="s">
        <v>2405</v>
      </c>
      <c r="AK170" s="4" t="s">
        <v>2392</v>
      </c>
      <c r="AL170" s="4" t="s">
        <v>2406</v>
      </c>
      <c r="AM170" s="4" t="s">
        <v>2392</v>
      </c>
      <c r="AN170" s="4" t="s">
        <v>2392</v>
      </c>
      <c r="AO170" s="4" t="s">
        <v>2392</v>
      </c>
      <c r="AP170" s="4" t="s">
        <v>2407</v>
      </c>
      <c r="AQ170" s="4" t="s">
        <v>2392</v>
      </c>
      <c r="AR170" s="4" t="s">
        <v>2407</v>
      </c>
      <c r="AS170" s="4" t="s">
        <v>2392</v>
      </c>
      <c r="AT170" s="4" t="s">
        <v>2392</v>
      </c>
      <c r="AU170" s="4" t="s">
        <v>2407</v>
      </c>
      <c r="AV170" s="4" t="s">
        <v>2392</v>
      </c>
      <c r="AW170" s="4" t="s">
        <v>150</v>
      </c>
      <c r="AX170" s="4" t="s">
        <v>2392</v>
      </c>
      <c r="AY170" s="4" t="s">
        <v>2392</v>
      </c>
      <c r="AZ170" s="4" t="s">
        <v>2395</v>
      </c>
      <c r="BA170" s="4" t="s">
        <v>2392</v>
      </c>
      <c r="BB170" s="4" t="s">
        <v>2392</v>
      </c>
      <c r="BC170" s="4" t="s">
        <v>2392</v>
      </c>
      <c r="BD170" s="4" t="s">
        <v>2392</v>
      </c>
      <c r="BE170" s="4" t="s">
        <v>2408</v>
      </c>
      <c r="BF170" s="4" t="s">
        <v>2392</v>
      </c>
      <c r="BG170" s="4" t="s">
        <v>2392</v>
      </c>
      <c r="BH170" s="4" t="s">
        <v>2392</v>
      </c>
      <c r="BI170" s="4" t="s">
        <v>2404</v>
      </c>
      <c r="BJ170" s="4" t="s">
        <v>2392</v>
      </c>
      <c r="BK170" s="4" t="s">
        <v>2392</v>
      </c>
      <c r="BL170" s="4" t="s">
        <v>2407</v>
      </c>
      <c r="BM170" s="4" t="s">
        <v>168</v>
      </c>
      <c r="BN170" s="4" t="s">
        <v>2409</v>
      </c>
      <c r="BO170" s="4" t="s">
        <v>2410</v>
      </c>
      <c r="BP170" s="4" t="s">
        <v>2407</v>
      </c>
      <c r="BQ170" s="4" t="s">
        <v>2392</v>
      </c>
      <c r="BS170" s="4" t="s">
        <v>2392</v>
      </c>
      <c r="BT170" s="4" t="n">
        <f aca="false">49-(COUNTBLANK(U170:BQ170))</f>
        <v>49</v>
      </c>
      <c r="BU170" s="4" t="str">
        <f aca="false">CONCATENATE("*",BS170,"*")</f>
        <v>*dig*</v>
      </c>
      <c r="BV170" s="4" t="n">
        <f aca="false">COUNTIFS(U170:BQ170,BU170)</f>
        <v>0</v>
      </c>
      <c r="BW170" s="18" t="n">
        <f aca="false">BV170/BT170</f>
        <v>0</v>
      </c>
      <c r="BZ170" s="18" t="str">
        <f aca="false">IF(BY170="","",(BY170/BT170))</f>
        <v/>
      </c>
      <c r="CA170" s="4" t="n">
        <f aca="false">COUNTIFS(U170:BQ170,BU169)</f>
        <v>0</v>
      </c>
      <c r="CB170" s="4" t="str">
        <f aca="false">IF(BX170="",BU170,BX170)</f>
        <v>*dig*</v>
      </c>
      <c r="CC170" s="4" t="n">
        <f aca="false">COUNTIFS(U170:BQ170,CB169)</f>
        <v>0</v>
      </c>
      <c r="CD170" s="18" t="n">
        <f aca="false">CC170/BT170</f>
        <v>0</v>
      </c>
      <c r="CE170" s="4" t="s">
        <v>2411</v>
      </c>
      <c r="CF170" s="18" t="n">
        <f aca="false">(COUNTIFS(U170:BQ170,CE170))/BT170</f>
        <v>0</v>
      </c>
      <c r="CH170" s="4" t="s">
        <v>2412</v>
      </c>
      <c r="CI170" s="15" t="n">
        <f aca="false">(COUNTIFS(U170:BQ170,CK170))/BT170</f>
        <v>0</v>
      </c>
      <c r="CJ170" s="15" t="n">
        <f aca="false">(COUNTIFS(U170:BQ170,CK169))/BT170</f>
        <v>0.816326530612245</v>
      </c>
      <c r="CK170" s="4" t="s">
        <v>2388</v>
      </c>
      <c r="CL170" s="4" t="s">
        <v>2399</v>
      </c>
    </row>
    <row r="171" customFormat="false" ht="13.8" hidden="false" customHeight="false" outlineLevel="0" collapsed="false">
      <c r="A171" s="8" t="s">
        <v>191</v>
      </c>
      <c r="B171" s="8" t="n">
        <v>1</v>
      </c>
      <c r="C171" s="8" t="n">
        <v>1</v>
      </c>
      <c r="D171" s="8" t="n">
        <v>1</v>
      </c>
      <c r="E171" s="8" t="n">
        <v>82</v>
      </c>
      <c r="F171" s="8" t="n">
        <v>43</v>
      </c>
      <c r="G171" s="8" t="n">
        <v>0</v>
      </c>
      <c r="H171" s="8" t="n">
        <v>43</v>
      </c>
      <c r="I171" s="8" t="n">
        <v>10043</v>
      </c>
      <c r="J171" s="8" t="n">
        <v>43</v>
      </c>
      <c r="K171" s="8" t="s">
        <v>650</v>
      </c>
      <c r="L171" s="8" t="s">
        <v>128</v>
      </c>
      <c r="M171" s="0" t="s">
        <v>2413</v>
      </c>
      <c r="N171" s="0" t="s">
        <v>2414</v>
      </c>
      <c r="O171" s="0" t="s">
        <v>2415</v>
      </c>
      <c r="R171" s="0" t="n">
        <f aca="false">(1+LEN(N171)-LEN(SUBSTITUTE(N171," ","")))+1</f>
        <v>7</v>
      </c>
      <c r="S171" s="0" t="n">
        <f aca="false">(1+LEN(O171)-LEN(SUBSTITUTE(O171," ","")))</f>
        <v>10</v>
      </c>
      <c r="T171" s="0" t="s">
        <v>2416</v>
      </c>
      <c r="U171" s="0" t="s">
        <v>2417</v>
      </c>
      <c r="V171" s="0" t="s">
        <v>2418</v>
      </c>
      <c r="W171" s="0" t="s">
        <v>2419</v>
      </c>
      <c r="X171" s="0" t="s">
        <v>573</v>
      </c>
      <c r="Y171" s="0" t="s">
        <v>1382</v>
      </c>
      <c r="Z171" s="0" t="s">
        <v>2420</v>
      </c>
      <c r="AA171" s="0" t="s">
        <v>2421</v>
      </c>
      <c r="AB171" s="0" t="s">
        <v>2422</v>
      </c>
      <c r="AC171" s="0" t="s">
        <v>2423</v>
      </c>
      <c r="AD171" s="0" t="s">
        <v>182</v>
      </c>
      <c r="AE171" s="0" t="s">
        <v>1382</v>
      </c>
      <c r="AF171" s="0" t="s">
        <v>2424</v>
      </c>
      <c r="AG171" s="0" t="s">
        <v>1040</v>
      </c>
      <c r="AH171" s="0" t="s">
        <v>1382</v>
      </c>
      <c r="AI171" s="0" t="s">
        <v>1040</v>
      </c>
      <c r="AJ171" s="0" t="s">
        <v>2425</v>
      </c>
      <c r="AK171" s="0" t="s">
        <v>182</v>
      </c>
      <c r="AL171" s="0" t="s">
        <v>1382</v>
      </c>
      <c r="AM171" s="0" t="s">
        <v>1382</v>
      </c>
      <c r="AN171" s="0" t="s">
        <v>1040</v>
      </c>
      <c r="AO171" s="0" t="s">
        <v>1382</v>
      </c>
      <c r="AP171" s="0" t="s">
        <v>2426</v>
      </c>
      <c r="AQ171" s="0" t="s">
        <v>1040</v>
      </c>
      <c r="AR171" s="0" t="s">
        <v>2427</v>
      </c>
      <c r="AS171" s="0" t="s">
        <v>1382</v>
      </c>
      <c r="AT171" s="0" t="s">
        <v>1040</v>
      </c>
      <c r="AU171" s="0" t="s">
        <v>2428</v>
      </c>
      <c r="AV171" s="0" t="s">
        <v>2245</v>
      </c>
      <c r="AW171" s="0" t="s">
        <v>1382</v>
      </c>
      <c r="AX171" s="0" t="s">
        <v>1382</v>
      </c>
      <c r="AY171" s="0" t="s">
        <v>1382</v>
      </c>
      <c r="AZ171" s="0" t="s">
        <v>2429</v>
      </c>
      <c r="BA171" s="0" t="s">
        <v>1382</v>
      </c>
      <c r="BB171" s="0" t="s">
        <v>1040</v>
      </c>
      <c r="BC171" s="0" t="s">
        <v>1040</v>
      </c>
      <c r="BD171" s="0" t="s">
        <v>1382</v>
      </c>
      <c r="BE171" s="0" t="s">
        <v>2430</v>
      </c>
      <c r="BF171" s="0" t="s">
        <v>1382</v>
      </c>
      <c r="BG171" s="0" t="s">
        <v>1382</v>
      </c>
      <c r="BH171" s="0" t="s">
        <v>1382</v>
      </c>
      <c r="BI171" s="0" t="s">
        <v>1382</v>
      </c>
      <c r="BJ171" s="0" t="s">
        <v>2431</v>
      </c>
      <c r="BK171" s="0" t="s">
        <v>863</v>
      </c>
      <c r="BL171" s="0" t="s">
        <v>1382</v>
      </c>
      <c r="BM171" s="0" t="s">
        <v>1040</v>
      </c>
      <c r="BN171" s="0" t="s">
        <v>2432</v>
      </c>
      <c r="BO171" s="0" t="s">
        <v>1382</v>
      </c>
      <c r="BP171" s="0" t="s">
        <v>2420</v>
      </c>
      <c r="BQ171" s="0" t="s">
        <v>2433</v>
      </c>
      <c r="BS171" s="0" t="s">
        <v>1040</v>
      </c>
      <c r="BT171" s="0" t="n">
        <f aca="false">49-(COUNTBLANK(U171:BQ171))</f>
        <v>49</v>
      </c>
      <c r="BU171" s="0" t="str">
        <f aca="false">CONCATENATE("*",BS171,"*")</f>
        <v>*draw*</v>
      </c>
      <c r="BV171" s="0" t="n">
        <f aca="false">COUNTIFS(U171:BQ171,BU171)</f>
        <v>0</v>
      </c>
      <c r="BW171" s="15" t="n">
        <f aca="false">BV171/BT171</f>
        <v>0</v>
      </c>
      <c r="BZ171" s="15" t="str">
        <f aca="false">IF(BY171="","",(BY171/BT171))</f>
        <v/>
      </c>
      <c r="CA171" s="0" t="n">
        <f aca="false">COUNTIFS(U171:BQ171,BU172)</f>
        <v>0</v>
      </c>
      <c r="CB171" s="0" t="str">
        <f aca="false">IF(BX171="",BU171,BX171)</f>
        <v>*draw*</v>
      </c>
      <c r="CC171" s="0" t="n">
        <f aca="false">COUNTIFS(U171:BQ171,CB172)</f>
        <v>0</v>
      </c>
      <c r="CD171" s="15" t="n">
        <f aca="false">CC171/BT171</f>
        <v>0</v>
      </c>
      <c r="CE171" s="0" t="s">
        <v>2434</v>
      </c>
      <c r="CF171" s="15" t="n">
        <f aca="false">(COUNTIFS(U171:BQ171,CE171))/BT171</f>
        <v>0</v>
      </c>
      <c r="CH171" s="0" t="s">
        <v>2435</v>
      </c>
      <c r="CI171" s="15" t="n">
        <f aca="false">(COUNTIFS(U171:BQ171,CK171))/BT171</f>
        <v>0.489795918367347</v>
      </c>
      <c r="CJ171" s="15" t="n">
        <f aca="false">(COUNTIFS(U171:BQ171,CK172))/BT171</f>
        <v>0.183673469387755</v>
      </c>
      <c r="CK171" s="16" t="s">
        <v>1382</v>
      </c>
      <c r="CL171" s="0" t="s">
        <v>2436</v>
      </c>
    </row>
    <row r="172" customFormat="false" ht="13.8" hidden="false" customHeight="false" outlineLevel="0" collapsed="false">
      <c r="A172" s="8" t="s">
        <v>193</v>
      </c>
      <c r="B172" s="8" t="n">
        <v>1</v>
      </c>
      <c r="C172" s="8" t="n">
        <v>1</v>
      </c>
      <c r="D172" s="8" t="n">
        <v>2</v>
      </c>
      <c r="E172" s="8" t="n">
        <v>82</v>
      </c>
      <c r="F172" s="8" t="n">
        <v>43</v>
      </c>
      <c r="G172" s="8" t="n">
        <v>1</v>
      </c>
      <c r="H172" s="8" t="n">
        <v>1043</v>
      </c>
      <c r="I172" s="8" t="n">
        <v>11043</v>
      </c>
      <c r="J172" s="8" t="n">
        <v>1043</v>
      </c>
      <c r="K172" s="8" t="s">
        <v>650</v>
      </c>
      <c r="L172" s="8" t="s">
        <v>128</v>
      </c>
      <c r="M172" s="0" t="s">
        <v>2437</v>
      </c>
      <c r="N172" s="0" t="s">
        <v>2414</v>
      </c>
      <c r="O172" s="0" t="s">
        <v>2438</v>
      </c>
      <c r="R172" s="0" t="n">
        <f aca="false">(1+LEN(N172)-LEN(SUBSTITUTE(N172," ","")))+1</f>
        <v>7</v>
      </c>
      <c r="S172" s="0" t="n">
        <f aca="false">(1+LEN(O172)-LEN(SUBSTITUTE(O172," ","")))</f>
        <v>10</v>
      </c>
      <c r="T172" s="0" t="s">
        <v>2416</v>
      </c>
      <c r="U172" s="0" t="s">
        <v>2439</v>
      </c>
      <c r="V172" s="0" t="s">
        <v>2440</v>
      </c>
      <c r="W172" s="0" t="s">
        <v>2441</v>
      </c>
      <c r="X172" s="0" t="s">
        <v>2442</v>
      </c>
      <c r="Y172" s="0" t="s">
        <v>182</v>
      </c>
      <c r="Z172" s="0" t="s">
        <v>2417</v>
      </c>
      <c r="AA172" s="0" t="s">
        <v>2443</v>
      </c>
      <c r="AB172" s="0" t="s">
        <v>2444</v>
      </c>
      <c r="AC172" s="0" t="s">
        <v>2445</v>
      </c>
      <c r="AD172" s="0" t="s">
        <v>2446</v>
      </c>
      <c r="AE172" s="0" t="s">
        <v>182</v>
      </c>
      <c r="AF172" s="0" t="s">
        <v>2447</v>
      </c>
      <c r="AG172" s="0" t="s">
        <v>2448</v>
      </c>
      <c r="AH172" s="0" t="s">
        <v>2449</v>
      </c>
      <c r="AI172" s="0" t="s">
        <v>182</v>
      </c>
      <c r="AJ172" s="0" t="s">
        <v>2450</v>
      </c>
      <c r="AK172" s="0" t="s">
        <v>2451</v>
      </c>
      <c r="AL172" s="0" t="s">
        <v>2452</v>
      </c>
      <c r="AM172" s="0" t="s">
        <v>182</v>
      </c>
      <c r="AN172" s="0" t="s">
        <v>182</v>
      </c>
      <c r="AO172" s="0" t="s">
        <v>2417</v>
      </c>
      <c r="AP172" s="0" t="s">
        <v>2453</v>
      </c>
      <c r="AQ172" s="0" t="s">
        <v>2454</v>
      </c>
      <c r="AR172" s="0" t="s">
        <v>2455</v>
      </c>
      <c r="AS172" s="0" t="s">
        <v>2456</v>
      </c>
      <c r="AT172" s="0" t="s">
        <v>2457</v>
      </c>
      <c r="AU172" s="0" t="s">
        <v>2439</v>
      </c>
      <c r="AV172" s="0" t="s">
        <v>182</v>
      </c>
      <c r="AW172" s="0" t="s">
        <v>2417</v>
      </c>
      <c r="AX172" s="0" t="s">
        <v>182</v>
      </c>
      <c r="AY172" s="0" t="s">
        <v>182</v>
      </c>
      <c r="AZ172" s="0" t="s">
        <v>2458</v>
      </c>
      <c r="BA172" s="0" t="s">
        <v>2459</v>
      </c>
      <c r="BB172" s="0" t="s">
        <v>182</v>
      </c>
      <c r="BC172" s="0" t="s">
        <v>2454</v>
      </c>
      <c r="BD172" s="0" t="s">
        <v>2452</v>
      </c>
      <c r="BE172" s="0" t="s">
        <v>2460</v>
      </c>
      <c r="BF172" s="0" t="s">
        <v>182</v>
      </c>
      <c r="BG172" s="0" t="s">
        <v>2417</v>
      </c>
      <c r="BH172" s="0" t="s">
        <v>182</v>
      </c>
      <c r="BI172" s="0" t="s">
        <v>2461</v>
      </c>
      <c r="BJ172" s="0" t="s">
        <v>2462</v>
      </c>
      <c r="BK172" s="0" t="s">
        <v>2463</v>
      </c>
      <c r="BL172" s="0" t="s">
        <v>2439</v>
      </c>
      <c r="BM172" s="0" t="s">
        <v>182</v>
      </c>
      <c r="BN172" s="0" t="s">
        <v>2464</v>
      </c>
      <c r="BO172" s="0" t="s">
        <v>182</v>
      </c>
      <c r="BP172" s="0" t="s">
        <v>2465</v>
      </c>
      <c r="BQ172" s="0" t="s">
        <v>167</v>
      </c>
      <c r="BS172" s="0" t="s">
        <v>182</v>
      </c>
      <c r="BT172" s="0" t="n">
        <f aca="false">49-(COUNTBLANK(U172:BQ172))</f>
        <v>49</v>
      </c>
      <c r="BU172" s="0" t="str">
        <f aca="false">CONCATENATE("*",BS172,"*")</f>
        <v>*eat*</v>
      </c>
      <c r="BV172" s="0" t="n">
        <f aca="false">COUNTIFS(U172:BQ172,BU172)</f>
        <v>0</v>
      </c>
      <c r="BW172" s="15" t="n">
        <f aca="false">BV172/BT172</f>
        <v>0</v>
      </c>
      <c r="BZ172" s="15" t="str">
        <f aca="false">IF(BY172="","",(BY172/BT172))</f>
        <v/>
      </c>
      <c r="CA172" s="0" t="n">
        <f aca="false">COUNTIFS(U172:BQ172,BU171)</f>
        <v>0</v>
      </c>
      <c r="CB172" s="0" t="str">
        <f aca="false">IF(BX172="",BU172,BX172)</f>
        <v>*eat*</v>
      </c>
      <c r="CC172" s="0" t="n">
        <f aca="false">COUNTIFS(U172:BQ172,CB171)</f>
        <v>0</v>
      </c>
      <c r="CD172" s="15" t="n">
        <f aca="false">CC172/BT172</f>
        <v>0</v>
      </c>
      <c r="CE172" s="0" t="s">
        <v>189</v>
      </c>
      <c r="CF172" s="15" t="n">
        <f aca="false">(COUNTIFS(U172:BQ172,CE172))/BT172</f>
        <v>0</v>
      </c>
      <c r="CH172" s="0" t="s">
        <v>190</v>
      </c>
      <c r="CI172" s="15" t="n">
        <f aca="false">(COUNTIFS(U172:BQ172,CK172))/BT172</f>
        <v>0.469387755102041</v>
      </c>
      <c r="CJ172" s="15" t="n">
        <f aca="false">(COUNTIFS(U172:BQ172,CK171))/BT172</f>
        <v>0</v>
      </c>
      <c r="CK172" s="16" t="s">
        <v>182</v>
      </c>
      <c r="CL172" s="0" t="s">
        <v>2436</v>
      </c>
    </row>
    <row r="173" customFormat="false" ht="13.8" hidden="false" customHeight="false" outlineLevel="0" collapsed="false">
      <c r="A173" s="8" t="s">
        <v>127</v>
      </c>
      <c r="B173" s="17" t="n">
        <v>1</v>
      </c>
      <c r="C173" s="17" t="n">
        <v>2</v>
      </c>
      <c r="D173" s="17" t="n">
        <v>1</v>
      </c>
      <c r="E173" s="17" t="n">
        <v>82</v>
      </c>
      <c r="F173" s="17" t="n">
        <v>43</v>
      </c>
      <c r="G173" s="17" t="n">
        <v>2</v>
      </c>
      <c r="H173" s="8" t="n">
        <v>2043</v>
      </c>
      <c r="I173" s="8" t="n">
        <v>12043</v>
      </c>
      <c r="J173" s="8" t="n">
        <v>2043</v>
      </c>
      <c r="K173" s="8" t="s">
        <v>650</v>
      </c>
      <c r="L173" s="8" t="s">
        <v>128</v>
      </c>
      <c r="M173" s="4" t="s">
        <v>2413</v>
      </c>
      <c r="N173" s="4" t="s">
        <v>2414</v>
      </c>
      <c r="O173" s="4" t="s">
        <v>2438</v>
      </c>
      <c r="R173" s="4" t="n">
        <f aca="false">(1+LEN(N173)-LEN(SUBSTITUTE(N173," ","")))+1</f>
        <v>7</v>
      </c>
      <c r="S173" s="4" t="n">
        <f aca="false">(1+LEN(O173)-LEN(SUBSTITUTE(O173," ","")))</f>
        <v>10</v>
      </c>
      <c r="T173" s="4" t="s">
        <v>2416</v>
      </c>
      <c r="U173" s="4" t="s">
        <v>2417</v>
      </c>
      <c r="V173" s="4" t="s">
        <v>2418</v>
      </c>
      <c r="W173" s="4" t="s">
        <v>2419</v>
      </c>
      <c r="X173" s="4" t="s">
        <v>573</v>
      </c>
      <c r="Y173" s="4" t="s">
        <v>1382</v>
      </c>
      <c r="Z173" s="4" t="s">
        <v>2420</v>
      </c>
      <c r="AA173" s="4" t="s">
        <v>2421</v>
      </c>
      <c r="AB173" s="4" t="s">
        <v>2422</v>
      </c>
      <c r="AC173" s="4" t="s">
        <v>2423</v>
      </c>
      <c r="AD173" s="4" t="s">
        <v>182</v>
      </c>
      <c r="AE173" s="4" t="s">
        <v>1382</v>
      </c>
      <c r="AF173" s="4" t="s">
        <v>2424</v>
      </c>
      <c r="AG173" s="4" t="s">
        <v>1040</v>
      </c>
      <c r="AH173" s="4" t="s">
        <v>1382</v>
      </c>
      <c r="AI173" s="4" t="s">
        <v>1040</v>
      </c>
      <c r="AJ173" s="4" t="s">
        <v>2425</v>
      </c>
      <c r="AK173" s="4" t="s">
        <v>182</v>
      </c>
      <c r="AL173" s="4" t="s">
        <v>1382</v>
      </c>
      <c r="AM173" s="4" t="s">
        <v>1382</v>
      </c>
      <c r="AN173" s="4" t="s">
        <v>1040</v>
      </c>
      <c r="AO173" s="4" t="s">
        <v>1382</v>
      </c>
      <c r="AP173" s="4" t="s">
        <v>2426</v>
      </c>
      <c r="AQ173" s="4" t="s">
        <v>1040</v>
      </c>
      <c r="AR173" s="4" t="s">
        <v>2427</v>
      </c>
      <c r="AS173" s="4" t="s">
        <v>1382</v>
      </c>
      <c r="AT173" s="4" t="s">
        <v>1040</v>
      </c>
      <c r="AU173" s="4" t="s">
        <v>2428</v>
      </c>
      <c r="AV173" s="4" t="s">
        <v>2245</v>
      </c>
      <c r="AW173" s="4" t="s">
        <v>1382</v>
      </c>
      <c r="AX173" s="4" t="s">
        <v>1382</v>
      </c>
      <c r="AY173" s="4" t="s">
        <v>1382</v>
      </c>
      <c r="AZ173" s="4" t="s">
        <v>2429</v>
      </c>
      <c r="BA173" s="4" t="s">
        <v>1382</v>
      </c>
      <c r="BB173" s="4" t="s">
        <v>1040</v>
      </c>
      <c r="BC173" s="4" t="s">
        <v>1040</v>
      </c>
      <c r="BD173" s="4" t="s">
        <v>1382</v>
      </c>
      <c r="BE173" s="4" t="s">
        <v>2430</v>
      </c>
      <c r="BF173" s="4" t="s">
        <v>1382</v>
      </c>
      <c r="BG173" s="4" t="s">
        <v>1382</v>
      </c>
      <c r="BH173" s="4" t="s">
        <v>1382</v>
      </c>
      <c r="BI173" s="4" t="s">
        <v>1382</v>
      </c>
      <c r="BJ173" s="4" t="s">
        <v>2431</v>
      </c>
      <c r="BK173" s="4" t="s">
        <v>863</v>
      </c>
      <c r="BL173" s="4" t="s">
        <v>1382</v>
      </c>
      <c r="BM173" s="4" t="s">
        <v>1040</v>
      </c>
      <c r="BN173" s="4" t="s">
        <v>2432</v>
      </c>
      <c r="BO173" s="4" t="s">
        <v>1382</v>
      </c>
      <c r="BP173" s="4" t="s">
        <v>2420</v>
      </c>
      <c r="BQ173" s="4" t="s">
        <v>2433</v>
      </c>
      <c r="BS173" s="4" t="s">
        <v>1040</v>
      </c>
      <c r="BT173" s="4" t="n">
        <f aca="false">49-(COUNTBLANK(U173:BQ173))</f>
        <v>49</v>
      </c>
      <c r="BU173" s="4" t="str">
        <f aca="false">CONCATENATE("*",BS173,"*")</f>
        <v>*draw*</v>
      </c>
      <c r="BV173" s="4" t="n">
        <f aca="false">COUNTIFS(U173:BQ173,BU173)</f>
        <v>0</v>
      </c>
      <c r="BW173" s="18" t="n">
        <f aca="false">BV173/BT173</f>
        <v>0</v>
      </c>
      <c r="BZ173" s="18" t="str">
        <f aca="false">IF(BY173="","",(BY173/BT173))</f>
        <v/>
      </c>
      <c r="CA173" s="4" t="n">
        <f aca="false">COUNTIFS(U173:BQ173,BU174)</f>
        <v>0</v>
      </c>
      <c r="CB173" s="4" t="str">
        <f aca="false">IF(BX173="",BU173,BX173)</f>
        <v>*draw*</v>
      </c>
      <c r="CC173" s="4" t="n">
        <f aca="false">COUNTIFS(U173:BQ173,CB174)</f>
        <v>0</v>
      </c>
      <c r="CD173" s="18" t="n">
        <f aca="false">CC173/BT173</f>
        <v>0</v>
      </c>
      <c r="CE173" s="4" t="s">
        <v>2434</v>
      </c>
      <c r="CF173" s="18" t="n">
        <f aca="false">(COUNTIFS(U173:BQ173,CE173))/BT173</f>
        <v>0</v>
      </c>
      <c r="CH173" s="4" t="s">
        <v>2435</v>
      </c>
      <c r="CI173" s="15" t="n">
        <f aca="false">(COUNTIFS(U173:BQ173,CK173))/BT173</f>
        <v>0.183673469387755</v>
      </c>
      <c r="CJ173" s="15" t="n">
        <f aca="false">(COUNTIFS(U173:BQ173,CK174))/BT173</f>
        <v>0.489795918367347</v>
      </c>
      <c r="CK173" s="4" t="s">
        <v>182</v>
      </c>
      <c r="CL173" s="4" t="s">
        <v>2436</v>
      </c>
    </row>
    <row r="174" customFormat="false" ht="13.8" hidden="false" customHeight="false" outlineLevel="0" collapsed="false">
      <c r="A174" s="8" t="s">
        <v>163</v>
      </c>
      <c r="B174" s="17" t="n">
        <v>1</v>
      </c>
      <c r="C174" s="17" t="n">
        <v>2</v>
      </c>
      <c r="D174" s="17" t="n">
        <v>2</v>
      </c>
      <c r="E174" s="17" t="n">
        <v>82</v>
      </c>
      <c r="F174" s="17" t="n">
        <v>43</v>
      </c>
      <c r="G174" s="17" t="n">
        <v>3</v>
      </c>
      <c r="H174" s="8" t="n">
        <v>3043</v>
      </c>
      <c r="I174" s="8" t="n">
        <v>13043</v>
      </c>
      <c r="J174" s="8" t="n">
        <v>3043</v>
      </c>
      <c r="K174" s="8" t="s">
        <v>650</v>
      </c>
      <c r="L174" s="8" t="s">
        <v>128</v>
      </c>
      <c r="M174" s="4" t="s">
        <v>2437</v>
      </c>
      <c r="N174" s="4" t="s">
        <v>2414</v>
      </c>
      <c r="O174" s="4" t="s">
        <v>2415</v>
      </c>
      <c r="R174" s="4" t="n">
        <f aca="false">(1+LEN(N174)-LEN(SUBSTITUTE(N174," ","")))+1</f>
        <v>7</v>
      </c>
      <c r="S174" s="4" t="n">
        <f aca="false">(1+LEN(O174)-LEN(SUBSTITUTE(O174," ","")))</f>
        <v>10</v>
      </c>
      <c r="T174" s="4" t="s">
        <v>2416</v>
      </c>
      <c r="U174" s="4" t="s">
        <v>2439</v>
      </c>
      <c r="V174" s="4" t="s">
        <v>2440</v>
      </c>
      <c r="W174" s="4" t="s">
        <v>2441</v>
      </c>
      <c r="X174" s="4" t="s">
        <v>2442</v>
      </c>
      <c r="Y174" s="4" t="s">
        <v>182</v>
      </c>
      <c r="Z174" s="4" t="s">
        <v>2417</v>
      </c>
      <c r="AA174" s="4" t="s">
        <v>2443</v>
      </c>
      <c r="AB174" s="4" t="s">
        <v>2444</v>
      </c>
      <c r="AC174" s="4" t="s">
        <v>2445</v>
      </c>
      <c r="AD174" s="4" t="s">
        <v>2446</v>
      </c>
      <c r="AE174" s="4" t="s">
        <v>182</v>
      </c>
      <c r="AF174" s="4" t="s">
        <v>2447</v>
      </c>
      <c r="AG174" s="4" t="s">
        <v>2448</v>
      </c>
      <c r="AH174" s="4" t="s">
        <v>2449</v>
      </c>
      <c r="AI174" s="4" t="s">
        <v>182</v>
      </c>
      <c r="AJ174" s="4" t="s">
        <v>2450</v>
      </c>
      <c r="AK174" s="4" t="s">
        <v>2451</v>
      </c>
      <c r="AL174" s="4" t="s">
        <v>2452</v>
      </c>
      <c r="AM174" s="4" t="s">
        <v>182</v>
      </c>
      <c r="AN174" s="4" t="s">
        <v>182</v>
      </c>
      <c r="AO174" s="4" t="s">
        <v>2417</v>
      </c>
      <c r="AP174" s="4" t="s">
        <v>2453</v>
      </c>
      <c r="AQ174" s="4" t="s">
        <v>2454</v>
      </c>
      <c r="AR174" s="4" t="s">
        <v>2455</v>
      </c>
      <c r="AS174" s="4" t="s">
        <v>2456</v>
      </c>
      <c r="AT174" s="4" t="s">
        <v>2457</v>
      </c>
      <c r="AU174" s="4" t="s">
        <v>2439</v>
      </c>
      <c r="AV174" s="4" t="s">
        <v>182</v>
      </c>
      <c r="AW174" s="4" t="s">
        <v>2417</v>
      </c>
      <c r="AX174" s="4" t="s">
        <v>182</v>
      </c>
      <c r="AY174" s="4" t="s">
        <v>182</v>
      </c>
      <c r="AZ174" s="4" t="s">
        <v>2458</v>
      </c>
      <c r="BA174" s="4" t="s">
        <v>2459</v>
      </c>
      <c r="BB174" s="4" t="s">
        <v>182</v>
      </c>
      <c r="BC174" s="4" t="s">
        <v>2454</v>
      </c>
      <c r="BD174" s="4" t="s">
        <v>2452</v>
      </c>
      <c r="BE174" s="4" t="s">
        <v>2460</v>
      </c>
      <c r="BF174" s="4" t="s">
        <v>182</v>
      </c>
      <c r="BG174" s="4" t="s">
        <v>2417</v>
      </c>
      <c r="BH174" s="4" t="s">
        <v>182</v>
      </c>
      <c r="BI174" s="4" t="s">
        <v>2461</v>
      </c>
      <c r="BJ174" s="4" t="s">
        <v>2462</v>
      </c>
      <c r="BK174" s="4" t="s">
        <v>2463</v>
      </c>
      <c r="BL174" s="4" t="s">
        <v>2439</v>
      </c>
      <c r="BM174" s="4" t="s">
        <v>182</v>
      </c>
      <c r="BN174" s="4" t="s">
        <v>2464</v>
      </c>
      <c r="BO174" s="4" t="s">
        <v>182</v>
      </c>
      <c r="BP174" s="4" t="s">
        <v>2465</v>
      </c>
      <c r="BQ174" s="4" t="s">
        <v>167</v>
      </c>
      <c r="BS174" s="4" t="s">
        <v>182</v>
      </c>
      <c r="BT174" s="4" t="n">
        <f aca="false">49-(COUNTBLANK(U174:BQ174))</f>
        <v>49</v>
      </c>
      <c r="BU174" s="4" t="str">
        <f aca="false">CONCATENATE("*",BS174,"*")</f>
        <v>*eat*</v>
      </c>
      <c r="BV174" s="4" t="n">
        <f aca="false">COUNTIFS(U174:BQ174,BU174)</f>
        <v>0</v>
      </c>
      <c r="BW174" s="18" t="n">
        <f aca="false">BV174/BT174</f>
        <v>0</v>
      </c>
      <c r="BZ174" s="18" t="str">
        <f aca="false">IF(BY174="","",(BY174/BT174))</f>
        <v/>
      </c>
      <c r="CA174" s="4" t="n">
        <f aca="false">COUNTIFS(U174:BQ174,BU173)</f>
        <v>0</v>
      </c>
      <c r="CB174" s="4" t="str">
        <f aca="false">IF(BX174="",BU174,BX174)</f>
        <v>*eat*</v>
      </c>
      <c r="CC174" s="4" t="n">
        <f aca="false">COUNTIFS(U174:BQ174,CB173)</f>
        <v>0</v>
      </c>
      <c r="CD174" s="18" t="n">
        <f aca="false">CC174/BT174</f>
        <v>0</v>
      </c>
      <c r="CE174" s="4" t="s">
        <v>189</v>
      </c>
      <c r="CF174" s="18" t="n">
        <f aca="false">(COUNTIFS(U174:BQ174,CE174))/BT174</f>
        <v>0</v>
      </c>
      <c r="CH174" s="4" t="s">
        <v>190</v>
      </c>
      <c r="CI174" s="15" t="n">
        <f aca="false">(COUNTIFS(U174:BQ174,CK174))/BT174</f>
        <v>0</v>
      </c>
      <c r="CJ174" s="15" t="n">
        <f aca="false">(COUNTIFS(U174:BQ174,CK173))/BT174</f>
        <v>0.469387755102041</v>
      </c>
      <c r="CK174" s="4" t="s">
        <v>1382</v>
      </c>
      <c r="CL174" s="4" t="s">
        <v>2436</v>
      </c>
    </row>
    <row r="175" customFormat="false" ht="13.8" hidden="false" customHeight="false" outlineLevel="0" collapsed="false">
      <c r="A175" s="8" t="s">
        <v>191</v>
      </c>
      <c r="B175" s="8" t="n">
        <v>1</v>
      </c>
      <c r="C175" s="8" t="n">
        <v>1</v>
      </c>
      <c r="D175" s="8" t="n">
        <v>1</v>
      </c>
      <c r="E175" s="8" t="n">
        <v>84</v>
      </c>
      <c r="F175" s="8" t="n">
        <v>44</v>
      </c>
      <c r="G175" s="8" t="n">
        <v>0</v>
      </c>
      <c r="H175" s="8" t="n">
        <v>44</v>
      </c>
      <c r="I175" s="8" t="n">
        <v>10044</v>
      </c>
      <c r="J175" s="8" t="n">
        <v>44</v>
      </c>
      <c r="K175" s="8" t="s">
        <v>650</v>
      </c>
      <c r="L175" s="8" t="s">
        <v>128</v>
      </c>
      <c r="M175" s="0" t="s">
        <v>2466</v>
      </c>
      <c r="N175" s="0" t="s">
        <v>2467</v>
      </c>
      <c r="O175" s="0" t="s">
        <v>2468</v>
      </c>
      <c r="R175" s="0" t="n">
        <f aca="false">(1+LEN(N175)-LEN(SUBSTITUTE(N175," ","")))+1</f>
        <v>5</v>
      </c>
      <c r="S175" s="0" t="n">
        <f aca="false">(1+LEN(O175)-LEN(SUBSTITUTE(O175," ","")))</f>
        <v>8</v>
      </c>
      <c r="T175" s="0" t="s">
        <v>2416</v>
      </c>
      <c r="U175" s="0" t="s">
        <v>2469</v>
      </c>
      <c r="V175" s="0" t="s">
        <v>2470</v>
      </c>
      <c r="W175" s="0" t="s">
        <v>2471</v>
      </c>
      <c r="X175" s="0" t="s">
        <v>2472</v>
      </c>
      <c r="Y175" s="0" t="s">
        <v>2473</v>
      </c>
      <c r="Z175" s="0" t="s">
        <v>2474</v>
      </c>
      <c r="AA175" s="0" t="s">
        <v>2475</v>
      </c>
      <c r="AB175" s="0" t="s">
        <v>2474</v>
      </c>
      <c r="AC175" s="0" t="s">
        <v>2476</v>
      </c>
      <c r="AD175" s="0" t="s">
        <v>2477</v>
      </c>
      <c r="AE175" s="0" t="s">
        <v>2478</v>
      </c>
      <c r="AF175" s="0" t="s">
        <v>2479</v>
      </c>
      <c r="AG175" s="0" t="s">
        <v>2480</v>
      </c>
      <c r="AH175" s="0" t="s">
        <v>2481</v>
      </c>
      <c r="AI175" s="0" t="s">
        <v>2482</v>
      </c>
      <c r="AJ175" s="0" t="s">
        <v>2474</v>
      </c>
      <c r="AK175" s="0" t="s">
        <v>546</v>
      </c>
      <c r="AL175" s="0" t="s">
        <v>2474</v>
      </c>
      <c r="AM175" s="0" t="s">
        <v>976</v>
      </c>
      <c r="AN175" s="0" t="s">
        <v>2474</v>
      </c>
      <c r="AO175" s="0" t="s">
        <v>2483</v>
      </c>
      <c r="AP175" s="0" t="s">
        <v>2484</v>
      </c>
      <c r="AQ175" s="0" t="s">
        <v>2485</v>
      </c>
      <c r="AR175" s="0" t="s">
        <v>2474</v>
      </c>
      <c r="AS175" s="0" t="s">
        <v>2474</v>
      </c>
      <c r="AT175" s="0" t="s">
        <v>2474</v>
      </c>
      <c r="AU175" s="0" t="s">
        <v>2486</v>
      </c>
      <c r="AV175" s="0" t="s">
        <v>2487</v>
      </c>
      <c r="AW175" s="0" t="s">
        <v>2488</v>
      </c>
      <c r="AX175" s="0" t="s">
        <v>1123</v>
      </c>
      <c r="AY175" s="0" t="s">
        <v>2489</v>
      </c>
      <c r="AZ175" s="0" t="s">
        <v>2474</v>
      </c>
      <c r="BA175" s="0" t="s">
        <v>2490</v>
      </c>
      <c r="BB175" s="0" t="s">
        <v>2491</v>
      </c>
      <c r="BC175" s="0" t="s">
        <v>2492</v>
      </c>
      <c r="BD175" s="0" t="s">
        <v>2474</v>
      </c>
      <c r="BE175" s="0" t="s">
        <v>2474</v>
      </c>
      <c r="BF175" s="0" t="s">
        <v>2474</v>
      </c>
      <c r="BG175" s="0" t="s">
        <v>2474</v>
      </c>
      <c r="BH175" s="0" t="s">
        <v>2493</v>
      </c>
      <c r="BI175" s="0" t="s">
        <v>2473</v>
      </c>
      <c r="BJ175" s="0" t="s">
        <v>2494</v>
      </c>
      <c r="BK175" s="0" t="s">
        <v>2495</v>
      </c>
      <c r="BL175" s="0" t="s">
        <v>2496</v>
      </c>
      <c r="BM175" s="0" t="s">
        <v>2497</v>
      </c>
      <c r="BN175" s="0" t="s">
        <v>2498</v>
      </c>
      <c r="BO175" s="0" t="s">
        <v>2499</v>
      </c>
      <c r="BP175" s="0" t="s">
        <v>2474</v>
      </c>
      <c r="BQ175" s="0" t="s">
        <v>2500</v>
      </c>
      <c r="BS175" s="0" t="s">
        <v>2495</v>
      </c>
      <c r="BT175" s="0" t="n">
        <f aca="false">49-(COUNTBLANK(U175:BQ175))</f>
        <v>49</v>
      </c>
      <c r="BU175" s="0" t="str">
        <f aca="false">CONCATENATE("*",BS175,"*")</f>
        <v>*smell*</v>
      </c>
      <c r="BV175" s="0" t="n">
        <f aca="false">COUNTIFS(U175:BQ175,BU175)</f>
        <v>0</v>
      </c>
      <c r="BW175" s="14" t="n">
        <f aca="false">BV175/BT175</f>
        <v>0</v>
      </c>
      <c r="BZ175" s="15" t="str">
        <f aca="false">IF(BY175="","",(BY175/BT175))</f>
        <v/>
      </c>
      <c r="CA175" s="0" t="n">
        <f aca="false">COUNTIFS(U175:BQ175,BU176)</f>
        <v>0</v>
      </c>
      <c r="CB175" s="0" t="str">
        <f aca="false">IF(BX175="",BU175,BX175)</f>
        <v>*smell*</v>
      </c>
      <c r="CC175" s="0" t="n">
        <f aca="false">COUNTIFS(U175:BQ175,CB176)</f>
        <v>0</v>
      </c>
      <c r="CD175" s="15" t="n">
        <f aca="false">CC175/BT175</f>
        <v>0</v>
      </c>
      <c r="CE175" s="0" t="s">
        <v>2501</v>
      </c>
      <c r="CF175" s="15" t="n">
        <f aca="false">(COUNTIFS(U175:BQ175,CE175))/BT175</f>
        <v>0</v>
      </c>
      <c r="CH175" s="0" t="s">
        <v>2502</v>
      </c>
      <c r="CI175" s="15" t="n">
        <f aca="false">(COUNTIFS(U175:BQ175,CK175))/BT175</f>
        <v>0.408163265306122</v>
      </c>
      <c r="CJ175" s="15" t="n">
        <f aca="false">(COUNTIFS(U175:BQ175,CK176))/BT175</f>
        <v>0.0204081632653061</v>
      </c>
      <c r="CK175" s="16" t="s">
        <v>2495</v>
      </c>
      <c r="CL175" s="0" t="s">
        <v>2503</v>
      </c>
    </row>
    <row r="176" customFormat="false" ht="13.8" hidden="false" customHeight="false" outlineLevel="0" collapsed="false">
      <c r="A176" s="8" t="s">
        <v>193</v>
      </c>
      <c r="B176" s="8" t="n">
        <v>1</v>
      </c>
      <c r="C176" s="8" t="n">
        <v>1</v>
      </c>
      <c r="D176" s="8" t="n">
        <v>2</v>
      </c>
      <c r="E176" s="8" t="n">
        <v>84</v>
      </c>
      <c r="F176" s="8" t="n">
        <v>44</v>
      </c>
      <c r="G176" s="8" t="n">
        <v>1</v>
      </c>
      <c r="H176" s="8" t="n">
        <v>1044</v>
      </c>
      <c r="I176" s="8" t="n">
        <v>11044</v>
      </c>
      <c r="J176" s="8" t="n">
        <v>1044</v>
      </c>
      <c r="K176" s="8" t="s">
        <v>650</v>
      </c>
      <c r="L176" s="8" t="s">
        <v>128</v>
      </c>
      <c r="M176" s="0" t="s">
        <v>2504</v>
      </c>
      <c r="N176" s="0" t="s">
        <v>2467</v>
      </c>
      <c r="O176" s="0" t="s">
        <v>2505</v>
      </c>
      <c r="R176" s="0" t="n">
        <f aca="false">(1+LEN(N176)-LEN(SUBSTITUTE(N176," ","")))+1</f>
        <v>5</v>
      </c>
      <c r="S176" s="0" t="n">
        <f aca="false">(1+LEN(O176)-LEN(SUBSTITUTE(O176," ","")))</f>
        <v>8</v>
      </c>
      <c r="T176" s="0" t="s">
        <v>2416</v>
      </c>
      <c r="U176" s="0" t="s">
        <v>2506</v>
      </c>
      <c r="V176" s="0" t="s">
        <v>2507</v>
      </c>
      <c r="W176" s="0" t="s">
        <v>2471</v>
      </c>
      <c r="X176" s="0" t="s">
        <v>2508</v>
      </c>
      <c r="Y176" s="0" t="s">
        <v>2471</v>
      </c>
      <c r="Z176" s="0" t="s">
        <v>2508</v>
      </c>
      <c r="AA176" s="0" t="s">
        <v>2509</v>
      </c>
      <c r="AB176" s="0" t="s">
        <v>2471</v>
      </c>
      <c r="AC176" s="0" t="s">
        <v>2471</v>
      </c>
      <c r="AD176" s="0" t="s">
        <v>2510</v>
      </c>
      <c r="AE176" s="0" t="s">
        <v>2471</v>
      </c>
      <c r="AF176" s="0" t="s">
        <v>2511</v>
      </c>
      <c r="AG176" s="0" t="s">
        <v>2512</v>
      </c>
      <c r="AH176" s="0" t="s">
        <v>2506</v>
      </c>
      <c r="AI176" s="0" t="s">
        <v>2471</v>
      </c>
      <c r="AJ176" s="0" t="s">
        <v>2513</v>
      </c>
      <c r="AK176" s="0" t="s">
        <v>2514</v>
      </c>
      <c r="AL176" s="0" t="s">
        <v>2515</v>
      </c>
      <c r="AM176" s="0" t="s">
        <v>2516</v>
      </c>
      <c r="AN176" s="0" t="s">
        <v>2471</v>
      </c>
      <c r="AO176" s="0" t="s">
        <v>2471</v>
      </c>
      <c r="AP176" s="0" t="s">
        <v>2471</v>
      </c>
      <c r="AQ176" s="0" t="s">
        <v>2471</v>
      </c>
      <c r="AR176" s="0" t="s">
        <v>2471</v>
      </c>
      <c r="AS176" s="0" t="s">
        <v>2474</v>
      </c>
      <c r="AT176" s="0" t="s">
        <v>2517</v>
      </c>
      <c r="AU176" s="0" t="s">
        <v>2471</v>
      </c>
      <c r="AV176" s="0" t="s">
        <v>2471</v>
      </c>
      <c r="AW176" s="0" t="s">
        <v>2518</v>
      </c>
      <c r="AX176" s="0" t="s">
        <v>1641</v>
      </c>
      <c r="AY176" s="0" t="s">
        <v>2519</v>
      </c>
      <c r="AZ176" s="0" t="s">
        <v>2471</v>
      </c>
      <c r="BA176" s="0" t="s">
        <v>2520</v>
      </c>
      <c r="BB176" s="0" t="s">
        <v>2471</v>
      </c>
      <c r="BC176" s="0" t="s">
        <v>2521</v>
      </c>
      <c r="BD176" s="0" t="s">
        <v>2522</v>
      </c>
      <c r="BE176" s="0" t="s">
        <v>2514</v>
      </c>
      <c r="BF176" s="0" t="s">
        <v>2508</v>
      </c>
      <c r="BG176" s="0" t="s">
        <v>2523</v>
      </c>
      <c r="BH176" s="0" t="s">
        <v>2471</v>
      </c>
      <c r="BI176" s="0" t="s">
        <v>2524</v>
      </c>
      <c r="BJ176" s="0" t="s">
        <v>2508</v>
      </c>
      <c r="BK176" s="0" t="s">
        <v>2525</v>
      </c>
      <c r="BL176" s="0" t="s">
        <v>2526</v>
      </c>
      <c r="BM176" s="0" t="s">
        <v>2527</v>
      </c>
      <c r="BN176" s="0" t="s">
        <v>2471</v>
      </c>
      <c r="BO176" s="0" t="s">
        <v>976</v>
      </c>
      <c r="BP176" s="0" t="s">
        <v>2471</v>
      </c>
      <c r="BQ176" s="0" t="s">
        <v>2486</v>
      </c>
      <c r="BS176" s="0" t="s">
        <v>589</v>
      </c>
      <c r="BT176" s="0" t="n">
        <f aca="false">49-(COUNTBLANK(U176:BQ176))</f>
        <v>49</v>
      </c>
      <c r="BU176" s="0" t="str">
        <f aca="false">CONCATENATE("*",BS176,"*")</f>
        <v>*taste*</v>
      </c>
      <c r="BV176" s="0" t="n">
        <f aca="false">COUNTIFS(U176:BQ176,BU176)</f>
        <v>0</v>
      </c>
      <c r="BW176" s="14" t="n">
        <f aca="false">BV176/BT176</f>
        <v>0</v>
      </c>
      <c r="BZ176" s="15" t="str">
        <f aca="false">IF(BY176="","",(BY176/BT176))</f>
        <v/>
      </c>
      <c r="CA176" s="0" t="n">
        <f aca="false">COUNTIFS(U176:BQ176,BU175)</f>
        <v>0</v>
      </c>
      <c r="CB176" s="0" t="str">
        <f aca="false">IF(BX176="",BU176,BX176)</f>
        <v>*taste*</v>
      </c>
      <c r="CC176" s="0" t="n">
        <f aca="false">COUNTIFS(U176:BQ176,CB175)</f>
        <v>0</v>
      </c>
      <c r="CD176" s="15" t="n">
        <f aca="false">CC176/BT176</f>
        <v>0</v>
      </c>
      <c r="CE176" s="0" t="s">
        <v>2528</v>
      </c>
      <c r="CF176" s="15" t="n">
        <f aca="false">(COUNTIFS(U176:BQ176,CE176))/BT176</f>
        <v>0</v>
      </c>
      <c r="CH176" s="0" t="s">
        <v>2529</v>
      </c>
      <c r="CI176" s="15" t="n">
        <f aca="false">(COUNTIFS(U176:BQ176,CK176))/BT176</f>
        <v>0.489795918367347</v>
      </c>
      <c r="CJ176" s="15" t="n">
        <f aca="false">(COUNTIFS(U176:BQ176,CK175))/BT176</f>
        <v>0.0204081632653061</v>
      </c>
      <c r="CK176" s="16" t="s">
        <v>589</v>
      </c>
      <c r="CL176" s="0" t="s">
        <v>2503</v>
      </c>
    </row>
    <row r="177" customFormat="false" ht="13.8" hidden="false" customHeight="false" outlineLevel="0" collapsed="false">
      <c r="A177" s="8" t="s">
        <v>127</v>
      </c>
      <c r="B177" s="17" t="n">
        <v>1</v>
      </c>
      <c r="C177" s="17" t="n">
        <v>2</v>
      </c>
      <c r="D177" s="17" t="n">
        <v>1</v>
      </c>
      <c r="E177" s="17" t="n">
        <v>84</v>
      </c>
      <c r="F177" s="17" t="n">
        <v>44</v>
      </c>
      <c r="G177" s="17" t="n">
        <v>2</v>
      </c>
      <c r="H177" s="8" t="n">
        <v>2044</v>
      </c>
      <c r="I177" s="8" t="n">
        <v>12044</v>
      </c>
      <c r="J177" s="8" t="n">
        <v>2044</v>
      </c>
      <c r="K177" s="8" t="s">
        <v>650</v>
      </c>
      <c r="L177" s="8" t="s">
        <v>128</v>
      </c>
      <c r="M177" s="4" t="s">
        <v>2466</v>
      </c>
      <c r="N177" s="4" t="s">
        <v>2467</v>
      </c>
      <c r="O177" s="4" t="s">
        <v>2505</v>
      </c>
      <c r="R177" s="4" t="n">
        <f aca="false">(1+LEN(N177)-LEN(SUBSTITUTE(N177," ","")))+1</f>
        <v>5</v>
      </c>
      <c r="S177" s="4" t="n">
        <f aca="false">(1+LEN(O177)-LEN(SUBSTITUTE(O177," ","")))</f>
        <v>8</v>
      </c>
      <c r="T177" s="4" t="s">
        <v>2416</v>
      </c>
      <c r="U177" s="4" t="s">
        <v>2469</v>
      </c>
      <c r="V177" s="4" t="s">
        <v>2470</v>
      </c>
      <c r="W177" s="4" t="s">
        <v>2471</v>
      </c>
      <c r="X177" s="4" t="s">
        <v>2472</v>
      </c>
      <c r="Y177" s="4" t="s">
        <v>2473</v>
      </c>
      <c r="Z177" s="4" t="s">
        <v>2474</v>
      </c>
      <c r="AA177" s="4" t="s">
        <v>2475</v>
      </c>
      <c r="AB177" s="4" t="s">
        <v>2474</v>
      </c>
      <c r="AC177" s="4" t="s">
        <v>2476</v>
      </c>
      <c r="AD177" s="4" t="s">
        <v>2477</v>
      </c>
      <c r="AE177" s="4" t="s">
        <v>2478</v>
      </c>
      <c r="AF177" s="4" t="s">
        <v>2479</v>
      </c>
      <c r="AG177" s="4" t="s">
        <v>2480</v>
      </c>
      <c r="AH177" s="4" t="s">
        <v>2481</v>
      </c>
      <c r="AI177" s="4" t="s">
        <v>2482</v>
      </c>
      <c r="AJ177" s="4" t="s">
        <v>2474</v>
      </c>
      <c r="AK177" s="4" t="s">
        <v>546</v>
      </c>
      <c r="AL177" s="4" t="s">
        <v>2474</v>
      </c>
      <c r="AM177" s="4" t="s">
        <v>976</v>
      </c>
      <c r="AN177" s="4" t="s">
        <v>2474</v>
      </c>
      <c r="AO177" s="4" t="s">
        <v>2483</v>
      </c>
      <c r="AP177" s="4" t="s">
        <v>2484</v>
      </c>
      <c r="AQ177" s="4" t="s">
        <v>2485</v>
      </c>
      <c r="AR177" s="4" t="s">
        <v>2474</v>
      </c>
      <c r="AS177" s="4" t="s">
        <v>2474</v>
      </c>
      <c r="AT177" s="4" t="s">
        <v>2474</v>
      </c>
      <c r="AU177" s="4" t="s">
        <v>2486</v>
      </c>
      <c r="AV177" s="4" t="s">
        <v>2487</v>
      </c>
      <c r="AW177" s="4" t="s">
        <v>2488</v>
      </c>
      <c r="AX177" s="4" t="s">
        <v>1123</v>
      </c>
      <c r="AY177" s="4" t="s">
        <v>2489</v>
      </c>
      <c r="AZ177" s="4" t="s">
        <v>2474</v>
      </c>
      <c r="BA177" s="4" t="s">
        <v>2490</v>
      </c>
      <c r="BB177" s="4" t="s">
        <v>2491</v>
      </c>
      <c r="BC177" s="4" t="s">
        <v>2492</v>
      </c>
      <c r="BD177" s="4" t="s">
        <v>2474</v>
      </c>
      <c r="BE177" s="4" t="s">
        <v>2474</v>
      </c>
      <c r="BF177" s="4" t="s">
        <v>2474</v>
      </c>
      <c r="BG177" s="4" t="s">
        <v>2474</v>
      </c>
      <c r="BH177" s="4" t="s">
        <v>2493</v>
      </c>
      <c r="BI177" s="4" t="s">
        <v>2473</v>
      </c>
      <c r="BJ177" s="4" t="s">
        <v>2494</v>
      </c>
      <c r="BK177" s="4" t="s">
        <v>2495</v>
      </c>
      <c r="BL177" s="4" t="s">
        <v>2496</v>
      </c>
      <c r="BM177" s="4" t="s">
        <v>2497</v>
      </c>
      <c r="BN177" s="4" t="s">
        <v>2498</v>
      </c>
      <c r="BO177" s="4" t="s">
        <v>2499</v>
      </c>
      <c r="BP177" s="4" t="s">
        <v>2474</v>
      </c>
      <c r="BQ177" s="4" t="s">
        <v>2500</v>
      </c>
      <c r="BS177" s="4" t="s">
        <v>2495</v>
      </c>
      <c r="BT177" s="4" t="n">
        <f aca="false">49-(COUNTBLANK(U177:BQ177))</f>
        <v>49</v>
      </c>
      <c r="BU177" s="4" t="str">
        <f aca="false">CONCATENATE("*",BS177,"*")</f>
        <v>*smell*</v>
      </c>
      <c r="BV177" s="4" t="n">
        <f aca="false">COUNTIFS(U177:BQ177,BU177)</f>
        <v>0</v>
      </c>
      <c r="BW177" s="18" t="n">
        <f aca="false">BV177/BT177</f>
        <v>0</v>
      </c>
      <c r="BZ177" s="18" t="str">
        <f aca="false">IF(BY177="","",(BY177/BT177))</f>
        <v/>
      </c>
      <c r="CA177" s="4" t="n">
        <f aca="false">COUNTIFS(U177:BQ177,BU178)</f>
        <v>0</v>
      </c>
      <c r="CB177" s="4" t="str">
        <f aca="false">IF(BX177="",BU177,BX177)</f>
        <v>*smell*</v>
      </c>
      <c r="CC177" s="4" t="n">
        <f aca="false">COUNTIFS(U177:BQ177,CB178)</f>
        <v>0</v>
      </c>
      <c r="CD177" s="18" t="n">
        <f aca="false">CC177/BT177</f>
        <v>0</v>
      </c>
      <c r="CE177" s="4" t="s">
        <v>2501</v>
      </c>
      <c r="CF177" s="18" t="n">
        <f aca="false">(COUNTIFS(U177:BQ177,CE177))/BT177</f>
        <v>0</v>
      </c>
      <c r="CH177" s="4" t="s">
        <v>2502</v>
      </c>
      <c r="CI177" s="15" t="n">
        <f aca="false">(COUNTIFS(U177:BQ177,CK177))/BT177</f>
        <v>0.0204081632653061</v>
      </c>
      <c r="CJ177" s="15" t="n">
        <f aca="false">(COUNTIFS(U177:BQ177,CK178))/BT177</f>
        <v>0.408163265306122</v>
      </c>
      <c r="CK177" s="4" t="s">
        <v>589</v>
      </c>
      <c r="CL177" s="4" t="s">
        <v>2503</v>
      </c>
    </row>
    <row r="178" customFormat="false" ht="13.8" hidden="false" customHeight="false" outlineLevel="0" collapsed="false">
      <c r="A178" s="8" t="s">
        <v>163</v>
      </c>
      <c r="B178" s="17" t="n">
        <v>1</v>
      </c>
      <c r="C178" s="17" t="n">
        <v>2</v>
      </c>
      <c r="D178" s="17" t="n">
        <v>2</v>
      </c>
      <c r="E178" s="17" t="n">
        <v>84</v>
      </c>
      <c r="F178" s="17" t="n">
        <v>44</v>
      </c>
      <c r="G178" s="17" t="n">
        <v>3</v>
      </c>
      <c r="H178" s="8" t="n">
        <v>3044</v>
      </c>
      <c r="I178" s="8" t="n">
        <v>13044</v>
      </c>
      <c r="J178" s="8" t="n">
        <v>3044</v>
      </c>
      <c r="K178" s="8" t="s">
        <v>650</v>
      </c>
      <c r="L178" s="8" t="s">
        <v>128</v>
      </c>
      <c r="M178" s="4" t="s">
        <v>2504</v>
      </c>
      <c r="N178" s="4" t="s">
        <v>2467</v>
      </c>
      <c r="O178" s="4" t="s">
        <v>2468</v>
      </c>
      <c r="R178" s="4" t="n">
        <f aca="false">(1+LEN(N178)-LEN(SUBSTITUTE(N178," ","")))+1</f>
        <v>5</v>
      </c>
      <c r="S178" s="4" t="n">
        <f aca="false">(1+LEN(O178)-LEN(SUBSTITUTE(O178," ","")))</f>
        <v>8</v>
      </c>
      <c r="T178" s="4" t="s">
        <v>2416</v>
      </c>
      <c r="U178" s="4" t="s">
        <v>2506</v>
      </c>
      <c r="V178" s="4" t="s">
        <v>2507</v>
      </c>
      <c r="W178" s="4" t="s">
        <v>2471</v>
      </c>
      <c r="X178" s="4" t="s">
        <v>2508</v>
      </c>
      <c r="Y178" s="4" t="s">
        <v>2471</v>
      </c>
      <c r="Z178" s="4" t="s">
        <v>2508</v>
      </c>
      <c r="AA178" s="4" t="s">
        <v>2509</v>
      </c>
      <c r="AB178" s="4" t="s">
        <v>2471</v>
      </c>
      <c r="AC178" s="4" t="s">
        <v>2471</v>
      </c>
      <c r="AD178" s="4" t="s">
        <v>2510</v>
      </c>
      <c r="AE178" s="4" t="s">
        <v>2471</v>
      </c>
      <c r="AF178" s="4" t="s">
        <v>2511</v>
      </c>
      <c r="AG178" s="4" t="s">
        <v>2512</v>
      </c>
      <c r="AH178" s="4" t="s">
        <v>2506</v>
      </c>
      <c r="AI178" s="4" t="s">
        <v>2471</v>
      </c>
      <c r="AJ178" s="4" t="s">
        <v>2513</v>
      </c>
      <c r="AK178" s="4" t="s">
        <v>2514</v>
      </c>
      <c r="AL178" s="4" t="s">
        <v>2515</v>
      </c>
      <c r="AM178" s="4" t="s">
        <v>2516</v>
      </c>
      <c r="AN178" s="4" t="s">
        <v>2471</v>
      </c>
      <c r="AO178" s="4" t="s">
        <v>2471</v>
      </c>
      <c r="AP178" s="4" t="s">
        <v>2471</v>
      </c>
      <c r="AQ178" s="4" t="s">
        <v>2471</v>
      </c>
      <c r="AR178" s="4" t="s">
        <v>2471</v>
      </c>
      <c r="AS178" s="4" t="s">
        <v>2474</v>
      </c>
      <c r="AT178" s="4" t="s">
        <v>2517</v>
      </c>
      <c r="AU178" s="4" t="s">
        <v>2471</v>
      </c>
      <c r="AV178" s="4" t="s">
        <v>2471</v>
      </c>
      <c r="AW178" s="4" t="s">
        <v>2518</v>
      </c>
      <c r="AX178" s="4" t="s">
        <v>1641</v>
      </c>
      <c r="AY178" s="4" t="s">
        <v>2519</v>
      </c>
      <c r="AZ178" s="4" t="s">
        <v>2471</v>
      </c>
      <c r="BA178" s="4" t="s">
        <v>2520</v>
      </c>
      <c r="BB178" s="4" t="s">
        <v>2471</v>
      </c>
      <c r="BC178" s="4" t="s">
        <v>2521</v>
      </c>
      <c r="BD178" s="4" t="s">
        <v>2522</v>
      </c>
      <c r="BE178" s="4" t="s">
        <v>2514</v>
      </c>
      <c r="BF178" s="4" t="s">
        <v>2508</v>
      </c>
      <c r="BG178" s="4" t="s">
        <v>2523</v>
      </c>
      <c r="BH178" s="4" t="s">
        <v>2471</v>
      </c>
      <c r="BI178" s="4" t="s">
        <v>2524</v>
      </c>
      <c r="BJ178" s="4" t="s">
        <v>2508</v>
      </c>
      <c r="BK178" s="4" t="s">
        <v>2525</v>
      </c>
      <c r="BL178" s="4" t="s">
        <v>2526</v>
      </c>
      <c r="BM178" s="4" t="s">
        <v>2527</v>
      </c>
      <c r="BN178" s="4" t="s">
        <v>2471</v>
      </c>
      <c r="BO178" s="4" t="s">
        <v>976</v>
      </c>
      <c r="BP178" s="4" t="s">
        <v>2471</v>
      </c>
      <c r="BQ178" s="4" t="s">
        <v>2486</v>
      </c>
      <c r="BS178" s="4" t="s">
        <v>589</v>
      </c>
      <c r="BT178" s="4" t="n">
        <f aca="false">49-(COUNTBLANK(U178:BQ178))</f>
        <v>49</v>
      </c>
      <c r="BU178" s="4" t="str">
        <f aca="false">CONCATENATE("*",BS178,"*")</f>
        <v>*taste*</v>
      </c>
      <c r="BV178" s="4" t="n">
        <f aca="false">COUNTIFS(U178:BQ178,BU178)</f>
        <v>0</v>
      </c>
      <c r="BW178" s="18" t="n">
        <f aca="false">BV178/BT178</f>
        <v>0</v>
      </c>
      <c r="BZ178" s="18" t="str">
        <f aca="false">IF(BY178="","",(BY178/BT178))</f>
        <v/>
      </c>
      <c r="CA178" s="4" t="n">
        <f aca="false">COUNTIFS(U178:BQ178,BU177)</f>
        <v>0</v>
      </c>
      <c r="CB178" s="4" t="str">
        <f aca="false">IF(BX178="",BU178,BX178)</f>
        <v>*taste*</v>
      </c>
      <c r="CC178" s="4" t="n">
        <f aca="false">COUNTIFS(U178:BQ178,CB177)</f>
        <v>0</v>
      </c>
      <c r="CD178" s="18" t="n">
        <f aca="false">CC178/BT178</f>
        <v>0</v>
      </c>
      <c r="CE178" s="4" t="s">
        <v>2528</v>
      </c>
      <c r="CF178" s="18" t="n">
        <f aca="false">(COUNTIFS(U178:BQ178,CE178))/BT178</f>
        <v>0</v>
      </c>
      <c r="CH178" s="4" t="s">
        <v>2529</v>
      </c>
      <c r="CI178" s="15" t="n">
        <f aca="false">(COUNTIFS(U178:BQ178,CK178))/BT178</f>
        <v>0.0204081632653061</v>
      </c>
      <c r="CJ178" s="15" t="n">
        <f aca="false">(COUNTIFS(U178:BQ178,CK177))/BT178</f>
        <v>0.489795918367347</v>
      </c>
      <c r="CK178" s="4" t="s">
        <v>2495</v>
      </c>
      <c r="CL178" s="4" t="s">
        <v>2503</v>
      </c>
    </row>
    <row r="179" customFormat="false" ht="13.8" hidden="false" customHeight="false" outlineLevel="0" collapsed="false">
      <c r="A179" s="8" t="s">
        <v>191</v>
      </c>
      <c r="B179" s="8" t="n">
        <v>1</v>
      </c>
      <c r="C179" s="8" t="n">
        <v>1</v>
      </c>
      <c r="D179" s="8" t="n">
        <v>1</v>
      </c>
      <c r="E179" s="8" t="n">
        <v>86</v>
      </c>
      <c r="F179" s="8" t="n">
        <v>45</v>
      </c>
      <c r="G179" s="8" t="n">
        <v>0</v>
      </c>
      <c r="H179" s="8" t="n">
        <v>45</v>
      </c>
      <c r="I179" s="8" t="n">
        <v>10045</v>
      </c>
      <c r="J179" s="8" t="n">
        <v>45</v>
      </c>
      <c r="K179" s="8" t="s">
        <v>650</v>
      </c>
      <c r="L179" s="8" t="s">
        <v>128</v>
      </c>
      <c r="M179" s="0" t="s">
        <v>2530</v>
      </c>
      <c r="N179" s="0" t="s">
        <v>825</v>
      </c>
      <c r="O179" s="0" t="s">
        <v>2531</v>
      </c>
      <c r="R179" s="0" t="n">
        <f aca="false">(1+LEN(N179)-LEN(SUBSTITUTE(N179," ","")))+1</f>
        <v>5</v>
      </c>
      <c r="S179" s="0" t="n">
        <f aca="false">(1+LEN(O179)-LEN(SUBSTITUTE(O179," ","")))</f>
        <v>9</v>
      </c>
      <c r="T179" s="0" t="s">
        <v>2416</v>
      </c>
      <c r="U179" s="0" t="s">
        <v>2532</v>
      </c>
      <c r="V179" s="0" t="s">
        <v>2533</v>
      </c>
      <c r="W179" s="0" t="s">
        <v>2534</v>
      </c>
      <c r="X179" s="0" t="s">
        <v>2535</v>
      </c>
      <c r="Y179" s="0" t="s">
        <v>2536</v>
      </c>
      <c r="Z179" s="0" t="s">
        <v>2537</v>
      </c>
      <c r="AA179" s="0" t="s">
        <v>2534</v>
      </c>
      <c r="AB179" s="0" t="s">
        <v>1509</v>
      </c>
      <c r="AC179" s="0" t="s">
        <v>2535</v>
      </c>
      <c r="AD179" s="0" t="s">
        <v>881</v>
      </c>
      <c r="AE179" s="0" t="s">
        <v>2535</v>
      </c>
      <c r="AF179" s="0" t="s">
        <v>2538</v>
      </c>
      <c r="AG179" s="0" t="s">
        <v>2537</v>
      </c>
      <c r="AH179" s="0" t="s">
        <v>2537</v>
      </c>
      <c r="AI179" s="0" t="s">
        <v>2539</v>
      </c>
      <c r="AJ179" s="0" t="s">
        <v>2535</v>
      </c>
      <c r="AK179" s="0" t="s">
        <v>1839</v>
      </c>
      <c r="AL179" s="0" t="s">
        <v>2540</v>
      </c>
      <c r="AM179" s="0" t="s">
        <v>2537</v>
      </c>
      <c r="AN179" s="0" t="s">
        <v>2537</v>
      </c>
      <c r="AO179" s="0" t="s">
        <v>2540</v>
      </c>
      <c r="AP179" s="0" t="s">
        <v>881</v>
      </c>
      <c r="AQ179" s="0" t="s">
        <v>682</v>
      </c>
      <c r="AR179" s="0" t="s">
        <v>2536</v>
      </c>
      <c r="AS179" s="0" t="s">
        <v>2536</v>
      </c>
      <c r="AT179" s="0" t="s">
        <v>2541</v>
      </c>
      <c r="AU179" s="0" t="s">
        <v>881</v>
      </c>
      <c r="AV179" s="0" t="s">
        <v>2542</v>
      </c>
      <c r="AW179" s="0" t="s">
        <v>2537</v>
      </c>
      <c r="AX179" s="0" t="s">
        <v>881</v>
      </c>
      <c r="AY179" s="0" t="s">
        <v>881</v>
      </c>
      <c r="AZ179" s="0" t="s">
        <v>2537</v>
      </c>
      <c r="BA179" s="0" t="s">
        <v>1993</v>
      </c>
      <c r="BB179" s="0" t="s">
        <v>881</v>
      </c>
      <c r="BC179" s="0" t="s">
        <v>2537</v>
      </c>
      <c r="BD179" s="0" t="s">
        <v>2537</v>
      </c>
      <c r="BE179" s="0" t="s">
        <v>2534</v>
      </c>
      <c r="BF179" s="0" t="s">
        <v>881</v>
      </c>
      <c r="BG179" s="0" t="s">
        <v>1509</v>
      </c>
      <c r="BH179" s="0" t="s">
        <v>2543</v>
      </c>
      <c r="BI179" s="0" t="s">
        <v>881</v>
      </c>
      <c r="BJ179" s="0" t="s">
        <v>2537</v>
      </c>
      <c r="BK179" s="0" t="s">
        <v>881</v>
      </c>
      <c r="BL179" s="0" t="s">
        <v>2544</v>
      </c>
      <c r="BM179" s="0" t="s">
        <v>1839</v>
      </c>
      <c r="BN179" s="0" t="s">
        <v>2545</v>
      </c>
      <c r="BO179" s="0" t="s">
        <v>881</v>
      </c>
      <c r="BP179" s="0" t="s">
        <v>2536</v>
      </c>
      <c r="BQ179" s="0" t="s">
        <v>2546</v>
      </c>
      <c r="BS179" s="0" t="s">
        <v>881</v>
      </c>
      <c r="BT179" s="0" t="n">
        <f aca="false">49-(COUNTBLANK(U179:BQ179))</f>
        <v>49</v>
      </c>
      <c r="BU179" s="0" t="str">
        <f aca="false">CONCATENATE("*",BS179,"*")</f>
        <v>*speak*</v>
      </c>
      <c r="BV179" s="0" t="n">
        <f aca="false">COUNTIFS(U179:BQ179,BU179)</f>
        <v>0</v>
      </c>
      <c r="BW179" s="15" t="n">
        <f aca="false">BV179/BT179</f>
        <v>0</v>
      </c>
      <c r="BZ179" s="15" t="str">
        <f aca="false">IF(BY179="","",(BY179/BT179))</f>
        <v/>
      </c>
      <c r="CA179" s="0" t="n">
        <f aca="false">COUNTIFS(U179:BQ179,BU180)</f>
        <v>0</v>
      </c>
      <c r="CB179" s="0" t="str">
        <f aca="false">IF(BX179="",BU179,BX179)</f>
        <v>*speak*</v>
      </c>
      <c r="CC179" s="0" t="n">
        <f aca="false">COUNTIFS(U179:BQ179,CB180)</f>
        <v>0</v>
      </c>
      <c r="CD179" s="15" t="n">
        <f aca="false">CC179/BT179</f>
        <v>0</v>
      </c>
      <c r="CE179" s="0" t="s">
        <v>2547</v>
      </c>
      <c r="CF179" s="15" t="n">
        <f aca="false">(COUNTIFS(U179:BQ179,CE179))/BT179</f>
        <v>0</v>
      </c>
      <c r="CH179" s="0" t="s">
        <v>1523</v>
      </c>
      <c r="CI179" s="15" t="n">
        <f aca="false">(COUNTIFS(U179:BQ179,CK179))/BT179</f>
        <v>0.63265306122449</v>
      </c>
      <c r="CJ179" s="15" t="n">
        <f aca="false">(COUNTIFS(U179:BQ179,CK180))/BT179</f>
        <v>0.102040816326531</v>
      </c>
      <c r="CK179" s="16" t="s">
        <v>881</v>
      </c>
      <c r="CL179" s="0" t="s">
        <v>2548</v>
      </c>
    </row>
    <row r="180" customFormat="false" ht="13.8" hidden="false" customHeight="false" outlineLevel="0" collapsed="false">
      <c r="A180" s="8" t="s">
        <v>193</v>
      </c>
      <c r="B180" s="8" t="n">
        <v>1</v>
      </c>
      <c r="C180" s="8" t="n">
        <v>1</v>
      </c>
      <c r="D180" s="8" t="n">
        <v>2</v>
      </c>
      <c r="E180" s="8" t="n">
        <v>86</v>
      </c>
      <c r="F180" s="8" t="n">
        <v>45</v>
      </c>
      <c r="G180" s="8" t="n">
        <v>1</v>
      </c>
      <c r="H180" s="8" t="n">
        <v>1045</v>
      </c>
      <c r="I180" s="8" t="n">
        <v>11045</v>
      </c>
      <c r="J180" s="8" t="n">
        <v>1045</v>
      </c>
      <c r="K180" s="8" t="s">
        <v>650</v>
      </c>
      <c r="L180" s="8" t="s">
        <v>128</v>
      </c>
      <c r="M180" s="0" t="s">
        <v>2549</v>
      </c>
      <c r="N180" s="0" t="s">
        <v>825</v>
      </c>
      <c r="O180" s="0" t="s">
        <v>2550</v>
      </c>
      <c r="R180" s="0" t="n">
        <f aca="false">(1+LEN(N180)-LEN(SUBSTITUTE(N180," ","")))+1</f>
        <v>5</v>
      </c>
      <c r="S180" s="0" t="n">
        <f aca="false">(1+LEN(O180)-LEN(SUBSTITUTE(O180," ","")))</f>
        <v>9</v>
      </c>
      <c r="T180" s="0" t="s">
        <v>2416</v>
      </c>
      <c r="U180" s="0" t="s">
        <v>2535</v>
      </c>
      <c r="V180" s="0" t="s">
        <v>2535</v>
      </c>
      <c r="W180" s="0" t="s">
        <v>2551</v>
      </c>
      <c r="X180" s="0" t="s">
        <v>1998</v>
      </c>
      <c r="Y180" s="0" t="s">
        <v>2552</v>
      </c>
      <c r="Z180" s="0" t="s">
        <v>2535</v>
      </c>
      <c r="AA180" s="0" t="s">
        <v>2553</v>
      </c>
      <c r="AB180" s="0" t="s">
        <v>2535</v>
      </c>
      <c r="AC180" s="0" t="s">
        <v>2554</v>
      </c>
      <c r="AD180" s="0" t="s">
        <v>182</v>
      </c>
      <c r="AE180" s="0" t="s">
        <v>182</v>
      </c>
      <c r="AF180" s="0" t="s">
        <v>2555</v>
      </c>
      <c r="AG180" s="0" t="s">
        <v>2556</v>
      </c>
      <c r="AH180" s="0" t="s">
        <v>182</v>
      </c>
      <c r="AI180" s="0" t="s">
        <v>182</v>
      </c>
      <c r="AJ180" s="0" t="s">
        <v>2535</v>
      </c>
      <c r="AK180" s="0" t="s">
        <v>2557</v>
      </c>
      <c r="AL180" s="0" t="s">
        <v>182</v>
      </c>
      <c r="AM180" s="0" t="s">
        <v>2535</v>
      </c>
      <c r="AN180" s="0" t="s">
        <v>182</v>
      </c>
      <c r="AO180" s="0" t="s">
        <v>182</v>
      </c>
      <c r="AP180" s="0" t="s">
        <v>2554</v>
      </c>
      <c r="AQ180" s="0" t="s">
        <v>2535</v>
      </c>
      <c r="AR180" s="0" t="s">
        <v>2554</v>
      </c>
      <c r="AS180" s="0" t="s">
        <v>2558</v>
      </c>
      <c r="AT180" s="0" t="s">
        <v>2535</v>
      </c>
      <c r="AU180" s="0" t="s">
        <v>182</v>
      </c>
      <c r="AV180" s="0" t="s">
        <v>182</v>
      </c>
      <c r="AW180" s="0" t="s">
        <v>2554</v>
      </c>
      <c r="AX180" s="0" t="s">
        <v>1509</v>
      </c>
      <c r="AY180" s="0" t="s">
        <v>182</v>
      </c>
      <c r="AZ180" s="0" t="s">
        <v>2537</v>
      </c>
      <c r="BA180" s="0" t="s">
        <v>2559</v>
      </c>
      <c r="BB180" s="0" t="s">
        <v>182</v>
      </c>
      <c r="BC180" s="0" t="s">
        <v>2560</v>
      </c>
      <c r="BD180" s="0" t="s">
        <v>2561</v>
      </c>
      <c r="BE180" s="0" t="s">
        <v>2562</v>
      </c>
      <c r="BF180" s="0" t="s">
        <v>182</v>
      </c>
      <c r="BG180" s="0" t="s">
        <v>2563</v>
      </c>
      <c r="BH180" s="0" t="s">
        <v>2554</v>
      </c>
      <c r="BI180" s="0" t="s">
        <v>2562</v>
      </c>
      <c r="BJ180" s="0" t="s">
        <v>2564</v>
      </c>
      <c r="BK180" s="0" t="s">
        <v>2565</v>
      </c>
      <c r="BL180" s="0" t="s">
        <v>2566</v>
      </c>
      <c r="BM180" s="0" t="s">
        <v>703</v>
      </c>
      <c r="BN180" s="13"/>
      <c r="BO180" s="0" t="s">
        <v>2537</v>
      </c>
      <c r="BP180" s="0" t="s">
        <v>2567</v>
      </c>
      <c r="BQ180" s="0" t="s">
        <v>186</v>
      </c>
      <c r="BS180" s="0" t="s">
        <v>182</v>
      </c>
      <c r="BT180" s="0" t="n">
        <f aca="false">49-(COUNTBLANK(U180:BQ180))</f>
        <v>48</v>
      </c>
      <c r="BU180" s="0" t="str">
        <f aca="false">CONCATENATE("*",BS180,"*")</f>
        <v>*eat*</v>
      </c>
      <c r="BV180" s="0" t="n">
        <f aca="false">COUNTIFS(U180:BQ180,BU180)</f>
        <v>0</v>
      </c>
      <c r="BW180" s="15" t="n">
        <f aca="false">BV180/BT180</f>
        <v>0</v>
      </c>
      <c r="BZ180" s="15" t="str">
        <f aca="false">IF(BY180="","",(BY180/BT180))</f>
        <v/>
      </c>
      <c r="CA180" s="0" t="n">
        <f aca="false">COUNTIFS(U180:BQ180,BU179)</f>
        <v>0</v>
      </c>
      <c r="CB180" s="0" t="str">
        <f aca="false">IF(BX180="",BU180,BX180)</f>
        <v>*eat*</v>
      </c>
      <c r="CC180" s="0" t="n">
        <f aca="false">COUNTIFS(U180:BQ180,CB179)</f>
        <v>0</v>
      </c>
      <c r="CD180" s="15" t="n">
        <f aca="false">CC180/BT180</f>
        <v>0</v>
      </c>
      <c r="CE180" s="0" t="s">
        <v>189</v>
      </c>
      <c r="CF180" s="15" t="n">
        <f aca="false">(COUNTIFS(U180:BQ180,CE180))/BT180</f>
        <v>0</v>
      </c>
      <c r="CH180" s="0" t="s">
        <v>190</v>
      </c>
      <c r="CI180" s="15" t="n">
        <f aca="false">(COUNTIFS(U180:BQ180,CK180))/BT180</f>
        <v>0.6875</v>
      </c>
      <c r="CJ180" s="15" t="n">
        <f aca="false">(COUNTIFS(U180:BQ180,CK179))/BT180</f>
        <v>0.0416666666666667</v>
      </c>
      <c r="CK180" s="16" t="s">
        <v>182</v>
      </c>
      <c r="CL180" s="0" t="s">
        <v>2548</v>
      </c>
    </row>
    <row r="181" customFormat="false" ht="13.8" hidden="false" customHeight="false" outlineLevel="0" collapsed="false">
      <c r="A181" s="8" t="s">
        <v>127</v>
      </c>
      <c r="B181" s="17" t="n">
        <v>1</v>
      </c>
      <c r="C181" s="17" t="n">
        <v>2</v>
      </c>
      <c r="D181" s="17" t="n">
        <v>1</v>
      </c>
      <c r="E181" s="17" t="n">
        <v>86</v>
      </c>
      <c r="F181" s="17" t="n">
        <v>45</v>
      </c>
      <c r="G181" s="17" t="n">
        <v>2</v>
      </c>
      <c r="H181" s="8" t="n">
        <v>2045</v>
      </c>
      <c r="I181" s="8" t="n">
        <v>12045</v>
      </c>
      <c r="J181" s="8" t="n">
        <v>2045</v>
      </c>
      <c r="K181" s="8" t="s">
        <v>650</v>
      </c>
      <c r="L181" s="8" t="s">
        <v>128</v>
      </c>
      <c r="M181" s="4" t="s">
        <v>2530</v>
      </c>
      <c r="N181" s="4" t="s">
        <v>825</v>
      </c>
      <c r="O181" s="4" t="s">
        <v>2550</v>
      </c>
      <c r="R181" s="4" t="n">
        <f aca="false">(1+LEN(N181)-LEN(SUBSTITUTE(N181," ","")))+1</f>
        <v>5</v>
      </c>
      <c r="S181" s="4" t="n">
        <f aca="false">(1+LEN(O181)-LEN(SUBSTITUTE(O181," ","")))</f>
        <v>9</v>
      </c>
      <c r="T181" s="4" t="s">
        <v>2416</v>
      </c>
      <c r="U181" s="4" t="s">
        <v>2532</v>
      </c>
      <c r="V181" s="4" t="s">
        <v>2533</v>
      </c>
      <c r="W181" s="4" t="s">
        <v>2534</v>
      </c>
      <c r="X181" s="4" t="s">
        <v>2535</v>
      </c>
      <c r="Y181" s="4" t="s">
        <v>2536</v>
      </c>
      <c r="Z181" s="4" t="s">
        <v>2537</v>
      </c>
      <c r="AA181" s="4" t="s">
        <v>2534</v>
      </c>
      <c r="AB181" s="4" t="s">
        <v>1509</v>
      </c>
      <c r="AC181" s="4" t="s">
        <v>2535</v>
      </c>
      <c r="AD181" s="4" t="s">
        <v>881</v>
      </c>
      <c r="AE181" s="4" t="s">
        <v>2535</v>
      </c>
      <c r="AF181" s="4" t="s">
        <v>2538</v>
      </c>
      <c r="AG181" s="4" t="s">
        <v>2537</v>
      </c>
      <c r="AH181" s="4" t="s">
        <v>2537</v>
      </c>
      <c r="AI181" s="4" t="s">
        <v>2539</v>
      </c>
      <c r="AJ181" s="4" t="s">
        <v>2535</v>
      </c>
      <c r="AK181" s="4" t="s">
        <v>1839</v>
      </c>
      <c r="AL181" s="4" t="s">
        <v>2540</v>
      </c>
      <c r="AM181" s="4" t="s">
        <v>2537</v>
      </c>
      <c r="AN181" s="4" t="s">
        <v>2537</v>
      </c>
      <c r="AO181" s="4" t="s">
        <v>2540</v>
      </c>
      <c r="AP181" s="4" t="s">
        <v>881</v>
      </c>
      <c r="AQ181" s="4" t="s">
        <v>682</v>
      </c>
      <c r="AR181" s="4" t="s">
        <v>2536</v>
      </c>
      <c r="AS181" s="4" t="s">
        <v>2536</v>
      </c>
      <c r="AT181" s="4" t="s">
        <v>2541</v>
      </c>
      <c r="AU181" s="4" t="s">
        <v>881</v>
      </c>
      <c r="AV181" s="4" t="s">
        <v>2542</v>
      </c>
      <c r="AW181" s="4" t="s">
        <v>2537</v>
      </c>
      <c r="AX181" s="4" t="s">
        <v>881</v>
      </c>
      <c r="AY181" s="4" t="s">
        <v>881</v>
      </c>
      <c r="AZ181" s="4" t="s">
        <v>2537</v>
      </c>
      <c r="BA181" s="4" t="s">
        <v>1993</v>
      </c>
      <c r="BB181" s="4" t="s">
        <v>881</v>
      </c>
      <c r="BC181" s="4" t="s">
        <v>2537</v>
      </c>
      <c r="BD181" s="4" t="s">
        <v>2537</v>
      </c>
      <c r="BE181" s="4" t="s">
        <v>2534</v>
      </c>
      <c r="BF181" s="4" t="s">
        <v>881</v>
      </c>
      <c r="BG181" s="4" t="s">
        <v>1509</v>
      </c>
      <c r="BH181" s="4" t="s">
        <v>2543</v>
      </c>
      <c r="BI181" s="4" t="s">
        <v>881</v>
      </c>
      <c r="BJ181" s="4" t="s">
        <v>2537</v>
      </c>
      <c r="BK181" s="4" t="s">
        <v>881</v>
      </c>
      <c r="BL181" s="4" t="s">
        <v>2544</v>
      </c>
      <c r="BM181" s="4" t="s">
        <v>1839</v>
      </c>
      <c r="BN181" s="4" t="s">
        <v>2545</v>
      </c>
      <c r="BO181" s="4" t="s">
        <v>881</v>
      </c>
      <c r="BP181" s="4" t="s">
        <v>2536</v>
      </c>
      <c r="BQ181" s="4" t="s">
        <v>2546</v>
      </c>
      <c r="BS181" s="4" t="s">
        <v>881</v>
      </c>
      <c r="BT181" s="4" t="n">
        <f aca="false">49-(COUNTBLANK(U181:BQ181))</f>
        <v>49</v>
      </c>
      <c r="BU181" s="4" t="str">
        <f aca="false">CONCATENATE("*",BS181,"*")</f>
        <v>*speak*</v>
      </c>
      <c r="BV181" s="4" t="n">
        <f aca="false">COUNTIFS(U181:BQ181,BU181)</f>
        <v>0</v>
      </c>
      <c r="BW181" s="18" t="n">
        <f aca="false">BV181/BT181</f>
        <v>0</v>
      </c>
      <c r="BZ181" s="18" t="str">
        <f aca="false">IF(BY181="","",(BY181/BT181))</f>
        <v/>
      </c>
      <c r="CA181" s="4" t="n">
        <f aca="false">COUNTIFS(U181:BQ181,BU182)</f>
        <v>0</v>
      </c>
      <c r="CB181" s="4" t="str">
        <f aca="false">IF(BX181="",BU181,BX181)</f>
        <v>*speak*</v>
      </c>
      <c r="CC181" s="4" t="n">
        <f aca="false">COUNTIFS(U181:BQ181,CB182)</f>
        <v>0</v>
      </c>
      <c r="CD181" s="18" t="n">
        <f aca="false">CC181/BT181</f>
        <v>0</v>
      </c>
      <c r="CE181" s="4" t="s">
        <v>2547</v>
      </c>
      <c r="CF181" s="18" t="n">
        <f aca="false">(COUNTIFS(U181:BQ181,CE181))/BT181</f>
        <v>0</v>
      </c>
      <c r="CH181" s="4" t="s">
        <v>1523</v>
      </c>
      <c r="CI181" s="15" t="n">
        <f aca="false">(COUNTIFS(U181:BQ181,CK181))/BT181</f>
        <v>0.102040816326531</v>
      </c>
      <c r="CJ181" s="15" t="n">
        <f aca="false">(COUNTIFS(U181:BQ181,CK182))/BT181</f>
        <v>0.63265306122449</v>
      </c>
      <c r="CK181" s="4" t="s">
        <v>182</v>
      </c>
      <c r="CL181" s="4" t="s">
        <v>2548</v>
      </c>
    </row>
    <row r="182" customFormat="false" ht="13.8" hidden="false" customHeight="false" outlineLevel="0" collapsed="false">
      <c r="A182" s="8" t="s">
        <v>163</v>
      </c>
      <c r="B182" s="17" t="n">
        <v>1</v>
      </c>
      <c r="C182" s="17" t="n">
        <v>2</v>
      </c>
      <c r="D182" s="17" t="n">
        <v>2</v>
      </c>
      <c r="E182" s="17" t="n">
        <v>86</v>
      </c>
      <c r="F182" s="17" t="n">
        <v>45</v>
      </c>
      <c r="G182" s="17" t="n">
        <v>3</v>
      </c>
      <c r="H182" s="8" t="n">
        <v>3045</v>
      </c>
      <c r="I182" s="8" t="n">
        <v>13045</v>
      </c>
      <c r="J182" s="8" t="n">
        <v>3045</v>
      </c>
      <c r="K182" s="8" t="s">
        <v>650</v>
      </c>
      <c r="L182" s="8" t="s">
        <v>128</v>
      </c>
      <c r="M182" s="4" t="s">
        <v>2549</v>
      </c>
      <c r="N182" s="4" t="s">
        <v>825</v>
      </c>
      <c r="O182" s="4" t="s">
        <v>2531</v>
      </c>
      <c r="R182" s="4" t="n">
        <f aca="false">(1+LEN(N182)-LEN(SUBSTITUTE(N182," ","")))+1</f>
        <v>5</v>
      </c>
      <c r="S182" s="4" t="n">
        <f aca="false">(1+LEN(O182)-LEN(SUBSTITUTE(O182," ","")))</f>
        <v>9</v>
      </c>
      <c r="T182" s="4" t="s">
        <v>2416</v>
      </c>
      <c r="U182" s="4" t="s">
        <v>2535</v>
      </c>
      <c r="V182" s="4" t="s">
        <v>2535</v>
      </c>
      <c r="W182" s="4" t="s">
        <v>2551</v>
      </c>
      <c r="X182" s="4" t="s">
        <v>1998</v>
      </c>
      <c r="Y182" s="4" t="s">
        <v>2552</v>
      </c>
      <c r="Z182" s="4" t="s">
        <v>2535</v>
      </c>
      <c r="AA182" s="4" t="s">
        <v>2553</v>
      </c>
      <c r="AB182" s="4" t="s">
        <v>2535</v>
      </c>
      <c r="AC182" s="4" t="s">
        <v>2554</v>
      </c>
      <c r="AD182" s="4" t="s">
        <v>182</v>
      </c>
      <c r="AE182" s="4" t="s">
        <v>182</v>
      </c>
      <c r="AF182" s="4" t="s">
        <v>2555</v>
      </c>
      <c r="AG182" s="4" t="s">
        <v>2556</v>
      </c>
      <c r="AH182" s="4" t="s">
        <v>182</v>
      </c>
      <c r="AI182" s="4" t="s">
        <v>182</v>
      </c>
      <c r="AJ182" s="4" t="s">
        <v>2535</v>
      </c>
      <c r="AK182" s="4" t="s">
        <v>2557</v>
      </c>
      <c r="AL182" s="4" t="s">
        <v>182</v>
      </c>
      <c r="AM182" s="4" t="s">
        <v>2535</v>
      </c>
      <c r="AN182" s="4" t="s">
        <v>182</v>
      </c>
      <c r="AO182" s="4" t="s">
        <v>182</v>
      </c>
      <c r="AP182" s="4" t="s">
        <v>2554</v>
      </c>
      <c r="AQ182" s="4" t="s">
        <v>2535</v>
      </c>
      <c r="AR182" s="4" t="s">
        <v>2554</v>
      </c>
      <c r="AS182" s="4" t="s">
        <v>2558</v>
      </c>
      <c r="AT182" s="4" t="s">
        <v>2535</v>
      </c>
      <c r="AU182" s="4" t="s">
        <v>182</v>
      </c>
      <c r="AV182" s="4" t="s">
        <v>182</v>
      </c>
      <c r="AW182" s="4" t="s">
        <v>2554</v>
      </c>
      <c r="AX182" s="4" t="s">
        <v>1509</v>
      </c>
      <c r="AY182" s="4" t="s">
        <v>182</v>
      </c>
      <c r="AZ182" s="4" t="s">
        <v>2537</v>
      </c>
      <c r="BA182" s="4" t="s">
        <v>2559</v>
      </c>
      <c r="BB182" s="4" t="s">
        <v>182</v>
      </c>
      <c r="BC182" s="4" t="s">
        <v>2560</v>
      </c>
      <c r="BD182" s="4" t="s">
        <v>2561</v>
      </c>
      <c r="BE182" s="4" t="s">
        <v>2562</v>
      </c>
      <c r="BF182" s="4" t="s">
        <v>182</v>
      </c>
      <c r="BG182" s="4" t="s">
        <v>2563</v>
      </c>
      <c r="BH182" s="4" t="s">
        <v>2554</v>
      </c>
      <c r="BI182" s="4" t="s">
        <v>2562</v>
      </c>
      <c r="BJ182" s="4" t="s">
        <v>2564</v>
      </c>
      <c r="BK182" s="4" t="s">
        <v>2565</v>
      </c>
      <c r="BL182" s="4" t="s">
        <v>2566</v>
      </c>
      <c r="BM182" s="4" t="s">
        <v>703</v>
      </c>
      <c r="BO182" s="4" t="s">
        <v>2537</v>
      </c>
      <c r="BP182" s="4" t="s">
        <v>2567</v>
      </c>
      <c r="BQ182" s="4" t="s">
        <v>186</v>
      </c>
      <c r="BS182" s="4" t="s">
        <v>182</v>
      </c>
      <c r="BT182" s="4" t="n">
        <f aca="false">49-(COUNTBLANK(U182:BQ182))</f>
        <v>48</v>
      </c>
      <c r="BU182" s="4" t="str">
        <f aca="false">CONCATENATE("*",BS182,"*")</f>
        <v>*eat*</v>
      </c>
      <c r="BV182" s="4" t="n">
        <f aca="false">COUNTIFS(U182:BQ182,BU182)</f>
        <v>0</v>
      </c>
      <c r="BW182" s="18" t="n">
        <f aca="false">BV182/BT182</f>
        <v>0</v>
      </c>
      <c r="BZ182" s="18" t="str">
        <f aca="false">IF(BY182="","",(BY182/BT182))</f>
        <v/>
      </c>
      <c r="CA182" s="4" t="n">
        <f aca="false">COUNTIFS(U182:BQ182,BU181)</f>
        <v>0</v>
      </c>
      <c r="CB182" s="4" t="str">
        <f aca="false">IF(BX182="",BU182,BX182)</f>
        <v>*eat*</v>
      </c>
      <c r="CC182" s="4" t="n">
        <f aca="false">COUNTIFS(U182:BQ182,CB181)</f>
        <v>0</v>
      </c>
      <c r="CD182" s="18" t="n">
        <f aca="false">CC182/BT182</f>
        <v>0</v>
      </c>
      <c r="CE182" s="4" t="s">
        <v>189</v>
      </c>
      <c r="CF182" s="18" t="n">
        <f aca="false">(COUNTIFS(U182:BQ182,CE182))/BT182</f>
        <v>0</v>
      </c>
      <c r="CH182" s="4" t="s">
        <v>190</v>
      </c>
      <c r="CI182" s="15" t="n">
        <f aca="false">(COUNTIFS(U182:BQ182,CK182))/BT182</f>
        <v>0.0416666666666667</v>
      </c>
      <c r="CJ182" s="15" t="n">
        <f aca="false">(COUNTIFS(U182:BQ182,CK181))/BT182</f>
        <v>0.6875</v>
      </c>
      <c r="CK182" s="4" t="s">
        <v>881</v>
      </c>
      <c r="CL182" s="4" t="s">
        <v>2548</v>
      </c>
    </row>
    <row r="183" customFormat="false" ht="13.8" hidden="false" customHeight="false" outlineLevel="0" collapsed="false">
      <c r="A183" s="8" t="s">
        <v>163</v>
      </c>
      <c r="B183" s="8" t="n">
        <v>1</v>
      </c>
      <c r="C183" s="8" t="n">
        <v>1</v>
      </c>
      <c r="D183" s="8" t="n">
        <v>1</v>
      </c>
      <c r="E183" s="8" t="n">
        <v>87</v>
      </c>
      <c r="F183" s="8" t="n">
        <v>46</v>
      </c>
      <c r="G183" s="8" t="n">
        <v>0</v>
      </c>
      <c r="H183" s="8" t="n">
        <v>46</v>
      </c>
      <c r="I183" s="8" t="n">
        <v>10046</v>
      </c>
      <c r="J183" s="8" t="n">
        <v>46</v>
      </c>
      <c r="K183" s="8" t="s">
        <v>650</v>
      </c>
      <c r="L183" s="8" t="s">
        <v>128</v>
      </c>
      <c r="M183" s="0" t="s">
        <v>2568</v>
      </c>
      <c r="N183" s="0" t="s">
        <v>2569</v>
      </c>
      <c r="O183" s="0" t="s">
        <v>2570</v>
      </c>
      <c r="R183" s="0" t="n">
        <f aca="false">(1+LEN(N183)-LEN(SUBSTITUTE(N183," ","")))+1</f>
        <v>4</v>
      </c>
      <c r="S183" s="0" t="n">
        <f aca="false">(1+LEN(O183)-LEN(SUBSTITUTE(O183," ","")))</f>
        <v>8</v>
      </c>
      <c r="T183" s="0" t="s">
        <v>2416</v>
      </c>
      <c r="U183" s="0" t="s">
        <v>2571</v>
      </c>
      <c r="V183" s="0" t="s">
        <v>2572</v>
      </c>
      <c r="W183" s="0" t="s">
        <v>2573</v>
      </c>
      <c r="X183" s="0" t="s">
        <v>1908</v>
      </c>
      <c r="Y183" s="0" t="s">
        <v>2574</v>
      </c>
      <c r="Z183" s="0" t="s">
        <v>1971</v>
      </c>
      <c r="AA183" s="0" t="s">
        <v>2575</v>
      </c>
      <c r="AB183" s="0" t="s">
        <v>1614</v>
      </c>
      <c r="AC183" s="0" t="s">
        <v>2576</v>
      </c>
      <c r="AD183" s="0" t="s">
        <v>1614</v>
      </c>
      <c r="AE183" s="0" t="s">
        <v>2577</v>
      </c>
      <c r="AF183" s="0" t="s">
        <v>2574</v>
      </c>
      <c r="AG183" s="0" t="s">
        <v>2578</v>
      </c>
      <c r="AH183" s="0" t="s">
        <v>1614</v>
      </c>
      <c r="AI183" s="0" t="s">
        <v>2579</v>
      </c>
      <c r="AJ183" s="0" t="s">
        <v>2580</v>
      </c>
      <c r="AK183" s="0" t="s">
        <v>182</v>
      </c>
      <c r="AL183" s="0" t="s">
        <v>1298</v>
      </c>
      <c r="AM183" s="0" t="s">
        <v>1614</v>
      </c>
      <c r="AN183" s="0" t="s">
        <v>1298</v>
      </c>
      <c r="AO183" s="0" t="s">
        <v>1971</v>
      </c>
      <c r="AP183" s="0" t="s">
        <v>1971</v>
      </c>
      <c r="AQ183" s="0" t="s">
        <v>295</v>
      </c>
      <c r="AR183" s="0" t="s">
        <v>1614</v>
      </c>
      <c r="AS183" s="0" t="s">
        <v>2581</v>
      </c>
      <c r="AT183" s="0" t="s">
        <v>2582</v>
      </c>
      <c r="AU183" s="0" t="s">
        <v>1614</v>
      </c>
      <c r="AV183" s="0" t="s">
        <v>2583</v>
      </c>
      <c r="AW183" s="0" t="s">
        <v>2584</v>
      </c>
      <c r="AX183" s="0" t="s">
        <v>182</v>
      </c>
      <c r="AY183" s="0" t="s">
        <v>295</v>
      </c>
      <c r="AZ183" s="0" t="s">
        <v>2585</v>
      </c>
      <c r="BA183" s="0" t="s">
        <v>1908</v>
      </c>
      <c r="BB183" s="0" t="s">
        <v>1298</v>
      </c>
      <c r="BC183" s="0" t="s">
        <v>2586</v>
      </c>
      <c r="BD183" s="0" t="s">
        <v>1816</v>
      </c>
      <c r="BE183" s="0" t="s">
        <v>1971</v>
      </c>
      <c r="BF183" s="0" t="s">
        <v>295</v>
      </c>
      <c r="BG183" s="0" t="s">
        <v>1614</v>
      </c>
      <c r="BH183" s="0" t="s">
        <v>2574</v>
      </c>
      <c r="BI183" s="0" t="s">
        <v>703</v>
      </c>
      <c r="BJ183" s="0" t="s">
        <v>2587</v>
      </c>
      <c r="BK183" s="0" t="s">
        <v>1816</v>
      </c>
      <c r="BL183" s="0" t="s">
        <v>1710</v>
      </c>
      <c r="BM183" s="0" t="s">
        <v>1298</v>
      </c>
      <c r="BN183" s="0" t="s">
        <v>2588</v>
      </c>
      <c r="BO183" s="0" t="s">
        <v>2589</v>
      </c>
      <c r="BP183" s="0" t="s">
        <v>1614</v>
      </c>
      <c r="BQ183" s="0" t="s">
        <v>2576</v>
      </c>
      <c r="BS183" s="0" t="s">
        <v>1298</v>
      </c>
      <c r="BT183" s="0" t="n">
        <f aca="false">49-(COUNTBLANK(U183:BQ183))</f>
        <v>49</v>
      </c>
      <c r="BU183" s="0" t="str">
        <f aca="false">CONCATENATE("*",BS183,"*")</f>
        <v>*relax*</v>
      </c>
      <c r="BV183" s="0" t="n">
        <f aca="false">COUNTIFS(U183:BQ183,BU183)</f>
        <v>0</v>
      </c>
      <c r="BW183" s="15" t="n">
        <f aca="false">BV183/BT183</f>
        <v>0</v>
      </c>
      <c r="BX183" s="0" t="s">
        <v>1935</v>
      </c>
      <c r="BY183" s="0" t="n">
        <f aca="false">COUNTIFS(U183:BQ183,BX183)</f>
        <v>0</v>
      </c>
      <c r="BZ183" s="18" t="n">
        <f aca="false">IF(BY183="","",(BY183/BT183))</f>
        <v>0</v>
      </c>
      <c r="CA183" s="0" t="n">
        <f aca="false">COUNTIFS(U183:BQ183,BU184)</f>
        <v>0</v>
      </c>
      <c r="CB183" s="0" t="str">
        <f aca="false">IF(BX183="",BU183,BX183)</f>
        <v>*sit*</v>
      </c>
      <c r="CC183" s="0" t="n">
        <f aca="false">COUNTIFS(U183:BQ183,CB184)</f>
        <v>0</v>
      </c>
      <c r="CD183" s="15" t="n">
        <f aca="false">CC183/BT183</f>
        <v>0</v>
      </c>
      <c r="CE183" s="0" t="s">
        <v>1935</v>
      </c>
      <c r="CF183" s="15" t="n">
        <f aca="false">(COUNTIFS(U183:BQ183,CE183))/BT183</f>
        <v>0</v>
      </c>
      <c r="CH183" s="0" t="s">
        <v>1936</v>
      </c>
      <c r="CI183" s="15" t="n">
        <f aca="false">(COUNTIFS(U183:BQ183,CK183))/BT183</f>
        <v>0.26530612244898</v>
      </c>
      <c r="CJ183" s="15" t="n">
        <f aca="false">(COUNTIFS(U183:BQ183,CK184))/BT183</f>
        <v>0.0408163265306122</v>
      </c>
      <c r="CK183" s="16" t="s">
        <v>1614</v>
      </c>
      <c r="CL183" s="0" t="s">
        <v>2590</v>
      </c>
    </row>
    <row r="184" customFormat="false" ht="13.8" hidden="false" customHeight="false" outlineLevel="0" collapsed="false">
      <c r="A184" s="8" t="s">
        <v>191</v>
      </c>
      <c r="B184" s="8" t="n">
        <v>1</v>
      </c>
      <c r="C184" s="8" t="n">
        <v>1</v>
      </c>
      <c r="D184" s="8" t="n">
        <v>2</v>
      </c>
      <c r="E184" s="8" t="n">
        <v>87</v>
      </c>
      <c r="F184" s="8" t="n">
        <v>46</v>
      </c>
      <c r="G184" s="8" t="n">
        <v>1</v>
      </c>
      <c r="H184" s="8" t="n">
        <v>1046</v>
      </c>
      <c r="I184" s="8" t="n">
        <v>11046</v>
      </c>
      <c r="J184" s="8" t="n">
        <v>1046</v>
      </c>
      <c r="K184" s="8" t="s">
        <v>650</v>
      </c>
      <c r="L184" s="8" t="s">
        <v>128</v>
      </c>
      <c r="M184" s="0" t="s">
        <v>2591</v>
      </c>
      <c r="N184" s="0" t="s">
        <v>2569</v>
      </c>
      <c r="O184" s="0" t="s">
        <v>2592</v>
      </c>
      <c r="R184" s="0" t="n">
        <f aca="false">(1+LEN(N184)-LEN(SUBSTITUTE(N184," ","")))+1</f>
        <v>4</v>
      </c>
      <c r="S184" s="0" t="n">
        <f aca="false">(1+LEN(O184)-LEN(SUBSTITUTE(O184," ","")))</f>
        <v>8</v>
      </c>
      <c r="T184" s="0" t="s">
        <v>2416</v>
      </c>
      <c r="U184" s="0" t="s">
        <v>2593</v>
      </c>
      <c r="V184" s="0" t="s">
        <v>2594</v>
      </c>
      <c r="W184" s="0" t="s">
        <v>2595</v>
      </c>
      <c r="X184" s="0" t="s">
        <v>2596</v>
      </c>
      <c r="Y184" s="0" t="s">
        <v>2597</v>
      </c>
      <c r="Z184" s="0" t="s">
        <v>2598</v>
      </c>
      <c r="AA184" s="0" t="s">
        <v>2593</v>
      </c>
      <c r="AB184" s="0" t="s">
        <v>2597</v>
      </c>
      <c r="AC184" s="0" t="s">
        <v>2599</v>
      </c>
      <c r="AD184" s="0" t="s">
        <v>2600</v>
      </c>
      <c r="AE184" s="0" t="s">
        <v>551</v>
      </c>
      <c r="AF184" s="0" t="s">
        <v>2601</v>
      </c>
      <c r="AG184" s="0" t="s">
        <v>2602</v>
      </c>
      <c r="AH184" s="0" t="s">
        <v>551</v>
      </c>
      <c r="AI184" s="0" t="s">
        <v>2603</v>
      </c>
      <c r="AJ184" s="0" t="s">
        <v>2604</v>
      </c>
      <c r="AK184" s="0" t="s">
        <v>2605</v>
      </c>
      <c r="AL184" s="0" t="s">
        <v>2606</v>
      </c>
      <c r="AM184" s="0" t="s">
        <v>2607</v>
      </c>
      <c r="AN184" s="0" t="s">
        <v>2608</v>
      </c>
      <c r="AO184" s="0" t="s">
        <v>2609</v>
      </c>
      <c r="AP184" s="0" t="s">
        <v>2610</v>
      </c>
      <c r="AQ184" s="0" t="s">
        <v>2593</v>
      </c>
      <c r="AR184" s="0" t="s">
        <v>2611</v>
      </c>
      <c r="AS184" s="0" t="s">
        <v>528</v>
      </c>
      <c r="AT184" s="0" t="s">
        <v>2612</v>
      </c>
      <c r="AU184" s="0" t="s">
        <v>2611</v>
      </c>
      <c r="AV184" s="0" t="s">
        <v>551</v>
      </c>
      <c r="AW184" s="0" t="s">
        <v>2597</v>
      </c>
      <c r="AX184" s="0" t="s">
        <v>186</v>
      </c>
      <c r="AY184" s="0" t="s">
        <v>1298</v>
      </c>
      <c r="AZ184" s="0" t="s">
        <v>2613</v>
      </c>
      <c r="BA184" s="0" t="s">
        <v>2614</v>
      </c>
      <c r="BB184" s="0" t="s">
        <v>2615</v>
      </c>
      <c r="BC184" s="0" t="s">
        <v>2610</v>
      </c>
      <c r="BD184" s="0" t="s">
        <v>2616</v>
      </c>
      <c r="BE184" s="0" t="s">
        <v>2617</v>
      </c>
      <c r="BF184" s="0" t="s">
        <v>2593</v>
      </c>
      <c r="BG184" s="0" t="s">
        <v>2608</v>
      </c>
      <c r="BH184" s="0" t="s">
        <v>2612</v>
      </c>
      <c r="BI184" s="0" t="s">
        <v>2618</v>
      </c>
      <c r="BJ184" s="0" t="s">
        <v>2599</v>
      </c>
      <c r="BK184" s="0" t="s">
        <v>2597</v>
      </c>
      <c r="BL184" s="0" t="s">
        <v>2619</v>
      </c>
      <c r="BM184" s="0" t="s">
        <v>186</v>
      </c>
      <c r="BN184" s="13"/>
      <c r="BO184" s="0" t="s">
        <v>2597</v>
      </c>
      <c r="BP184" s="0" t="s">
        <v>2599</v>
      </c>
      <c r="BQ184" s="0" t="s">
        <v>1710</v>
      </c>
      <c r="BS184" s="0" t="s">
        <v>2176</v>
      </c>
      <c r="BT184" s="0" t="n">
        <f aca="false">49-(COUNTBLANK(U184:BQ184))</f>
        <v>48</v>
      </c>
      <c r="BU184" s="0" t="str">
        <f aca="false">CONCATENATE("*",BS184,"*")</f>
        <v>*rehearse*</v>
      </c>
      <c r="BV184" s="0" t="n">
        <f aca="false">COUNTIFS(U184:BQ184,BU184)</f>
        <v>0</v>
      </c>
      <c r="BW184" s="15" t="n">
        <f aca="false">BV184/BT184</f>
        <v>0</v>
      </c>
      <c r="BX184" s="0" t="s">
        <v>803</v>
      </c>
      <c r="BY184" s="0" t="n">
        <f aca="false">COUNTIFS(U184:BQ184,BX184)</f>
        <v>0</v>
      </c>
      <c r="BZ184" s="18" t="n">
        <f aca="false">IF(BY184="","",(BY184/BT184))</f>
        <v>0</v>
      </c>
      <c r="CA184" s="0" t="n">
        <f aca="false">COUNTIFS(U184:BQ184,BU183)</f>
        <v>0</v>
      </c>
      <c r="CB184" s="0" t="str">
        <f aca="false">IF(BX184="",BU184,BX184)</f>
        <v>*play*</v>
      </c>
      <c r="CC184" s="0" t="n">
        <f aca="false">COUNTIFS(U184:BQ184,CB183)</f>
        <v>0</v>
      </c>
      <c r="CD184" s="15" t="n">
        <f aca="false">CC184/BT184</f>
        <v>0</v>
      </c>
      <c r="CE184" s="0" t="s">
        <v>803</v>
      </c>
      <c r="CF184" s="15" t="n">
        <f aca="false">(COUNTIFS(U184:BQ184,CE184))/BT184</f>
        <v>0</v>
      </c>
      <c r="CH184" s="0" t="s">
        <v>804</v>
      </c>
      <c r="CI184" s="15" t="n">
        <f aca="false">(COUNTIFS(U184:BQ184,CK184))/BT184</f>
        <v>0.354166666666667</v>
      </c>
      <c r="CJ184" s="15" t="n">
        <f aca="false">(COUNTIFS(U184:BQ184,CK183))/BT184</f>
        <v>0</v>
      </c>
      <c r="CK184" s="16" t="s">
        <v>551</v>
      </c>
      <c r="CL184" s="0" t="s">
        <v>2590</v>
      </c>
    </row>
    <row r="185" customFormat="false" ht="12.75" hidden="false" customHeight="true" outlineLevel="0" collapsed="false">
      <c r="A185" s="8" t="s">
        <v>193</v>
      </c>
      <c r="B185" s="17" t="n">
        <v>1</v>
      </c>
      <c r="C185" s="17" t="n">
        <v>2</v>
      </c>
      <c r="D185" s="17" t="n">
        <v>1</v>
      </c>
      <c r="E185" s="17" t="n">
        <v>87</v>
      </c>
      <c r="F185" s="17" t="n">
        <v>46</v>
      </c>
      <c r="G185" s="17" t="n">
        <v>2</v>
      </c>
      <c r="H185" s="8" t="n">
        <v>2046</v>
      </c>
      <c r="I185" s="8" t="n">
        <v>12046</v>
      </c>
      <c r="J185" s="8" t="n">
        <v>2046</v>
      </c>
      <c r="K185" s="8" t="s">
        <v>650</v>
      </c>
      <c r="L185" s="8" t="s">
        <v>128</v>
      </c>
      <c r="M185" s="4" t="s">
        <v>2568</v>
      </c>
      <c r="N185" s="4" t="s">
        <v>2569</v>
      </c>
      <c r="O185" s="4" t="s">
        <v>2592</v>
      </c>
      <c r="R185" s="4" t="n">
        <f aca="false">(1+LEN(N185)-LEN(SUBSTITUTE(N185," ","")))+1</f>
        <v>4</v>
      </c>
      <c r="S185" s="4" t="n">
        <f aca="false">(1+LEN(O185)-LEN(SUBSTITUTE(O185," ","")))</f>
        <v>8</v>
      </c>
      <c r="T185" s="4" t="s">
        <v>2416</v>
      </c>
      <c r="U185" s="4" t="s">
        <v>2571</v>
      </c>
      <c r="V185" s="4" t="s">
        <v>2572</v>
      </c>
      <c r="W185" s="4" t="s">
        <v>2573</v>
      </c>
      <c r="X185" s="4" t="s">
        <v>1908</v>
      </c>
      <c r="Y185" s="4" t="s">
        <v>2574</v>
      </c>
      <c r="Z185" s="4" t="s">
        <v>1971</v>
      </c>
      <c r="AA185" s="4" t="s">
        <v>2575</v>
      </c>
      <c r="AB185" s="4" t="s">
        <v>1614</v>
      </c>
      <c r="AC185" s="4" t="s">
        <v>2576</v>
      </c>
      <c r="AD185" s="4" t="s">
        <v>1614</v>
      </c>
      <c r="AE185" s="4" t="s">
        <v>2577</v>
      </c>
      <c r="AF185" s="4" t="s">
        <v>2574</v>
      </c>
      <c r="AG185" s="4" t="s">
        <v>2578</v>
      </c>
      <c r="AH185" s="4" t="s">
        <v>1614</v>
      </c>
      <c r="AI185" s="4" t="s">
        <v>2579</v>
      </c>
      <c r="AJ185" s="4" t="s">
        <v>2580</v>
      </c>
      <c r="AK185" s="4" t="s">
        <v>182</v>
      </c>
      <c r="AL185" s="4" t="s">
        <v>1298</v>
      </c>
      <c r="AM185" s="4" t="s">
        <v>1614</v>
      </c>
      <c r="AN185" s="4" t="s">
        <v>1298</v>
      </c>
      <c r="AO185" s="4" t="s">
        <v>1971</v>
      </c>
      <c r="AP185" s="4" t="s">
        <v>1971</v>
      </c>
      <c r="AQ185" s="4" t="s">
        <v>295</v>
      </c>
      <c r="AR185" s="4" t="s">
        <v>1614</v>
      </c>
      <c r="AS185" s="4" t="s">
        <v>2581</v>
      </c>
      <c r="AT185" s="4" t="s">
        <v>2582</v>
      </c>
      <c r="AU185" s="4" t="s">
        <v>1614</v>
      </c>
      <c r="AV185" s="4" t="s">
        <v>2583</v>
      </c>
      <c r="AW185" s="4" t="s">
        <v>2584</v>
      </c>
      <c r="AX185" s="4" t="s">
        <v>182</v>
      </c>
      <c r="AY185" s="4" t="s">
        <v>295</v>
      </c>
      <c r="AZ185" s="4" t="s">
        <v>2585</v>
      </c>
      <c r="BA185" s="4" t="s">
        <v>1908</v>
      </c>
      <c r="BB185" s="4" t="s">
        <v>1298</v>
      </c>
      <c r="BC185" s="4" t="s">
        <v>2586</v>
      </c>
      <c r="BD185" s="4" t="s">
        <v>1816</v>
      </c>
      <c r="BE185" s="4" t="s">
        <v>1971</v>
      </c>
      <c r="BF185" s="4" t="s">
        <v>295</v>
      </c>
      <c r="BG185" s="4" t="s">
        <v>1614</v>
      </c>
      <c r="BH185" s="4" t="s">
        <v>2574</v>
      </c>
      <c r="BI185" s="4" t="s">
        <v>703</v>
      </c>
      <c r="BJ185" s="4" t="s">
        <v>2587</v>
      </c>
      <c r="BK185" s="4" t="s">
        <v>1816</v>
      </c>
      <c r="BL185" s="4" t="s">
        <v>1710</v>
      </c>
      <c r="BM185" s="4" t="s">
        <v>1298</v>
      </c>
      <c r="BN185" s="4" t="s">
        <v>2588</v>
      </c>
      <c r="BO185" s="4" t="s">
        <v>2589</v>
      </c>
      <c r="BP185" s="4" t="s">
        <v>1614</v>
      </c>
      <c r="BQ185" s="4" t="s">
        <v>2576</v>
      </c>
      <c r="BS185" s="4" t="s">
        <v>1298</v>
      </c>
      <c r="BT185" s="4" t="n">
        <f aca="false">49-(COUNTBLANK(U185:BQ185))</f>
        <v>49</v>
      </c>
      <c r="BU185" s="4" t="str">
        <f aca="false">CONCATENATE("*",BS185,"*")</f>
        <v>*relax*</v>
      </c>
      <c r="BV185" s="4" t="n">
        <f aca="false">COUNTIFS(U185:BQ185,BU185)</f>
        <v>0</v>
      </c>
      <c r="BW185" s="18" t="n">
        <f aca="false">BV185/BT185</f>
        <v>0</v>
      </c>
      <c r="BX185" s="4" t="s">
        <v>1935</v>
      </c>
      <c r="BY185" s="4" t="n">
        <f aca="false">COUNTIFS(U185:BQ185,BX185)</f>
        <v>0</v>
      </c>
      <c r="BZ185" s="18" t="n">
        <f aca="false">IF(BY185="","",(BY185/BT185))</f>
        <v>0</v>
      </c>
      <c r="CA185" s="4" t="n">
        <f aca="false">COUNTIFS(U185:BQ185,BU186)</f>
        <v>0</v>
      </c>
      <c r="CB185" s="4" t="str">
        <f aca="false">IF(BX185="",BU185,BX185)</f>
        <v>*sit*</v>
      </c>
      <c r="CC185" s="4" t="n">
        <f aca="false">COUNTIFS(U185:BQ185,CB186)</f>
        <v>0</v>
      </c>
      <c r="CD185" s="18" t="n">
        <f aca="false">CC185/BT185</f>
        <v>0</v>
      </c>
      <c r="CE185" s="4" t="s">
        <v>1935</v>
      </c>
      <c r="CF185" s="18" t="n">
        <f aca="false">(COUNTIFS(U185:BQ185,CE185))/BT185</f>
        <v>0</v>
      </c>
      <c r="CH185" s="4" t="s">
        <v>1936</v>
      </c>
      <c r="CI185" s="15" t="n">
        <f aca="false">(COUNTIFS(U185:BQ185,CK185))/BT185</f>
        <v>0.0408163265306122</v>
      </c>
      <c r="CJ185" s="15" t="n">
        <f aca="false">(COUNTIFS(U185:BQ185,CK186))/BT185</f>
        <v>0.26530612244898</v>
      </c>
      <c r="CK185" s="4" t="s">
        <v>551</v>
      </c>
      <c r="CL185" s="4" t="s">
        <v>2590</v>
      </c>
    </row>
    <row r="186" customFormat="false" ht="13.8" hidden="false" customHeight="false" outlineLevel="0" collapsed="false">
      <c r="A186" s="8" t="s">
        <v>127</v>
      </c>
      <c r="B186" s="17" t="n">
        <v>1</v>
      </c>
      <c r="C186" s="17" t="n">
        <v>2</v>
      </c>
      <c r="D186" s="17" t="n">
        <v>2</v>
      </c>
      <c r="E186" s="17" t="n">
        <v>87</v>
      </c>
      <c r="F186" s="17" t="n">
        <v>46</v>
      </c>
      <c r="G186" s="17" t="n">
        <v>3</v>
      </c>
      <c r="H186" s="8" t="n">
        <v>3046</v>
      </c>
      <c r="I186" s="8" t="n">
        <v>13046</v>
      </c>
      <c r="J186" s="8" t="n">
        <v>3046</v>
      </c>
      <c r="K186" s="8" t="s">
        <v>650</v>
      </c>
      <c r="L186" s="8" t="s">
        <v>128</v>
      </c>
      <c r="M186" s="4" t="s">
        <v>2591</v>
      </c>
      <c r="N186" s="4" t="s">
        <v>2569</v>
      </c>
      <c r="O186" s="4" t="s">
        <v>2570</v>
      </c>
      <c r="R186" s="4" t="n">
        <f aca="false">(1+LEN(N186)-LEN(SUBSTITUTE(N186," ","")))+1</f>
        <v>4</v>
      </c>
      <c r="S186" s="4" t="n">
        <f aca="false">(1+LEN(O186)-LEN(SUBSTITUTE(O186," ","")))</f>
        <v>8</v>
      </c>
      <c r="T186" s="4" t="s">
        <v>2416</v>
      </c>
      <c r="U186" s="4" t="s">
        <v>2593</v>
      </c>
      <c r="V186" s="4" t="s">
        <v>2594</v>
      </c>
      <c r="W186" s="4" t="s">
        <v>2595</v>
      </c>
      <c r="X186" s="4" t="s">
        <v>2596</v>
      </c>
      <c r="Y186" s="4" t="s">
        <v>2597</v>
      </c>
      <c r="Z186" s="4" t="s">
        <v>2598</v>
      </c>
      <c r="AA186" s="4" t="s">
        <v>2593</v>
      </c>
      <c r="AB186" s="4" t="s">
        <v>2597</v>
      </c>
      <c r="AC186" s="4" t="s">
        <v>2599</v>
      </c>
      <c r="AD186" s="4" t="s">
        <v>2600</v>
      </c>
      <c r="AE186" s="4" t="s">
        <v>551</v>
      </c>
      <c r="AF186" s="4" t="s">
        <v>2601</v>
      </c>
      <c r="AG186" s="4" t="s">
        <v>2602</v>
      </c>
      <c r="AH186" s="4" t="s">
        <v>551</v>
      </c>
      <c r="AI186" s="4" t="s">
        <v>2603</v>
      </c>
      <c r="AJ186" s="4" t="s">
        <v>2604</v>
      </c>
      <c r="AK186" s="4" t="s">
        <v>2605</v>
      </c>
      <c r="AL186" s="4" t="s">
        <v>2606</v>
      </c>
      <c r="AM186" s="4" t="s">
        <v>2607</v>
      </c>
      <c r="AN186" s="4" t="s">
        <v>2608</v>
      </c>
      <c r="AO186" s="4" t="s">
        <v>2609</v>
      </c>
      <c r="AP186" s="4" t="s">
        <v>2610</v>
      </c>
      <c r="AQ186" s="4" t="s">
        <v>2593</v>
      </c>
      <c r="AR186" s="4" t="s">
        <v>2611</v>
      </c>
      <c r="AS186" s="4" t="s">
        <v>528</v>
      </c>
      <c r="AT186" s="4" t="s">
        <v>2612</v>
      </c>
      <c r="AU186" s="4" t="s">
        <v>2611</v>
      </c>
      <c r="AV186" s="4" t="s">
        <v>551</v>
      </c>
      <c r="AW186" s="4" t="s">
        <v>2597</v>
      </c>
      <c r="AX186" s="4" t="s">
        <v>186</v>
      </c>
      <c r="AY186" s="4" t="s">
        <v>1298</v>
      </c>
      <c r="AZ186" s="4" t="s">
        <v>2613</v>
      </c>
      <c r="BA186" s="4" t="s">
        <v>2614</v>
      </c>
      <c r="BB186" s="4" t="s">
        <v>2615</v>
      </c>
      <c r="BC186" s="4" t="s">
        <v>2610</v>
      </c>
      <c r="BD186" s="4" t="s">
        <v>2616</v>
      </c>
      <c r="BE186" s="4" t="s">
        <v>2617</v>
      </c>
      <c r="BF186" s="4" t="s">
        <v>2593</v>
      </c>
      <c r="BG186" s="4" t="s">
        <v>2608</v>
      </c>
      <c r="BH186" s="4" t="s">
        <v>2612</v>
      </c>
      <c r="BI186" s="4" t="s">
        <v>2618</v>
      </c>
      <c r="BJ186" s="4" t="s">
        <v>2599</v>
      </c>
      <c r="BK186" s="4" t="s">
        <v>2597</v>
      </c>
      <c r="BL186" s="4" t="s">
        <v>2619</v>
      </c>
      <c r="BM186" s="4" t="s">
        <v>186</v>
      </c>
      <c r="BO186" s="4" t="s">
        <v>2597</v>
      </c>
      <c r="BP186" s="4" t="s">
        <v>2599</v>
      </c>
      <c r="BQ186" s="4" t="s">
        <v>1710</v>
      </c>
      <c r="BS186" s="4" t="s">
        <v>2176</v>
      </c>
      <c r="BT186" s="4" t="n">
        <f aca="false">49-(COUNTBLANK(U186:BQ186))</f>
        <v>48</v>
      </c>
      <c r="BU186" s="4" t="str">
        <f aca="false">CONCATENATE("*",BS186,"*")</f>
        <v>*rehearse*</v>
      </c>
      <c r="BV186" s="4" t="n">
        <f aca="false">COUNTIFS(U186:BQ186,BU186)</f>
        <v>0</v>
      </c>
      <c r="BW186" s="18" t="n">
        <f aca="false">BV186/BT186</f>
        <v>0</v>
      </c>
      <c r="BX186" s="4" t="s">
        <v>803</v>
      </c>
      <c r="BY186" s="4" t="n">
        <f aca="false">COUNTIFS(U186:BQ186,BX186)</f>
        <v>0</v>
      </c>
      <c r="BZ186" s="18" t="n">
        <f aca="false">IF(BY186="","",(BY186/BT186))</f>
        <v>0</v>
      </c>
      <c r="CA186" s="4" t="n">
        <f aca="false">COUNTIFS(U186:BQ186,BU185)</f>
        <v>0</v>
      </c>
      <c r="CB186" s="4" t="str">
        <f aca="false">IF(BX186="",BU186,BX186)</f>
        <v>*play*</v>
      </c>
      <c r="CC186" s="4" t="n">
        <f aca="false">COUNTIFS(U186:BQ186,CB185)</f>
        <v>0</v>
      </c>
      <c r="CD186" s="18" t="n">
        <f aca="false">CC186/BT186</f>
        <v>0</v>
      </c>
      <c r="CE186" s="4" t="s">
        <v>803</v>
      </c>
      <c r="CF186" s="18" t="n">
        <f aca="false">(COUNTIFS(U186:BQ186,CE186))/BT186</f>
        <v>0</v>
      </c>
      <c r="CH186" s="4" t="s">
        <v>804</v>
      </c>
      <c r="CI186" s="15" t="n">
        <f aca="false">(COUNTIFS(U186:BQ186,CK186))/BT186</f>
        <v>0</v>
      </c>
      <c r="CJ186" s="15" t="n">
        <f aca="false">(COUNTIFS(U186:BQ186,CK185))/BT186</f>
        <v>0.354166666666667</v>
      </c>
      <c r="CK186" s="4" t="s">
        <v>1614</v>
      </c>
      <c r="CL186" s="4" t="s">
        <v>2590</v>
      </c>
    </row>
    <row r="187" customFormat="false" ht="13.8" hidden="false" customHeight="false" outlineLevel="0" collapsed="false">
      <c r="A187" s="8" t="s">
        <v>163</v>
      </c>
      <c r="B187" s="8" t="n">
        <v>1</v>
      </c>
      <c r="C187" s="8" t="n">
        <v>1</v>
      </c>
      <c r="D187" s="8" t="n">
        <v>1</v>
      </c>
      <c r="E187" s="8" t="n">
        <v>88</v>
      </c>
      <c r="F187" s="8" t="n">
        <v>47</v>
      </c>
      <c r="G187" s="8" t="n">
        <v>0</v>
      </c>
      <c r="H187" s="8" t="n">
        <v>47</v>
      </c>
      <c r="I187" s="8" t="n">
        <v>10047</v>
      </c>
      <c r="J187" s="8" t="n">
        <v>47</v>
      </c>
      <c r="K187" s="8" t="s">
        <v>650</v>
      </c>
      <c r="L187" s="8" t="s">
        <v>128</v>
      </c>
      <c r="M187" s="0" t="s">
        <v>2620</v>
      </c>
      <c r="N187" s="0" t="s">
        <v>2621</v>
      </c>
      <c r="O187" s="0" t="s">
        <v>2622</v>
      </c>
      <c r="R187" s="0" t="n">
        <f aca="false">(1+LEN(N187)-LEN(SUBSTITUTE(N187," ","")))+1</f>
        <v>5</v>
      </c>
      <c r="S187" s="0" t="n">
        <f aca="false">(1+LEN(O187)-LEN(SUBSTITUTE(O187," ","")))</f>
        <v>8</v>
      </c>
      <c r="T187" s="0" t="s">
        <v>2416</v>
      </c>
      <c r="U187" s="19" t="s">
        <v>2623</v>
      </c>
      <c r="V187" s="0" t="s">
        <v>2624</v>
      </c>
      <c r="W187" s="19" t="s">
        <v>2625</v>
      </c>
      <c r="X187" s="0" t="s">
        <v>2626</v>
      </c>
      <c r="Y187" s="19" t="s">
        <v>2627</v>
      </c>
      <c r="Z187" s="19" t="s">
        <v>2628</v>
      </c>
      <c r="AA187" s="19" t="s">
        <v>2629</v>
      </c>
      <c r="AB187" s="19" t="s">
        <v>2630</v>
      </c>
      <c r="AC187" s="19" t="s">
        <v>2631</v>
      </c>
      <c r="AD187" s="0" t="s">
        <v>2632</v>
      </c>
      <c r="AE187" s="0" t="s">
        <v>2633</v>
      </c>
      <c r="AF187" s="0" t="s">
        <v>2634</v>
      </c>
      <c r="AG187" s="0" t="s">
        <v>2635</v>
      </c>
      <c r="AH187" s="0" t="s">
        <v>2636</v>
      </c>
      <c r="AI187" s="19" t="s">
        <v>2637</v>
      </c>
      <c r="AJ187" s="0" t="s">
        <v>2638</v>
      </c>
      <c r="AK187" s="19" t="s">
        <v>2637</v>
      </c>
      <c r="AL187" s="19" t="s">
        <v>2623</v>
      </c>
      <c r="AM187" s="0" t="s">
        <v>2639</v>
      </c>
      <c r="AN187" s="19" t="s">
        <v>2640</v>
      </c>
      <c r="AO187" s="0" t="s">
        <v>2641</v>
      </c>
      <c r="AP187" s="19" t="s">
        <v>2640</v>
      </c>
      <c r="AQ187" s="19" t="s">
        <v>2637</v>
      </c>
      <c r="AR187" s="0" t="s">
        <v>2642</v>
      </c>
      <c r="AS187" s="0" t="s">
        <v>2643</v>
      </c>
      <c r="AT187" s="19" t="s">
        <v>2644</v>
      </c>
      <c r="AU187" s="0" t="s">
        <v>2645</v>
      </c>
      <c r="AV187" s="19" t="s">
        <v>2646</v>
      </c>
      <c r="AW187" s="19" t="s">
        <v>2623</v>
      </c>
      <c r="AX187" s="19" t="s">
        <v>2623</v>
      </c>
      <c r="AY187" s="19" t="s">
        <v>2627</v>
      </c>
      <c r="AZ187" s="19" t="s">
        <v>2640</v>
      </c>
      <c r="BA187" s="0" t="s">
        <v>2647</v>
      </c>
      <c r="BB187" s="19" t="s">
        <v>2640</v>
      </c>
      <c r="BC187" s="19" t="s">
        <v>2640</v>
      </c>
      <c r="BD187" s="19" t="s">
        <v>2648</v>
      </c>
      <c r="BE187" s="19" t="s">
        <v>2649</v>
      </c>
      <c r="BF187" s="19" t="s">
        <v>2627</v>
      </c>
      <c r="BG187" s="19" t="s">
        <v>2637</v>
      </c>
      <c r="BH187" s="19" t="s">
        <v>2637</v>
      </c>
      <c r="BI187" s="19" t="s">
        <v>2623</v>
      </c>
      <c r="BJ187" s="19" t="s">
        <v>2649</v>
      </c>
      <c r="BK187" s="19" t="s">
        <v>2640</v>
      </c>
      <c r="BL187" s="19" t="s">
        <v>2650</v>
      </c>
      <c r="BM187" s="0" t="s">
        <v>2651</v>
      </c>
      <c r="BN187" s="0" t="s">
        <v>2652</v>
      </c>
      <c r="BO187" s="19" t="s">
        <v>2640</v>
      </c>
      <c r="BP187" s="19" t="s">
        <v>2644</v>
      </c>
      <c r="BQ187" s="0" t="s">
        <v>2653</v>
      </c>
      <c r="BS187" s="0" t="s">
        <v>2623</v>
      </c>
      <c r="BT187" s="0" t="n">
        <f aca="false">49-(COUNTBLANK(U187:BQ187))</f>
        <v>49</v>
      </c>
      <c r="BU187" s="0" t="str">
        <f aca="false">CONCATENATE("*",BS187,"*")</f>
        <v>*drawing*</v>
      </c>
      <c r="BV187" s="0" t="n">
        <f aca="false">COUNTIFS(U187:BQ187,BU187)</f>
        <v>0</v>
      </c>
      <c r="BW187" s="14" t="n">
        <f aca="false">BV187/BT187</f>
        <v>0</v>
      </c>
      <c r="BZ187" s="15"/>
      <c r="CA187" s="0" t="n">
        <f aca="false">COUNTIFS(U187:BQ187,BU188)</f>
        <v>0</v>
      </c>
      <c r="CB187" s="0" t="str">
        <f aca="false">IF(BX187="",BU187,BX187)</f>
        <v>*drawing*</v>
      </c>
      <c r="CC187" s="0" t="n">
        <f aca="false">COUNTIFS(U187:BQ187,CB188)</f>
        <v>0</v>
      </c>
      <c r="CD187" s="15" t="n">
        <f aca="false">CC187/BT187</f>
        <v>0</v>
      </c>
      <c r="CE187" s="0" t="s">
        <v>2654</v>
      </c>
      <c r="CF187" s="15" t="n">
        <f aca="false">(COUNTIFS(U187:BQ187,CE187))/BT187</f>
        <v>0</v>
      </c>
      <c r="CG187" s="19" t="s">
        <v>2655</v>
      </c>
      <c r="CH187" s="0" t="s">
        <v>2656</v>
      </c>
      <c r="CI187" s="15" t="n">
        <f aca="false">(COUNTIFS(U187:BQ187,CK187))/BT187</f>
        <v>0.163265306122449</v>
      </c>
      <c r="CJ187" s="15" t="n">
        <f aca="false">(COUNTIFS(U187:BQ187,CK188))/BT187</f>
        <v>0</v>
      </c>
      <c r="CK187" s="16" t="s">
        <v>2623</v>
      </c>
      <c r="CL187" s="0" t="s">
        <v>2657</v>
      </c>
    </row>
    <row r="188" customFormat="false" ht="13.8" hidden="false" customHeight="false" outlineLevel="0" collapsed="false">
      <c r="A188" s="8" t="s">
        <v>191</v>
      </c>
      <c r="B188" s="8" t="n">
        <v>1</v>
      </c>
      <c r="C188" s="8" t="n">
        <v>1</v>
      </c>
      <c r="D188" s="8" t="n">
        <v>2</v>
      </c>
      <c r="E188" s="8" t="n">
        <v>88</v>
      </c>
      <c r="F188" s="8" t="n">
        <v>47</v>
      </c>
      <c r="G188" s="8" t="n">
        <v>1</v>
      </c>
      <c r="H188" s="8" t="n">
        <v>1047</v>
      </c>
      <c r="I188" s="8" t="n">
        <v>11047</v>
      </c>
      <c r="J188" s="8" t="n">
        <v>1047</v>
      </c>
      <c r="K188" s="8" t="s">
        <v>650</v>
      </c>
      <c r="L188" s="8" t="s">
        <v>128</v>
      </c>
      <c r="M188" s="0" t="s">
        <v>2658</v>
      </c>
      <c r="N188" s="0" t="s">
        <v>2621</v>
      </c>
      <c r="O188" s="0" t="s">
        <v>2659</v>
      </c>
      <c r="R188" s="0" t="n">
        <f aca="false">(1+LEN(N188)-LEN(SUBSTITUTE(N188," ","")))+1</f>
        <v>5</v>
      </c>
      <c r="S188" s="0" t="n">
        <f aca="false">(1+LEN(O188)-LEN(SUBSTITUTE(O188," ","")))</f>
        <v>8</v>
      </c>
      <c r="T188" s="0" t="s">
        <v>2416</v>
      </c>
      <c r="U188" s="19" t="s">
        <v>2660</v>
      </c>
      <c r="V188" s="19" t="s">
        <v>2661</v>
      </c>
      <c r="W188" s="19" t="s">
        <v>2662</v>
      </c>
      <c r="X188" s="19" t="s">
        <v>2662</v>
      </c>
      <c r="Y188" s="19" t="s">
        <v>2663</v>
      </c>
      <c r="Z188" s="19" t="s">
        <v>2664</v>
      </c>
      <c r="AA188" s="19" t="s">
        <v>2665</v>
      </c>
      <c r="AB188" s="19" t="s">
        <v>2662</v>
      </c>
      <c r="AC188" s="19" t="s">
        <v>2666</v>
      </c>
      <c r="AD188" s="19" t="s">
        <v>2662</v>
      </c>
      <c r="AE188" s="19" t="s">
        <v>2662</v>
      </c>
      <c r="AF188" s="19" t="s">
        <v>2665</v>
      </c>
      <c r="AG188" s="19" t="s">
        <v>2667</v>
      </c>
      <c r="AH188" s="19" t="s">
        <v>2662</v>
      </c>
      <c r="AI188" s="19" t="s">
        <v>2668</v>
      </c>
      <c r="AJ188" s="19" t="s">
        <v>2669</v>
      </c>
      <c r="AK188" s="19" t="s">
        <v>2670</v>
      </c>
      <c r="AL188" s="19" t="s">
        <v>2671</v>
      </c>
      <c r="AM188" s="19" t="s">
        <v>2672</v>
      </c>
      <c r="AN188" s="19" t="s">
        <v>2666</v>
      </c>
      <c r="AO188" s="19" t="s">
        <v>2673</v>
      </c>
      <c r="AP188" s="19" t="s">
        <v>2674</v>
      </c>
      <c r="AQ188" s="19" t="s">
        <v>2662</v>
      </c>
      <c r="AR188" s="19" t="s">
        <v>2675</v>
      </c>
      <c r="AS188" s="19" t="s">
        <v>2676</v>
      </c>
      <c r="AT188" s="19" t="s">
        <v>2662</v>
      </c>
      <c r="AU188" s="19" t="s">
        <v>2662</v>
      </c>
      <c r="AV188" s="19" t="s">
        <v>2677</v>
      </c>
      <c r="AW188" s="19" t="s">
        <v>2662</v>
      </c>
      <c r="AX188" s="19" t="s">
        <v>2678</v>
      </c>
      <c r="AY188" s="19" t="s">
        <v>2668</v>
      </c>
      <c r="AZ188" s="19" t="s">
        <v>2679</v>
      </c>
      <c r="BA188" s="19" t="s">
        <v>2668</v>
      </c>
      <c r="BB188" s="19" t="s">
        <v>2680</v>
      </c>
      <c r="BC188" s="19" t="s">
        <v>2681</v>
      </c>
      <c r="BD188" s="19" t="s">
        <v>2682</v>
      </c>
      <c r="BE188" s="19" t="s">
        <v>2683</v>
      </c>
      <c r="BF188" s="19" t="s">
        <v>2663</v>
      </c>
      <c r="BG188" s="19" t="s">
        <v>2662</v>
      </c>
      <c r="BH188" s="19" t="s">
        <v>2673</v>
      </c>
      <c r="BI188" s="19" t="s">
        <v>2684</v>
      </c>
      <c r="BJ188" s="19" t="s">
        <v>2662</v>
      </c>
      <c r="BK188" s="0" t="s">
        <v>2685</v>
      </c>
      <c r="BL188" s="19" t="s">
        <v>2662</v>
      </c>
      <c r="BM188" s="0" t="s">
        <v>2686</v>
      </c>
      <c r="BN188" s="19" t="s">
        <v>2662</v>
      </c>
      <c r="BO188" s="19" t="s">
        <v>2662</v>
      </c>
      <c r="BP188" s="19" t="s">
        <v>2687</v>
      </c>
      <c r="BQ188" s="19" t="s">
        <v>2688</v>
      </c>
      <c r="BS188" s="0" t="s">
        <v>2662</v>
      </c>
      <c r="BT188" s="0" t="n">
        <f aca="false">49-(COUNTBLANK(U188:BQ188))</f>
        <v>49</v>
      </c>
      <c r="BU188" s="0" t="str">
        <f aca="false">CONCATENATE("*",BS188,"*")</f>
        <v>*grilling*</v>
      </c>
      <c r="BV188" s="0" t="n">
        <f aca="false">COUNTIFS(U188:BQ188,BU188)</f>
        <v>0</v>
      </c>
      <c r="BW188" s="14" t="n">
        <f aca="false">BV188/BT188</f>
        <v>0</v>
      </c>
      <c r="BZ188" s="15" t="str">
        <f aca="false">IF(BY188="","",(BY188/BT188))</f>
        <v/>
      </c>
      <c r="CA188" s="0" t="n">
        <f aca="false">COUNTIFS(U188:BQ188,BU187)</f>
        <v>0</v>
      </c>
      <c r="CB188" s="0" t="str">
        <f aca="false">IF(BX188="",BU188,BX188)</f>
        <v>*grilling*</v>
      </c>
      <c r="CC188" s="0" t="n">
        <f aca="false">COUNTIFS(U188:BQ188,CB187)</f>
        <v>0</v>
      </c>
      <c r="CD188" s="15" t="n">
        <f aca="false">CC188/BT188</f>
        <v>0</v>
      </c>
      <c r="CE188" s="0" t="s">
        <v>2689</v>
      </c>
      <c r="CF188" s="15" t="n">
        <f aca="false">(COUNTIFS(U188:BQ188,CE188))/BT188</f>
        <v>0</v>
      </c>
      <c r="CG188" s="19" t="s">
        <v>2690</v>
      </c>
      <c r="CH188" s="0" t="s">
        <v>2691</v>
      </c>
      <c r="CI188" s="15" t="n">
        <f aca="false">(COUNTIFS(U188:BQ188,CK188))/BT188</f>
        <v>0.346938775510204</v>
      </c>
      <c r="CJ188" s="15" t="n">
        <f aca="false">(COUNTIFS(U188:BQ188,CK187))/BT188</f>
        <v>0</v>
      </c>
      <c r="CK188" s="16" t="s">
        <v>2662</v>
      </c>
      <c r="CL188" s="0" t="s">
        <v>2657</v>
      </c>
    </row>
    <row r="189" customFormat="false" ht="13.8" hidden="false" customHeight="false" outlineLevel="0" collapsed="false">
      <c r="A189" s="8" t="s">
        <v>193</v>
      </c>
      <c r="B189" s="17" t="n">
        <v>1</v>
      </c>
      <c r="C189" s="17" t="n">
        <v>2</v>
      </c>
      <c r="D189" s="17" t="n">
        <v>1</v>
      </c>
      <c r="E189" s="17" t="n">
        <v>88</v>
      </c>
      <c r="F189" s="17" t="n">
        <v>47</v>
      </c>
      <c r="G189" s="17" t="n">
        <v>2</v>
      </c>
      <c r="H189" s="8" t="n">
        <v>2047</v>
      </c>
      <c r="I189" s="8" t="n">
        <v>12047</v>
      </c>
      <c r="J189" s="8" t="n">
        <v>2047</v>
      </c>
      <c r="K189" s="8" t="s">
        <v>650</v>
      </c>
      <c r="L189" s="8" t="s">
        <v>128</v>
      </c>
      <c r="M189" s="4" t="s">
        <v>2620</v>
      </c>
      <c r="N189" s="4" t="s">
        <v>2621</v>
      </c>
      <c r="O189" s="4" t="s">
        <v>2659</v>
      </c>
      <c r="R189" s="4" t="n">
        <f aca="false">(1+LEN(N189)-LEN(SUBSTITUTE(N189," ","")))+1</f>
        <v>5</v>
      </c>
      <c r="S189" s="4" t="n">
        <f aca="false">(1+LEN(O189)-LEN(SUBSTITUTE(O189," ","")))</f>
        <v>8</v>
      </c>
      <c r="T189" s="4" t="s">
        <v>2416</v>
      </c>
      <c r="U189" s="20" t="s">
        <v>2623</v>
      </c>
      <c r="V189" s="4" t="s">
        <v>2624</v>
      </c>
      <c r="W189" s="20" t="s">
        <v>2625</v>
      </c>
      <c r="X189" s="4" t="s">
        <v>2626</v>
      </c>
      <c r="Y189" s="20" t="s">
        <v>2627</v>
      </c>
      <c r="Z189" s="20" t="s">
        <v>2628</v>
      </c>
      <c r="AA189" s="20" t="s">
        <v>2629</v>
      </c>
      <c r="AB189" s="20" t="s">
        <v>2630</v>
      </c>
      <c r="AC189" s="20" t="s">
        <v>2631</v>
      </c>
      <c r="AD189" s="4" t="s">
        <v>2632</v>
      </c>
      <c r="AE189" s="4" t="s">
        <v>2633</v>
      </c>
      <c r="AF189" s="4" t="s">
        <v>2634</v>
      </c>
      <c r="AG189" s="4" t="s">
        <v>2635</v>
      </c>
      <c r="AH189" s="4" t="s">
        <v>2636</v>
      </c>
      <c r="AI189" s="20" t="s">
        <v>2637</v>
      </c>
      <c r="AJ189" s="4" t="s">
        <v>2638</v>
      </c>
      <c r="AK189" s="20" t="s">
        <v>2637</v>
      </c>
      <c r="AL189" s="20" t="s">
        <v>2623</v>
      </c>
      <c r="AM189" s="4" t="s">
        <v>2639</v>
      </c>
      <c r="AN189" s="20" t="s">
        <v>2640</v>
      </c>
      <c r="AO189" s="4" t="s">
        <v>2641</v>
      </c>
      <c r="AP189" s="20" t="s">
        <v>2640</v>
      </c>
      <c r="AQ189" s="20" t="s">
        <v>2637</v>
      </c>
      <c r="AR189" s="4" t="s">
        <v>2642</v>
      </c>
      <c r="AS189" s="4" t="s">
        <v>2643</v>
      </c>
      <c r="AT189" s="20" t="s">
        <v>2644</v>
      </c>
      <c r="AU189" s="4" t="s">
        <v>2645</v>
      </c>
      <c r="AV189" s="20" t="s">
        <v>2646</v>
      </c>
      <c r="AW189" s="20" t="s">
        <v>2623</v>
      </c>
      <c r="AX189" s="20" t="s">
        <v>2623</v>
      </c>
      <c r="AY189" s="20" t="s">
        <v>2627</v>
      </c>
      <c r="AZ189" s="20" t="s">
        <v>2640</v>
      </c>
      <c r="BA189" s="4" t="s">
        <v>2647</v>
      </c>
      <c r="BB189" s="20" t="s">
        <v>2640</v>
      </c>
      <c r="BC189" s="20" t="s">
        <v>2640</v>
      </c>
      <c r="BD189" s="20" t="s">
        <v>2648</v>
      </c>
      <c r="BE189" s="20" t="s">
        <v>2649</v>
      </c>
      <c r="BF189" s="20" t="s">
        <v>2627</v>
      </c>
      <c r="BG189" s="20" t="s">
        <v>2637</v>
      </c>
      <c r="BH189" s="20" t="s">
        <v>2637</v>
      </c>
      <c r="BI189" s="20" t="s">
        <v>2623</v>
      </c>
      <c r="BJ189" s="20" t="s">
        <v>2649</v>
      </c>
      <c r="BK189" s="20" t="s">
        <v>2640</v>
      </c>
      <c r="BL189" s="20" t="s">
        <v>2650</v>
      </c>
      <c r="BM189" s="4" t="s">
        <v>2651</v>
      </c>
      <c r="BN189" s="4" t="s">
        <v>2652</v>
      </c>
      <c r="BO189" s="20" t="s">
        <v>2640</v>
      </c>
      <c r="BP189" s="20" t="s">
        <v>2644</v>
      </c>
      <c r="BQ189" s="4" t="s">
        <v>2653</v>
      </c>
      <c r="BS189" s="4" t="s">
        <v>2623</v>
      </c>
      <c r="BT189" s="4" t="n">
        <f aca="false">49-(COUNTBLANK(U189:BQ189))</f>
        <v>49</v>
      </c>
      <c r="BU189" s="4" t="str">
        <f aca="false">CONCATENATE("*",BS189,"*")</f>
        <v>*drawing*</v>
      </c>
      <c r="BV189" s="4" t="n">
        <f aca="false">COUNTIFS(U189:BQ189,BU189)</f>
        <v>0</v>
      </c>
      <c r="BW189" s="18" t="n">
        <f aca="false">BV189/BT189</f>
        <v>0</v>
      </c>
      <c r="BZ189" s="18"/>
      <c r="CA189" s="4" t="n">
        <f aca="false">COUNTIFS(U189:BQ189,BU190)</f>
        <v>0</v>
      </c>
      <c r="CB189" s="4" t="str">
        <f aca="false">IF(BX189="",BU189,BX189)</f>
        <v>*drawing*</v>
      </c>
      <c r="CC189" s="4" t="n">
        <f aca="false">COUNTIFS(U189:BQ189,CB190)</f>
        <v>0</v>
      </c>
      <c r="CD189" s="18" t="n">
        <f aca="false">CC189/BT189</f>
        <v>0</v>
      </c>
      <c r="CE189" s="4" t="s">
        <v>2654</v>
      </c>
      <c r="CF189" s="18" t="n">
        <f aca="false">(COUNTIFS(U189:BQ189,CE189))/BT189</f>
        <v>0</v>
      </c>
      <c r="CG189" s="20" t="s">
        <v>2655</v>
      </c>
      <c r="CH189" s="4" t="s">
        <v>2656</v>
      </c>
      <c r="CI189" s="15" t="n">
        <f aca="false">(COUNTIFS(U189:BQ189,CK189))/BT189</f>
        <v>0</v>
      </c>
      <c r="CJ189" s="15" t="n">
        <f aca="false">(COUNTIFS(U189:BQ189,CK190))/BT189</f>
        <v>0.163265306122449</v>
      </c>
      <c r="CK189" s="4" t="s">
        <v>2662</v>
      </c>
      <c r="CL189" s="4" t="s">
        <v>2657</v>
      </c>
    </row>
    <row r="190" customFormat="false" ht="13.8" hidden="false" customHeight="false" outlineLevel="0" collapsed="false">
      <c r="A190" s="8" t="s">
        <v>127</v>
      </c>
      <c r="B190" s="17" t="n">
        <v>1</v>
      </c>
      <c r="C190" s="17" t="n">
        <v>2</v>
      </c>
      <c r="D190" s="17" t="n">
        <v>2</v>
      </c>
      <c r="E190" s="17" t="n">
        <v>88</v>
      </c>
      <c r="F190" s="17" t="n">
        <v>47</v>
      </c>
      <c r="G190" s="17" t="n">
        <v>3</v>
      </c>
      <c r="H190" s="8" t="n">
        <v>3047</v>
      </c>
      <c r="I190" s="8" t="n">
        <v>13047</v>
      </c>
      <c r="J190" s="8" t="n">
        <v>3047</v>
      </c>
      <c r="K190" s="8" t="s">
        <v>650</v>
      </c>
      <c r="L190" s="8" t="s">
        <v>128</v>
      </c>
      <c r="M190" s="4" t="s">
        <v>2658</v>
      </c>
      <c r="N190" s="4" t="s">
        <v>2621</v>
      </c>
      <c r="O190" s="4" t="s">
        <v>2622</v>
      </c>
      <c r="R190" s="4" t="n">
        <f aca="false">(1+LEN(N190)-LEN(SUBSTITUTE(N190," ","")))+1</f>
        <v>5</v>
      </c>
      <c r="S190" s="4" t="n">
        <f aca="false">(1+LEN(O190)-LEN(SUBSTITUTE(O190," ","")))</f>
        <v>8</v>
      </c>
      <c r="T190" s="4" t="s">
        <v>2416</v>
      </c>
      <c r="U190" s="20" t="s">
        <v>2660</v>
      </c>
      <c r="V190" s="20" t="s">
        <v>2661</v>
      </c>
      <c r="W190" s="20" t="s">
        <v>2662</v>
      </c>
      <c r="X190" s="20" t="s">
        <v>2662</v>
      </c>
      <c r="Y190" s="20" t="s">
        <v>2663</v>
      </c>
      <c r="Z190" s="20" t="s">
        <v>2664</v>
      </c>
      <c r="AA190" s="20" t="s">
        <v>2665</v>
      </c>
      <c r="AB190" s="20" t="s">
        <v>2662</v>
      </c>
      <c r="AC190" s="20" t="s">
        <v>2666</v>
      </c>
      <c r="AD190" s="20" t="s">
        <v>2662</v>
      </c>
      <c r="AE190" s="20" t="s">
        <v>2662</v>
      </c>
      <c r="AF190" s="20" t="s">
        <v>2665</v>
      </c>
      <c r="AG190" s="20" t="s">
        <v>2667</v>
      </c>
      <c r="AH190" s="20" t="s">
        <v>2662</v>
      </c>
      <c r="AI190" s="20" t="s">
        <v>2668</v>
      </c>
      <c r="AJ190" s="20" t="s">
        <v>2669</v>
      </c>
      <c r="AK190" s="20" t="s">
        <v>2670</v>
      </c>
      <c r="AL190" s="20" t="s">
        <v>2671</v>
      </c>
      <c r="AM190" s="20" t="s">
        <v>2672</v>
      </c>
      <c r="AN190" s="20" t="s">
        <v>2666</v>
      </c>
      <c r="AO190" s="20" t="s">
        <v>2673</v>
      </c>
      <c r="AP190" s="20" t="s">
        <v>2674</v>
      </c>
      <c r="AQ190" s="20" t="s">
        <v>2662</v>
      </c>
      <c r="AR190" s="20" t="s">
        <v>2675</v>
      </c>
      <c r="AS190" s="20" t="s">
        <v>2676</v>
      </c>
      <c r="AT190" s="20" t="s">
        <v>2662</v>
      </c>
      <c r="AU190" s="20" t="s">
        <v>2662</v>
      </c>
      <c r="AV190" s="20" t="s">
        <v>2677</v>
      </c>
      <c r="AW190" s="20" t="s">
        <v>2662</v>
      </c>
      <c r="AX190" s="20" t="s">
        <v>2678</v>
      </c>
      <c r="AY190" s="20" t="s">
        <v>2668</v>
      </c>
      <c r="AZ190" s="20" t="s">
        <v>2679</v>
      </c>
      <c r="BA190" s="20" t="s">
        <v>2668</v>
      </c>
      <c r="BB190" s="20" t="s">
        <v>2680</v>
      </c>
      <c r="BC190" s="20" t="s">
        <v>2681</v>
      </c>
      <c r="BD190" s="20" t="s">
        <v>2682</v>
      </c>
      <c r="BE190" s="20" t="s">
        <v>2683</v>
      </c>
      <c r="BF190" s="20" t="s">
        <v>2663</v>
      </c>
      <c r="BG190" s="20" t="s">
        <v>2662</v>
      </c>
      <c r="BH190" s="20" t="s">
        <v>2673</v>
      </c>
      <c r="BI190" s="20" t="s">
        <v>2684</v>
      </c>
      <c r="BJ190" s="20" t="s">
        <v>2662</v>
      </c>
      <c r="BK190" s="4" t="s">
        <v>2685</v>
      </c>
      <c r="BL190" s="20" t="s">
        <v>2662</v>
      </c>
      <c r="BM190" s="4" t="s">
        <v>2686</v>
      </c>
      <c r="BN190" s="20" t="s">
        <v>2662</v>
      </c>
      <c r="BO190" s="20" t="s">
        <v>2662</v>
      </c>
      <c r="BP190" s="20" t="s">
        <v>2687</v>
      </c>
      <c r="BQ190" s="20" t="s">
        <v>2688</v>
      </c>
      <c r="BS190" s="4" t="s">
        <v>2662</v>
      </c>
      <c r="BT190" s="4" t="n">
        <f aca="false">49-(COUNTBLANK(U190:BQ190))</f>
        <v>49</v>
      </c>
      <c r="BU190" s="4" t="str">
        <f aca="false">CONCATENATE("*",BS190,"*")</f>
        <v>*grilling*</v>
      </c>
      <c r="BV190" s="4" t="n">
        <f aca="false">COUNTIFS(U190:BQ190,BU190)</f>
        <v>0</v>
      </c>
      <c r="BW190" s="18" t="n">
        <f aca="false">BV190/BT190</f>
        <v>0</v>
      </c>
      <c r="BZ190" s="18" t="str">
        <f aca="false">IF(BY190="","",(BY190/BT190))</f>
        <v/>
      </c>
      <c r="CA190" s="4" t="n">
        <f aca="false">COUNTIFS(U190:BQ190,BU189)</f>
        <v>0</v>
      </c>
      <c r="CB190" s="4" t="str">
        <f aca="false">IF(BX190="",BU190,BX190)</f>
        <v>*grilling*</v>
      </c>
      <c r="CC190" s="4" t="n">
        <f aca="false">COUNTIFS(U190:BQ190,CB189)</f>
        <v>0</v>
      </c>
      <c r="CD190" s="18" t="n">
        <f aca="false">CC190/BT190</f>
        <v>0</v>
      </c>
      <c r="CE190" s="4" t="s">
        <v>2689</v>
      </c>
      <c r="CF190" s="18" t="n">
        <f aca="false">(COUNTIFS(U190:BQ190,CE190))/BT190</f>
        <v>0</v>
      </c>
      <c r="CG190" s="20" t="s">
        <v>2690</v>
      </c>
      <c r="CH190" s="4" t="s">
        <v>2691</v>
      </c>
      <c r="CI190" s="15" t="n">
        <f aca="false">(COUNTIFS(U190:BQ190,CK190))/BT190</f>
        <v>0</v>
      </c>
      <c r="CJ190" s="15" t="n">
        <f aca="false">(COUNTIFS(U190:BQ190,CK189))/BT190</f>
        <v>0.346938775510204</v>
      </c>
      <c r="CK190" s="4" t="s">
        <v>2623</v>
      </c>
      <c r="CL190" s="4" t="s">
        <v>2657</v>
      </c>
    </row>
    <row r="191" customFormat="false" ht="13.8" hidden="false" customHeight="false" outlineLevel="0" collapsed="false">
      <c r="A191" s="8" t="s">
        <v>163</v>
      </c>
      <c r="B191" s="8" t="n">
        <v>1</v>
      </c>
      <c r="C191" s="8" t="n">
        <v>1</v>
      </c>
      <c r="D191" s="8" t="n">
        <v>1</v>
      </c>
      <c r="E191" s="8" t="n">
        <v>93</v>
      </c>
      <c r="F191" s="8" t="n">
        <v>48</v>
      </c>
      <c r="G191" s="8" t="n">
        <v>0</v>
      </c>
      <c r="H191" s="8" t="n">
        <v>48</v>
      </c>
      <c r="I191" s="8" t="n">
        <v>10048</v>
      </c>
      <c r="J191" s="8" t="n">
        <v>48</v>
      </c>
      <c r="K191" s="8" t="s">
        <v>650</v>
      </c>
      <c r="L191" s="8" t="s">
        <v>128</v>
      </c>
      <c r="M191" s="0" t="s">
        <v>2692</v>
      </c>
      <c r="N191" s="0" t="s">
        <v>2693</v>
      </c>
      <c r="O191" s="0" t="s">
        <v>2694</v>
      </c>
      <c r="R191" s="0" t="n">
        <f aca="false">(1+LEN(N191)-LEN(SUBSTITUTE(N191," ","")))+1</f>
        <v>6</v>
      </c>
      <c r="S191" s="0" t="n">
        <f aca="false">(1+LEN(O191)-LEN(SUBSTITUTE(O191," ","")))</f>
        <v>9</v>
      </c>
      <c r="T191" s="0" t="s">
        <v>2695</v>
      </c>
      <c r="U191" s="0" t="s">
        <v>2696</v>
      </c>
      <c r="V191" s="0" t="s">
        <v>2697</v>
      </c>
      <c r="W191" s="0" t="s">
        <v>2698</v>
      </c>
      <c r="X191" s="0" t="s">
        <v>2699</v>
      </c>
      <c r="Y191" s="0" t="s">
        <v>2700</v>
      </c>
      <c r="Z191" s="0" t="s">
        <v>2700</v>
      </c>
      <c r="AA191" s="0" t="s">
        <v>2701</v>
      </c>
      <c r="AB191" s="0" t="s">
        <v>2702</v>
      </c>
      <c r="AC191" s="0" t="s">
        <v>2703</v>
      </c>
      <c r="AD191" s="0" t="s">
        <v>2700</v>
      </c>
      <c r="AE191" s="0" t="s">
        <v>2704</v>
      </c>
      <c r="AF191" s="0" t="s">
        <v>2705</v>
      </c>
      <c r="AG191" s="0" t="s">
        <v>415</v>
      </c>
      <c r="AH191" s="0" t="s">
        <v>2700</v>
      </c>
      <c r="AI191" s="0" t="s">
        <v>2700</v>
      </c>
      <c r="AJ191" s="0" t="s">
        <v>2706</v>
      </c>
      <c r="AK191" s="0" t="s">
        <v>1572</v>
      </c>
      <c r="AL191" s="0" t="s">
        <v>2707</v>
      </c>
      <c r="AM191" s="0" t="s">
        <v>2700</v>
      </c>
      <c r="AN191" s="0" t="s">
        <v>2700</v>
      </c>
      <c r="AO191" s="0" t="s">
        <v>2708</v>
      </c>
      <c r="AP191" s="0" t="s">
        <v>2707</v>
      </c>
      <c r="AQ191" s="0" t="s">
        <v>2700</v>
      </c>
      <c r="AR191" s="0" t="s">
        <v>2700</v>
      </c>
      <c r="AS191" s="0" t="s">
        <v>2709</v>
      </c>
      <c r="AT191" s="0" t="s">
        <v>2707</v>
      </c>
      <c r="AU191" s="0" t="s">
        <v>956</v>
      </c>
      <c r="AV191" s="0" t="s">
        <v>2710</v>
      </c>
      <c r="AW191" s="0" t="s">
        <v>2700</v>
      </c>
      <c r="AX191" s="0" t="s">
        <v>1572</v>
      </c>
      <c r="AY191" s="0" t="s">
        <v>2700</v>
      </c>
      <c r="AZ191" s="0" t="s">
        <v>456</v>
      </c>
      <c r="BA191" s="0" t="s">
        <v>2700</v>
      </c>
      <c r="BB191" s="0" t="s">
        <v>2700</v>
      </c>
      <c r="BC191" s="0" t="s">
        <v>2705</v>
      </c>
      <c r="BD191" s="0" t="s">
        <v>2707</v>
      </c>
      <c r="BE191" s="0" t="s">
        <v>2700</v>
      </c>
      <c r="BF191" s="0" t="s">
        <v>2700</v>
      </c>
      <c r="BG191" s="0" t="s">
        <v>2700</v>
      </c>
      <c r="BH191" s="0" t="s">
        <v>2711</v>
      </c>
      <c r="BI191" s="0" t="s">
        <v>2700</v>
      </c>
      <c r="BJ191" s="0" t="s">
        <v>2696</v>
      </c>
      <c r="BK191" s="0" t="s">
        <v>2700</v>
      </c>
      <c r="BL191" s="0" t="s">
        <v>2700</v>
      </c>
      <c r="BM191" s="0" t="s">
        <v>2700</v>
      </c>
      <c r="BN191" s="0" t="s">
        <v>2712</v>
      </c>
      <c r="BO191" s="0" t="s">
        <v>2700</v>
      </c>
      <c r="BP191" s="0" t="s">
        <v>2713</v>
      </c>
      <c r="BQ191" s="0" t="s">
        <v>2705</v>
      </c>
      <c r="BS191" s="0" t="s">
        <v>2700</v>
      </c>
      <c r="BT191" s="0" t="n">
        <f aca="false">49-(COUNTBLANK(U191:BQ191))</f>
        <v>49</v>
      </c>
      <c r="BU191" s="0" t="str">
        <f aca="false">CONCATENATE("*",BS191,"*")</f>
        <v>*stain*</v>
      </c>
      <c r="BV191" s="0" t="n">
        <f aca="false">COUNTIFS(U191:BQ191,BU191)</f>
        <v>0</v>
      </c>
      <c r="BW191" s="14" t="n">
        <f aca="false">BV191/BT191</f>
        <v>0</v>
      </c>
      <c r="BZ191" s="15" t="str">
        <f aca="false">IF(BY191="","",(BY191/BT191))</f>
        <v/>
      </c>
      <c r="CA191" s="0" t="n">
        <f aca="false">COUNTIFS(U191:BQ191,BU192)</f>
        <v>0</v>
      </c>
      <c r="CB191" s="0" t="str">
        <f aca="false">IF(BX191="",BU191,BX191)</f>
        <v>*stain*</v>
      </c>
      <c r="CC191" s="0" t="n">
        <f aca="false">COUNTIFS(U191:BQ191,CB192)</f>
        <v>0</v>
      </c>
      <c r="CD191" s="15" t="n">
        <f aca="false">CC191/BT191</f>
        <v>0</v>
      </c>
      <c r="CE191" s="0" t="s">
        <v>2714</v>
      </c>
      <c r="CF191" s="15" t="n">
        <f aca="false">(COUNTIFS(U191:BQ191,CE191))/BT191</f>
        <v>0</v>
      </c>
      <c r="CH191" s="0" t="s">
        <v>2715</v>
      </c>
      <c r="CI191" s="15" t="n">
        <f aca="false">(COUNTIFS(U191:BQ191,CK191))/BT191</f>
        <v>0.63265306122449</v>
      </c>
      <c r="CJ191" s="15" t="n">
        <f aca="false">(COUNTIFS(U191:BQ191,CK192))/BT191</f>
        <v>0.0204081632653061</v>
      </c>
      <c r="CK191" s="16" t="s">
        <v>2700</v>
      </c>
      <c r="CL191" s="0" t="s">
        <v>2716</v>
      </c>
    </row>
    <row r="192" customFormat="false" ht="13.8" hidden="false" customHeight="false" outlineLevel="0" collapsed="false">
      <c r="A192" s="8" t="s">
        <v>191</v>
      </c>
      <c r="B192" s="8" t="n">
        <v>1</v>
      </c>
      <c r="C192" s="8" t="n">
        <v>1</v>
      </c>
      <c r="D192" s="8" t="n">
        <v>2</v>
      </c>
      <c r="E192" s="8" t="n">
        <v>93</v>
      </c>
      <c r="F192" s="8" t="n">
        <v>48</v>
      </c>
      <c r="G192" s="8" t="n">
        <v>1</v>
      </c>
      <c r="H192" s="8" t="n">
        <v>1048</v>
      </c>
      <c r="I192" s="8" t="n">
        <v>11048</v>
      </c>
      <c r="J192" s="8" t="n">
        <v>1048</v>
      </c>
      <c r="K192" s="8" t="s">
        <v>650</v>
      </c>
      <c r="L192" s="8" t="s">
        <v>128</v>
      </c>
      <c r="M192" s="0" t="s">
        <v>2717</v>
      </c>
      <c r="N192" s="0" t="s">
        <v>2693</v>
      </c>
      <c r="O192" s="0" t="s">
        <v>2718</v>
      </c>
      <c r="R192" s="0" t="n">
        <f aca="false">(1+LEN(N192)-LEN(SUBSTITUTE(N192," ","")))+1</f>
        <v>6</v>
      </c>
      <c r="S192" s="0" t="n">
        <f aca="false">(1+LEN(O192)-LEN(SUBSTITUTE(O192," ","")))</f>
        <v>9</v>
      </c>
      <c r="T192" s="0" t="s">
        <v>2695</v>
      </c>
      <c r="U192" s="0" t="s">
        <v>2719</v>
      </c>
      <c r="V192" s="0" t="s">
        <v>2720</v>
      </c>
      <c r="W192" s="0" t="s">
        <v>2721</v>
      </c>
      <c r="X192" s="0" t="s">
        <v>956</v>
      </c>
      <c r="Y192" s="0" t="s">
        <v>473</v>
      </c>
      <c r="Z192" s="0" t="s">
        <v>2722</v>
      </c>
      <c r="AA192" s="0" t="s">
        <v>2723</v>
      </c>
      <c r="AB192" s="0" t="s">
        <v>473</v>
      </c>
      <c r="AC192" s="0" t="s">
        <v>2722</v>
      </c>
      <c r="AD192" s="0" t="s">
        <v>494</v>
      </c>
      <c r="AE192" s="0" t="s">
        <v>956</v>
      </c>
      <c r="AF192" s="0" t="s">
        <v>2724</v>
      </c>
      <c r="AG192" s="0" t="s">
        <v>2725</v>
      </c>
      <c r="AH192" s="0" t="s">
        <v>2726</v>
      </c>
      <c r="AI192" s="0" t="s">
        <v>2722</v>
      </c>
      <c r="AJ192" s="0" t="s">
        <v>477</v>
      </c>
      <c r="AK192" s="0" t="s">
        <v>2727</v>
      </c>
      <c r="AL192" s="0" t="s">
        <v>2728</v>
      </c>
      <c r="AM192" s="0" t="s">
        <v>477</v>
      </c>
      <c r="AN192" s="0" t="s">
        <v>956</v>
      </c>
      <c r="AO192" s="0" t="s">
        <v>1743</v>
      </c>
      <c r="AP192" s="0" t="s">
        <v>2729</v>
      </c>
      <c r="AQ192" s="0" t="s">
        <v>2730</v>
      </c>
      <c r="AR192" s="0" t="s">
        <v>2722</v>
      </c>
      <c r="AS192" s="0" t="s">
        <v>477</v>
      </c>
      <c r="AT192" s="0" t="s">
        <v>2731</v>
      </c>
      <c r="AU192" s="0" t="s">
        <v>2722</v>
      </c>
      <c r="AV192" s="0" t="s">
        <v>956</v>
      </c>
      <c r="AW192" s="0" t="s">
        <v>956</v>
      </c>
      <c r="AX192" s="0" t="s">
        <v>956</v>
      </c>
      <c r="AY192" s="0" t="s">
        <v>956</v>
      </c>
      <c r="AZ192" s="0" t="s">
        <v>2722</v>
      </c>
      <c r="BA192" s="0" t="s">
        <v>2732</v>
      </c>
      <c r="BB192" s="0" t="s">
        <v>956</v>
      </c>
      <c r="BC192" s="0" t="s">
        <v>2733</v>
      </c>
      <c r="BD192" s="0" t="s">
        <v>2734</v>
      </c>
      <c r="BE192" s="0" t="s">
        <v>2735</v>
      </c>
      <c r="BF192" s="0" t="s">
        <v>956</v>
      </c>
      <c r="BG192" s="0" t="s">
        <v>2734</v>
      </c>
      <c r="BH192" s="0" t="s">
        <v>956</v>
      </c>
      <c r="BI192" s="0" t="s">
        <v>2727</v>
      </c>
      <c r="BJ192" s="0" t="s">
        <v>2731</v>
      </c>
      <c r="BK192" s="0" t="s">
        <v>473</v>
      </c>
      <c r="BL192" s="0" t="s">
        <v>2722</v>
      </c>
      <c r="BM192" s="0" t="s">
        <v>1749</v>
      </c>
      <c r="BN192" s="0" t="s">
        <v>473</v>
      </c>
      <c r="BO192" s="0" t="s">
        <v>956</v>
      </c>
      <c r="BP192" s="0" t="s">
        <v>2736</v>
      </c>
      <c r="BQ192" s="0" t="s">
        <v>2737</v>
      </c>
      <c r="BS192" s="0" t="s">
        <v>956</v>
      </c>
      <c r="BT192" s="0" t="n">
        <f aca="false">49-(COUNTBLANK(U192:BQ192))</f>
        <v>49</v>
      </c>
      <c r="BU192" s="0" t="str">
        <f aca="false">CONCATENATE("*",BS192,"*")</f>
        <v>*drink*</v>
      </c>
      <c r="BV192" s="0" t="n">
        <f aca="false">COUNTIFS(U192:BQ192,BU192)</f>
        <v>0</v>
      </c>
      <c r="BW192" s="14" t="n">
        <f aca="false">BV192/BT192</f>
        <v>0</v>
      </c>
      <c r="BZ192" s="15" t="str">
        <f aca="false">IF(BY192="","",(BY192/BT192))</f>
        <v/>
      </c>
      <c r="CA192" s="0" t="n">
        <f aca="false">COUNTIFS(U192:BQ192,BU191)</f>
        <v>0</v>
      </c>
      <c r="CB192" s="0" t="str">
        <f aca="false">IF(BX192="",BU192,BX192)</f>
        <v>*drink*</v>
      </c>
      <c r="CC192" s="0" t="n">
        <f aca="false">COUNTIFS(U192:BQ192,CB191)</f>
        <v>0</v>
      </c>
      <c r="CD192" s="15" t="n">
        <f aca="false">CC192/BT192</f>
        <v>0</v>
      </c>
      <c r="CE192" s="0" t="s">
        <v>2738</v>
      </c>
      <c r="CF192" s="15" t="n">
        <f aca="false">(COUNTIFS(U192:BQ192,CE192))/BT192</f>
        <v>0</v>
      </c>
      <c r="CH192" s="0" t="s">
        <v>2739</v>
      </c>
      <c r="CI192" s="15" t="n">
        <f aca="false">(COUNTIFS(U192:BQ192,CK192))/BT192</f>
        <v>0.510204081632653</v>
      </c>
      <c r="CJ192" s="15" t="n">
        <f aca="false">(COUNTIFS(U192:BQ192,CK191))/BT192</f>
        <v>0</v>
      </c>
      <c r="CK192" s="16" t="s">
        <v>956</v>
      </c>
      <c r="CL192" s="0" t="s">
        <v>2716</v>
      </c>
    </row>
    <row r="193" customFormat="false" ht="13.8" hidden="false" customHeight="false" outlineLevel="0" collapsed="false">
      <c r="A193" s="8" t="s">
        <v>193</v>
      </c>
      <c r="B193" s="17" t="n">
        <v>1</v>
      </c>
      <c r="C193" s="17" t="n">
        <v>2</v>
      </c>
      <c r="D193" s="17" t="n">
        <v>1</v>
      </c>
      <c r="E193" s="17" t="n">
        <v>93</v>
      </c>
      <c r="F193" s="17" t="n">
        <v>48</v>
      </c>
      <c r="G193" s="17" t="n">
        <v>2</v>
      </c>
      <c r="H193" s="8" t="n">
        <v>2048</v>
      </c>
      <c r="I193" s="8" t="n">
        <v>12048</v>
      </c>
      <c r="J193" s="8" t="n">
        <v>2048</v>
      </c>
      <c r="K193" s="8" t="s">
        <v>650</v>
      </c>
      <c r="L193" s="8" t="s">
        <v>128</v>
      </c>
      <c r="M193" s="4" t="s">
        <v>2692</v>
      </c>
      <c r="N193" s="4" t="s">
        <v>2693</v>
      </c>
      <c r="O193" s="4" t="s">
        <v>2718</v>
      </c>
      <c r="R193" s="4" t="n">
        <f aca="false">(1+LEN(N193)-LEN(SUBSTITUTE(N193," ","")))+1</f>
        <v>6</v>
      </c>
      <c r="S193" s="4" t="n">
        <f aca="false">(1+LEN(O193)-LEN(SUBSTITUTE(O193," ","")))</f>
        <v>9</v>
      </c>
      <c r="T193" s="4" t="s">
        <v>2695</v>
      </c>
      <c r="U193" s="4" t="s">
        <v>2696</v>
      </c>
      <c r="V193" s="4" t="s">
        <v>2697</v>
      </c>
      <c r="W193" s="4" t="s">
        <v>2698</v>
      </c>
      <c r="X193" s="4" t="s">
        <v>2699</v>
      </c>
      <c r="Y193" s="4" t="s">
        <v>2700</v>
      </c>
      <c r="Z193" s="4" t="s">
        <v>2700</v>
      </c>
      <c r="AA193" s="4" t="s">
        <v>2701</v>
      </c>
      <c r="AB193" s="4" t="s">
        <v>2702</v>
      </c>
      <c r="AC193" s="4" t="s">
        <v>2703</v>
      </c>
      <c r="AD193" s="4" t="s">
        <v>2700</v>
      </c>
      <c r="AE193" s="4" t="s">
        <v>2704</v>
      </c>
      <c r="AF193" s="4" t="s">
        <v>2705</v>
      </c>
      <c r="AG193" s="4" t="s">
        <v>415</v>
      </c>
      <c r="AH193" s="4" t="s">
        <v>2700</v>
      </c>
      <c r="AI193" s="4" t="s">
        <v>2700</v>
      </c>
      <c r="AJ193" s="4" t="s">
        <v>2706</v>
      </c>
      <c r="AK193" s="4" t="s">
        <v>1572</v>
      </c>
      <c r="AL193" s="4" t="s">
        <v>2707</v>
      </c>
      <c r="AM193" s="4" t="s">
        <v>2700</v>
      </c>
      <c r="AN193" s="4" t="s">
        <v>2700</v>
      </c>
      <c r="AO193" s="4" t="s">
        <v>2708</v>
      </c>
      <c r="AP193" s="4" t="s">
        <v>2707</v>
      </c>
      <c r="AQ193" s="4" t="s">
        <v>2700</v>
      </c>
      <c r="AR193" s="4" t="s">
        <v>2700</v>
      </c>
      <c r="AS193" s="4" t="s">
        <v>2709</v>
      </c>
      <c r="AT193" s="4" t="s">
        <v>2707</v>
      </c>
      <c r="AU193" s="4" t="s">
        <v>956</v>
      </c>
      <c r="AV193" s="4" t="s">
        <v>2710</v>
      </c>
      <c r="AW193" s="4" t="s">
        <v>2700</v>
      </c>
      <c r="AX193" s="4" t="s">
        <v>1572</v>
      </c>
      <c r="AY193" s="4" t="s">
        <v>2700</v>
      </c>
      <c r="AZ193" s="4" t="s">
        <v>456</v>
      </c>
      <c r="BA193" s="4" t="s">
        <v>2700</v>
      </c>
      <c r="BB193" s="4" t="s">
        <v>2700</v>
      </c>
      <c r="BC193" s="4" t="s">
        <v>2705</v>
      </c>
      <c r="BD193" s="4" t="s">
        <v>2707</v>
      </c>
      <c r="BE193" s="4" t="s">
        <v>2700</v>
      </c>
      <c r="BF193" s="4" t="s">
        <v>2700</v>
      </c>
      <c r="BG193" s="4" t="s">
        <v>2700</v>
      </c>
      <c r="BH193" s="4" t="s">
        <v>2711</v>
      </c>
      <c r="BI193" s="4" t="s">
        <v>2700</v>
      </c>
      <c r="BJ193" s="4" t="s">
        <v>2696</v>
      </c>
      <c r="BK193" s="4" t="s">
        <v>2700</v>
      </c>
      <c r="BL193" s="4" t="s">
        <v>2700</v>
      </c>
      <c r="BM193" s="4" t="s">
        <v>2700</v>
      </c>
      <c r="BN193" s="4" t="s">
        <v>2712</v>
      </c>
      <c r="BO193" s="4" t="s">
        <v>2700</v>
      </c>
      <c r="BP193" s="4" t="s">
        <v>2713</v>
      </c>
      <c r="BQ193" s="4" t="s">
        <v>2705</v>
      </c>
      <c r="BS193" s="4" t="s">
        <v>2700</v>
      </c>
      <c r="BT193" s="4" t="n">
        <f aca="false">49-(COUNTBLANK(U193:BQ193))</f>
        <v>49</v>
      </c>
      <c r="BU193" s="4" t="str">
        <f aca="false">CONCATENATE("*",BS193,"*")</f>
        <v>*stain*</v>
      </c>
      <c r="BV193" s="4" t="n">
        <f aca="false">COUNTIFS(U193:BQ193,BU193)</f>
        <v>0</v>
      </c>
      <c r="BW193" s="18" t="n">
        <f aca="false">BV193/BT193</f>
        <v>0</v>
      </c>
      <c r="BZ193" s="18" t="str">
        <f aca="false">IF(BY193="","",(BY193/BT193))</f>
        <v/>
      </c>
      <c r="CA193" s="4" t="n">
        <f aca="false">COUNTIFS(U193:BQ193,BU194)</f>
        <v>0</v>
      </c>
      <c r="CB193" s="4" t="str">
        <f aca="false">IF(BX193="",BU193,BX193)</f>
        <v>*stain*</v>
      </c>
      <c r="CC193" s="4" t="n">
        <f aca="false">COUNTIFS(U193:BQ193,CB194)</f>
        <v>0</v>
      </c>
      <c r="CD193" s="18" t="n">
        <f aca="false">CC193/BT193</f>
        <v>0</v>
      </c>
      <c r="CE193" s="4" t="s">
        <v>2714</v>
      </c>
      <c r="CF193" s="18" t="n">
        <f aca="false">(COUNTIFS(U193:BQ193,CE193))/BT193</f>
        <v>0</v>
      </c>
      <c r="CH193" s="4" t="s">
        <v>2715</v>
      </c>
      <c r="CI193" s="15" t="n">
        <f aca="false">(COUNTIFS(U193:BQ193,CK193))/BT193</f>
        <v>0.0204081632653061</v>
      </c>
      <c r="CJ193" s="15" t="n">
        <f aca="false">(COUNTIFS(U193:BQ193,CK194))/BT193</f>
        <v>0.63265306122449</v>
      </c>
      <c r="CK193" s="4" t="s">
        <v>956</v>
      </c>
      <c r="CL193" s="4" t="s">
        <v>2716</v>
      </c>
    </row>
    <row r="194" customFormat="false" ht="13.8" hidden="false" customHeight="false" outlineLevel="0" collapsed="false">
      <c r="A194" s="8" t="s">
        <v>127</v>
      </c>
      <c r="B194" s="17" t="n">
        <v>1</v>
      </c>
      <c r="C194" s="17" t="n">
        <v>2</v>
      </c>
      <c r="D194" s="17" t="n">
        <v>2</v>
      </c>
      <c r="E194" s="17" t="n">
        <v>93</v>
      </c>
      <c r="F194" s="17" t="n">
        <v>48</v>
      </c>
      <c r="G194" s="17" t="n">
        <v>3</v>
      </c>
      <c r="H194" s="8" t="n">
        <v>3048</v>
      </c>
      <c r="I194" s="8" t="n">
        <v>13048</v>
      </c>
      <c r="J194" s="8" t="n">
        <v>3048</v>
      </c>
      <c r="K194" s="8" t="s">
        <v>650</v>
      </c>
      <c r="L194" s="8" t="s">
        <v>128</v>
      </c>
      <c r="M194" s="4" t="s">
        <v>2717</v>
      </c>
      <c r="N194" s="4" t="s">
        <v>2693</v>
      </c>
      <c r="O194" s="4" t="s">
        <v>2694</v>
      </c>
      <c r="R194" s="4" t="n">
        <f aca="false">(1+LEN(N194)-LEN(SUBSTITUTE(N194," ","")))+1</f>
        <v>6</v>
      </c>
      <c r="S194" s="4" t="n">
        <f aca="false">(1+LEN(O194)-LEN(SUBSTITUTE(O194," ","")))</f>
        <v>9</v>
      </c>
      <c r="T194" s="4" t="s">
        <v>2695</v>
      </c>
      <c r="U194" s="4" t="s">
        <v>2719</v>
      </c>
      <c r="V194" s="4" t="s">
        <v>2720</v>
      </c>
      <c r="W194" s="4" t="s">
        <v>2721</v>
      </c>
      <c r="X194" s="4" t="s">
        <v>956</v>
      </c>
      <c r="Y194" s="4" t="s">
        <v>473</v>
      </c>
      <c r="Z194" s="4" t="s">
        <v>2722</v>
      </c>
      <c r="AA194" s="4" t="s">
        <v>2723</v>
      </c>
      <c r="AB194" s="4" t="s">
        <v>473</v>
      </c>
      <c r="AC194" s="4" t="s">
        <v>2722</v>
      </c>
      <c r="AD194" s="4" t="s">
        <v>494</v>
      </c>
      <c r="AE194" s="4" t="s">
        <v>956</v>
      </c>
      <c r="AF194" s="4" t="s">
        <v>2724</v>
      </c>
      <c r="AG194" s="4" t="s">
        <v>2725</v>
      </c>
      <c r="AH194" s="4" t="s">
        <v>2726</v>
      </c>
      <c r="AI194" s="4" t="s">
        <v>2722</v>
      </c>
      <c r="AJ194" s="4" t="s">
        <v>477</v>
      </c>
      <c r="AK194" s="4" t="s">
        <v>2727</v>
      </c>
      <c r="AL194" s="4" t="s">
        <v>2728</v>
      </c>
      <c r="AM194" s="4" t="s">
        <v>477</v>
      </c>
      <c r="AN194" s="4" t="s">
        <v>956</v>
      </c>
      <c r="AO194" s="4" t="s">
        <v>1743</v>
      </c>
      <c r="AP194" s="4" t="s">
        <v>2729</v>
      </c>
      <c r="AQ194" s="4" t="s">
        <v>2730</v>
      </c>
      <c r="AR194" s="4" t="s">
        <v>2722</v>
      </c>
      <c r="AS194" s="4" t="s">
        <v>477</v>
      </c>
      <c r="AT194" s="4" t="s">
        <v>2731</v>
      </c>
      <c r="AU194" s="4" t="s">
        <v>2722</v>
      </c>
      <c r="AV194" s="4" t="s">
        <v>956</v>
      </c>
      <c r="AW194" s="4" t="s">
        <v>956</v>
      </c>
      <c r="AX194" s="4" t="s">
        <v>956</v>
      </c>
      <c r="AY194" s="4" t="s">
        <v>956</v>
      </c>
      <c r="AZ194" s="4" t="s">
        <v>2722</v>
      </c>
      <c r="BA194" s="4" t="s">
        <v>2732</v>
      </c>
      <c r="BB194" s="4" t="s">
        <v>956</v>
      </c>
      <c r="BC194" s="4" t="s">
        <v>2733</v>
      </c>
      <c r="BD194" s="4" t="s">
        <v>2734</v>
      </c>
      <c r="BE194" s="4" t="s">
        <v>2735</v>
      </c>
      <c r="BF194" s="4" t="s">
        <v>956</v>
      </c>
      <c r="BG194" s="4" t="s">
        <v>2734</v>
      </c>
      <c r="BH194" s="4" t="s">
        <v>956</v>
      </c>
      <c r="BI194" s="4" t="s">
        <v>2727</v>
      </c>
      <c r="BJ194" s="4" t="s">
        <v>2731</v>
      </c>
      <c r="BK194" s="4" t="s">
        <v>473</v>
      </c>
      <c r="BL194" s="4" t="s">
        <v>2722</v>
      </c>
      <c r="BM194" s="4" t="s">
        <v>1749</v>
      </c>
      <c r="BN194" s="4" t="s">
        <v>473</v>
      </c>
      <c r="BO194" s="4" t="s">
        <v>956</v>
      </c>
      <c r="BP194" s="4" t="s">
        <v>2736</v>
      </c>
      <c r="BQ194" s="4" t="s">
        <v>2737</v>
      </c>
      <c r="BS194" s="4" t="s">
        <v>956</v>
      </c>
      <c r="BT194" s="4" t="n">
        <f aca="false">49-(COUNTBLANK(U194:BQ194))</f>
        <v>49</v>
      </c>
      <c r="BU194" s="4" t="str">
        <f aca="false">CONCATENATE("*",BS194,"*")</f>
        <v>*drink*</v>
      </c>
      <c r="BV194" s="4" t="n">
        <f aca="false">COUNTIFS(U194:BQ194,BU194)</f>
        <v>0</v>
      </c>
      <c r="BW194" s="18" t="n">
        <f aca="false">BV194/BT194</f>
        <v>0</v>
      </c>
      <c r="BZ194" s="18" t="str">
        <f aca="false">IF(BY194="","",(BY194/BT194))</f>
        <v/>
      </c>
      <c r="CA194" s="4" t="n">
        <f aca="false">COUNTIFS(U194:BQ194,BU193)</f>
        <v>0</v>
      </c>
      <c r="CB194" s="4" t="str">
        <f aca="false">IF(BX194="",BU194,BX194)</f>
        <v>*drink*</v>
      </c>
      <c r="CC194" s="4" t="n">
        <f aca="false">COUNTIFS(U194:BQ194,CB193)</f>
        <v>0</v>
      </c>
      <c r="CD194" s="18" t="n">
        <f aca="false">CC194/BT194</f>
        <v>0</v>
      </c>
      <c r="CE194" s="4" t="s">
        <v>2738</v>
      </c>
      <c r="CF194" s="18" t="n">
        <f aca="false">(COUNTIFS(U194:BQ194,CE194))/BT194</f>
        <v>0</v>
      </c>
      <c r="CH194" s="4" t="s">
        <v>2739</v>
      </c>
      <c r="CI194" s="15" t="n">
        <f aca="false">(COUNTIFS(U194:BQ194,CK194))/BT194</f>
        <v>0</v>
      </c>
      <c r="CJ194" s="15" t="n">
        <f aca="false">(COUNTIFS(U194:BQ194,CK193))/BT194</f>
        <v>0.510204081632653</v>
      </c>
      <c r="CK194" s="4" t="s">
        <v>2700</v>
      </c>
      <c r="CL194" s="4" t="s">
        <v>2716</v>
      </c>
    </row>
    <row r="195" customFormat="false" ht="13.8" hidden="false" customHeight="false" outlineLevel="0" collapsed="false">
      <c r="A195" s="8" t="s">
        <v>163</v>
      </c>
      <c r="B195" s="8" t="n">
        <v>1</v>
      </c>
      <c r="C195" s="8" t="n">
        <v>1</v>
      </c>
      <c r="D195" s="8" t="n">
        <v>1</v>
      </c>
      <c r="E195" s="8" t="n">
        <v>94</v>
      </c>
      <c r="F195" s="8" t="n">
        <v>49</v>
      </c>
      <c r="G195" s="8" t="n">
        <v>0</v>
      </c>
      <c r="H195" s="8" t="n">
        <v>49</v>
      </c>
      <c r="I195" s="8" t="n">
        <v>10049</v>
      </c>
      <c r="J195" s="8" t="n">
        <v>49</v>
      </c>
      <c r="K195" s="8" t="s">
        <v>650</v>
      </c>
      <c r="L195" s="8" t="s">
        <v>128</v>
      </c>
      <c r="M195" s="0" t="s">
        <v>2740</v>
      </c>
      <c r="N195" s="0" t="s">
        <v>2741</v>
      </c>
      <c r="O195" s="0" t="s">
        <v>2742</v>
      </c>
      <c r="R195" s="0" t="n">
        <f aca="false">(1+LEN(N195)-LEN(SUBSTITUTE(N195," ","")))+1</f>
        <v>5</v>
      </c>
      <c r="S195" s="0" t="n">
        <f aca="false">(1+LEN(O195)-LEN(SUBSTITUTE(O195," ","")))</f>
        <v>8</v>
      </c>
      <c r="T195" s="0" t="s">
        <v>2695</v>
      </c>
      <c r="U195" s="0" t="s">
        <v>2743</v>
      </c>
      <c r="V195" s="0" t="s">
        <v>2744</v>
      </c>
      <c r="W195" s="0" t="s">
        <v>2745</v>
      </c>
      <c r="X195" s="0" t="s">
        <v>2746</v>
      </c>
      <c r="Y195" s="0" t="s">
        <v>182</v>
      </c>
      <c r="Z195" s="13"/>
      <c r="AA195" s="0" t="s">
        <v>2747</v>
      </c>
      <c r="AB195" s="0" t="s">
        <v>182</v>
      </c>
      <c r="AC195" s="0" t="s">
        <v>2748</v>
      </c>
      <c r="AD195" s="0" t="s">
        <v>927</v>
      </c>
      <c r="AE195" s="0" t="s">
        <v>2743</v>
      </c>
      <c r="AF195" s="0" t="s">
        <v>2749</v>
      </c>
      <c r="AG195" s="0" t="s">
        <v>2743</v>
      </c>
      <c r="AH195" s="0" t="s">
        <v>182</v>
      </c>
      <c r="AI195" s="0" t="s">
        <v>182</v>
      </c>
      <c r="AJ195" s="0" t="s">
        <v>2750</v>
      </c>
      <c r="AK195" s="0" t="s">
        <v>182</v>
      </c>
      <c r="AL195" s="0" t="s">
        <v>182</v>
      </c>
      <c r="AM195" s="0" t="s">
        <v>182</v>
      </c>
      <c r="AN195" s="0" t="s">
        <v>573</v>
      </c>
      <c r="AO195" s="0" t="s">
        <v>2751</v>
      </c>
      <c r="AP195" s="0" t="s">
        <v>182</v>
      </c>
      <c r="AQ195" s="0" t="s">
        <v>182</v>
      </c>
      <c r="AR195" s="0" t="s">
        <v>2747</v>
      </c>
      <c r="AS195" s="0" t="s">
        <v>182</v>
      </c>
      <c r="AT195" s="0" t="s">
        <v>182</v>
      </c>
      <c r="AU195" s="0" t="s">
        <v>182</v>
      </c>
      <c r="AV195" s="0" t="s">
        <v>2752</v>
      </c>
      <c r="AW195" s="0" t="s">
        <v>2753</v>
      </c>
      <c r="AX195" s="0" t="s">
        <v>1782</v>
      </c>
      <c r="AY195" s="0" t="s">
        <v>182</v>
      </c>
      <c r="AZ195" s="0" t="s">
        <v>182</v>
      </c>
      <c r="BA195" s="0" t="s">
        <v>2747</v>
      </c>
      <c r="BB195" s="0" t="s">
        <v>182</v>
      </c>
      <c r="BC195" s="0" t="s">
        <v>2750</v>
      </c>
      <c r="BD195" s="0" t="s">
        <v>2747</v>
      </c>
      <c r="BE195" s="0" t="s">
        <v>2747</v>
      </c>
      <c r="BF195" s="0" t="s">
        <v>2747</v>
      </c>
      <c r="BG195" s="0" t="s">
        <v>182</v>
      </c>
      <c r="BH195" s="0" t="s">
        <v>182</v>
      </c>
      <c r="BI195" s="0" t="s">
        <v>182</v>
      </c>
      <c r="BJ195" s="0" t="s">
        <v>2747</v>
      </c>
      <c r="BK195" s="0" t="s">
        <v>182</v>
      </c>
      <c r="BL195" s="0" t="s">
        <v>2754</v>
      </c>
      <c r="BM195" s="0" t="s">
        <v>2755</v>
      </c>
      <c r="BN195" s="0" t="s">
        <v>2756</v>
      </c>
      <c r="BO195" s="0" t="s">
        <v>2757</v>
      </c>
      <c r="BP195" s="0" t="s">
        <v>473</v>
      </c>
      <c r="BQ195" s="0" t="s">
        <v>2758</v>
      </c>
      <c r="BS195" s="0" t="s">
        <v>182</v>
      </c>
      <c r="BT195" s="0" t="n">
        <f aca="false">49-(COUNTBLANK(U195:BQ195))</f>
        <v>48</v>
      </c>
      <c r="BU195" s="0" t="str">
        <f aca="false">CONCATENATE("*",BS195,"*")</f>
        <v>*eat*</v>
      </c>
      <c r="BV195" s="0" t="n">
        <f aca="false">COUNTIFS(U195:BQ195,BU195)</f>
        <v>0</v>
      </c>
      <c r="BW195" s="18" t="n">
        <f aca="false">BV195/BT195</f>
        <v>0</v>
      </c>
      <c r="BZ195" s="15" t="str">
        <f aca="false">IF(BY195="","",(BY195/BT195))</f>
        <v/>
      </c>
      <c r="CA195" s="0" t="n">
        <f aca="false">COUNTIFS(U195:BQ195,BU196)</f>
        <v>0</v>
      </c>
      <c r="CB195" s="0" t="str">
        <f aca="false">IF(BX195="",BU195,BX195)</f>
        <v>*eat*</v>
      </c>
      <c r="CC195" s="0" t="n">
        <f aca="false">COUNTIFS(U195:BQ195,CB196)</f>
        <v>0</v>
      </c>
      <c r="CD195" s="15" t="n">
        <f aca="false">CC195/BT195</f>
        <v>0</v>
      </c>
      <c r="CE195" s="0" t="s">
        <v>189</v>
      </c>
      <c r="CF195" s="15" t="n">
        <f aca="false">(COUNTIFS(U195:BQ195,CE195))/BT195</f>
        <v>0</v>
      </c>
      <c r="CH195" s="0" t="s">
        <v>190</v>
      </c>
      <c r="CI195" s="15" t="n">
        <f aca="false">(COUNTIFS(U195:BQ195,CK195))/BT195</f>
        <v>0.8125</v>
      </c>
      <c r="CJ195" s="15" t="n">
        <f aca="false">(COUNTIFS(U195:BQ195,CK196))/BT195</f>
        <v>0</v>
      </c>
      <c r="CK195" s="16" t="s">
        <v>182</v>
      </c>
      <c r="CL195" s="0" t="s">
        <v>2759</v>
      </c>
    </row>
    <row r="196" customFormat="false" ht="13.8" hidden="false" customHeight="false" outlineLevel="0" collapsed="false">
      <c r="A196" s="8" t="s">
        <v>191</v>
      </c>
      <c r="B196" s="8" t="n">
        <v>1</v>
      </c>
      <c r="C196" s="8" t="n">
        <v>1</v>
      </c>
      <c r="D196" s="8" t="n">
        <v>2</v>
      </c>
      <c r="E196" s="8" t="n">
        <v>94</v>
      </c>
      <c r="F196" s="8" t="n">
        <v>49</v>
      </c>
      <c r="G196" s="8" t="n">
        <v>1</v>
      </c>
      <c r="H196" s="8" t="n">
        <v>1049</v>
      </c>
      <c r="I196" s="8" t="n">
        <v>11049</v>
      </c>
      <c r="J196" s="8" t="n">
        <v>1049</v>
      </c>
      <c r="K196" s="8" t="s">
        <v>650</v>
      </c>
      <c r="L196" s="8" t="s">
        <v>128</v>
      </c>
      <c r="M196" s="0" t="s">
        <v>2760</v>
      </c>
      <c r="N196" s="0" t="s">
        <v>2741</v>
      </c>
      <c r="O196" s="0" t="s">
        <v>2761</v>
      </c>
      <c r="R196" s="0" t="n">
        <f aca="false">(1+LEN(N196)-LEN(SUBSTITUTE(N196," ","")))+1</f>
        <v>5</v>
      </c>
      <c r="S196" s="0" t="n">
        <f aca="false">(1+LEN(O196)-LEN(SUBSTITUTE(O196," ","")))</f>
        <v>8</v>
      </c>
      <c r="T196" s="0" t="s">
        <v>2695</v>
      </c>
      <c r="U196" s="0" t="s">
        <v>2762</v>
      </c>
      <c r="V196" s="0" t="s">
        <v>2763</v>
      </c>
      <c r="W196" s="0" t="s">
        <v>2764</v>
      </c>
      <c r="X196" s="0" t="s">
        <v>2765</v>
      </c>
      <c r="Y196" s="0" t="s">
        <v>2765</v>
      </c>
      <c r="Z196" s="0" t="s">
        <v>2766</v>
      </c>
      <c r="AA196" s="0" t="s">
        <v>2767</v>
      </c>
      <c r="AB196" s="0" t="s">
        <v>2765</v>
      </c>
      <c r="AC196" s="0" t="s">
        <v>2768</v>
      </c>
      <c r="AD196" s="0" t="s">
        <v>2769</v>
      </c>
      <c r="AE196" s="0" t="s">
        <v>2770</v>
      </c>
      <c r="AF196" s="0" t="s">
        <v>2771</v>
      </c>
      <c r="AG196" s="0" t="s">
        <v>2772</v>
      </c>
      <c r="AH196" s="0" t="s">
        <v>2765</v>
      </c>
      <c r="AI196" s="0" t="s">
        <v>2765</v>
      </c>
      <c r="AJ196" s="0" t="s">
        <v>2773</v>
      </c>
      <c r="AK196" s="0" t="s">
        <v>2774</v>
      </c>
      <c r="AL196" s="0" t="s">
        <v>2765</v>
      </c>
      <c r="AM196" s="0" t="s">
        <v>2765</v>
      </c>
      <c r="AN196" s="0" t="s">
        <v>2775</v>
      </c>
      <c r="AO196" s="0" t="s">
        <v>2776</v>
      </c>
      <c r="AP196" s="0" t="s">
        <v>2777</v>
      </c>
      <c r="AQ196" s="0" t="s">
        <v>2778</v>
      </c>
      <c r="AR196" s="0" t="s">
        <v>2779</v>
      </c>
      <c r="AS196" s="0" t="s">
        <v>2780</v>
      </c>
      <c r="AT196" s="0" t="s">
        <v>2765</v>
      </c>
      <c r="AU196" s="0" t="s">
        <v>2765</v>
      </c>
      <c r="AV196" s="0" t="s">
        <v>2765</v>
      </c>
      <c r="AW196" s="0" t="s">
        <v>2765</v>
      </c>
      <c r="AX196" s="0" t="s">
        <v>2770</v>
      </c>
      <c r="AY196" s="0" t="s">
        <v>2765</v>
      </c>
      <c r="AZ196" s="0" t="s">
        <v>2781</v>
      </c>
      <c r="BA196" s="0" t="s">
        <v>2765</v>
      </c>
      <c r="BB196" s="0" t="s">
        <v>2782</v>
      </c>
      <c r="BC196" s="0" t="s">
        <v>2765</v>
      </c>
      <c r="BD196" s="0" t="s">
        <v>2783</v>
      </c>
      <c r="BE196" s="0" t="s">
        <v>2782</v>
      </c>
      <c r="BF196" s="0" t="s">
        <v>2765</v>
      </c>
      <c r="BG196" s="0" t="s">
        <v>2784</v>
      </c>
      <c r="BH196" s="0" t="s">
        <v>2765</v>
      </c>
      <c r="BI196" s="0" t="s">
        <v>2785</v>
      </c>
      <c r="BJ196" s="0" t="s">
        <v>2765</v>
      </c>
      <c r="BK196" s="0" t="s">
        <v>2765</v>
      </c>
      <c r="BL196" s="0" t="s">
        <v>2786</v>
      </c>
      <c r="BM196" s="0" t="s">
        <v>2787</v>
      </c>
      <c r="BN196" s="0" t="s">
        <v>2788</v>
      </c>
      <c r="BO196" s="0" t="s">
        <v>2765</v>
      </c>
      <c r="BP196" s="0" t="s">
        <v>2765</v>
      </c>
      <c r="BQ196" s="0" t="s">
        <v>1730</v>
      </c>
      <c r="BS196" s="0" t="s">
        <v>2765</v>
      </c>
      <c r="BT196" s="0" t="n">
        <f aca="false">49-(COUNTBLANK(U196:BQ196))</f>
        <v>49</v>
      </c>
      <c r="BU196" s="0" t="str">
        <f aca="false">CONCATENATE("*",BS196,"*")</f>
        <v>*steal*</v>
      </c>
      <c r="BV196" s="0" t="n">
        <f aca="false">COUNTIFS(U196:BQ196,BU196)</f>
        <v>0</v>
      </c>
      <c r="BW196" s="18" t="n">
        <f aca="false">BV196/BT196</f>
        <v>0</v>
      </c>
      <c r="BZ196" s="15" t="str">
        <f aca="false">IF(BY196="","",(BY196/BT196))</f>
        <v/>
      </c>
      <c r="CA196" s="0" t="n">
        <f aca="false">COUNTIFS(U196:BQ196,BU195)</f>
        <v>0</v>
      </c>
      <c r="CB196" s="0" t="str">
        <f aca="false">IF(BX196="",BU196,BX196)</f>
        <v>*steal*</v>
      </c>
      <c r="CC196" s="0" t="n">
        <f aca="false">COUNTIFS(U196:BQ196,CB195)</f>
        <v>0</v>
      </c>
      <c r="CD196" s="15" t="n">
        <f aca="false">CC196/BT196</f>
        <v>0</v>
      </c>
      <c r="CE196" s="0" t="s">
        <v>2789</v>
      </c>
      <c r="CF196" s="15" t="n">
        <f aca="false">(COUNTIFS(U196:BQ196,CE196))/BT196</f>
        <v>0</v>
      </c>
      <c r="CH196" s="0" t="s">
        <v>2790</v>
      </c>
      <c r="CI196" s="15" t="n">
        <f aca="false">(COUNTIFS(U196:BQ196,CK196))/BT196</f>
        <v>0.673469387755102</v>
      </c>
      <c r="CJ196" s="15" t="n">
        <f aca="false">(COUNTIFS(U196:BQ196,CK195))/BT196</f>
        <v>0</v>
      </c>
      <c r="CK196" s="16" t="s">
        <v>2765</v>
      </c>
      <c r="CL196" s="0" t="s">
        <v>2759</v>
      </c>
    </row>
    <row r="197" customFormat="false" ht="13.8" hidden="false" customHeight="false" outlineLevel="0" collapsed="false">
      <c r="A197" s="8" t="s">
        <v>193</v>
      </c>
      <c r="B197" s="17" t="n">
        <v>1</v>
      </c>
      <c r="C197" s="17" t="n">
        <v>2</v>
      </c>
      <c r="D197" s="17" t="n">
        <v>1</v>
      </c>
      <c r="E197" s="17" t="n">
        <v>94</v>
      </c>
      <c r="F197" s="17" t="n">
        <v>49</v>
      </c>
      <c r="G197" s="17" t="n">
        <v>2</v>
      </c>
      <c r="H197" s="8" t="n">
        <v>2049</v>
      </c>
      <c r="I197" s="8" t="n">
        <v>12049</v>
      </c>
      <c r="J197" s="8" t="n">
        <v>2049</v>
      </c>
      <c r="K197" s="8" t="s">
        <v>650</v>
      </c>
      <c r="L197" s="8" t="s">
        <v>128</v>
      </c>
      <c r="M197" s="4" t="s">
        <v>2740</v>
      </c>
      <c r="N197" s="4" t="s">
        <v>2741</v>
      </c>
      <c r="O197" s="4" t="s">
        <v>2761</v>
      </c>
      <c r="R197" s="4" t="n">
        <f aca="false">(1+LEN(N197)-LEN(SUBSTITUTE(N197," ","")))+1</f>
        <v>5</v>
      </c>
      <c r="S197" s="4" t="n">
        <f aca="false">(1+LEN(O197)-LEN(SUBSTITUTE(O197," ","")))</f>
        <v>8</v>
      </c>
      <c r="T197" s="4" t="s">
        <v>2695</v>
      </c>
      <c r="U197" s="4" t="s">
        <v>2743</v>
      </c>
      <c r="V197" s="4" t="s">
        <v>2744</v>
      </c>
      <c r="W197" s="4" t="s">
        <v>2745</v>
      </c>
      <c r="X197" s="4" t="s">
        <v>2746</v>
      </c>
      <c r="Y197" s="4" t="s">
        <v>182</v>
      </c>
      <c r="AA197" s="4" t="s">
        <v>2747</v>
      </c>
      <c r="AB197" s="4" t="s">
        <v>182</v>
      </c>
      <c r="AC197" s="4" t="s">
        <v>2748</v>
      </c>
      <c r="AD197" s="4" t="s">
        <v>927</v>
      </c>
      <c r="AE197" s="4" t="s">
        <v>2743</v>
      </c>
      <c r="AF197" s="4" t="s">
        <v>2749</v>
      </c>
      <c r="AG197" s="4" t="s">
        <v>2743</v>
      </c>
      <c r="AH197" s="4" t="s">
        <v>182</v>
      </c>
      <c r="AI197" s="4" t="s">
        <v>182</v>
      </c>
      <c r="AJ197" s="4" t="s">
        <v>2750</v>
      </c>
      <c r="AK197" s="4" t="s">
        <v>182</v>
      </c>
      <c r="AL197" s="4" t="s">
        <v>182</v>
      </c>
      <c r="AM197" s="4" t="s">
        <v>182</v>
      </c>
      <c r="AN197" s="4" t="s">
        <v>573</v>
      </c>
      <c r="AO197" s="4" t="s">
        <v>2751</v>
      </c>
      <c r="AP197" s="4" t="s">
        <v>182</v>
      </c>
      <c r="AQ197" s="4" t="s">
        <v>182</v>
      </c>
      <c r="AR197" s="4" t="s">
        <v>2747</v>
      </c>
      <c r="AS197" s="4" t="s">
        <v>182</v>
      </c>
      <c r="AT197" s="4" t="s">
        <v>182</v>
      </c>
      <c r="AU197" s="4" t="s">
        <v>182</v>
      </c>
      <c r="AV197" s="4" t="s">
        <v>2752</v>
      </c>
      <c r="AW197" s="4" t="s">
        <v>2753</v>
      </c>
      <c r="AX197" s="4" t="s">
        <v>1782</v>
      </c>
      <c r="AY197" s="4" t="s">
        <v>182</v>
      </c>
      <c r="AZ197" s="4" t="s">
        <v>182</v>
      </c>
      <c r="BA197" s="4" t="s">
        <v>2747</v>
      </c>
      <c r="BB197" s="4" t="s">
        <v>182</v>
      </c>
      <c r="BC197" s="4" t="s">
        <v>2750</v>
      </c>
      <c r="BD197" s="4" t="s">
        <v>2747</v>
      </c>
      <c r="BE197" s="4" t="s">
        <v>2747</v>
      </c>
      <c r="BF197" s="4" t="s">
        <v>2747</v>
      </c>
      <c r="BG197" s="4" t="s">
        <v>182</v>
      </c>
      <c r="BH197" s="4" t="s">
        <v>182</v>
      </c>
      <c r="BI197" s="4" t="s">
        <v>182</v>
      </c>
      <c r="BJ197" s="4" t="s">
        <v>2747</v>
      </c>
      <c r="BK197" s="4" t="s">
        <v>182</v>
      </c>
      <c r="BL197" s="4" t="s">
        <v>2754</v>
      </c>
      <c r="BM197" s="4" t="s">
        <v>2755</v>
      </c>
      <c r="BN197" s="4" t="s">
        <v>2756</v>
      </c>
      <c r="BO197" s="4" t="s">
        <v>2757</v>
      </c>
      <c r="BP197" s="4" t="s">
        <v>473</v>
      </c>
      <c r="BQ197" s="4" t="s">
        <v>2758</v>
      </c>
      <c r="BS197" s="4" t="s">
        <v>182</v>
      </c>
      <c r="BT197" s="4" t="n">
        <f aca="false">49-(COUNTBLANK(U197:BQ197))</f>
        <v>48</v>
      </c>
      <c r="BU197" s="4" t="str">
        <f aca="false">CONCATENATE("*",BS197,"*")</f>
        <v>*eat*</v>
      </c>
      <c r="BV197" s="4" t="n">
        <f aca="false">COUNTIFS(U197:BQ197,BU197)</f>
        <v>0</v>
      </c>
      <c r="BW197" s="18" t="n">
        <f aca="false">BV197/BT197</f>
        <v>0</v>
      </c>
      <c r="BZ197" s="18" t="str">
        <f aca="false">IF(BY197="","",(BY197/BT197))</f>
        <v/>
      </c>
      <c r="CA197" s="4" t="n">
        <f aca="false">COUNTIFS(U197:BQ197,BU198)</f>
        <v>0</v>
      </c>
      <c r="CB197" s="4" t="str">
        <f aca="false">IF(BX197="",BU197,BX197)</f>
        <v>*eat*</v>
      </c>
      <c r="CC197" s="4" t="n">
        <f aca="false">COUNTIFS(U197:BQ197,CB198)</f>
        <v>0</v>
      </c>
      <c r="CD197" s="18" t="n">
        <f aca="false">CC197/BT197</f>
        <v>0</v>
      </c>
      <c r="CE197" s="4" t="s">
        <v>189</v>
      </c>
      <c r="CF197" s="18" t="n">
        <f aca="false">(COUNTIFS(U197:BQ197,CE197))/BT197</f>
        <v>0</v>
      </c>
      <c r="CH197" s="4" t="s">
        <v>190</v>
      </c>
      <c r="CI197" s="15" t="n">
        <f aca="false">(COUNTIFS(U197:BQ197,CK197))/BT197</f>
        <v>0</v>
      </c>
      <c r="CJ197" s="15" t="n">
        <f aca="false">(COUNTIFS(U197:BQ197,CK198))/BT197</f>
        <v>0.8125</v>
      </c>
      <c r="CK197" s="4" t="s">
        <v>2765</v>
      </c>
      <c r="CL197" s="4" t="s">
        <v>2759</v>
      </c>
    </row>
    <row r="198" customFormat="false" ht="13.8" hidden="false" customHeight="false" outlineLevel="0" collapsed="false">
      <c r="A198" s="8" t="s">
        <v>127</v>
      </c>
      <c r="B198" s="17" t="n">
        <v>1</v>
      </c>
      <c r="C198" s="17" t="n">
        <v>2</v>
      </c>
      <c r="D198" s="17" t="n">
        <v>2</v>
      </c>
      <c r="E198" s="17" t="n">
        <v>94</v>
      </c>
      <c r="F198" s="17" t="n">
        <v>49</v>
      </c>
      <c r="G198" s="17" t="n">
        <v>3</v>
      </c>
      <c r="H198" s="8" t="n">
        <v>3049</v>
      </c>
      <c r="I198" s="8" t="n">
        <v>13049</v>
      </c>
      <c r="J198" s="8" t="n">
        <v>3049</v>
      </c>
      <c r="K198" s="8" t="s">
        <v>650</v>
      </c>
      <c r="L198" s="8" t="s">
        <v>128</v>
      </c>
      <c r="M198" s="4" t="s">
        <v>2760</v>
      </c>
      <c r="N198" s="4" t="s">
        <v>2741</v>
      </c>
      <c r="O198" s="4" t="s">
        <v>2742</v>
      </c>
      <c r="R198" s="4" t="n">
        <f aca="false">(1+LEN(N198)-LEN(SUBSTITUTE(N198," ","")))+1</f>
        <v>5</v>
      </c>
      <c r="S198" s="4" t="n">
        <f aca="false">(1+LEN(O198)-LEN(SUBSTITUTE(O198," ","")))</f>
        <v>8</v>
      </c>
      <c r="T198" s="4" t="s">
        <v>2695</v>
      </c>
      <c r="U198" s="4" t="s">
        <v>2762</v>
      </c>
      <c r="V198" s="4" t="s">
        <v>2763</v>
      </c>
      <c r="W198" s="4" t="s">
        <v>2764</v>
      </c>
      <c r="X198" s="4" t="s">
        <v>2765</v>
      </c>
      <c r="Y198" s="4" t="s">
        <v>2765</v>
      </c>
      <c r="Z198" s="4" t="s">
        <v>2766</v>
      </c>
      <c r="AA198" s="4" t="s">
        <v>2767</v>
      </c>
      <c r="AB198" s="4" t="s">
        <v>2765</v>
      </c>
      <c r="AC198" s="4" t="s">
        <v>2768</v>
      </c>
      <c r="AD198" s="4" t="s">
        <v>2769</v>
      </c>
      <c r="AE198" s="4" t="s">
        <v>2770</v>
      </c>
      <c r="AF198" s="4" t="s">
        <v>2771</v>
      </c>
      <c r="AG198" s="4" t="s">
        <v>2772</v>
      </c>
      <c r="AH198" s="4" t="s">
        <v>2765</v>
      </c>
      <c r="AI198" s="4" t="s">
        <v>2765</v>
      </c>
      <c r="AJ198" s="4" t="s">
        <v>2773</v>
      </c>
      <c r="AK198" s="4" t="s">
        <v>2774</v>
      </c>
      <c r="AL198" s="4" t="s">
        <v>2765</v>
      </c>
      <c r="AM198" s="4" t="s">
        <v>2765</v>
      </c>
      <c r="AN198" s="4" t="s">
        <v>2775</v>
      </c>
      <c r="AO198" s="4" t="s">
        <v>2776</v>
      </c>
      <c r="AP198" s="4" t="s">
        <v>2777</v>
      </c>
      <c r="AQ198" s="4" t="s">
        <v>2778</v>
      </c>
      <c r="AR198" s="4" t="s">
        <v>2779</v>
      </c>
      <c r="AS198" s="4" t="s">
        <v>2780</v>
      </c>
      <c r="AT198" s="4" t="s">
        <v>2765</v>
      </c>
      <c r="AU198" s="4" t="s">
        <v>2765</v>
      </c>
      <c r="AV198" s="4" t="s">
        <v>2765</v>
      </c>
      <c r="AW198" s="4" t="s">
        <v>2765</v>
      </c>
      <c r="AX198" s="4" t="s">
        <v>2770</v>
      </c>
      <c r="AY198" s="4" t="s">
        <v>2765</v>
      </c>
      <c r="AZ198" s="4" t="s">
        <v>2781</v>
      </c>
      <c r="BA198" s="4" t="s">
        <v>2765</v>
      </c>
      <c r="BB198" s="4" t="s">
        <v>2782</v>
      </c>
      <c r="BC198" s="4" t="s">
        <v>2765</v>
      </c>
      <c r="BD198" s="4" t="s">
        <v>2783</v>
      </c>
      <c r="BE198" s="4" t="s">
        <v>2782</v>
      </c>
      <c r="BF198" s="4" t="s">
        <v>2765</v>
      </c>
      <c r="BG198" s="4" t="s">
        <v>2784</v>
      </c>
      <c r="BH198" s="4" t="s">
        <v>2765</v>
      </c>
      <c r="BI198" s="4" t="s">
        <v>2785</v>
      </c>
      <c r="BJ198" s="4" t="s">
        <v>2765</v>
      </c>
      <c r="BK198" s="4" t="s">
        <v>2765</v>
      </c>
      <c r="BL198" s="4" t="s">
        <v>2786</v>
      </c>
      <c r="BM198" s="4" t="s">
        <v>2787</v>
      </c>
      <c r="BN198" s="4" t="s">
        <v>2788</v>
      </c>
      <c r="BO198" s="4" t="s">
        <v>2765</v>
      </c>
      <c r="BP198" s="4" t="s">
        <v>2765</v>
      </c>
      <c r="BQ198" s="4" t="s">
        <v>1730</v>
      </c>
      <c r="BS198" s="4" t="s">
        <v>2765</v>
      </c>
      <c r="BT198" s="4" t="n">
        <f aca="false">49-(COUNTBLANK(U198:BQ198))</f>
        <v>49</v>
      </c>
      <c r="BU198" s="4" t="str">
        <f aca="false">CONCATENATE("*",BS198,"*")</f>
        <v>*steal*</v>
      </c>
      <c r="BV198" s="4" t="n">
        <f aca="false">COUNTIFS(U198:BQ198,BU198)</f>
        <v>0</v>
      </c>
      <c r="BW198" s="18" t="n">
        <f aca="false">BV198/BT198</f>
        <v>0</v>
      </c>
      <c r="BZ198" s="18" t="str">
        <f aca="false">IF(BY198="","",(BY198/BT198))</f>
        <v/>
      </c>
      <c r="CA198" s="4" t="n">
        <f aca="false">COUNTIFS(U198:BQ198,BU197)</f>
        <v>0</v>
      </c>
      <c r="CB198" s="4" t="str">
        <f aca="false">IF(BX198="",BU198,BX198)</f>
        <v>*steal*</v>
      </c>
      <c r="CC198" s="4" t="n">
        <f aca="false">COUNTIFS(U198:BQ198,CB197)</f>
        <v>0</v>
      </c>
      <c r="CD198" s="18" t="n">
        <f aca="false">CC198/BT198</f>
        <v>0</v>
      </c>
      <c r="CE198" s="4" t="s">
        <v>2789</v>
      </c>
      <c r="CF198" s="18" t="n">
        <f aca="false">(COUNTIFS(U198:BQ198,CE198))/BT198</f>
        <v>0</v>
      </c>
      <c r="CH198" s="4" t="s">
        <v>2790</v>
      </c>
      <c r="CI198" s="15" t="n">
        <f aca="false">(COUNTIFS(U198:BQ198,CK198))/BT198</f>
        <v>0</v>
      </c>
      <c r="CJ198" s="15" t="n">
        <f aca="false">(COUNTIFS(U198:BQ198,CK197))/BT198</f>
        <v>0.673469387755102</v>
      </c>
      <c r="CK198" s="4" t="s">
        <v>182</v>
      </c>
      <c r="CL198" s="4" t="s">
        <v>2759</v>
      </c>
    </row>
    <row r="199" customFormat="false" ht="13.8" hidden="false" customHeight="false" outlineLevel="0" collapsed="false">
      <c r="A199" s="8" t="s">
        <v>163</v>
      </c>
      <c r="B199" s="8" t="n">
        <v>1</v>
      </c>
      <c r="C199" s="8" t="n">
        <v>1</v>
      </c>
      <c r="D199" s="8" t="n">
        <v>1</v>
      </c>
      <c r="E199" s="8" t="n">
        <v>98</v>
      </c>
      <c r="F199" s="8" t="n">
        <v>50</v>
      </c>
      <c r="G199" s="8" t="n">
        <v>0</v>
      </c>
      <c r="H199" s="8" t="n">
        <v>50</v>
      </c>
      <c r="I199" s="8" t="n">
        <v>10050</v>
      </c>
      <c r="J199" s="8" t="n">
        <v>50</v>
      </c>
      <c r="K199" s="8" t="s">
        <v>650</v>
      </c>
      <c r="L199" s="8" t="s">
        <v>128</v>
      </c>
      <c r="M199" s="0" t="s">
        <v>2791</v>
      </c>
      <c r="N199" s="0" t="s">
        <v>2792</v>
      </c>
      <c r="O199" s="0" t="s">
        <v>2793</v>
      </c>
      <c r="R199" s="0" t="n">
        <f aca="false">(1+LEN(N199)-LEN(SUBSTITUTE(N199," ","")))+1</f>
        <v>6</v>
      </c>
      <c r="S199" s="0" t="n">
        <f aca="false">(1+LEN(O199)-LEN(SUBSTITUTE(O199," ","")))</f>
        <v>11</v>
      </c>
      <c r="T199" s="0" t="s">
        <v>2695</v>
      </c>
      <c r="U199" s="0" t="s">
        <v>2794</v>
      </c>
      <c r="V199" s="0" t="s">
        <v>2795</v>
      </c>
      <c r="W199" s="0" t="s">
        <v>2796</v>
      </c>
      <c r="X199" s="0" t="s">
        <v>1730</v>
      </c>
      <c r="Y199" s="0" t="s">
        <v>2770</v>
      </c>
      <c r="Z199" s="0" t="s">
        <v>2797</v>
      </c>
      <c r="AA199" s="0" t="s">
        <v>2794</v>
      </c>
      <c r="AB199" s="0" t="s">
        <v>1301</v>
      </c>
      <c r="AC199" s="0" t="s">
        <v>2770</v>
      </c>
      <c r="AD199" s="0" t="s">
        <v>1730</v>
      </c>
      <c r="AE199" s="0" t="s">
        <v>2798</v>
      </c>
      <c r="AF199" s="0" t="s">
        <v>2799</v>
      </c>
      <c r="AG199" s="0" t="s">
        <v>473</v>
      </c>
      <c r="AH199" s="0" t="s">
        <v>2800</v>
      </c>
      <c r="AI199" s="0" t="s">
        <v>2765</v>
      </c>
      <c r="AJ199" s="0" t="s">
        <v>2801</v>
      </c>
      <c r="AK199" s="0" t="s">
        <v>473</v>
      </c>
      <c r="AL199" s="0" t="s">
        <v>2802</v>
      </c>
      <c r="AM199" s="0" t="s">
        <v>2803</v>
      </c>
      <c r="AN199" s="0" t="s">
        <v>1730</v>
      </c>
      <c r="AO199" s="0" t="s">
        <v>2801</v>
      </c>
      <c r="AP199" s="0" t="s">
        <v>2804</v>
      </c>
      <c r="AQ199" s="0" t="s">
        <v>1964</v>
      </c>
      <c r="AR199" s="0" t="s">
        <v>2805</v>
      </c>
      <c r="AS199" s="0" t="s">
        <v>2806</v>
      </c>
      <c r="AT199" s="0" t="s">
        <v>2807</v>
      </c>
      <c r="AU199" s="0" t="s">
        <v>669</v>
      </c>
      <c r="AV199" s="0" t="s">
        <v>2808</v>
      </c>
      <c r="AW199" s="0" t="s">
        <v>2809</v>
      </c>
      <c r="AX199" s="0" t="s">
        <v>1301</v>
      </c>
      <c r="AY199" s="0" t="s">
        <v>1730</v>
      </c>
      <c r="AZ199" s="0" t="s">
        <v>2794</v>
      </c>
      <c r="BA199" s="0" t="s">
        <v>2810</v>
      </c>
      <c r="BB199" s="0" t="s">
        <v>2770</v>
      </c>
      <c r="BC199" s="0" t="s">
        <v>2811</v>
      </c>
      <c r="BD199" s="0" t="s">
        <v>2794</v>
      </c>
      <c r="BE199" s="0" t="s">
        <v>2803</v>
      </c>
      <c r="BF199" s="0" t="s">
        <v>698</v>
      </c>
      <c r="BG199" s="0" t="s">
        <v>1730</v>
      </c>
      <c r="BH199" s="0" t="s">
        <v>1730</v>
      </c>
      <c r="BI199" s="0" t="s">
        <v>1730</v>
      </c>
      <c r="BJ199" s="0" t="s">
        <v>2812</v>
      </c>
      <c r="BK199" s="0" t="s">
        <v>2813</v>
      </c>
      <c r="BL199" s="0" t="s">
        <v>2814</v>
      </c>
      <c r="BM199" s="0" t="s">
        <v>1635</v>
      </c>
      <c r="BN199" s="0" t="s">
        <v>2815</v>
      </c>
      <c r="BO199" s="0" t="s">
        <v>1730</v>
      </c>
      <c r="BP199" s="0" t="s">
        <v>2770</v>
      </c>
      <c r="BQ199" s="0" t="s">
        <v>2816</v>
      </c>
      <c r="BS199" s="0" t="s">
        <v>1730</v>
      </c>
      <c r="BT199" s="0" t="n">
        <f aca="false">49-(COUNTBLANK(U199:BQ199))</f>
        <v>49</v>
      </c>
      <c r="BU199" s="0" t="str">
        <f aca="false">CONCATENATE("*",BS199,"*")</f>
        <v>*buy*</v>
      </c>
      <c r="BV199" s="0" t="n">
        <f aca="false">COUNTIFS(U199:BQ199,BU199)</f>
        <v>0</v>
      </c>
      <c r="BW199" s="14" t="n">
        <f aca="false">BV199/BT199</f>
        <v>0</v>
      </c>
      <c r="BZ199" s="15" t="str">
        <f aca="false">IF(BY199="","",(BY199/BT199))</f>
        <v/>
      </c>
      <c r="CA199" s="0" t="n">
        <f aca="false">COUNTIFS(U199:BQ199,BU200)</f>
        <v>0</v>
      </c>
      <c r="CB199" s="0" t="str">
        <f aca="false">IF(BX199="",BU199,BX199)</f>
        <v>*buy*</v>
      </c>
      <c r="CC199" s="0" t="n">
        <f aca="false">COUNTIFS(U199:BQ199,CB200)</f>
        <v>0</v>
      </c>
      <c r="CD199" s="15" t="n">
        <f aca="false">CC199/BT199</f>
        <v>0</v>
      </c>
      <c r="CE199" s="0" t="s">
        <v>2817</v>
      </c>
      <c r="CF199" s="15" t="n">
        <f aca="false">(COUNTIFS(U199:BQ199,CE199))/BT199</f>
        <v>0</v>
      </c>
      <c r="CH199" s="0" t="s">
        <v>2818</v>
      </c>
      <c r="CI199" s="15" t="n">
        <f aca="false">(COUNTIFS(U199:BQ199,CK199))/BT199</f>
        <v>0.448979591836735</v>
      </c>
      <c r="CJ199" s="15" t="n">
        <f aca="false">(COUNTIFS(U199:BQ199,CK200))/BT199</f>
        <v>0</v>
      </c>
      <c r="CK199" s="16" t="s">
        <v>1730</v>
      </c>
      <c r="CL199" s="0" t="s">
        <v>2819</v>
      </c>
    </row>
    <row r="200" customFormat="false" ht="13.8" hidden="false" customHeight="false" outlineLevel="0" collapsed="false">
      <c r="A200" s="8" t="s">
        <v>191</v>
      </c>
      <c r="B200" s="8" t="n">
        <v>1</v>
      </c>
      <c r="C200" s="8" t="n">
        <v>1</v>
      </c>
      <c r="D200" s="8" t="n">
        <v>2</v>
      </c>
      <c r="E200" s="8" t="n">
        <v>98</v>
      </c>
      <c r="F200" s="8" t="n">
        <v>50</v>
      </c>
      <c r="G200" s="8" t="n">
        <v>1</v>
      </c>
      <c r="H200" s="8" t="n">
        <v>1050</v>
      </c>
      <c r="I200" s="8" t="n">
        <v>11050</v>
      </c>
      <c r="J200" s="8" t="n">
        <v>1050</v>
      </c>
      <c r="K200" s="8" t="s">
        <v>650</v>
      </c>
      <c r="L200" s="8" t="s">
        <v>128</v>
      </c>
      <c r="M200" s="0" t="s">
        <v>2820</v>
      </c>
      <c r="N200" s="0" t="s">
        <v>2792</v>
      </c>
      <c r="O200" s="0" t="s">
        <v>2821</v>
      </c>
      <c r="R200" s="0" t="n">
        <f aca="false">(1+LEN(N200)-LEN(SUBSTITUTE(N200," ","")))+1</f>
        <v>6</v>
      </c>
      <c r="S200" s="0" t="n">
        <f aca="false">(1+LEN(O200)-LEN(SUBSTITUTE(O200," ","")))</f>
        <v>11</v>
      </c>
      <c r="T200" s="0" t="s">
        <v>2695</v>
      </c>
      <c r="U200" s="0" t="s">
        <v>295</v>
      </c>
      <c r="V200" s="0" t="s">
        <v>1279</v>
      </c>
      <c r="W200" s="0" t="s">
        <v>1279</v>
      </c>
      <c r="X200" s="0" t="s">
        <v>295</v>
      </c>
      <c r="Y200" s="0" t="s">
        <v>1279</v>
      </c>
      <c r="Z200" s="0" t="s">
        <v>1279</v>
      </c>
      <c r="AA200" s="0" t="s">
        <v>1279</v>
      </c>
      <c r="AB200" s="0" t="s">
        <v>295</v>
      </c>
      <c r="AC200" s="13"/>
      <c r="AD200" s="0" t="s">
        <v>2822</v>
      </c>
      <c r="AE200" s="0" t="s">
        <v>635</v>
      </c>
      <c r="AF200" s="0" t="s">
        <v>2823</v>
      </c>
      <c r="AG200" s="0" t="s">
        <v>2824</v>
      </c>
      <c r="AH200" s="0" t="s">
        <v>1279</v>
      </c>
      <c r="AI200" s="0" t="s">
        <v>1279</v>
      </c>
      <c r="AJ200" s="0" t="s">
        <v>1279</v>
      </c>
      <c r="AK200" s="0" t="s">
        <v>2824</v>
      </c>
      <c r="AL200" s="0" t="s">
        <v>2825</v>
      </c>
      <c r="AM200" s="0" t="s">
        <v>295</v>
      </c>
      <c r="AN200" s="0" t="s">
        <v>2826</v>
      </c>
      <c r="AO200" s="0" t="s">
        <v>295</v>
      </c>
      <c r="AP200" s="0" t="s">
        <v>1279</v>
      </c>
      <c r="AQ200" s="0" t="s">
        <v>295</v>
      </c>
      <c r="AR200" s="0" t="s">
        <v>2827</v>
      </c>
      <c r="AS200" s="0" t="s">
        <v>2828</v>
      </c>
      <c r="AT200" s="0" t="s">
        <v>1615</v>
      </c>
      <c r="AU200" s="0" t="s">
        <v>1279</v>
      </c>
      <c r="AV200" s="0" t="s">
        <v>295</v>
      </c>
      <c r="AW200" s="0" t="s">
        <v>295</v>
      </c>
      <c r="AX200" s="0" t="s">
        <v>1641</v>
      </c>
      <c r="AY200" s="0" t="s">
        <v>2829</v>
      </c>
      <c r="AZ200" s="0" t="s">
        <v>1279</v>
      </c>
      <c r="BA200" s="0" t="s">
        <v>1279</v>
      </c>
      <c r="BB200" s="0" t="s">
        <v>295</v>
      </c>
      <c r="BC200" s="0" t="s">
        <v>1279</v>
      </c>
      <c r="BD200" s="0" t="s">
        <v>1279</v>
      </c>
      <c r="BE200" s="0" t="s">
        <v>2824</v>
      </c>
      <c r="BF200" s="0" t="s">
        <v>306</v>
      </c>
      <c r="BG200" s="0" t="s">
        <v>295</v>
      </c>
      <c r="BH200" s="0" t="s">
        <v>1279</v>
      </c>
      <c r="BI200" s="0" t="s">
        <v>2824</v>
      </c>
      <c r="BJ200" s="0" t="s">
        <v>1279</v>
      </c>
      <c r="BK200" s="0" t="s">
        <v>295</v>
      </c>
      <c r="BL200" s="0" t="s">
        <v>1279</v>
      </c>
      <c r="BM200" s="0" t="s">
        <v>2830</v>
      </c>
      <c r="BN200" s="13"/>
      <c r="BO200" s="0" t="s">
        <v>1279</v>
      </c>
      <c r="BP200" s="0" t="s">
        <v>1279</v>
      </c>
      <c r="BQ200" s="0" t="s">
        <v>2831</v>
      </c>
      <c r="BS200" s="0" t="s">
        <v>295</v>
      </c>
      <c r="BT200" s="0" t="n">
        <f aca="false">49-(COUNTBLANK(U200:BQ200))</f>
        <v>47</v>
      </c>
      <c r="BU200" s="0" t="str">
        <f aca="false">CONCATENATE("*",BS200,"*")</f>
        <v>*sleep*</v>
      </c>
      <c r="BV200" s="0" t="n">
        <f aca="false">COUNTIFS(U200:BQ200,BU200)</f>
        <v>0</v>
      </c>
      <c r="BW200" s="14" t="n">
        <f aca="false">BV200/BT200</f>
        <v>0</v>
      </c>
      <c r="BZ200" s="15" t="str">
        <f aca="false">IF(BY200="","",(BY200/BT200))</f>
        <v/>
      </c>
      <c r="CA200" s="0" t="n">
        <f aca="false">COUNTIFS(U200:BQ200,BU199)</f>
        <v>0</v>
      </c>
      <c r="CB200" s="0" t="str">
        <f aca="false">IF(BX200="",BU200,BX200)</f>
        <v>*sleep*</v>
      </c>
      <c r="CC200" s="0" t="n">
        <f aca="false">COUNTIFS(U200:BQ200,CB199)</f>
        <v>0</v>
      </c>
      <c r="CD200" s="15" t="n">
        <f aca="false">CC200/BT200</f>
        <v>0</v>
      </c>
      <c r="CE200" s="0" t="s">
        <v>2832</v>
      </c>
      <c r="CF200" s="15" t="n">
        <f aca="false">(COUNTIFS(U200:BQ200,CE200))/BT200</f>
        <v>0</v>
      </c>
      <c r="CH200" s="0" t="s">
        <v>2833</v>
      </c>
      <c r="CI200" s="15" t="n">
        <f aca="false">(COUNTIFS(U200:BQ200,CK200))/BT200</f>
        <v>0.765957446808511</v>
      </c>
      <c r="CJ200" s="15" t="n">
        <f aca="false">(COUNTIFS(U200:BQ200,CK199))/BT200</f>
        <v>0</v>
      </c>
      <c r="CK200" s="16" t="s">
        <v>295</v>
      </c>
      <c r="CL200" s="0" t="s">
        <v>2819</v>
      </c>
    </row>
    <row r="201" customFormat="false" ht="13.8" hidden="false" customHeight="false" outlineLevel="0" collapsed="false">
      <c r="A201" s="8" t="s">
        <v>193</v>
      </c>
      <c r="B201" s="17" t="n">
        <v>1</v>
      </c>
      <c r="C201" s="17" t="n">
        <v>2</v>
      </c>
      <c r="D201" s="17" t="n">
        <v>1</v>
      </c>
      <c r="E201" s="17" t="n">
        <v>98</v>
      </c>
      <c r="F201" s="17" t="n">
        <v>50</v>
      </c>
      <c r="G201" s="17" t="n">
        <v>2</v>
      </c>
      <c r="H201" s="8" t="n">
        <v>2050</v>
      </c>
      <c r="I201" s="8" t="n">
        <v>12050</v>
      </c>
      <c r="J201" s="8" t="n">
        <v>2050</v>
      </c>
      <c r="K201" s="8" t="s">
        <v>650</v>
      </c>
      <c r="L201" s="8" t="s">
        <v>128</v>
      </c>
      <c r="M201" s="4" t="s">
        <v>2791</v>
      </c>
      <c r="N201" s="4" t="s">
        <v>2792</v>
      </c>
      <c r="O201" s="4" t="s">
        <v>2821</v>
      </c>
      <c r="R201" s="4" t="n">
        <f aca="false">(1+LEN(N201)-LEN(SUBSTITUTE(N201," ","")))+1</f>
        <v>6</v>
      </c>
      <c r="S201" s="4" t="n">
        <f aca="false">(1+LEN(O201)-LEN(SUBSTITUTE(O201," ","")))</f>
        <v>11</v>
      </c>
      <c r="T201" s="4" t="s">
        <v>2695</v>
      </c>
      <c r="U201" s="4" t="s">
        <v>2794</v>
      </c>
      <c r="V201" s="4" t="s">
        <v>2795</v>
      </c>
      <c r="W201" s="4" t="s">
        <v>2796</v>
      </c>
      <c r="X201" s="4" t="s">
        <v>1730</v>
      </c>
      <c r="Y201" s="4" t="s">
        <v>2770</v>
      </c>
      <c r="Z201" s="4" t="s">
        <v>2797</v>
      </c>
      <c r="AA201" s="4" t="s">
        <v>2794</v>
      </c>
      <c r="AB201" s="4" t="s">
        <v>1301</v>
      </c>
      <c r="AC201" s="4" t="s">
        <v>2770</v>
      </c>
      <c r="AD201" s="4" t="s">
        <v>1730</v>
      </c>
      <c r="AE201" s="4" t="s">
        <v>2798</v>
      </c>
      <c r="AF201" s="4" t="s">
        <v>2799</v>
      </c>
      <c r="AG201" s="4" t="s">
        <v>473</v>
      </c>
      <c r="AH201" s="4" t="s">
        <v>2800</v>
      </c>
      <c r="AI201" s="4" t="s">
        <v>2765</v>
      </c>
      <c r="AJ201" s="4" t="s">
        <v>2801</v>
      </c>
      <c r="AK201" s="4" t="s">
        <v>473</v>
      </c>
      <c r="AL201" s="4" t="s">
        <v>2802</v>
      </c>
      <c r="AM201" s="4" t="s">
        <v>2803</v>
      </c>
      <c r="AN201" s="4" t="s">
        <v>1730</v>
      </c>
      <c r="AO201" s="4" t="s">
        <v>2801</v>
      </c>
      <c r="AP201" s="4" t="s">
        <v>2804</v>
      </c>
      <c r="AQ201" s="4" t="s">
        <v>1964</v>
      </c>
      <c r="AR201" s="4" t="s">
        <v>2805</v>
      </c>
      <c r="AS201" s="4" t="s">
        <v>2806</v>
      </c>
      <c r="AT201" s="4" t="s">
        <v>2807</v>
      </c>
      <c r="AU201" s="4" t="s">
        <v>669</v>
      </c>
      <c r="AV201" s="4" t="s">
        <v>2808</v>
      </c>
      <c r="AW201" s="4" t="s">
        <v>2809</v>
      </c>
      <c r="AX201" s="4" t="s">
        <v>1301</v>
      </c>
      <c r="AY201" s="4" t="s">
        <v>1730</v>
      </c>
      <c r="AZ201" s="4" t="s">
        <v>2794</v>
      </c>
      <c r="BA201" s="4" t="s">
        <v>2810</v>
      </c>
      <c r="BB201" s="4" t="s">
        <v>2770</v>
      </c>
      <c r="BC201" s="4" t="s">
        <v>2811</v>
      </c>
      <c r="BD201" s="4" t="s">
        <v>2794</v>
      </c>
      <c r="BE201" s="4" t="s">
        <v>2803</v>
      </c>
      <c r="BF201" s="4" t="s">
        <v>698</v>
      </c>
      <c r="BG201" s="4" t="s">
        <v>1730</v>
      </c>
      <c r="BH201" s="4" t="s">
        <v>1730</v>
      </c>
      <c r="BI201" s="4" t="s">
        <v>1730</v>
      </c>
      <c r="BJ201" s="4" t="s">
        <v>2812</v>
      </c>
      <c r="BK201" s="4" t="s">
        <v>2813</v>
      </c>
      <c r="BL201" s="4" t="s">
        <v>2814</v>
      </c>
      <c r="BM201" s="4" t="s">
        <v>1635</v>
      </c>
      <c r="BN201" s="4" t="s">
        <v>2815</v>
      </c>
      <c r="BO201" s="4" t="s">
        <v>1730</v>
      </c>
      <c r="BP201" s="4" t="s">
        <v>2770</v>
      </c>
      <c r="BQ201" s="4" t="s">
        <v>2816</v>
      </c>
      <c r="BR201" s="4"/>
      <c r="BS201" s="4" t="s">
        <v>1730</v>
      </c>
      <c r="BT201" s="4" t="n">
        <f aca="false">49-(COUNTBLANK(U201:BQ201))</f>
        <v>49</v>
      </c>
      <c r="BU201" s="4" t="str">
        <f aca="false">CONCATENATE("*",BS201,"*")</f>
        <v>*buy*</v>
      </c>
      <c r="BV201" s="4" t="n">
        <f aca="false">COUNTIFS(U201:BQ201,BU201)</f>
        <v>0</v>
      </c>
      <c r="BW201" s="18" t="n">
        <f aca="false">BV201/BT201</f>
        <v>0</v>
      </c>
      <c r="BZ201" s="18" t="str">
        <f aca="false">IF(BY201="","",(BY201/BT201))</f>
        <v/>
      </c>
      <c r="CA201" s="4" t="n">
        <f aca="false">COUNTIFS(U201:BQ201,BU202)</f>
        <v>0</v>
      </c>
      <c r="CB201" s="4" t="str">
        <f aca="false">IF(BX201="",BU201,BX201)</f>
        <v>*buy*</v>
      </c>
      <c r="CC201" s="4" t="n">
        <f aca="false">COUNTIFS(U201:BQ201,CB202)</f>
        <v>0</v>
      </c>
      <c r="CD201" s="18" t="n">
        <f aca="false">CC201/BT201</f>
        <v>0</v>
      </c>
      <c r="CE201" s="4" t="s">
        <v>2817</v>
      </c>
      <c r="CF201" s="18" t="n">
        <f aca="false">(COUNTIFS(U201:BQ201,CE201))/BT201</f>
        <v>0</v>
      </c>
      <c r="CH201" s="4" t="s">
        <v>2818</v>
      </c>
      <c r="CI201" s="15" t="n">
        <f aca="false">(COUNTIFS(U201:BQ201,CK201))/BT201</f>
        <v>0</v>
      </c>
      <c r="CJ201" s="15" t="n">
        <f aca="false">(COUNTIFS(U201:BQ201,CK202))/BT201</f>
        <v>0.448979591836735</v>
      </c>
      <c r="CK201" s="4" t="s">
        <v>295</v>
      </c>
      <c r="CL201" s="4" t="s">
        <v>2819</v>
      </c>
    </row>
    <row r="202" customFormat="false" ht="13.8" hidden="false" customHeight="false" outlineLevel="0" collapsed="false">
      <c r="A202" s="8" t="s">
        <v>127</v>
      </c>
      <c r="B202" s="17" t="n">
        <v>1</v>
      </c>
      <c r="C202" s="17" t="n">
        <v>2</v>
      </c>
      <c r="D202" s="17" t="n">
        <v>2</v>
      </c>
      <c r="E202" s="17" t="n">
        <v>98</v>
      </c>
      <c r="F202" s="17" t="n">
        <v>50</v>
      </c>
      <c r="G202" s="17" t="n">
        <v>3</v>
      </c>
      <c r="H202" s="8" t="n">
        <v>3050</v>
      </c>
      <c r="I202" s="8" t="n">
        <v>13050</v>
      </c>
      <c r="J202" s="8" t="n">
        <v>3050</v>
      </c>
      <c r="K202" s="8" t="s">
        <v>650</v>
      </c>
      <c r="L202" s="8" t="s">
        <v>128</v>
      </c>
      <c r="M202" s="4" t="s">
        <v>2820</v>
      </c>
      <c r="N202" s="4" t="s">
        <v>2792</v>
      </c>
      <c r="O202" s="4" t="s">
        <v>2793</v>
      </c>
      <c r="R202" s="4" t="n">
        <f aca="false">(1+LEN(N202)-LEN(SUBSTITUTE(N202," ","")))+1</f>
        <v>6</v>
      </c>
      <c r="S202" s="4" t="n">
        <f aca="false">(1+LEN(O202)-LEN(SUBSTITUTE(O202," ","")))</f>
        <v>11</v>
      </c>
      <c r="T202" s="4" t="s">
        <v>2695</v>
      </c>
      <c r="U202" s="4" t="s">
        <v>295</v>
      </c>
      <c r="V202" s="4" t="s">
        <v>1279</v>
      </c>
      <c r="W202" s="4" t="s">
        <v>1279</v>
      </c>
      <c r="X202" s="4" t="s">
        <v>295</v>
      </c>
      <c r="Y202" s="4" t="s">
        <v>1279</v>
      </c>
      <c r="Z202" s="4" t="s">
        <v>1279</v>
      </c>
      <c r="AA202" s="4" t="s">
        <v>1279</v>
      </c>
      <c r="AB202" s="4" t="s">
        <v>295</v>
      </c>
      <c r="AD202" s="4" t="s">
        <v>2822</v>
      </c>
      <c r="AE202" s="4" t="s">
        <v>635</v>
      </c>
      <c r="AF202" s="4" t="s">
        <v>2823</v>
      </c>
      <c r="AG202" s="4" t="s">
        <v>2824</v>
      </c>
      <c r="AH202" s="4" t="s">
        <v>1279</v>
      </c>
      <c r="AI202" s="4" t="s">
        <v>1279</v>
      </c>
      <c r="AJ202" s="4" t="s">
        <v>1279</v>
      </c>
      <c r="AK202" s="4" t="s">
        <v>2824</v>
      </c>
      <c r="AL202" s="4" t="s">
        <v>2825</v>
      </c>
      <c r="AM202" s="4" t="s">
        <v>295</v>
      </c>
      <c r="AN202" s="4" t="s">
        <v>2826</v>
      </c>
      <c r="AO202" s="4" t="s">
        <v>295</v>
      </c>
      <c r="AP202" s="4" t="s">
        <v>1279</v>
      </c>
      <c r="AQ202" s="4" t="s">
        <v>295</v>
      </c>
      <c r="AR202" s="4" t="s">
        <v>2827</v>
      </c>
      <c r="AS202" s="4" t="s">
        <v>2828</v>
      </c>
      <c r="AT202" s="4" t="s">
        <v>1615</v>
      </c>
      <c r="AU202" s="4" t="s">
        <v>1279</v>
      </c>
      <c r="AV202" s="4" t="s">
        <v>295</v>
      </c>
      <c r="AW202" s="4" t="s">
        <v>295</v>
      </c>
      <c r="AX202" s="4" t="s">
        <v>1641</v>
      </c>
      <c r="AY202" s="4" t="s">
        <v>2829</v>
      </c>
      <c r="AZ202" s="4" t="s">
        <v>1279</v>
      </c>
      <c r="BA202" s="4" t="s">
        <v>1279</v>
      </c>
      <c r="BB202" s="4" t="s">
        <v>295</v>
      </c>
      <c r="BC202" s="4" t="s">
        <v>1279</v>
      </c>
      <c r="BD202" s="4" t="s">
        <v>1279</v>
      </c>
      <c r="BE202" s="4" t="s">
        <v>2824</v>
      </c>
      <c r="BF202" s="4" t="s">
        <v>306</v>
      </c>
      <c r="BG202" s="4" t="s">
        <v>295</v>
      </c>
      <c r="BH202" s="4" t="s">
        <v>1279</v>
      </c>
      <c r="BI202" s="4" t="s">
        <v>2824</v>
      </c>
      <c r="BJ202" s="4" t="s">
        <v>1279</v>
      </c>
      <c r="BK202" s="4" t="s">
        <v>295</v>
      </c>
      <c r="BL202" s="4" t="s">
        <v>1279</v>
      </c>
      <c r="BM202" s="4" t="s">
        <v>2830</v>
      </c>
      <c r="BO202" s="4" t="s">
        <v>1279</v>
      </c>
      <c r="BP202" s="4" t="s">
        <v>1279</v>
      </c>
      <c r="BQ202" s="4" t="s">
        <v>2831</v>
      </c>
      <c r="BR202" s="4"/>
      <c r="BS202" s="4" t="s">
        <v>295</v>
      </c>
      <c r="BT202" s="4" t="n">
        <f aca="false">49-(COUNTBLANK(U202:BQ202))</f>
        <v>47</v>
      </c>
      <c r="BU202" s="4" t="str">
        <f aca="false">CONCATENATE("*",BS202,"*")</f>
        <v>*sleep*</v>
      </c>
      <c r="BV202" s="4" t="n">
        <f aca="false">COUNTIFS(U202:BQ202,BU202)</f>
        <v>0</v>
      </c>
      <c r="BW202" s="18" t="n">
        <f aca="false">BV202/BT202</f>
        <v>0</v>
      </c>
      <c r="BZ202" s="18" t="str">
        <f aca="false">IF(BY202="","",(BY202/BT202))</f>
        <v/>
      </c>
      <c r="CA202" s="4" t="n">
        <f aca="false">COUNTIFS(U202:BQ202,BU201)</f>
        <v>0</v>
      </c>
      <c r="CB202" s="4" t="str">
        <f aca="false">IF(BX202="",BU202,BX202)</f>
        <v>*sleep*</v>
      </c>
      <c r="CC202" s="4" t="n">
        <f aca="false">COUNTIFS(U202:BQ202,CB201)</f>
        <v>0</v>
      </c>
      <c r="CD202" s="18" t="n">
        <f aca="false">CC202/BT202</f>
        <v>0</v>
      </c>
      <c r="CE202" s="4" t="s">
        <v>2832</v>
      </c>
      <c r="CF202" s="18" t="n">
        <f aca="false">(COUNTIFS(U202:BQ202,CE202))/BT202</f>
        <v>0</v>
      </c>
      <c r="CH202" s="4" t="s">
        <v>2833</v>
      </c>
      <c r="CI202" s="15" t="n">
        <f aca="false">(COUNTIFS(U202:BQ202,CK202))/BT202</f>
        <v>0</v>
      </c>
      <c r="CJ202" s="15" t="n">
        <f aca="false">(COUNTIFS(U202:BQ202,CK201))/BT202</f>
        <v>0.765957446808511</v>
      </c>
      <c r="CK202" s="4" t="s">
        <v>1730</v>
      </c>
      <c r="CL202" s="4" t="s">
        <v>2819</v>
      </c>
    </row>
    <row r="203" customFormat="false" ht="13.8" hidden="false" customHeight="false" outlineLevel="0" collapsed="false">
      <c r="A203" s="8" t="s">
        <v>163</v>
      </c>
      <c r="B203" s="8" t="n">
        <v>1</v>
      </c>
      <c r="C203" s="8" t="n">
        <v>1</v>
      </c>
      <c r="D203" s="8" t="n">
        <v>1</v>
      </c>
      <c r="E203" s="8" t="n">
        <v>99</v>
      </c>
      <c r="F203" s="8" t="n">
        <v>51</v>
      </c>
      <c r="G203" s="8" t="n">
        <v>0</v>
      </c>
      <c r="H203" s="8" t="n">
        <v>51</v>
      </c>
      <c r="I203" s="8" t="n">
        <v>10051</v>
      </c>
      <c r="J203" s="8" t="n">
        <v>51</v>
      </c>
      <c r="K203" s="8" t="s">
        <v>650</v>
      </c>
      <c r="L203" s="8" t="s">
        <v>128</v>
      </c>
      <c r="M203" s="0" t="s">
        <v>2834</v>
      </c>
      <c r="N203" s="0" t="s">
        <v>2835</v>
      </c>
      <c r="O203" s="0" t="s">
        <v>2836</v>
      </c>
      <c r="R203" s="0" t="n">
        <f aca="false">(1+LEN(N203)-LEN(SUBSTITUTE(N203," ","")))+1</f>
        <v>5</v>
      </c>
      <c r="S203" s="0" t="n">
        <f aca="false">(1+LEN(O203)-LEN(SUBSTITUTE(O203," ","")))</f>
        <v>10</v>
      </c>
      <c r="T203" s="0" t="s">
        <v>2695</v>
      </c>
      <c r="U203" s="0" t="s">
        <v>2837</v>
      </c>
      <c r="V203" s="0" t="s">
        <v>2838</v>
      </c>
      <c r="W203" s="0" t="s">
        <v>2839</v>
      </c>
      <c r="X203" s="0" t="s">
        <v>2840</v>
      </c>
      <c r="Y203" s="0" t="s">
        <v>2841</v>
      </c>
      <c r="Z203" s="0" t="s">
        <v>2837</v>
      </c>
      <c r="AA203" s="0" t="s">
        <v>2842</v>
      </c>
      <c r="AB203" s="0" t="s">
        <v>1509</v>
      </c>
      <c r="AC203" s="0" t="s">
        <v>2843</v>
      </c>
      <c r="AD203" s="0" t="s">
        <v>881</v>
      </c>
      <c r="AE203" s="0" t="s">
        <v>2844</v>
      </c>
      <c r="AF203" s="0" t="s">
        <v>2845</v>
      </c>
      <c r="AG203" s="0" t="s">
        <v>2846</v>
      </c>
      <c r="AH203" s="0" t="s">
        <v>2847</v>
      </c>
      <c r="AI203" s="0" t="s">
        <v>2848</v>
      </c>
      <c r="AJ203" s="0" t="s">
        <v>881</v>
      </c>
      <c r="AK203" s="0" t="s">
        <v>881</v>
      </c>
      <c r="AL203" s="0" t="s">
        <v>2837</v>
      </c>
      <c r="AM203" s="0" t="s">
        <v>2849</v>
      </c>
      <c r="AN203" s="0" t="s">
        <v>2842</v>
      </c>
      <c r="AO203" s="0" t="s">
        <v>2850</v>
      </c>
      <c r="AP203" s="0" t="s">
        <v>2851</v>
      </c>
      <c r="AQ203" s="0" t="s">
        <v>2850</v>
      </c>
      <c r="AR203" s="0" t="s">
        <v>2837</v>
      </c>
      <c r="AS203" s="0" t="s">
        <v>2852</v>
      </c>
      <c r="AT203" s="0" t="s">
        <v>2853</v>
      </c>
      <c r="AU203" s="0" t="s">
        <v>295</v>
      </c>
      <c r="AV203" s="0" t="s">
        <v>2854</v>
      </c>
      <c r="AW203" s="0" t="s">
        <v>2842</v>
      </c>
      <c r="AX203" s="0" t="s">
        <v>1964</v>
      </c>
      <c r="AY203" s="0" t="s">
        <v>2837</v>
      </c>
      <c r="AZ203" s="0" t="s">
        <v>2855</v>
      </c>
      <c r="BA203" s="0" t="s">
        <v>2856</v>
      </c>
      <c r="BB203" s="0" t="s">
        <v>2857</v>
      </c>
      <c r="BC203" s="0" t="s">
        <v>2858</v>
      </c>
      <c r="BD203" s="0" t="s">
        <v>2859</v>
      </c>
      <c r="BE203" s="0" t="s">
        <v>2860</v>
      </c>
      <c r="BF203" s="0" t="s">
        <v>2174</v>
      </c>
      <c r="BG203" s="0" t="s">
        <v>2837</v>
      </c>
      <c r="BH203" s="0" t="s">
        <v>2861</v>
      </c>
      <c r="BI203" s="0" t="s">
        <v>2837</v>
      </c>
      <c r="BJ203" s="0" t="s">
        <v>168</v>
      </c>
      <c r="BK203" s="0" t="s">
        <v>2862</v>
      </c>
      <c r="BL203" s="0" t="s">
        <v>2863</v>
      </c>
      <c r="BM203" s="0" t="s">
        <v>2842</v>
      </c>
      <c r="BN203" s="0" t="s">
        <v>2864</v>
      </c>
      <c r="BO203" s="0" t="s">
        <v>2849</v>
      </c>
      <c r="BP203" s="0" t="s">
        <v>2865</v>
      </c>
      <c r="BQ203" s="0" t="s">
        <v>2849</v>
      </c>
      <c r="BR203" s="4"/>
      <c r="BS203" s="0" t="s">
        <v>2837</v>
      </c>
      <c r="BT203" s="0" t="n">
        <f aca="false">49-(COUNTBLANK(U203:BQ203))</f>
        <v>49</v>
      </c>
      <c r="BU203" s="0" t="str">
        <f aca="false">CONCATENATE("*",BS203,"*")</f>
        <v>*ask*</v>
      </c>
      <c r="BV203" s="0" t="n">
        <f aca="false">COUNTIFS(U203:BQ203,BU203)</f>
        <v>0</v>
      </c>
      <c r="BW203" s="18" t="n">
        <f aca="false">BV203/BT203</f>
        <v>0</v>
      </c>
      <c r="BZ203" s="15" t="str">
        <f aca="false">IF(BY203="","",(BY203/BT203))</f>
        <v/>
      </c>
      <c r="CA203" s="0" t="n">
        <f aca="false">COUNTIFS(U203:BQ203,BU204)</f>
        <v>0</v>
      </c>
      <c r="CB203" s="0" t="str">
        <f aca="false">IF(BX203="",BU203,BX203)</f>
        <v>*ask*</v>
      </c>
      <c r="CC203" s="0" t="n">
        <f aca="false">COUNTIFS(U203:BQ203,CB204)</f>
        <v>0</v>
      </c>
      <c r="CD203" s="15" t="n">
        <f aca="false">CC203/BT203</f>
        <v>0</v>
      </c>
      <c r="CE203" s="0" t="s">
        <v>2866</v>
      </c>
      <c r="CF203" s="15" t="n">
        <f aca="false">(COUNTIFS(U203:BQ203,CE203))/BT203</f>
        <v>0</v>
      </c>
      <c r="CH203" s="0" t="s">
        <v>2867</v>
      </c>
      <c r="CI203" s="15" t="n">
        <f aca="false">(COUNTIFS(U203:BQ203,CK203))/BT203</f>
        <v>0.326530612244898</v>
      </c>
      <c r="CJ203" s="15" t="n">
        <f aca="false">(COUNTIFS(U203:BQ203,CK204))/BT203</f>
        <v>0</v>
      </c>
      <c r="CK203" s="16" t="s">
        <v>2837</v>
      </c>
      <c r="CL203" s="0" t="s">
        <v>2868</v>
      </c>
    </row>
    <row r="204" customFormat="false" ht="13.8" hidden="false" customHeight="false" outlineLevel="0" collapsed="false">
      <c r="A204" s="8" t="s">
        <v>191</v>
      </c>
      <c r="B204" s="8" t="n">
        <v>1</v>
      </c>
      <c r="C204" s="8" t="n">
        <v>1</v>
      </c>
      <c r="D204" s="8" t="n">
        <v>2</v>
      </c>
      <c r="E204" s="8" t="n">
        <v>99</v>
      </c>
      <c r="F204" s="8" t="n">
        <v>51</v>
      </c>
      <c r="G204" s="8" t="n">
        <v>1</v>
      </c>
      <c r="H204" s="8" t="n">
        <v>1051</v>
      </c>
      <c r="I204" s="8" t="n">
        <v>11051</v>
      </c>
      <c r="J204" s="8" t="n">
        <v>1051</v>
      </c>
      <c r="K204" s="8" t="s">
        <v>650</v>
      </c>
      <c r="L204" s="8" t="s">
        <v>128</v>
      </c>
      <c r="M204" s="0" t="s">
        <v>2869</v>
      </c>
      <c r="N204" s="0" t="s">
        <v>2835</v>
      </c>
      <c r="O204" s="0" t="s">
        <v>2870</v>
      </c>
      <c r="R204" s="0" t="n">
        <f aca="false">(1+LEN(N204)-LEN(SUBSTITUTE(N204," ","")))+1</f>
        <v>5</v>
      </c>
      <c r="S204" s="0" t="n">
        <f aca="false">(1+LEN(O204)-LEN(SUBSTITUTE(O204," ","")))</f>
        <v>10</v>
      </c>
      <c r="T204" s="0" t="s">
        <v>2695</v>
      </c>
      <c r="U204" s="0" t="s">
        <v>2871</v>
      </c>
      <c r="V204" s="0" t="s">
        <v>2872</v>
      </c>
      <c r="W204" s="0" t="s">
        <v>2871</v>
      </c>
      <c r="X204" s="0" t="s">
        <v>2871</v>
      </c>
      <c r="Y204" s="0" t="s">
        <v>2871</v>
      </c>
      <c r="Z204" s="0" t="s">
        <v>2871</v>
      </c>
      <c r="AA204" s="0" t="s">
        <v>2873</v>
      </c>
      <c r="AB204" s="0" t="s">
        <v>2871</v>
      </c>
      <c r="AC204" s="0" t="s">
        <v>2874</v>
      </c>
      <c r="AD204" s="0" t="s">
        <v>2875</v>
      </c>
      <c r="AE204" s="0" t="s">
        <v>350</v>
      </c>
      <c r="AF204" s="0" t="s">
        <v>2874</v>
      </c>
      <c r="AG204" s="0" t="s">
        <v>2876</v>
      </c>
      <c r="AH204" s="0" t="s">
        <v>2871</v>
      </c>
      <c r="AI204" s="0" t="s">
        <v>2871</v>
      </c>
      <c r="AJ204" s="0" t="s">
        <v>2874</v>
      </c>
      <c r="AK204" s="0" t="s">
        <v>2877</v>
      </c>
      <c r="AL204" s="0" t="s">
        <v>2874</v>
      </c>
      <c r="AM204" s="0" t="s">
        <v>2871</v>
      </c>
      <c r="AN204" s="0" t="s">
        <v>2871</v>
      </c>
      <c r="AO204" s="0" t="s">
        <v>350</v>
      </c>
      <c r="AP204" s="0" t="s">
        <v>2878</v>
      </c>
      <c r="AQ204" s="0" t="s">
        <v>2879</v>
      </c>
      <c r="AR204" s="0" t="s">
        <v>2874</v>
      </c>
      <c r="AS204" s="0" t="s">
        <v>2874</v>
      </c>
      <c r="AT204" s="0" t="s">
        <v>2874</v>
      </c>
      <c r="AU204" s="0" t="s">
        <v>2871</v>
      </c>
      <c r="AV204" s="0" t="s">
        <v>2871</v>
      </c>
      <c r="AW204" s="0" t="s">
        <v>2871</v>
      </c>
      <c r="AX204" s="0" t="s">
        <v>2880</v>
      </c>
      <c r="AY204" s="0" t="s">
        <v>927</v>
      </c>
      <c r="AZ204" s="0" t="s">
        <v>2874</v>
      </c>
      <c r="BA204" s="0" t="s">
        <v>2874</v>
      </c>
      <c r="BB204" s="0" t="s">
        <v>350</v>
      </c>
      <c r="BC204" s="0" t="s">
        <v>2875</v>
      </c>
      <c r="BD204" s="0" t="s">
        <v>2881</v>
      </c>
      <c r="BE204" s="0" t="s">
        <v>2877</v>
      </c>
      <c r="BF204" s="0" t="s">
        <v>2871</v>
      </c>
      <c r="BG204" s="0" t="s">
        <v>2871</v>
      </c>
      <c r="BH204" s="0" t="s">
        <v>2871</v>
      </c>
      <c r="BI204" s="0" t="s">
        <v>2876</v>
      </c>
      <c r="BJ204" s="0" t="s">
        <v>2871</v>
      </c>
      <c r="BK204" s="0" t="s">
        <v>2871</v>
      </c>
      <c r="BL204" s="0" t="s">
        <v>2874</v>
      </c>
      <c r="BM204" s="0" t="s">
        <v>2871</v>
      </c>
      <c r="BN204" s="0" t="s">
        <v>350</v>
      </c>
      <c r="BO204" s="0" t="s">
        <v>350</v>
      </c>
      <c r="BP204" s="0" t="s">
        <v>2871</v>
      </c>
      <c r="BQ204" s="0" t="s">
        <v>350</v>
      </c>
      <c r="BR204" s="4"/>
      <c r="BS204" s="0" t="s">
        <v>2871</v>
      </c>
      <c r="BT204" s="0" t="n">
        <f aca="false">49-(COUNTBLANK(U204:BQ204))</f>
        <v>49</v>
      </c>
      <c r="BU204" s="0" t="str">
        <f aca="false">CONCATENATE("*",BS204,"*")</f>
        <v>*scratch*</v>
      </c>
      <c r="BV204" s="0" t="n">
        <f aca="false">COUNTIFS(U204:BQ204,BU204)</f>
        <v>0</v>
      </c>
      <c r="BW204" s="18" t="n">
        <f aca="false">BV204/BT204</f>
        <v>0</v>
      </c>
      <c r="BZ204" s="15" t="str">
        <f aca="false">IF(BY204="","",(BY204/BT204))</f>
        <v/>
      </c>
      <c r="CA204" s="0" t="n">
        <f aca="false">COUNTIFS(U204:BQ204,BU203)</f>
        <v>0</v>
      </c>
      <c r="CB204" s="0" t="str">
        <f aca="false">IF(BX204="",BU204,BX204)</f>
        <v>*scratch*</v>
      </c>
      <c r="CC204" s="0" t="n">
        <f aca="false">COUNTIFS(U204:BQ204,CB203)</f>
        <v>0</v>
      </c>
      <c r="CD204" s="15" t="n">
        <f aca="false">CC204/BT204</f>
        <v>0</v>
      </c>
      <c r="CE204" s="0" t="s">
        <v>2882</v>
      </c>
      <c r="CF204" s="15" t="n">
        <f aca="false">(COUNTIFS(U204:BQ204,CE204))/BT204</f>
        <v>0</v>
      </c>
      <c r="CH204" s="0" t="s">
        <v>2883</v>
      </c>
      <c r="CI204" s="15" t="n">
        <f aca="false">(COUNTIFS(U204:BQ204,CK204))/BT204</f>
        <v>0.816326530612245</v>
      </c>
      <c r="CJ204" s="15" t="n">
        <f aca="false">(COUNTIFS(U204:BQ204,CK203))/BT204</f>
        <v>0</v>
      </c>
      <c r="CK204" s="16" t="s">
        <v>2871</v>
      </c>
      <c r="CL204" s="0" t="s">
        <v>2868</v>
      </c>
    </row>
    <row r="205" customFormat="false" ht="13.8" hidden="false" customHeight="false" outlineLevel="0" collapsed="false">
      <c r="A205" s="8" t="s">
        <v>193</v>
      </c>
      <c r="B205" s="17" t="n">
        <v>1</v>
      </c>
      <c r="C205" s="17" t="n">
        <v>2</v>
      </c>
      <c r="D205" s="17" t="n">
        <v>1</v>
      </c>
      <c r="E205" s="17" t="n">
        <v>99</v>
      </c>
      <c r="F205" s="17" t="n">
        <v>51</v>
      </c>
      <c r="G205" s="17" t="n">
        <v>2</v>
      </c>
      <c r="H205" s="8" t="n">
        <v>2051</v>
      </c>
      <c r="I205" s="8" t="n">
        <v>12051</v>
      </c>
      <c r="J205" s="8" t="n">
        <v>2051</v>
      </c>
      <c r="K205" s="8" t="s">
        <v>650</v>
      </c>
      <c r="L205" s="8" t="s">
        <v>128</v>
      </c>
      <c r="M205" s="4" t="s">
        <v>2834</v>
      </c>
      <c r="N205" s="4" t="s">
        <v>2835</v>
      </c>
      <c r="O205" s="4" t="s">
        <v>2870</v>
      </c>
      <c r="R205" s="4" t="n">
        <f aca="false">(1+LEN(N205)-LEN(SUBSTITUTE(N205," ","")))+1</f>
        <v>5</v>
      </c>
      <c r="S205" s="4" t="n">
        <f aca="false">(1+LEN(O205)-LEN(SUBSTITUTE(O205," ","")))</f>
        <v>10</v>
      </c>
      <c r="T205" s="4" t="s">
        <v>2695</v>
      </c>
      <c r="U205" s="4" t="s">
        <v>2837</v>
      </c>
      <c r="V205" s="4" t="s">
        <v>2838</v>
      </c>
      <c r="W205" s="4" t="s">
        <v>2839</v>
      </c>
      <c r="X205" s="4" t="s">
        <v>2840</v>
      </c>
      <c r="Y205" s="4" t="s">
        <v>2841</v>
      </c>
      <c r="Z205" s="4" t="s">
        <v>2837</v>
      </c>
      <c r="AA205" s="4" t="s">
        <v>2842</v>
      </c>
      <c r="AB205" s="4" t="s">
        <v>1509</v>
      </c>
      <c r="AC205" s="4" t="s">
        <v>2843</v>
      </c>
      <c r="AD205" s="4" t="s">
        <v>881</v>
      </c>
      <c r="AE205" s="4" t="s">
        <v>2844</v>
      </c>
      <c r="AF205" s="4" t="s">
        <v>2845</v>
      </c>
      <c r="AG205" s="4" t="s">
        <v>2846</v>
      </c>
      <c r="AH205" s="4" t="s">
        <v>2847</v>
      </c>
      <c r="AI205" s="4" t="s">
        <v>2848</v>
      </c>
      <c r="AJ205" s="4" t="s">
        <v>881</v>
      </c>
      <c r="AK205" s="4" t="s">
        <v>881</v>
      </c>
      <c r="AL205" s="4" t="s">
        <v>2837</v>
      </c>
      <c r="AM205" s="4" t="s">
        <v>2849</v>
      </c>
      <c r="AN205" s="4" t="s">
        <v>2842</v>
      </c>
      <c r="AO205" s="4" t="s">
        <v>2850</v>
      </c>
      <c r="AP205" s="4" t="s">
        <v>2851</v>
      </c>
      <c r="AQ205" s="4" t="s">
        <v>2850</v>
      </c>
      <c r="AR205" s="4" t="s">
        <v>2837</v>
      </c>
      <c r="AS205" s="4" t="s">
        <v>2852</v>
      </c>
      <c r="AT205" s="4" t="s">
        <v>2853</v>
      </c>
      <c r="AU205" s="4" t="s">
        <v>295</v>
      </c>
      <c r="AV205" s="4" t="s">
        <v>2854</v>
      </c>
      <c r="AW205" s="4" t="s">
        <v>2842</v>
      </c>
      <c r="AX205" s="4" t="s">
        <v>1964</v>
      </c>
      <c r="AY205" s="4" t="s">
        <v>2837</v>
      </c>
      <c r="AZ205" s="4" t="s">
        <v>2855</v>
      </c>
      <c r="BA205" s="4" t="s">
        <v>2856</v>
      </c>
      <c r="BB205" s="4" t="s">
        <v>2857</v>
      </c>
      <c r="BC205" s="4" t="s">
        <v>2858</v>
      </c>
      <c r="BD205" s="4" t="s">
        <v>2859</v>
      </c>
      <c r="BE205" s="4" t="s">
        <v>2860</v>
      </c>
      <c r="BF205" s="4" t="s">
        <v>2174</v>
      </c>
      <c r="BG205" s="4" t="s">
        <v>2837</v>
      </c>
      <c r="BH205" s="4" t="s">
        <v>2861</v>
      </c>
      <c r="BI205" s="4" t="s">
        <v>2837</v>
      </c>
      <c r="BJ205" s="4" t="s">
        <v>168</v>
      </c>
      <c r="BK205" s="4" t="s">
        <v>2862</v>
      </c>
      <c r="BL205" s="4" t="s">
        <v>2863</v>
      </c>
      <c r="BM205" s="4" t="s">
        <v>2842</v>
      </c>
      <c r="BN205" s="4" t="s">
        <v>2864</v>
      </c>
      <c r="BO205" s="4" t="s">
        <v>2849</v>
      </c>
      <c r="BP205" s="4" t="s">
        <v>2865</v>
      </c>
      <c r="BQ205" s="4" t="s">
        <v>2849</v>
      </c>
      <c r="BR205" s="4"/>
      <c r="BS205" s="4" t="s">
        <v>2837</v>
      </c>
      <c r="BT205" s="4" t="n">
        <f aca="false">49-(COUNTBLANK(U205:BQ205))</f>
        <v>49</v>
      </c>
      <c r="BU205" s="4" t="str">
        <f aca="false">CONCATENATE("*",BS205,"*")</f>
        <v>*ask*</v>
      </c>
      <c r="BV205" s="4" t="n">
        <f aca="false">COUNTIFS(U205:BQ205,BU205)</f>
        <v>0</v>
      </c>
      <c r="BW205" s="18" t="n">
        <f aca="false">BV205/BT205</f>
        <v>0</v>
      </c>
      <c r="BZ205" s="18" t="str">
        <f aca="false">IF(BY205="","",(BY205/BT205))</f>
        <v/>
      </c>
      <c r="CA205" s="4" t="n">
        <f aca="false">COUNTIFS(U205:BQ205,BU206)</f>
        <v>0</v>
      </c>
      <c r="CB205" s="4" t="str">
        <f aca="false">IF(BX205="",BU205,BX205)</f>
        <v>*ask*</v>
      </c>
      <c r="CC205" s="4" t="n">
        <f aca="false">COUNTIFS(U205:BQ205,CB206)</f>
        <v>0</v>
      </c>
      <c r="CD205" s="18" t="n">
        <f aca="false">CC205/BT205</f>
        <v>0</v>
      </c>
      <c r="CE205" s="4" t="s">
        <v>2866</v>
      </c>
      <c r="CF205" s="18" t="n">
        <f aca="false">(COUNTIFS(U205:BQ205,CE205))/BT205</f>
        <v>0</v>
      </c>
      <c r="CH205" s="4" t="s">
        <v>2867</v>
      </c>
      <c r="CI205" s="15" t="n">
        <f aca="false">(COUNTIFS(U205:BQ205,CK205))/BT205</f>
        <v>0</v>
      </c>
      <c r="CJ205" s="15" t="n">
        <f aca="false">(COUNTIFS(U205:BQ205,CK206))/BT205</f>
        <v>0.326530612244898</v>
      </c>
      <c r="CK205" s="4" t="s">
        <v>2871</v>
      </c>
      <c r="CL205" s="4" t="s">
        <v>2868</v>
      </c>
    </row>
    <row r="206" customFormat="false" ht="13.8" hidden="false" customHeight="false" outlineLevel="0" collapsed="false">
      <c r="A206" s="8" t="s">
        <v>127</v>
      </c>
      <c r="B206" s="17" t="n">
        <v>1</v>
      </c>
      <c r="C206" s="17" t="n">
        <v>2</v>
      </c>
      <c r="D206" s="17" t="n">
        <v>2</v>
      </c>
      <c r="E206" s="17" t="n">
        <v>99</v>
      </c>
      <c r="F206" s="17" t="n">
        <v>51</v>
      </c>
      <c r="G206" s="17" t="n">
        <v>3</v>
      </c>
      <c r="H206" s="8" t="n">
        <v>3051</v>
      </c>
      <c r="I206" s="8" t="n">
        <v>13051</v>
      </c>
      <c r="J206" s="8" t="n">
        <v>3051</v>
      </c>
      <c r="K206" s="8" t="s">
        <v>650</v>
      </c>
      <c r="L206" s="8" t="s">
        <v>128</v>
      </c>
      <c r="M206" s="4" t="s">
        <v>2869</v>
      </c>
      <c r="N206" s="4" t="s">
        <v>2835</v>
      </c>
      <c r="O206" s="4" t="s">
        <v>2836</v>
      </c>
      <c r="R206" s="4" t="n">
        <f aca="false">(1+LEN(N206)-LEN(SUBSTITUTE(N206," ","")))+1</f>
        <v>5</v>
      </c>
      <c r="S206" s="4" t="n">
        <f aca="false">(1+LEN(O206)-LEN(SUBSTITUTE(O206," ","")))</f>
        <v>10</v>
      </c>
      <c r="T206" s="4" t="s">
        <v>2695</v>
      </c>
      <c r="U206" s="4" t="s">
        <v>2871</v>
      </c>
      <c r="V206" s="4" t="s">
        <v>2872</v>
      </c>
      <c r="W206" s="4" t="s">
        <v>2871</v>
      </c>
      <c r="X206" s="4" t="s">
        <v>2871</v>
      </c>
      <c r="Y206" s="4" t="s">
        <v>2871</v>
      </c>
      <c r="Z206" s="4" t="s">
        <v>2871</v>
      </c>
      <c r="AA206" s="4" t="s">
        <v>2873</v>
      </c>
      <c r="AB206" s="4" t="s">
        <v>2871</v>
      </c>
      <c r="AC206" s="4" t="s">
        <v>2874</v>
      </c>
      <c r="AD206" s="4" t="s">
        <v>2875</v>
      </c>
      <c r="AE206" s="4" t="s">
        <v>350</v>
      </c>
      <c r="AF206" s="4" t="s">
        <v>2874</v>
      </c>
      <c r="AG206" s="4" t="s">
        <v>2876</v>
      </c>
      <c r="AH206" s="4" t="s">
        <v>2871</v>
      </c>
      <c r="AI206" s="4" t="s">
        <v>2871</v>
      </c>
      <c r="AJ206" s="4" t="s">
        <v>2874</v>
      </c>
      <c r="AK206" s="4" t="s">
        <v>2877</v>
      </c>
      <c r="AL206" s="4" t="s">
        <v>2874</v>
      </c>
      <c r="AM206" s="4" t="s">
        <v>2871</v>
      </c>
      <c r="AN206" s="4" t="s">
        <v>2871</v>
      </c>
      <c r="AO206" s="4" t="s">
        <v>350</v>
      </c>
      <c r="AP206" s="4" t="s">
        <v>2878</v>
      </c>
      <c r="AQ206" s="4" t="s">
        <v>2879</v>
      </c>
      <c r="AR206" s="4" t="s">
        <v>2874</v>
      </c>
      <c r="AS206" s="4" t="s">
        <v>2874</v>
      </c>
      <c r="AT206" s="4" t="s">
        <v>2874</v>
      </c>
      <c r="AU206" s="4" t="s">
        <v>2871</v>
      </c>
      <c r="AV206" s="4" t="s">
        <v>2871</v>
      </c>
      <c r="AW206" s="4" t="s">
        <v>2871</v>
      </c>
      <c r="AX206" s="4" t="s">
        <v>2880</v>
      </c>
      <c r="AY206" s="4" t="s">
        <v>927</v>
      </c>
      <c r="AZ206" s="4" t="s">
        <v>2874</v>
      </c>
      <c r="BA206" s="4" t="s">
        <v>2874</v>
      </c>
      <c r="BB206" s="4" t="s">
        <v>350</v>
      </c>
      <c r="BC206" s="4" t="s">
        <v>2875</v>
      </c>
      <c r="BD206" s="4" t="s">
        <v>2881</v>
      </c>
      <c r="BE206" s="4" t="s">
        <v>2877</v>
      </c>
      <c r="BF206" s="4" t="s">
        <v>2871</v>
      </c>
      <c r="BG206" s="4" t="s">
        <v>2871</v>
      </c>
      <c r="BH206" s="4" t="s">
        <v>2871</v>
      </c>
      <c r="BI206" s="4" t="s">
        <v>2876</v>
      </c>
      <c r="BJ206" s="4" t="s">
        <v>2871</v>
      </c>
      <c r="BK206" s="4" t="s">
        <v>2871</v>
      </c>
      <c r="BL206" s="4" t="s">
        <v>2874</v>
      </c>
      <c r="BM206" s="4" t="s">
        <v>2871</v>
      </c>
      <c r="BN206" s="4" t="s">
        <v>350</v>
      </c>
      <c r="BO206" s="4" t="s">
        <v>350</v>
      </c>
      <c r="BP206" s="4" t="s">
        <v>2871</v>
      </c>
      <c r="BQ206" s="4" t="s">
        <v>350</v>
      </c>
      <c r="BR206" s="4"/>
      <c r="BS206" s="4" t="s">
        <v>2871</v>
      </c>
      <c r="BT206" s="4" t="n">
        <f aca="false">49-(COUNTBLANK(U206:BQ206))</f>
        <v>49</v>
      </c>
      <c r="BU206" s="4" t="str">
        <f aca="false">CONCATENATE("*",BS206,"*")</f>
        <v>*scratch*</v>
      </c>
      <c r="BV206" s="4" t="n">
        <f aca="false">COUNTIFS(U206:BQ206,BU206)</f>
        <v>0</v>
      </c>
      <c r="BW206" s="18" t="n">
        <f aca="false">BV206/BT206</f>
        <v>0</v>
      </c>
      <c r="BZ206" s="18" t="str">
        <f aca="false">IF(BY206="","",(BY206/BT206))</f>
        <v/>
      </c>
      <c r="CA206" s="4" t="n">
        <f aca="false">COUNTIFS(U206:BQ206,BU205)</f>
        <v>0</v>
      </c>
      <c r="CB206" s="4" t="str">
        <f aca="false">IF(BX206="",BU206,BX206)</f>
        <v>*scratch*</v>
      </c>
      <c r="CC206" s="4" t="n">
        <f aca="false">COUNTIFS(U206:BQ206,CB205)</f>
        <v>0</v>
      </c>
      <c r="CD206" s="18" t="n">
        <f aca="false">CC206/BT206</f>
        <v>0</v>
      </c>
      <c r="CE206" s="4" t="s">
        <v>2882</v>
      </c>
      <c r="CF206" s="18" t="n">
        <f aca="false">(COUNTIFS(U206:BQ206,CE206))/BT206</f>
        <v>0</v>
      </c>
      <c r="CH206" s="4" t="s">
        <v>2883</v>
      </c>
      <c r="CI206" s="15" t="n">
        <f aca="false">(COUNTIFS(U206:BQ206,CK206))/BT206</f>
        <v>0</v>
      </c>
      <c r="CJ206" s="15" t="n">
        <f aca="false">(COUNTIFS(U206:BQ206,CK205))/BT206</f>
        <v>0.816326530612245</v>
      </c>
      <c r="CK206" s="4" t="s">
        <v>2837</v>
      </c>
      <c r="CL206" s="4" t="s">
        <v>2868</v>
      </c>
    </row>
    <row r="207" customFormat="false" ht="13.8" hidden="false" customHeight="false" outlineLevel="0" collapsed="false">
      <c r="A207" s="8" t="s">
        <v>163</v>
      </c>
      <c r="B207" s="8" t="n">
        <v>1</v>
      </c>
      <c r="C207" s="8" t="n">
        <v>1</v>
      </c>
      <c r="D207" s="8" t="n">
        <v>1</v>
      </c>
      <c r="E207" s="8" t="n">
        <v>101</v>
      </c>
      <c r="F207" s="8" t="n">
        <v>52</v>
      </c>
      <c r="G207" s="8" t="n">
        <v>0</v>
      </c>
      <c r="H207" s="8" t="n">
        <v>52</v>
      </c>
      <c r="I207" s="8" t="n">
        <v>10052</v>
      </c>
      <c r="J207" s="8" t="n">
        <v>52</v>
      </c>
      <c r="K207" s="8" t="s">
        <v>650</v>
      </c>
      <c r="L207" s="8" t="s">
        <v>128</v>
      </c>
      <c r="M207" s="0" t="s">
        <v>2884</v>
      </c>
      <c r="N207" s="0" t="s">
        <v>2885</v>
      </c>
      <c r="O207" s="0" t="s">
        <v>2886</v>
      </c>
      <c r="R207" s="0" t="n">
        <f aca="false">(1+LEN(N207)-LEN(SUBSTITUTE(N207," ","")))+1</f>
        <v>7</v>
      </c>
      <c r="S207" s="0" t="n">
        <f aca="false">(1+LEN(O207)-LEN(SUBSTITUTE(O207," ","")))</f>
        <v>11</v>
      </c>
      <c r="T207" s="0" t="s">
        <v>2365</v>
      </c>
      <c r="U207" s="0" t="s">
        <v>182</v>
      </c>
      <c r="V207" s="0" t="s">
        <v>2887</v>
      </c>
      <c r="W207" s="0" t="s">
        <v>2888</v>
      </c>
      <c r="X207" s="0" t="s">
        <v>182</v>
      </c>
      <c r="Y207" s="0" t="s">
        <v>182</v>
      </c>
      <c r="Z207" s="0" t="s">
        <v>150</v>
      </c>
      <c r="AA207" s="0" t="s">
        <v>182</v>
      </c>
      <c r="AB207" s="0" t="s">
        <v>182</v>
      </c>
      <c r="AC207" s="0" t="s">
        <v>2889</v>
      </c>
      <c r="AD207" s="0" t="s">
        <v>752</v>
      </c>
      <c r="AE207" s="0" t="s">
        <v>182</v>
      </c>
      <c r="AF207" s="0" t="s">
        <v>2890</v>
      </c>
      <c r="AG207" s="0" t="s">
        <v>182</v>
      </c>
      <c r="AH207" s="0" t="s">
        <v>2891</v>
      </c>
      <c r="AI207" s="0" t="s">
        <v>2892</v>
      </c>
      <c r="AJ207" s="0" t="s">
        <v>2893</v>
      </c>
      <c r="AK207" s="0" t="s">
        <v>182</v>
      </c>
      <c r="AL207" s="0" t="s">
        <v>2894</v>
      </c>
      <c r="AM207" s="0" t="s">
        <v>182</v>
      </c>
      <c r="AN207" s="0" t="s">
        <v>1500</v>
      </c>
      <c r="AO207" s="0" t="s">
        <v>2895</v>
      </c>
      <c r="AP207" s="0" t="s">
        <v>2896</v>
      </c>
      <c r="AQ207" s="0" t="s">
        <v>182</v>
      </c>
      <c r="AR207" s="0" t="s">
        <v>182</v>
      </c>
      <c r="AS207" s="0" t="s">
        <v>182</v>
      </c>
      <c r="AT207" s="0" t="s">
        <v>2897</v>
      </c>
      <c r="AU207" s="0" t="s">
        <v>182</v>
      </c>
      <c r="AV207" s="0" t="s">
        <v>1587</v>
      </c>
      <c r="AW207" s="0" t="s">
        <v>182</v>
      </c>
      <c r="AX207" s="0" t="s">
        <v>182</v>
      </c>
      <c r="AY207" s="0" t="s">
        <v>173</v>
      </c>
      <c r="AZ207" s="0" t="s">
        <v>182</v>
      </c>
      <c r="BA207" s="0" t="s">
        <v>2898</v>
      </c>
      <c r="BB207" s="0" t="s">
        <v>182</v>
      </c>
      <c r="BC207" s="0" t="s">
        <v>182</v>
      </c>
      <c r="BD207" s="0" t="s">
        <v>182</v>
      </c>
      <c r="BE207" s="0" t="s">
        <v>182</v>
      </c>
      <c r="BF207" s="0" t="s">
        <v>182</v>
      </c>
      <c r="BG207" s="0" t="s">
        <v>182</v>
      </c>
      <c r="BH207" s="0" t="s">
        <v>2899</v>
      </c>
      <c r="BI207" s="0" t="s">
        <v>182</v>
      </c>
      <c r="BJ207" s="0" t="s">
        <v>2900</v>
      </c>
      <c r="BK207" s="0" t="s">
        <v>182</v>
      </c>
      <c r="BL207" s="0" t="s">
        <v>2898</v>
      </c>
      <c r="BM207" s="0" t="s">
        <v>150</v>
      </c>
      <c r="BN207" s="0" t="s">
        <v>612</v>
      </c>
      <c r="BO207" s="0" t="s">
        <v>182</v>
      </c>
      <c r="BP207" s="0" t="s">
        <v>1792</v>
      </c>
      <c r="BQ207" s="0" t="s">
        <v>150</v>
      </c>
      <c r="BR207" s="4"/>
      <c r="BS207" s="0" t="s">
        <v>182</v>
      </c>
      <c r="BT207" s="0" t="n">
        <f aca="false">49-(COUNTBLANK(U207:BQ207))</f>
        <v>49</v>
      </c>
      <c r="BU207" s="0" t="str">
        <f aca="false">CONCATENATE("*",BS207,"*")</f>
        <v>*eat*</v>
      </c>
      <c r="BV207" s="0" t="n">
        <f aca="false">COUNTIFS(U207:BQ207,BU207)</f>
        <v>0</v>
      </c>
      <c r="BW207" s="14" t="n">
        <f aca="false">BV207/BT207</f>
        <v>0</v>
      </c>
      <c r="BZ207" s="15" t="str">
        <f aca="false">IF(BY207="","",(BY207/BT207))</f>
        <v/>
      </c>
      <c r="CA207" s="0" t="n">
        <f aca="false">COUNTIFS(U207:BQ207,BU208)</f>
        <v>0</v>
      </c>
      <c r="CB207" s="0" t="str">
        <f aca="false">IF(BX207="",BU207,BX207)</f>
        <v>*eat*</v>
      </c>
      <c r="CC207" s="0" t="n">
        <f aca="false">COUNTIFS(U207:BQ207,CB208)</f>
        <v>0</v>
      </c>
      <c r="CD207" s="15" t="n">
        <f aca="false">CC207/BT207</f>
        <v>0</v>
      </c>
      <c r="CE207" s="0" t="s">
        <v>189</v>
      </c>
      <c r="CF207" s="15" t="n">
        <f aca="false">(COUNTIFS(U207:BQ207,CE207))/BT207</f>
        <v>0</v>
      </c>
      <c r="CH207" s="0" t="s">
        <v>190</v>
      </c>
      <c r="CI207" s="15" t="n">
        <f aca="false">(COUNTIFS(U207:BQ207,CK207))/BT207</f>
        <v>0.63265306122449</v>
      </c>
      <c r="CJ207" s="15" t="n">
        <f aca="false">(COUNTIFS(U207:BQ207,CK208))/BT207</f>
        <v>0</v>
      </c>
      <c r="CK207" s="16" t="s">
        <v>182</v>
      </c>
      <c r="CL207" s="0" t="s">
        <v>2901</v>
      </c>
    </row>
    <row r="208" customFormat="false" ht="13.8" hidden="false" customHeight="false" outlineLevel="0" collapsed="false">
      <c r="A208" s="8" t="s">
        <v>191</v>
      </c>
      <c r="B208" s="8" t="n">
        <v>1</v>
      </c>
      <c r="C208" s="8" t="n">
        <v>1</v>
      </c>
      <c r="D208" s="8" t="n">
        <v>2</v>
      </c>
      <c r="E208" s="8" t="n">
        <v>101</v>
      </c>
      <c r="F208" s="8" t="n">
        <v>52</v>
      </c>
      <c r="G208" s="8" t="n">
        <v>1</v>
      </c>
      <c r="H208" s="8" t="n">
        <v>1052</v>
      </c>
      <c r="I208" s="8" t="n">
        <v>11052</v>
      </c>
      <c r="J208" s="8" t="n">
        <v>1052</v>
      </c>
      <c r="K208" s="8" t="s">
        <v>650</v>
      </c>
      <c r="L208" s="8" t="s">
        <v>128</v>
      </c>
      <c r="M208" s="0" t="s">
        <v>2902</v>
      </c>
      <c r="N208" s="0" t="s">
        <v>2885</v>
      </c>
      <c r="O208" s="0" t="s">
        <v>2903</v>
      </c>
      <c r="R208" s="0" t="n">
        <f aca="false">(1+LEN(N208)-LEN(SUBSTITUTE(N208," ","")))+1</f>
        <v>7</v>
      </c>
      <c r="S208" s="0" t="n">
        <f aca="false">(1+LEN(O208)-LEN(SUBSTITUTE(O208," ","")))</f>
        <v>11</v>
      </c>
      <c r="T208" s="0" t="s">
        <v>2365</v>
      </c>
      <c r="U208" s="0" t="s">
        <v>2904</v>
      </c>
      <c r="V208" s="0" t="s">
        <v>2905</v>
      </c>
      <c r="W208" s="0" t="s">
        <v>2906</v>
      </c>
      <c r="X208" s="0" t="s">
        <v>2907</v>
      </c>
      <c r="Y208" s="0" t="s">
        <v>2907</v>
      </c>
      <c r="Z208" s="0" t="s">
        <v>2907</v>
      </c>
      <c r="AA208" s="0" t="s">
        <v>150</v>
      </c>
      <c r="AB208" s="0" t="s">
        <v>2907</v>
      </c>
      <c r="AC208" s="0" t="s">
        <v>2904</v>
      </c>
      <c r="AD208" s="0" t="s">
        <v>2908</v>
      </c>
      <c r="AE208" s="0" t="s">
        <v>2560</v>
      </c>
      <c r="AF208" s="0" t="s">
        <v>2907</v>
      </c>
      <c r="AG208" s="0" t="s">
        <v>2909</v>
      </c>
      <c r="AH208" s="0" t="s">
        <v>203</v>
      </c>
      <c r="AI208" s="0" t="s">
        <v>2904</v>
      </c>
      <c r="AJ208" s="0" t="s">
        <v>2910</v>
      </c>
      <c r="AK208" s="0" t="s">
        <v>2911</v>
      </c>
      <c r="AL208" s="0" t="s">
        <v>2912</v>
      </c>
      <c r="AM208" s="0" t="s">
        <v>1500</v>
      </c>
      <c r="AN208" s="0" t="s">
        <v>2907</v>
      </c>
      <c r="AO208" s="0" t="s">
        <v>2904</v>
      </c>
      <c r="AP208" s="0" t="s">
        <v>2913</v>
      </c>
      <c r="AQ208" s="0" t="s">
        <v>150</v>
      </c>
      <c r="AR208" s="0" t="s">
        <v>2904</v>
      </c>
      <c r="AS208" s="0" t="s">
        <v>182</v>
      </c>
      <c r="AT208" s="0" t="s">
        <v>2904</v>
      </c>
      <c r="AU208" s="0" t="s">
        <v>2560</v>
      </c>
      <c r="AV208" s="0" t="s">
        <v>1500</v>
      </c>
      <c r="AW208" s="0" t="s">
        <v>2907</v>
      </c>
      <c r="AX208" s="0" t="s">
        <v>182</v>
      </c>
      <c r="AY208" s="0" t="s">
        <v>2560</v>
      </c>
      <c r="AZ208" s="0" t="s">
        <v>2904</v>
      </c>
      <c r="BA208" s="0" t="s">
        <v>2907</v>
      </c>
      <c r="BB208" s="0" t="s">
        <v>150</v>
      </c>
      <c r="BC208" s="0" t="s">
        <v>2560</v>
      </c>
      <c r="BD208" s="0" t="s">
        <v>2914</v>
      </c>
      <c r="BE208" s="0" t="s">
        <v>855</v>
      </c>
      <c r="BF208" s="0" t="s">
        <v>2560</v>
      </c>
      <c r="BG208" s="0" t="s">
        <v>226</v>
      </c>
      <c r="BH208" s="0" t="s">
        <v>2907</v>
      </c>
      <c r="BI208" s="0" t="s">
        <v>2915</v>
      </c>
      <c r="BJ208" s="0" t="s">
        <v>2916</v>
      </c>
      <c r="BK208" s="0" t="s">
        <v>226</v>
      </c>
      <c r="BL208" s="0" t="s">
        <v>2917</v>
      </c>
      <c r="BM208" s="0" t="s">
        <v>752</v>
      </c>
      <c r="BN208" s="0" t="s">
        <v>2907</v>
      </c>
      <c r="BO208" s="0" t="s">
        <v>2916</v>
      </c>
      <c r="BP208" s="0" t="s">
        <v>2904</v>
      </c>
      <c r="BQ208" s="0" t="s">
        <v>150</v>
      </c>
      <c r="BR208" s="4"/>
      <c r="BS208" s="0" t="s">
        <v>2560</v>
      </c>
      <c r="BT208" s="0" t="n">
        <f aca="false">49-(COUNTBLANK(U208:BQ208))</f>
        <v>49</v>
      </c>
      <c r="BU208" s="0" t="str">
        <f aca="false">CONCATENATE("*",BS208,"*")</f>
        <v>*cook*</v>
      </c>
      <c r="BV208" s="0" t="n">
        <f aca="false">COUNTIFS(U208:BQ208,BU208)</f>
        <v>0</v>
      </c>
      <c r="BW208" s="15" t="n">
        <f aca="false">BV208/BT208</f>
        <v>0</v>
      </c>
      <c r="BX208" s="0" t="s">
        <v>2918</v>
      </c>
      <c r="BY208" s="0" t="n">
        <f aca="false">COUNTIFS(U208:BQ208,BX208)</f>
        <v>0</v>
      </c>
      <c r="BZ208" s="14" t="n">
        <f aca="false">IF(BY208="","",(BY208/BT208))</f>
        <v>0</v>
      </c>
      <c r="CA208" s="0" t="n">
        <f aca="false">COUNTIFS(U208:BQ208,BU207)</f>
        <v>0</v>
      </c>
      <c r="CB208" s="0" t="str">
        <f aca="false">IF(BX208="",BU208,BX208)</f>
        <v>*prepare*</v>
      </c>
      <c r="CC208" s="0" t="n">
        <f aca="false">COUNTIFS(U208:BQ208,CB207)</f>
        <v>0</v>
      </c>
      <c r="CD208" s="15" t="n">
        <f aca="false">CC208/BT208</f>
        <v>0</v>
      </c>
      <c r="CE208" s="0" t="s">
        <v>2918</v>
      </c>
      <c r="CF208" s="15" t="n">
        <f aca="false">(COUNTIFS(U208:BQ208,CE208))/BT208</f>
        <v>0</v>
      </c>
      <c r="CH208" s="0" t="s">
        <v>2919</v>
      </c>
      <c r="CI208" s="15" t="n">
        <f aca="false">(COUNTIFS(U208:BQ208,CK208))/BT208</f>
        <v>0.448979591836735</v>
      </c>
      <c r="CJ208" s="15" t="n">
        <f aca="false">(COUNTIFS(U208:BQ208,CK207))/BT208</f>
        <v>0.0612244897959184</v>
      </c>
      <c r="CK208" s="16" t="s">
        <v>2907</v>
      </c>
      <c r="CL208" s="0" t="s">
        <v>2901</v>
      </c>
    </row>
    <row r="209" customFormat="false" ht="13.8" hidden="false" customHeight="false" outlineLevel="0" collapsed="false">
      <c r="A209" s="8" t="s">
        <v>193</v>
      </c>
      <c r="B209" s="17" t="n">
        <v>1</v>
      </c>
      <c r="C209" s="17" t="n">
        <v>2</v>
      </c>
      <c r="D209" s="17" t="n">
        <v>1</v>
      </c>
      <c r="E209" s="17" t="n">
        <v>101</v>
      </c>
      <c r="F209" s="17" t="n">
        <v>52</v>
      </c>
      <c r="G209" s="17" t="n">
        <v>2</v>
      </c>
      <c r="H209" s="8" t="n">
        <v>2052</v>
      </c>
      <c r="I209" s="8" t="n">
        <v>12052</v>
      </c>
      <c r="J209" s="8" t="n">
        <v>2052</v>
      </c>
      <c r="K209" s="8" t="s">
        <v>650</v>
      </c>
      <c r="L209" s="8" t="s">
        <v>128</v>
      </c>
      <c r="M209" s="4" t="s">
        <v>2884</v>
      </c>
      <c r="N209" s="4" t="s">
        <v>2885</v>
      </c>
      <c r="O209" s="4" t="s">
        <v>2903</v>
      </c>
      <c r="R209" s="4" t="n">
        <f aca="false">(1+LEN(N209)-LEN(SUBSTITUTE(N209," ","")))+1</f>
        <v>7</v>
      </c>
      <c r="S209" s="4" t="n">
        <f aca="false">(1+LEN(O209)-LEN(SUBSTITUTE(O209," ","")))</f>
        <v>11</v>
      </c>
      <c r="T209" s="4" t="s">
        <v>2365</v>
      </c>
      <c r="U209" s="4" t="s">
        <v>182</v>
      </c>
      <c r="V209" s="4" t="s">
        <v>2887</v>
      </c>
      <c r="W209" s="4" t="s">
        <v>2888</v>
      </c>
      <c r="X209" s="4" t="s">
        <v>182</v>
      </c>
      <c r="Y209" s="4" t="s">
        <v>182</v>
      </c>
      <c r="Z209" s="4" t="s">
        <v>150</v>
      </c>
      <c r="AA209" s="4" t="s">
        <v>182</v>
      </c>
      <c r="AB209" s="4" t="s">
        <v>182</v>
      </c>
      <c r="AC209" s="4" t="s">
        <v>2889</v>
      </c>
      <c r="AD209" s="4" t="s">
        <v>752</v>
      </c>
      <c r="AE209" s="4" t="s">
        <v>182</v>
      </c>
      <c r="AF209" s="4" t="s">
        <v>2890</v>
      </c>
      <c r="AG209" s="4" t="s">
        <v>182</v>
      </c>
      <c r="AH209" s="4" t="s">
        <v>2891</v>
      </c>
      <c r="AI209" s="4" t="s">
        <v>2892</v>
      </c>
      <c r="AJ209" s="4" t="s">
        <v>2893</v>
      </c>
      <c r="AK209" s="4" t="s">
        <v>182</v>
      </c>
      <c r="AL209" s="4" t="s">
        <v>2894</v>
      </c>
      <c r="AM209" s="4" t="s">
        <v>182</v>
      </c>
      <c r="AN209" s="4" t="s">
        <v>1500</v>
      </c>
      <c r="AO209" s="4" t="s">
        <v>2895</v>
      </c>
      <c r="AP209" s="4" t="s">
        <v>2896</v>
      </c>
      <c r="AQ209" s="4" t="s">
        <v>182</v>
      </c>
      <c r="AR209" s="4" t="s">
        <v>182</v>
      </c>
      <c r="AS209" s="4" t="s">
        <v>182</v>
      </c>
      <c r="AT209" s="4" t="s">
        <v>2897</v>
      </c>
      <c r="AU209" s="4" t="s">
        <v>182</v>
      </c>
      <c r="AV209" s="4" t="s">
        <v>1587</v>
      </c>
      <c r="AW209" s="4" t="s">
        <v>182</v>
      </c>
      <c r="AX209" s="4" t="s">
        <v>182</v>
      </c>
      <c r="AY209" s="4" t="s">
        <v>173</v>
      </c>
      <c r="AZ209" s="4" t="s">
        <v>182</v>
      </c>
      <c r="BA209" s="4" t="s">
        <v>2898</v>
      </c>
      <c r="BB209" s="4" t="s">
        <v>182</v>
      </c>
      <c r="BC209" s="4" t="s">
        <v>182</v>
      </c>
      <c r="BD209" s="4" t="s">
        <v>182</v>
      </c>
      <c r="BE209" s="4" t="s">
        <v>182</v>
      </c>
      <c r="BF209" s="4" t="s">
        <v>182</v>
      </c>
      <c r="BG209" s="4" t="s">
        <v>182</v>
      </c>
      <c r="BH209" s="4" t="s">
        <v>2899</v>
      </c>
      <c r="BI209" s="4" t="s">
        <v>182</v>
      </c>
      <c r="BJ209" s="4" t="s">
        <v>2900</v>
      </c>
      <c r="BK209" s="4" t="s">
        <v>182</v>
      </c>
      <c r="BL209" s="4" t="s">
        <v>2898</v>
      </c>
      <c r="BM209" s="4" t="s">
        <v>150</v>
      </c>
      <c r="BN209" s="4" t="s">
        <v>612</v>
      </c>
      <c r="BO209" s="4" t="s">
        <v>182</v>
      </c>
      <c r="BP209" s="4" t="s">
        <v>1792</v>
      </c>
      <c r="BQ209" s="4" t="s">
        <v>150</v>
      </c>
      <c r="BR209" s="4"/>
      <c r="BS209" s="4" t="s">
        <v>182</v>
      </c>
      <c r="BT209" s="4" t="n">
        <f aca="false">49-(COUNTBLANK(U209:BQ209))</f>
        <v>49</v>
      </c>
      <c r="BU209" s="4" t="str">
        <f aca="false">CONCATENATE("*",BS209,"*")</f>
        <v>*eat*</v>
      </c>
      <c r="BV209" s="4" t="n">
        <f aca="false">COUNTIFS(U209:BQ209,BU209)</f>
        <v>0</v>
      </c>
      <c r="BW209" s="18" t="n">
        <f aca="false">BV209/BT209</f>
        <v>0</v>
      </c>
      <c r="BZ209" s="18" t="str">
        <f aca="false">IF(BY209="","",(BY209/BT209))</f>
        <v/>
      </c>
      <c r="CA209" s="4" t="n">
        <f aca="false">COUNTIFS(U209:BQ209,BU210)</f>
        <v>0</v>
      </c>
      <c r="CB209" s="4" t="str">
        <f aca="false">IF(BX209="",BU209,BX209)</f>
        <v>*eat*</v>
      </c>
      <c r="CC209" s="4" t="n">
        <f aca="false">COUNTIFS(U209:BQ209,CB210)</f>
        <v>0</v>
      </c>
      <c r="CD209" s="18" t="n">
        <f aca="false">CC209/BT209</f>
        <v>0</v>
      </c>
      <c r="CE209" s="4" t="s">
        <v>189</v>
      </c>
      <c r="CF209" s="18" t="n">
        <f aca="false">(COUNTIFS(U209:BQ209,CE209))/BT209</f>
        <v>0</v>
      </c>
      <c r="CH209" s="4" t="s">
        <v>190</v>
      </c>
      <c r="CI209" s="15" t="n">
        <f aca="false">(COUNTIFS(U209:BQ209,CK209))/BT209</f>
        <v>0</v>
      </c>
      <c r="CJ209" s="15" t="n">
        <f aca="false">(COUNTIFS(U209:BQ209,CK210))/BT209</f>
        <v>0.63265306122449</v>
      </c>
      <c r="CK209" s="4" t="s">
        <v>2907</v>
      </c>
      <c r="CL209" s="4" t="s">
        <v>2901</v>
      </c>
    </row>
    <row r="210" customFormat="false" ht="13.8" hidden="false" customHeight="false" outlineLevel="0" collapsed="false">
      <c r="A210" s="8" t="s">
        <v>127</v>
      </c>
      <c r="B210" s="17" t="n">
        <v>1</v>
      </c>
      <c r="C210" s="17" t="n">
        <v>2</v>
      </c>
      <c r="D210" s="17" t="n">
        <v>2</v>
      </c>
      <c r="E210" s="17" t="n">
        <v>101</v>
      </c>
      <c r="F210" s="17" t="n">
        <v>52</v>
      </c>
      <c r="G210" s="17" t="n">
        <v>3</v>
      </c>
      <c r="H210" s="8" t="n">
        <v>3052</v>
      </c>
      <c r="I210" s="8" t="n">
        <v>13052</v>
      </c>
      <c r="J210" s="8" t="n">
        <v>3052</v>
      </c>
      <c r="K210" s="8" t="s">
        <v>650</v>
      </c>
      <c r="L210" s="8" t="s">
        <v>128</v>
      </c>
      <c r="M210" s="4" t="s">
        <v>2902</v>
      </c>
      <c r="N210" s="4" t="s">
        <v>2885</v>
      </c>
      <c r="O210" s="4" t="s">
        <v>2886</v>
      </c>
      <c r="R210" s="4" t="n">
        <f aca="false">(1+LEN(N210)-LEN(SUBSTITUTE(N210," ","")))+1</f>
        <v>7</v>
      </c>
      <c r="S210" s="4" t="n">
        <f aca="false">(1+LEN(O210)-LEN(SUBSTITUTE(O210," ","")))</f>
        <v>11</v>
      </c>
      <c r="T210" s="4" t="s">
        <v>2365</v>
      </c>
      <c r="U210" s="4" t="s">
        <v>2904</v>
      </c>
      <c r="V210" s="4" t="s">
        <v>2905</v>
      </c>
      <c r="W210" s="4" t="s">
        <v>2906</v>
      </c>
      <c r="X210" s="4" t="s">
        <v>2907</v>
      </c>
      <c r="Y210" s="4" t="s">
        <v>2907</v>
      </c>
      <c r="Z210" s="4" t="s">
        <v>2907</v>
      </c>
      <c r="AA210" s="4" t="s">
        <v>150</v>
      </c>
      <c r="AB210" s="4" t="s">
        <v>2907</v>
      </c>
      <c r="AC210" s="4" t="s">
        <v>2904</v>
      </c>
      <c r="AD210" s="4" t="s">
        <v>2908</v>
      </c>
      <c r="AE210" s="4" t="s">
        <v>2560</v>
      </c>
      <c r="AF210" s="4" t="s">
        <v>2907</v>
      </c>
      <c r="AG210" s="4" t="s">
        <v>2909</v>
      </c>
      <c r="AH210" s="4" t="s">
        <v>203</v>
      </c>
      <c r="AI210" s="4" t="s">
        <v>2904</v>
      </c>
      <c r="AJ210" s="4" t="s">
        <v>2910</v>
      </c>
      <c r="AK210" s="4" t="s">
        <v>2911</v>
      </c>
      <c r="AL210" s="4" t="s">
        <v>2912</v>
      </c>
      <c r="AM210" s="4" t="s">
        <v>1500</v>
      </c>
      <c r="AN210" s="4" t="s">
        <v>2907</v>
      </c>
      <c r="AO210" s="4" t="s">
        <v>2904</v>
      </c>
      <c r="AP210" s="4" t="s">
        <v>2913</v>
      </c>
      <c r="AQ210" s="4" t="s">
        <v>150</v>
      </c>
      <c r="AR210" s="4" t="s">
        <v>2904</v>
      </c>
      <c r="AS210" s="4" t="s">
        <v>182</v>
      </c>
      <c r="AT210" s="4" t="s">
        <v>2904</v>
      </c>
      <c r="AU210" s="4" t="s">
        <v>2560</v>
      </c>
      <c r="AV210" s="4" t="s">
        <v>1500</v>
      </c>
      <c r="AW210" s="4" t="s">
        <v>2907</v>
      </c>
      <c r="AX210" s="4" t="s">
        <v>182</v>
      </c>
      <c r="AY210" s="4" t="s">
        <v>2560</v>
      </c>
      <c r="AZ210" s="4" t="s">
        <v>2904</v>
      </c>
      <c r="BA210" s="4" t="s">
        <v>2907</v>
      </c>
      <c r="BB210" s="4" t="s">
        <v>150</v>
      </c>
      <c r="BC210" s="4" t="s">
        <v>2560</v>
      </c>
      <c r="BD210" s="4" t="s">
        <v>2914</v>
      </c>
      <c r="BE210" s="4" t="s">
        <v>855</v>
      </c>
      <c r="BF210" s="4" t="s">
        <v>2560</v>
      </c>
      <c r="BG210" s="4" t="s">
        <v>226</v>
      </c>
      <c r="BH210" s="4" t="s">
        <v>2907</v>
      </c>
      <c r="BI210" s="4" t="s">
        <v>2915</v>
      </c>
      <c r="BJ210" s="4" t="s">
        <v>2916</v>
      </c>
      <c r="BK210" s="4" t="s">
        <v>226</v>
      </c>
      <c r="BL210" s="4" t="s">
        <v>2917</v>
      </c>
      <c r="BM210" s="4" t="s">
        <v>752</v>
      </c>
      <c r="BN210" s="4" t="s">
        <v>2907</v>
      </c>
      <c r="BO210" s="4" t="s">
        <v>2916</v>
      </c>
      <c r="BP210" s="4" t="s">
        <v>2904</v>
      </c>
      <c r="BQ210" s="4" t="s">
        <v>150</v>
      </c>
      <c r="BR210" s="4"/>
      <c r="BS210" s="4" t="s">
        <v>2560</v>
      </c>
      <c r="BT210" s="4" t="n">
        <f aca="false">49-(COUNTBLANK(U210:BQ210))</f>
        <v>49</v>
      </c>
      <c r="BU210" s="4" t="str">
        <f aca="false">CONCATENATE("*",BS210,"*")</f>
        <v>*cook*</v>
      </c>
      <c r="BV210" s="4" t="n">
        <f aca="false">COUNTIFS(U210:BQ210,BU210)</f>
        <v>0</v>
      </c>
      <c r="BW210" s="18" t="n">
        <f aca="false">BV210/BT210</f>
        <v>0</v>
      </c>
      <c r="BX210" s="4" t="s">
        <v>2918</v>
      </c>
      <c r="BY210" s="4" t="n">
        <f aca="false">COUNTIFS(U210:BQ210,BX210)</f>
        <v>0</v>
      </c>
      <c r="BZ210" s="18" t="n">
        <f aca="false">IF(BY210="","",(BY210/BT210))</f>
        <v>0</v>
      </c>
      <c r="CA210" s="4" t="n">
        <f aca="false">COUNTIFS(U210:BQ210,BU209)</f>
        <v>0</v>
      </c>
      <c r="CB210" s="4" t="str">
        <f aca="false">IF(BX210="",BU210,BX210)</f>
        <v>*prepare*</v>
      </c>
      <c r="CC210" s="4" t="n">
        <f aca="false">COUNTIFS(U210:BQ210,CB209)</f>
        <v>0</v>
      </c>
      <c r="CD210" s="18" t="n">
        <f aca="false">CC210/BT210</f>
        <v>0</v>
      </c>
      <c r="CE210" s="4" t="s">
        <v>2918</v>
      </c>
      <c r="CF210" s="18" t="n">
        <f aca="false">(COUNTIFS(U210:BQ210,CE210))/BT210</f>
        <v>0</v>
      </c>
      <c r="CH210" s="4" t="s">
        <v>2919</v>
      </c>
      <c r="CI210" s="15" t="n">
        <f aca="false">(COUNTIFS(U210:BQ210,CK210))/BT210</f>
        <v>0.0612244897959184</v>
      </c>
      <c r="CJ210" s="15" t="n">
        <f aca="false">(COUNTIFS(U210:BQ210,CK209))/BT210</f>
        <v>0.448979591836735</v>
      </c>
      <c r="CK210" s="4" t="s">
        <v>182</v>
      </c>
      <c r="CL210" s="4" t="s">
        <v>2901</v>
      </c>
    </row>
    <row r="211" customFormat="false" ht="13.8" hidden="false" customHeight="false" outlineLevel="0" collapsed="false">
      <c r="A211" s="8" t="s">
        <v>163</v>
      </c>
      <c r="B211" s="8" t="n">
        <v>1</v>
      </c>
      <c r="C211" s="8" t="n">
        <v>1</v>
      </c>
      <c r="D211" s="8" t="n">
        <v>1</v>
      </c>
      <c r="E211" s="8" t="n">
        <v>103</v>
      </c>
      <c r="F211" s="8" t="n">
        <v>53</v>
      </c>
      <c r="G211" s="8" t="n">
        <v>0</v>
      </c>
      <c r="H211" s="8" t="n">
        <v>53</v>
      </c>
      <c r="I211" s="8" t="n">
        <v>10053</v>
      </c>
      <c r="J211" s="8" t="n">
        <v>53</v>
      </c>
      <c r="K211" s="8" t="s">
        <v>650</v>
      </c>
      <c r="L211" s="8" t="s">
        <v>128</v>
      </c>
      <c r="M211" s="0" t="s">
        <v>2920</v>
      </c>
      <c r="N211" s="0" t="s">
        <v>2921</v>
      </c>
      <c r="O211" s="0" t="s">
        <v>2922</v>
      </c>
      <c r="R211" s="0" t="n">
        <f aca="false">(1+LEN(N211)-LEN(SUBSTITUTE(N211," ","")))+1</f>
        <v>8</v>
      </c>
      <c r="S211" s="0" t="n">
        <f aca="false">(1+LEN(O211)-LEN(SUBSTITUTE(O211," ","")))</f>
        <v>12</v>
      </c>
      <c r="T211" s="0" t="s">
        <v>2365</v>
      </c>
      <c r="U211" s="0" t="s">
        <v>2395</v>
      </c>
      <c r="V211" s="0" t="s">
        <v>2923</v>
      </c>
      <c r="W211" s="0" t="s">
        <v>2924</v>
      </c>
      <c r="X211" s="0" t="s">
        <v>2925</v>
      </c>
      <c r="Y211" s="0" t="s">
        <v>150</v>
      </c>
      <c r="Z211" s="13"/>
      <c r="AA211" s="0" t="s">
        <v>2926</v>
      </c>
      <c r="AB211" s="0" t="s">
        <v>746</v>
      </c>
      <c r="AC211" s="0" t="s">
        <v>2395</v>
      </c>
      <c r="AD211" s="0" t="s">
        <v>150</v>
      </c>
      <c r="AE211" s="0" t="s">
        <v>2927</v>
      </c>
      <c r="AF211" s="0" t="s">
        <v>2928</v>
      </c>
      <c r="AG211" s="0" t="s">
        <v>2929</v>
      </c>
      <c r="AH211" s="0" t="s">
        <v>2930</v>
      </c>
      <c r="AI211" s="0" t="s">
        <v>2395</v>
      </c>
      <c r="AJ211" s="0" t="s">
        <v>2931</v>
      </c>
      <c r="AK211" s="0" t="s">
        <v>203</v>
      </c>
      <c r="AL211" s="0" t="s">
        <v>2932</v>
      </c>
      <c r="AM211" s="0" t="s">
        <v>150</v>
      </c>
      <c r="AN211" s="0" t="s">
        <v>2933</v>
      </c>
      <c r="AO211" s="0" t="s">
        <v>2934</v>
      </c>
      <c r="AP211" s="0" t="s">
        <v>2395</v>
      </c>
      <c r="AQ211" s="0" t="s">
        <v>1534</v>
      </c>
      <c r="AR211" s="0" t="s">
        <v>976</v>
      </c>
      <c r="AS211" s="0" t="s">
        <v>150</v>
      </c>
      <c r="AT211" s="0" t="s">
        <v>2929</v>
      </c>
      <c r="AU211" s="0" t="s">
        <v>746</v>
      </c>
      <c r="AV211" s="0" t="s">
        <v>2935</v>
      </c>
      <c r="AW211" s="0" t="s">
        <v>2395</v>
      </c>
      <c r="AX211" s="0" t="s">
        <v>869</v>
      </c>
      <c r="AY211" s="0" t="s">
        <v>726</v>
      </c>
      <c r="AZ211" s="0" t="s">
        <v>492</v>
      </c>
      <c r="BA211" s="0" t="s">
        <v>1149</v>
      </c>
      <c r="BB211" s="0" t="s">
        <v>1991</v>
      </c>
      <c r="BC211" s="0" t="s">
        <v>2931</v>
      </c>
      <c r="BD211" s="0" t="s">
        <v>2395</v>
      </c>
      <c r="BE211" s="0" t="s">
        <v>2395</v>
      </c>
      <c r="BF211" s="0" t="s">
        <v>492</v>
      </c>
      <c r="BG211" s="0" t="s">
        <v>150</v>
      </c>
      <c r="BH211" s="0" t="s">
        <v>203</v>
      </c>
      <c r="BI211" s="0" t="s">
        <v>2395</v>
      </c>
      <c r="BJ211" s="0" t="s">
        <v>976</v>
      </c>
      <c r="BK211" s="0" t="s">
        <v>2395</v>
      </c>
      <c r="BL211" s="0" t="s">
        <v>976</v>
      </c>
      <c r="BM211" s="0" t="s">
        <v>2395</v>
      </c>
      <c r="BN211" s="0" t="s">
        <v>2936</v>
      </c>
      <c r="BO211" s="0" t="s">
        <v>2395</v>
      </c>
      <c r="BP211" s="0" t="s">
        <v>1149</v>
      </c>
      <c r="BQ211" s="0" t="s">
        <v>2395</v>
      </c>
      <c r="BR211" s="4"/>
      <c r="BS211" s="0" t="s">
        <v>2395</v>
      </c>
      <c r="BT211" s="0" t="n">
        <f aca="false">49-(COUNTBLANK(U211:BQ211))</f>
        <v>48</v>
      </c>
      <c r="BU211" s="0" t="str">
        <f aca="false">CONCATENATE("*",BS211,"*")</f>
        <v>*fill*</v>
      </c>
      <c r="BV211" s="0" t="n">
        <f aca="false">COUNTIFS(U211:BQ211,BU211)</f>
        <v>0</v>
      </c>
      <c r="BW211" s="15" t="n">
        <f aca="false">BV211/BT211</f>
        <v>0</v>
      </c>
      <c r="BZ211" s="15" t="str">
        <f aca="false">IF(BY211="","",(BY211/BT211))</f>
        <v/>
      </c>
      <c r="CA211" s="0" t="n">
        <f aca="false">COUNTIFS(U211:BQ211,BU212)</f>
        <v>0</v>
      </c>
      <c r="CB211" s="0" t="str">
        <f aca="false">IF(BX211="",BU211,BX211)</f>
        <v>*fill*</v>
      </c>
      <c r="CC211" s="0" t="n">
        <f aca="false">COUNTIFS(U211:BQ211,CB212)</f>
        <v>0</v>
      </c>
      <c r="CD211" s="15" t="n">
        <f aca="false">CC211/BT211</f>
        <v>0</v>
      </c>
      <c r="CE211" s="0" t="s">
        <v>2937</v>
      </c>
      <c r="CF211" s="15" t="n">
        <f aca="false">(COUNTIFS(U211:BQ211,CE211))/BT211</f>
        <v>0</v>
      </c>
      <c r="CH211" s="0" t="s">
        <v>2938</v>
      </c>
      <c r="CI211" s="15" t="n">
        <f aca="false">(COUNTIFS(U211:BQ211,CK211))/BT211</f>
        <v>0.354166666666667</v>
      </c>
      <c r="CJ211" s="15" t="n">
        <f aca="false">(COUNTIFS(U211:BQ211,CK212))/BT211</f>
        <v>0</v>
      </c>
      <c r="CK211" s="16" t="s">
        <v>2395</v>
      </c>
      <c r="CL211" s="0" t="s">
        <v>2939</v>
      </c>
    </row>
    <row r="212" customFormat="false" ht="13.8" hidden="false" customHeight="false" outlineLevel="0" collapsed="false">
      <c r="A212" s="8" t="s">
        <v>191</v>
      </c>
      <c r="B212" s="8" t="n">
        <v>1</v>
      </c>
      <c r="C212" s="8" t="n">
        <v>1</v>
      </c>
      <c r="D212" s="8" t="n">
        <v>2</v>
      </c>
      <c r="E212" s="8" t="n">
        <v>103</v>
      </c>
      <c r="F212" s="8" t="n">
        <v>53</v>
      </c>
      <c r="G212" s="8" t="n">
        <v>1</v>
      </c>
      <c r="H212" s="8" t="n">
        <v>1053</v>
      </c>
      <c r="I212" s="8" t="n">
        <v>11053</v>
      </c>
      <c r="J212" s="8" t="n">
        <v>1053</v>
      </c>
      <c r="K212" s="8" t="s">
        <v>650</v>
      </c>
      <c r="L212" s="8" t="s">
        <v>128</v>
      </c>
      <c r="M212" s="0" t="s">
        <v>2940</v>
      </c>
      <c r="N212" s="0" t="s">
        <v>2921</v>
      </c>
      <c r="O212" s="0" t="s">
        <v>2941</v>
      </c>
      <c r="R212" s="0" t="n">
        <f aca="false">(1+LEN(N212)-LEN(SUBSTITUTE(N212," ","")))+1</f>
        <v>8</v>
      </c>
      <c r="S212" s="0" t="n">
        <f aca="false">(1+LEN(O212)-LEN(SUBSTITUTE(O212," ","")))</f>
        <v>12</v>
      </c>
      <c r="T212" s="0" t="s">
        <v>2365</v>
      </c>
      <c r="U212" s="0" t="s">
        <v>2942</v>
      </c>
      <c r="V212" s="0" t="s">
        <v>2943</v>
      </c>
      <c r="W212" s="0" t="s">
        <v>2944</v>
      </c>
      <c r="X212" s="0" t="s">
        <v>2395</v>
      </c>
      <c r="Y212" s="0" t="s">
        <v>2942</v>
      </c>
      <c r="Z212" s="0" t="s">
        <v>2945</v>
      </c>
      <c r="AA212" s="0" t="s">
        <v>2946</v>
      </c>
      <c r="AB212" s="0" t="s">
        <v>2942</v>
      </c>
      <c r="AC212" s="0" t="s">
        <v>2942</v>
      </c>
      <c r="AD212" s="0" t="s">
        <v>2946</v>
      </c>
      <c r="AE212" s="0" t="s">
        <v>2395</v>
      </c>
      <c r="AF212" s="0" t="s">
        <v>2947</v>
      </c>
      <c r="AG212" s="0" t="s">
        <v>2948</v>
      </c>
      <c r="AH212" s="0" t="s">
        <v>2942</v>
      </c>
      <c r="AI212" s="0" t="s">
        <v>2942</v>
      </c>
      <c r="AJ212" s="0" t="s">
        <v>2943</v>
      </c>
      <c r="AK212" s="0" t="s">
        <v>2949</v>
      </c>
      <c r="AL212" s="0" t="s">
        <v>2363</v>
      </c>
      <c r="AM212" s="0" t="s">
        <v>2950</v>
      </c>
      <c r="AN212" s="0" t="s">
        <v>976</v>
      </c>
      <c r="AO212" s="0" t="s">
        <v>2363</v>
      </c>
      <c r="AP212" s="0" t="s">
        <v>2951</v>
      </c>
      <c r="AQ212" s="0" t="s">
        <v>2395</v>
      </c>
      <c r="AR212" s="0" t="s">
        <v>2952</v>
      </c>
      <c r="AS212" s="0" t="s">
        <v>2953</v>
      </c>
      <c r="AT212" s="0" t="s">
        <v>2942</v>
      </c>
      <c r="AU212" s="0" t="s">
        <v>364</v>
      </c>
      <c r="AV212" s="0" t="s">
        <v>2395</v>
      </c>
      <c r="AW212" s="0" t="s">
        <v>2363</v>
      </c>
      <c r="AX212" s="0" t="s">
        <v>976</v>
      </c>
      <c r="AY212" s="0" t="s">
        <v>2954</v>
      </c>
      <c r="AZ212" s="0" t="s">
        <v>2942</v>
      </c>
      <c r="BA212" s="0" t="s">
        <v>2942</v>
      </c>
      <c r="BB212" s="0" t="s">
        <v>2942</v>
      </c>
      <c r="BC212" s="0" t="s">
        <v>2942</v>
      </c>
      <c r="BD212" s="0" t="s">
        <v>2942</v>
      </c>
      <c r="BE212" s="0" t="s">
        <v>2955</v>
      </c>
      <c r="BF212" s="0" t="s">
        <v>2363</v>
      </c>
      <c r="BG212" s="0" t="s">
        <v>2942</v>
      </c>
      <c r="BH212" s="0" t="s">
        <v>2927</v>
      </c>
      <c r="BI212" s="0" t="s">
        <v>2956</v>
      </c>
      <c r="BJ212" s="0" t="s">
        <v>2942</v>
      </c>
      <c r="BK212" s="0" t="s">
        <v>2363</v>
      </c>
      <c r="BL212" s="0" t="s">
        <v>2942</v>
      </c>
      <c r="BM212" s="0" t="s">
        <v>1149</v>
      </c>
      <c r="BN212" s="0" t="s">
        <v>720</v>
      </c>
      <c r="BO212" s="0" t="s">
        <v>2363</v>
      </c>
      <c r="BP212" s="0" t="s">
        <v>2957</v>
      </c>
      <c r="BQ212" s="0" t="s">
        <v>2958</v>
      </c>
      <c r="BR212" s="4"/>
      <c r="BS212" s="0" t="s">
        <v>2942</v>
      </c>
      <c r="BT212" s="0" t="n">
        <f aca="false">49-(COUNTBLANK(U212:BQ212))</f>
        <v>49</v>
      </c>
      <c r="BU212" s="0" t="str">
        <f aca="false">CONCATENATE("*",BS212,"*")</f>
        <v>*take*</v>
      </c>
      <c r="BV212" s="0" t="n">
        <f aca="false">COUNTIFS(U212:BQ212,BU212)</f>
        <v>0</v>
      </c>
      <c r="BW212" s="15" t="n">
        <f aca="false">BV212/BT212</f>
        <v>0</v>
      </c>
      <c r="CA212" s="0" t="n">
        <f aca="false">COUNTIFS(U212:BQ212,BU211)</f>
        <v>0</v>
      </c>
      <c r="CB212" s="0" t="str">
        <f aca="false">IF(BX212="",BU212,BX212)</f>
        <v>*take*</v>
      </c>
      <c r="CC212" s="0" t="n">
        <f aca="false">COUNTIFS(U212:BQ212,CB211)</f>
        <v>0</v>
      </c>
      <c r="CD212" s="15" t="n">
        <f aca="false">CC212/BT212</f>
        <v>0</v>
      </c>
      <c r="CE212" s="0" t="s">
        <v>2959</v>
      </c>
      <c r="CF212" s="15" t="n">
        <f aca="false">(COUNTIFS(U212:BQ212,CE212))/BT212</f>
        <v>0</v>
      </c>
      <c r="CH212" s="0" t="s">
        <v>2960</v>
      </c>
      <c r="CI212" s="15" t="n">
        <f aca="false">(COUNTIFS(U212:BQ212,CK212))/BT212</f>
        <v>0.489795918367347</v>
      </c>
      <c r="CJ212" s="15" t="n">
        <f aca="false">(COUNTIFS(U212:BQ212,CK211))/BT212</f>
        <v>0.102040816326531</v>
      </c>
      <c r="CK212" s="16" t="s">
        <v>2942</v>
      </c>
      <c r="CL212" s="0" t="s">
        <v>2939</v>
      </c>
    </row>
    <row r="213" customFormat="false" ht="13.8" hidden="false" customHeight="false" outlineLevel="0" collapsed="false">
      <c r="A213" s="8" t="s">
        <v>193</v>
      </c>
      <c r="B213" s="17" t="n">
        <v>1</v>
      </c>
      <c r="C213" s="17" t="n">
        <v>2</v>
      </c>
      <c r="D213" s="17" t="n">
        <v>1</v>
      </c>
      <c r="E213" s="17" t="n">
        <v>103</v>
      </c>
      <c r="F213" s="17" t="n">
        <v>53</v>
      </c>
      <c r="G213" s="17" t="n">
        <v>2</v>
      </c>
      <c r="H213" s="8" t="n">
        <v>2053</v>
      </c>
      <c r="I213" s="8" t="n">
        <v>12053</v>
      </c>
      <c r="J213" s="8" t="n">
        <v>2053</v>
      </c>
      <c r="K213" s="8" t="s">
        <v>650</v>
      </c>
      <c r="L213" s="8" t="s">
        <v>128</v>
      </c>
      <c r="M213" s="4" t="s">
        <v>2920</v>
      </c>
      <c r="N213" s="4" t="s">
        <v>2921</v>
      </c>
      <c r="O213" s="4" t="s">
        <v>2941</v>
      </c>
      <c r="R213" s="4" t="n">
        <f aca="false">(1+LEN(N213)-LEN(SUBSTITUTE(N213," ","")))+1</f>
        <v>8</v>
      </c>
      <c r="S213" s="4" t="n">
        <f aca="false">(1+LEN(O213)-LEN(SUBSTITUTE(O213," ","")))</f>
        <v>12</v>
      </c>
      <c r="T213" s="4" t="s">
        <v>2365</v>
      </c>
      <c r="U213" s="4" t="s">
        <v>2395</v>
      </c>
      <c r="V213" s="4" t="s">
        <v>2923</v>
      </c>
      <c r="W213" s="4" t="s">
        <v>2924</v>
      </c>
      <c r="X213" s="4" t="s">
        <v>2925</v>
      </c>
      <c r="Y213" s="4" t="s">
        <v>150</v>
      </c>
      <c r="AA213" s="4" t="s">
        <v>2926</v>
      </c>
      <c r="AB213" s="4" t="s">
        <v>746</v>
      </c>
      <c r="AC213" s="4" t="s">
        <v>2395</v>
      </c>
      <c r="AD213" s="4" t="s">
        <v>150</v>
      </c>
      <c r="AE213" s="4" t="s">
        <v>2927</v>
      </c>
      <c r="AF213" s="4" t="s">
        <v>2928</v>
      </c>
      <c r="AG213" s="4" t="s">
        <v>2929</v>
      </c>
      <c r="AH213" s="4" t="s">
        <v>2930</v>
      </c>
      <c r="AI213" s="4" t="s">
        <v>2395</v>
      </c>
      <c r="AJ213" s="4" t="s">
        <v>2931</v>
      </c>
      <c r="AK213" s="4" t="s">
        <v>203</v>
      </c>
      <c r="AL213" s="4" t="s">
        <v>2932</v>
      </c>
      <c r="AM213" s="4" t="s">
        <v>150</v>
      </c>
      <c r="AN213" s="4" t="s">
        <v>2933</v>
      </c>
      <c r="AO213" s="4" t="s">
        <v>2934</v>
      </c>
      <c r="AP213" s="4" t="s">
        <v>2395</v>
      </c>
      <c r="AQ213" s="4" t="s">
        <v>1534</v>
      </c>
      <c r="AR213" s="4" t="s">
        <v>976</v>
      </c>
      <c r="AS213" s="4" t="s">
        <v>150</v>
      </c>
      <c r="AT213" s="4" t="s">
        <v>2929</v>
      </c>
      <c r="AU213" s="4" t="s">
        <v>746</v>
      </c>
      <c r="AV213" s="4" t="s">
        <v>2935</v>
      </c>
      <c r="AW213" s="4" t="s">
        <v>2395</v>
      </c>
      <c r="AX213" s="4" t="s">
        <v>869</v>
      </c>
      <c r="AY213" s="4" t="s">
        <v>726</v>
      </c>
      <c r="AZ213" s="4" t="s">
        <v>492</v>
      </c>
      <c r="BA213" s="4" t="s">
        <v>1149</v>
      </c>
      <c r="BB213" s="4" t="s">
        <v>1991</v>
      </c>
      <c r="BC213" s="4" t="s">
        <v>2931</v>
      </c>
      <c r="BD213" s="4" t="s">
        <v>2395</v>
      </c>
      <c r="BE213" s="4" t="s">
        <v>2395</v>
      </c>
      <c r="BF213" s="4" t="s">
        <v>492</v>
      </c>
      <c r="BG213" s="4" t="s">
        <v>150</v>
      </c>
      <c r="BH213" s="4" t="s">
        <v>203</v>
      </c>
      <c r="BI213" s="4" t="s">
        <v>2395</v>
      </c>
      <c r="BJ213" s="4" t="s">
        <v>976</v>
      </c>
      <c r="BK213" s="4" t="s">
        <v>2395</v>
      </c>
      <c r="BL213" s="4" t="s">
        <v>976</v>
      </c>
      <c r="BM213" s="4" t="s">
        <v>2395</v>
      </c>
      <c r="BN213" s="4" t="s">
        <v>2936</v>
      </c>
      <c r="BO213" s="4" t="s">
        <v>2395</v>
      </c>
      <c r="BP213" s="4" t="s">
        <v>1149</v>
      </c>
      <c r="BQ213" s="4" t="s">
        <v>2395</v>
      </c>
      <c r="BR213" s="4"/>
      <c r="BS213" s="4" t="s">
        <v>2395</v>
      </c>
      <c r="BT213" s="4" t="n">
        <f aca="false">49-(COUNTBLANK(U213:BQ213))</f>
        <v>48</v>
      </c>
      <c r="BU213" s="4" t="str">
        <f aca="false">CONCATENATE("*",BS213,"*")</f>
        <v>*fill*</v>
      </c>
      <c r="BV213" s="4" t="n">
        <f aca="false">COUNTIFS(U213:BQ213,BU213)</f>
        <v>0</v>
      </c>
      <c r="BW213" s="18" t="n">
        <f aca="false">BV213/BT213</f>
        <v>0</v>
      </c>
      <c r="BZ213" s="18" t="str">
        <f aca="false">IF(BY213="","",(BY213/BT213))</f>
        <v/>
      </c>
      <c r="CA213" s="4" t="n">
        <f aca="false">COUNTIFS(U213:BQ213,BU214)</f>
        <v>0</v>
      </c>
      <c r="CB213" s="4" t="str">
        <f aca="false">IF(BX213="",BU213,BX213)</f>
        <v>*fill*</v>
      </c>
      <c r="CC213" s="4" t="n">
        <f aca="false">COUNTIFS(U213:BQ213,CB214)</f>
        <v>0</v>
      </c>
      <c r="CD213" s="18" t="n">
        <f aca="false">CC213/BT213</f>
        <v>0</v>
      </c>
      <c r="CE213" s="4" t="s">
        <v>2937</v>
      </c>
      <c r="CF213" s="18" t="n">
        <f aca="false">(COUNTIFS(U213:BQ213,CE213))/BT213</f>
        <v>0</v>
      </c>
      <c r="CH213" s="4" t="s">
        <v>2938</v>
      </c>
      <c r="CI213" s="15" t="n">
        <f aca="false">(COUNTIFS(U213:BQ213,CK213))/BT213</f>
        <v>0</v>
      </c>
      <c r="CJ213" s="15" t="n">
        <f aca="false">(COUNTIFS(U213:BQ213,CK214))/BT213</f>
        <v>0.354166666666667</v>
      </c>
      <c r="CK213" s="4" t="s">
        <v>2942</v>
      </c>
      <c r="CL213" s="4" t="s">
        <v>2939</v>
      </c>
    </row>
    <row r="214" customFormat="false" ht="13.8" hidden="false" customHeight="false" outlineLevel="0" collapsed="false">
      <c r="A214" s="8" t="s">
        <v>127</v>
      </c>
      <c r="B214" s="17" t="n">
        <v>1</v>
      </c>
      <c r="C214" s="17" t="n">
        <v>2</v>
      </c>
      <c r="D214" s="17" t="n">
        <v>2</v>
      </c>
      <c r="E214" s="17" t="n">
        <v>103</v>
      </c>
      <c r="F214" s="17" t="n">
        <v>53</v>
      </c>
      <c r="G214" s="17" t="n">
        <v>3</v>
      </c>
      <c r="H214" s="8" t="n">
        <v>3053</v>
      </c>
      <c r="I214" s="8" t="n">
        <v>13053</v>
      </c>
      <c r="J214" s="8" t="n">
        <v>3053</v>
      </c>
      <c r="K214" s="8" t="s">
        <v>650</v>
      </c>
      <c r="L214" s="8" t="s">
        <v>128</v>
      </c>
      <c r="M214" s="4" t="s">
        <v>2940</v>
      </c>
      <c r="N214" s="4" t="s">
        <v>2921</v>
      </c>
      <c r="O214" s="4" t="s">
        <v>2922</v>
      </c>
      <c r="R214" s="4" t="n">
        <f aca="false">(1+LEN(N214)-LEN(SUBSTITUTE(N214," ","")))+1</f>
        <v>8</v>
      </c>
      <c r="S214" s="4" t="n">
        <f aca="false">(1+LEN(O214)-LEN(SUBSTITUTE(O214," ","")))</f>
        <v>12</v>
      </c>
      <c r="T214" s="4" t="s">
        <v>2365</v>
      </c>
      <c r="U214" s="4" t="s">
        <v>2942</v>
      </c>
      <c r="V214" s="4" t="s">
        <v>2943</v>
      </c>
      <c r="W214" s="4" t="s">
        <v>2944</v>
      </c>
      <c r="X214" s="4" t="s">
        <v>2395</v>
      </c>
      <c r="Y214" s="4" t="s">
        <v>2942</v>
      </c>
      <c r="Z214" s="4" t="s">
        <v>2945</v>
      </c>
      <c r="AA214" s="4" t="s">
        <v>2946</v>
      </c>
      <c r="AB214" s="4" t="s">
        <v>2942</v>
      </c>
      <c r="AC214" s="4" t="s">
        <v>2942</v>
      </c>
      <c r="AD214" s="4" t="s">
        <v>2946</v>
      </c>
      <c r="AE214" s="4" t="s">
        <v>2395</v>
      </c>
      <c r="AF214" s="4" t="s">
        <v>2947</v>
      </c>
      <c r="AG214" s="4" t="s">
        <v>2948</v>
      </c>
      <c r="AH214" s="4" t="s">
        <v>2942</v>
      </c>
      <c r="AI214" s="4" t="s">
        <v>2942</v>
      </c>
      <c r="AJ214" s="4" t="s">
        <v>2943</v>
      </c>
      <c r="AK214" s="4" t="s">
        <v>2949</v>
      </c>
      <c r="AL214" s="4" t="s">
        <v>2363</v>
      </c>
      <c r="AM214" s="4" t="s">
        <v>2950</v>
      </c>
      <c r="AN214" s="4" t="s">
        <v>976</v>
      </c>
      <c r="AO214" s="4" t="s">
        <v>2363</v>
      </c>
      <c r="AP214" s="4" t="s">
        <v>2951</v>
      </c>
      <c r="AQ214" s="4" t="s">
        <v>2395</v>
      </c>
      <c r="AR214" s="4" t="s">
        <v>2952</v>
      </c>
      <c r="AS214" s="4" t="s">
        <v>2953</v>
      </c>
      <c r="AT214" s="4" t="s">
        <v>2942</v>
      </c>
      <c r="AU214" s="4" t="s">
        <v>364</v>
      </c>
      <c r="AV214" s="4" t="s">
        <v>2395</v>
      </c>
      <c r="AW214" s="4" t="s">
        <v>2363</v>
      </c>
      <c r="AX214" s="4" t="s">
        <v>976</v>
      </c>
      <c r="AY214" s="4" t="s">
        <v>2954</v>
      </c>
      <c r="AZ214" s="4" t="s">
        <v>2942</v>
      </c>
      <c r="BA214" s="4" t="s">
        <v>2942</v>
      </c>
      <c r="BB214" s="4" t="s">
        <v>2942</v>
      </c>
      <c r="BC214" s="4" t="s">
        <v>2942</v>
      </c>
      <c r="BD214" s="4" t="s">
        <v>2942</v>
      </c>
      <c r="BE214" s="4" t="s">
        <v>2955</v>
      </c>
      <c r="BF214" s="4" t="s">
        <v>2363</v>
      </c>
      <c r="BG214" s="4" t="s">
        <v>2942</v>
      </c>
      <c r="BH214" s="4" t="s">
        <v>2927</v>
      </c>
      <c r="BI214" s="4" t="s">
        <v>2956</v>
      </c>
      <c r="BJ214" s="4" t="s">
        <v>2942</v>
      </c>
      <c r="BK214" s="4" t="s">
        <v>2363</v>
      </c>
      <c r="BL214" s="4" t="s">
        <v>2942</v>
      </c>
      <c r="BM214" s="4" t="s">
        <v>1149</v>
      </c>
      <c r="BN214" s="4" t="s">
        <v>720</v>
      </c>
      <c r="BO214" s="4" t="s">
        <v>2363</v>
      </c>
      <c r="BP214" s="4" t="s">
        <v>2957</v>
      </c>
      <c r="BQ214" s="4" t="s">
        <v>2958</v>
      </c>
      <c r="BR214" s="4"/>
      <c r="BS214" s="4" t="s">
        <v>2942</v>
      </c>
      <c r="BT214" s="4" t="n">
        <f aca="false">49-(COUNTBLANK(U214:BQ214))</f>
        <v>49</v>
      </c>
      <c r="BU214" s="4" t="str">
        <f aca="false">CONCATENATE("*",BS214,"*")</f>
        <v>*take*</v>
      </c>
      <c r="BV214" s="4" t="n">
        <f aca="false">COUNTIFS(U214:BQ214,BU214)</f>
        <v>0</v>
      </c>
      <c r="BW214" s="18" t="n">
        <f aca="false">BV214/BT214</f>
        <v>0</v>
      </c>
      <c r="BZ214" s="18"/>
      <c r="CA214" s="4" t="n">
        <f aca="false">COUNTIFS(U214:BQ214,BU213)</f>
        <v>0</v>
      </c>
      <c r="CB214" s="4" t="str">
        <f aca="false">IF(BX214="",BU214,BX214)</f>
        <v>*take*</v>
      </c>
      <c r="CC214" s="4" t="n">
        <f aca="false">COUNTIFS(U214:BQ214,CB213)</f>
        <v>0</v>
      </c>
      <c r="CD214" s="18" t="n">
        <f aca="false">CC214/BT214</f>
        <v>0</v>
      </c>
      <c r="CE214" s="4" t="s">
        <v>2959</v>
      </c>
      <c r="CF214" s="18" t="n">
        <f aca="false">(COUNTIFS(U214:BQ214,CE214))/BT214</f>
        <v>0</v>
      </c>
      <c r="CH214" s="4" t="s">
        <v>2960</v>
      </c>
      <c r="CI214" s="15" t="n">
        <f aca="false">(COUNTIFS(U214:BQ214,CK214))/BT214</f>
        <v>0.102040816326531</v>
      </c>
      <c r="CJ214" s="15" t="n">
        <f aca="false">(COUNTIFS(U214:BQ214,CK213))/BT214</f>
        <v>0.489795918367347</v>
      </c>
      <c r="CK214" s="4" t="s">
        <v>2395</v>
      </c>
      <c r="CL214" s="4" t="s">
        <v>2939</v>
      </c>
    </row>
    <row r="215" customFormat="false" ht="13.8" hidden="false" customHeight="false" outlineLevel="0" collapsed="false">
      <c r="A215" s="8" t="s">
        <v>163</v>
      </c>
      <c r="B215" s="8" t="n">
        <v>1</v>
      </c>
      <c r="C215" s="8" t="n">
        <v>1</v>
      </c>
      <c r="D215" s="8" t="n">
        <v>1</v>
      </c>
      <c r="E215" s="8" t="n">
        <v>106</v>
      </c>
      <c r="F215" s="8" t="n">
        <v>54</v>
      </c>
      <c r="G215" s="8" t="n">
        <v>0</v>
      </c>
      <c r="H215" s="8" t="n">
        <v>54</v>
      </c>
      <c r="I215" s="8" t="n">
        <v>10054</v>
      </c>
      <c r="J215" s="8" t="n">
        <v>54</v>
      </c>
      <c r="K215" s="8" t="s">
        <v>650</v>
      </c>
      <c r="L215" s="8" t="s">
        <v>128</v>
      </c>
      <c r="M215" s="0" t="s">
        <v>2961</v>
      </c>
      <c r="N215" s="0" t="s">
        <v>2962</v>
      </c>
      <c r="O215" s="0" t="s">
        <v>2963</v>
      </c>
      <c r="R215" s="0" t="n">
        <f aca="false">(1+LEN(N215)-LEN(SUBSTITUTE(N215," ","")))+1</f>
        <v>5</v>
      </c>
      <c r="S215" s="0" t="n">
        <f aca="false">(1+LEN(O215)-LEN(SUBSTITUTE(O215," ","")))</f>
        <v>11</v>
      </c>
      <c r="T215" s="0" t="s">
        <v>2365</v>
      </c>
      <c r="U215" s="0" t="s">
        <v>2964</v>
      </c>
      <c r="V215" s="0" t="s">
        <v>2965</v>
      </c>
      <c r="W215" s="0" t="s">
        <v>2966</v>
      </c>
      <c r="X215" s="0" t="s">
        <v>2967</v>
      </c>
      <c r="Y215" s="0" t="s">
        <v>2968</v>
      </c>
      <c r="Z215" s="0" t="s">
        <v>2969</v>
      </c>
      <c r="AA215" s="0" t="s">
        <v>2970</v>
      </c>
      <c r="AB215" s="0" t="s">
        <v>2971</v>
      </c>
      <c r="AC215" s="0" t="s">
        <v>2972</v>
      </c>
      <c r="AD215" s="0" t="s">
        <v>2973</v>
      </c>
      <c r="AE215" s="0" t="s">
        <v>1087</v>
      </c>
      <c r="AF215" s="0" t="s">
        <v>2968</v>
      </c>
      <c r="AG215" s="0" t="s">
        <v>2971</v>
      </c>
      <c r="AH215" s="0" t="s">
        <v>2974</v>
      </c>
      <c r="AI215" s="0" t="s">
        <v>2975</v>
      </c>
      <c r="AJ215" s="0" t="s">
        <v>1834</v>
      </c>
      <c r="AK215" s="0" t="s">
        <v>2976</v>
      </c>
      <c r="AL215" s="0" t="s">
        <v>2977</v>
      </c>
      <c r="AM215" s="0" t="s">
        <v>2978</v>
      </c>
      <c r="AN215" s="0" t="s">
        <v>2971</v>
      </c>
      <c r="AO215" s="0" t="s">
        <v>2971</v>
      </c>
      <c r="AP215" s="0" t="s">
        <v>2979</v>
      </c>
      <c r="AQ215" s="0" t="s">
        <v>2971</v>
      </c>
      <c r="AR215" s="0" t="s">
        <v>2980</v>
      </c>
      <c r="AS215" s="0" t="s">
        <v>1352</v>
      </c>
      <c r="AT215" s="0" t="s">
        <v>2974</v>
      </c>
      <c r="AU215" s="0" t="s">
        <v>669</v>
      </c>
      <c r="AV215" s="0" t="s">
        <v>1355</v>
      </c>
      <c r="AW215" s="0" t="s">
        <v>2981</v>
      </c>
      <c r="AX215" s="0" t="s">
        <v>208</v>
      </c>
      <c r="AY215" s="0" t="s">
        <v>2982</v>
      </c>
      <c r="AZ215" s="0" t="s">
        <v>145</v>
      </c>
      <c r="BA215" s="0" t="s">
        <v>2983</v>
      </c>
      <c r="BB215" s="0" t="s">
        <v>2971</v>
      </c>
      <c r="BC215" s="0" t="s">
        <v>2984</v>
      </c>
      <c r="BD215" s="0" t="s">
        <v>2985</v>
      </c>
      <c r="BE215" s="0" t="s">
        <v>2986</v>
      </c>
      <c r="BF215" s="0" t="s">
        <v>2971</v>
      </c>
      <c r="BG215" s="0" t="s">
        <v>2971</v>
      </c>
      <c r="BH215" s="0" t="s">
        <v>2971</v>
      </c>
      <c r="BI215" s="0" t="s">
        <v>2971</v>
      </c>
      <c r="BJ215" s="0" t="s">
        <v>2987</v>
      </c>
      <c r="BK215" s="0" t="s">
        <v>2971</v>
      </c>
      <c r="BL215" s="0" t="s">
        <v>2988</v>
      </c>
      <c r="BM215" s="0" t="s">
        <v>2989</v>
      </c>
      <c r="BN215" s="0" t="s">
        <v>2990</v>
      </c>
      <c r="BO215" s="0" t="s">
        <v>1991</v>
      </c>
      <c r="BP215" s="0" t="s">
        <v>1834</v>
      </c>
      <c r="BQ215" s="0" t="s">
        <v>2991</v>
      </c>
      <c r="BR215" s="4"/>
      <c r="BS215" s="0" t="s">
        <v>2992</v>
      </c>
      <c r="BT215" s="0" t="n">
        <f aca="false">49-(COUNTBLANK(U215:BQ215))</f>
        <v>49</v>
      </c>
      <c r="BU215" s="0" t="str">
        <f aca="false">CONCATENATE("*",BS215,"*")</f>
        <v>*found*</v>
      </c>
      <c r="BV215" s="0" t="n">
        <f aca="false">COUNTIFS(U215:BQ215,BU215)</f>
        <v>0</v>
      </c>
      <c r="BW215" s="15" t="n">
        <f aca="false">BV215/BT215</f>
        <v>0</v>
      </c>
      <c r="BX215" s="0" t="s">
        <v>2993</v>
      </c>
      <c r="BY215" s="0" t="n">
        <f aca="false">COUNTIFS(U215:BQ215,BX215)</f>
        <v>0</v>
      </c>
      <c r="BZ215" s="14" t="n">
        <f aca="false">IF(BY215="","",(BY215/BT215))</f>
        <v>0</v>
      </c>
      <c r="CA215" s="0" t="n">
        <f aca="false">COUNTIFS(U215:BQ215,BU216)</f>
        <v>0</v>
      </c>
      <c r="CB215" s="0" t="str">
        <f aca="false">IF(BX215="",BU215,BX215)</f>
        <v>*educate*</v>
      </c>
      <c r="CC215" s="0" t="n">
        <f aca="false">COUNTIFS(U215:BQ215,CB216)</f>
        <v>0</v>
      </c>
      <c r="CD215" s="15" t="n">
        <f aca="false">CC215/BT215</f>
        <v>0</v>
      </c>
      <c r="CE215" s="0" t="s">
        <v>2993</v>
      </c>
      <c r="CF215" s="15" t="n">
        <f aca="false">(COUNTIFS(U215:BQ215,CE215))/BT215</f>
        <v>0</v>
      </c>
      <c r="CH215" s="0" t="s">
        <v>2994</v>
      </c>
      <c r="CI215" s="15" t="n">
        <f aca="false">(COUNTIFS(U215:BQ215,CK215))/BT215</f>
        <v>0.326530612244898</v>
      </c>
      <c r="CJ215" s="15" t="n">
        <f aca="false">(COUNTIFS(U215:BQ215,CK216))/BT215</f>
        <v>0.0408163265306122</v>
      </c>
      <c r="CK215" s="16" t="s">
        <v>2971</v>
      </c>
      <c r="CL215" s="0" t="s">
        <v>2995</v>
      </c>
    </row>
    <row r="216" customFormat="false" ht="13.8" hidden="false" customHeight="false" outlineLevel="0" collapsed="false">
      <c r="A216" s="8" t="s">
        <v>191</v>
      </c>
      <c r="B216" s="8" t="n">
        <v>1</v>
      </c>
      <c r="C216" s="8" t="n">
        <v>1</v>
      </c>
      <c r="D216" s="8" t="n">
        <v>2</v>
      </c>
      <c r="E216" s="8" t="n">
        <v>106</v>
      </c>
      <c r="F216" s="8" t="n">
        <v>54</v>
      </c>
      <c r="G216" s="8" t="n">
        <v>1</v>
      </c>
      <c r="H216" s="8" t="n">
        <v>1054</v>
      </c>
      <c r="I216" s="8" t="n">
        <v>11054</v>
      </c>
      <c r="J216" s="8" t="n">
        <v>1054</v>
      </c>
      <c r="K216" s="8" t="s">
        <v>650</v>
      </c>
      <c r="L216" s="8" t="s">
        <v>128</v>
      </c>
      <c r="M216" s="0" t="s">
        <v>2996</v>
      </c>
      <c r="N216" s="0" t="s">
        <v>2962</v>
      </c>
      <c r="O216" s="0" t="s">
        <v>2997</v>
      </c>
      <c r="R216" s="0" t="n">
        <f aca="false">(1+LEN(N216)-LEN(SUBSTITUTE(N216," ","")))+1</f>
        <v>5</v>
      </c>
      <c r="S216" s="0" t="n">
        <f aca="false">(1+LEN(O216)-LEN(SUBSTITUTE(O216," ","")))</f>
        <v>11</v>
      </c>
      <c r="T216" s="0" t="s">
        <v>2365</v>
      </c>
      <c r="U216" s="0" t="s">
        <v>1352</v>
      </c>
      <c r="V216" s="0" t="s">
        <v>2998</v>
      </c>
      <c r="W216" s="0" t="s">
        <v>2999</v>
      </c>
      <c r="X216" s="0" t="s">
        <v>1087</v>
      </c>
      <c r="Y216" s="0" t="s">
        <v>3000</v>
      </c>
      <c r="Z216" s="0" t="s">
        <v>1352</v>
      </c>
      <c r="AA216" s="0" t="s">
        <v>3001</v>
      </c>
      <c r="AB216" s="0" t="s">
        <v>1087</v>
      </c>
      <c r="AC216" s="0" t="s">
        <v>3002</v>
      </c>
      <c r="AD216" s="0" t="s">
        <v>3003</v>
      </c>
      <c r="AE216" s="0" t="s">
        <v>1352</v>
      </c>
      <c r="AF216" s="0" t="s">
        <v>3004</v>
      </c>
      <c r="AG216" s="0" t="s">
        <v>3005</v>
      </c>
      <c r="AH216" s="0" t="s">
        <v>1087</v>
      </c>
      <c r="AI216" s="13"/>
      <c r="AJ216" s="0" t="s">
        <v>3006</v>
      </c>
      <c r="AK216" s="0" t="s">
        <v>3007</v>
      </c>
      <c r="AL216" s="0" t="s">
        <v>3008</v>
      </c>
      <c r="AM216" s="0" t="s">
        <v>3009</v>
      </c>
      <c r="AN216" s="0" t="s">
        <v>1352</v>
      </c>
      <c r="AO216" s="0" t="s">
        <v>3010</v>
      </c>
      <c r="AP216" s="0" t="s">
        <v>3011</v>
      </c>
      <c r="AQ216" s="0" t="s">
        <v>1352</v>
      </c>
      <c r="AR216" s="0" t="s">
        <v>3012</v>
      </c>
      <c r="AS216" s="0" t="s">
        <v>3013</v>
      </c>
      <c r="AT216" s="0" t="s">
        <v>3003</v>
      </c>
      <c r="AU216" s="0" t="s">
        <v>3014</v>
      </c>
      <c r="AV216" s="0" t="s">
        <v>1087</v>
      </c>
      <c r="AW216" s="0" t="s">
        <v>3015</v>
      </c>
      <c r="AX216" s="0" t="s">
        <v>1087</v>
      </c>
      <c r="AY216" s="0" t="s">
        <v>1352</v>
      </c>
      <c r="AZ216" s="0" t="s">
        <v>3016</v>
      </c>
      <c r="BA216" s="0" t="s">
        <v>3017</v>
      </c>
      <c r="BB216" s="0" t="s">
        <v>1352</v>
      </c>
      <c r="BC216" s="0" t="s">
        <v>1352</v>
      </c>
      <c r="BD216" s="0" t="s">
        <v>3018</v>
      </c>
      <c r="BE216" s="0" t="s">
        <v>1352</v>
      </c>
      <c r="BF216" s="0" t="s">
        <v>1352</v>
      </c>
      <c r="BG216" s="0" t="s">
        <v>1352</v>
      </c>
      <c r="BH216" s="0" t="s">
        <v>1352</v>
      </c>
      <c r="BI216" s="0" t="s">
        <v>3019</v>
      </c>
      <c r="BJ216" s="0" t="s">
        <v>1352</v>
      </c>
      <c r="BK216" s="0" t="s">
        <v>3020</v>
      </c>
      <c r="BL216" s="0" t="s">
        <v>1352</v>
      </c>
      <c r="BM216" s="0" t="s">
        <v>1839</v>
      </c>
      <c r="BN216" s="0" t="s">
        <v>3021</v>
      </c>
      <c r="BO216" s="0" t="s">
        <v>3022</v>
      </c>
      <c r="BP216" s="0" t="s">
        <v>3023</v>
      </c>
      <c r="BQ216" s="0" t="s">
        <v>1352</v>
      </c>
      <c r="BR216" s="4"/>
      <c r="BS216" s="0" t="s">
        <v>1991</v>
      </c>
      <c r="BT216" s="0" t="n">
        <f aca="false">49-(COUNTBLANK(U216:BQ216))</f>
        <v>48</v>
      </c>
      <c r="BU216" s="0" t="str">
        <f aca="false">CONCATENATE("*",BS216,"*")</f>
        <v>*attend*</v>
      </c>
      <c r="BV216" s="0" t="n">
        <f aca="false">COUNTIFS(U216:BQ216,BU216)</f>
        <v>0</v>
      </c>
      <c r="BW216" s="15" t="n">
        <f aca="false">BV216/BT216</f>
        <v>0</v>
      </c>
      <c r="BX216" s="0" t="s">
        <v>1361</v>
      </c>
      <c r="BY216" s="0" t="n">
        <f aca="false">COUNTIFS(U216:BQ216,BX216)</f>
        <v>0</v>
      </c>
      <c r="BZ216" s="14" t="n">
        <f aca="false">IF(BY216="","",(BY216/BT216))</f>
        <v>0</v>
      </c>
      <c r="CA216" s="0" t="n">
        <f aca="false">COUNTIFS(U216:BQ216,BU215)</f>
        <v>0</v>
      </c>
      <c r="CB216" s="0" t="str">
        <f aca="false">IF(BX216="",BU216,BX216)</f>
        <v>*graduate*</v>
      </c>
      <c r="CC216" s="0" t="n">
        <f aca="false">COUNTIFS(U216:BQ216,CB215)</f>
        <v>0</v>
      </c>
      <c r="CD216" s="15" t="n">
        <f aca="false">CC216/BT216</f>
        <v>0</v>
      </c>
      <c r="CE216" s="0" t="s">
        <v>1361</v>
      </c>
      <c r="CF216" s="15" t="n">
        <f aca="false">(COUNTIFS(U216:BQ216,CE216))/BT216</f>
        <v>0</v>
      </c>
      <c r="CH216" s="0" t="s">
        <v>1362</v>
      </c>
      <c r="CI216" s="15" t="n">
        <f aca="false">(COUNTIFS(U216:BQ216,CK216))/BT216</f>
        <v>0.4375</v>
      </c>
      <c r="CJ216" s="15" t="n">
        <f aca="false">(COUNTIFS(U216:BQ216,CK215))/BT216</f>
        <v>0</v>
      </c>
      <c r="CK216" s="16" t="s">
        <v>1352</v>
      </c>
      <c r="CL216" s="0" t="s">
        <v>2995</v>
      </c>
    </row>
    <row r="217" customFormat="false" ht="13.8" hidden="false" customHeight="false" outlineLevel="0" collapsed="false">
      <c r="A217" s="8" t="s">
        <v>193</v>
      </c>
      <c r="B217" s="17" t="n">
        <v>1</v>
      </c>
      <c r="C217" s="17" t="n">
        <v>2</v>
      </c>
      <c r="D217" s="17" t="n">
        <v>1</v>
      </c>
      <c r="E217" s="17" t="n">
        <v>106</v>
      </c>
      <c r="F217" s="17" t="n">
        <v>54</v>
      </c>
      <c r="G217" s="17" t="n">
        <v>2</v>
      </c>
      <c r="H217" s="8" t="n">
        <v>2054</v>
      </c>
      <c r="I217" s="8" t="n">
        <v>12054</v>
      </c>
      <c r="J217" s="8" t="n">
        <v>2054</v>
      </c>
      <c r="K217" s="8" t="s">
        <v>650</v>
      </c>
      <c r="L217" s="8" t="s">
        <v>128</v>
      </c>
      <c r="M217" s="4" t="s">
        <v>2961</v>
      </c>
      <c r="N217" s="4" t="s">
        <v>2962</v>
      </c>
      <c r="O217" s="4" t="s">
        <v>2997</v>
      </c>
      <c r="R217" s="4" t="n">
        <f aca="false">(1+LEN(N217)-LEN(SUBSTITUTE(N217," ","")))+1</f>
        <v>5</v>
      </c>
      <c r="S217" s="4" t="n">
        <f aca="false">(1+LEN(O217)-LEN(SUBSTITUTE(O217," ","")))</f>
        <v>11</v>
      </c>
      <c r="T217" s="4" t="s">
        <v>2365</v>
      </c>
      <c r="U217" s="4" t="s">
        <v>2964</v>
      </c>
      <c r="V217" s="4" t="s">
        <v>2965</v>
      </c>
      <c r="W217" s="4" t="s">
        <v>2966</v>
      </c>
      <c r="X217" s="4" t="s">
        <v>2967</v>
      </c>
      <c r="Y217" s="4" t="s">
        <v>2968</v>
      </c>
      <c r="Z217" s="4" t="s">
        <v>2969</v>
      </c>
      <c r="AA217" s="4" t="s">
        <v>2970</v>
      </c>
      <c r="AB217" s="4" t="s">
        <v>2971</v>
      </c>
      <c r="AC217" s="4" t="s">
        <v>2972</v>
      </c>
      <c r="AD217" s="4" t="s">
        <v>2973</v>
      </c>
      <c r="AE217" s="4" t="s">
        <v>1087</v>
      </c>
      <c r="AF217" s="4" t="s">
        <v>2968</v>
      </c>
      <c r="AG217" s="4" t="s">
        <v>2971</v>
      </c>
      <c r="AH217" s="4" t="s">
        <v>2974</v>
      </c>
      <c r="AI217" s="4" t="s">
        <v>2975</v>
      </c>
      <c r="AJ217" s="4" t="s">
        <v>1834</v>
      </c>
      <c r="AK217" s="4" t="s">
        <v>2976</v>
      </c>
      <c r="AL217" s="4" t="s">
        <v>2977</v>
      </c>
      <c r="AM217" s="4" t="s">
        <v>2978</v>
      </c>
      <c r="AN217" s="4" t="s">
        <v>2971</v>
      </c>
      <c r="AO217" s="4" t="s">
        <v>2971</v>
      </c>
      <c r="AP217" s="4" t="s">
        <v>2979</v>
      </c>
      <c r="AQ217" s="4" t="s">
        <v>2971</v>
      </c>
      <c r="AR217" s="4" t="s">
        <v>2980</v>
      </c>
      <c r="AS217" s="4" t="s">
        <v>1352</v>
      </c>
      <c r="AT217" s="4" t="s">
        <v>2974</v>
      </c>
      <c r="AU217" s="4" t="s">
        <v>669</v>
      </c>
      <c r="AV217" s="4" t="s">
        <v>1355</v>
      </c>
      <c r="AW217" s="4" t="s">
        <v>2981</v>
      </c>
      <c r="AX217" s="4" t="s">
        <v>208</v>
      </c>
      <c r="AY217" s="4" t="s">
        <v>2982</v>
      </c>
      <c r="AZ217" s="4" t="s">
        <v>145</v>
      </c>
      <c r="BA217" s="4" t="s">
        <v>2983</v>
      </c>
      <c r="BB217" s="4" t="s">
        <v>2971</v>
      </c>
      <c r="BC217" s="4" t="s">
        <v>2984</v>
      </c>
      <c r="BD217" s="4" t="s">
        <v>2985</v>
      </c>
      <c r="BE217" s="4" t="s">
        <v>2986</v>
      </c>
      <c r="BF217" s="4" t="s">
        <v>2971</v>
      </c>
      <c r="BG217" s="4" t="s">
        <v>2971</v>
      </c>
      <c r="BH217" s="4" t="s">
        <v>2971</v>
      </c>
      <c r="BI217" s="4" t="s">
        <v>2971</v>
      </c>
      <c r="BJ217" s="4" t="s">
        <v>2987</v>
      </c>
      <c r="BK217" s="4" t="s">
        <v>2971</v>
      </c>
      <c r="BL217" s="4" t="s">
        <v>2988</v>
      </c>
      <c r="BM217" s="4" t="s">
        <v>2989</v>
      </c>
      <c r="BN217" s="4" t="s">
        <v>2990</v>
      </c>
      <c r="BO217" s="4" t="s">
        <v>1991</v>
      </c>
      <c r="BP217" s="4" t="s">
        <v>1834</v>
      </c>
      <c r="BQ217" s="4" t="s">
        <v>2991</v>
      </c>
      <c r="BR217" s="4"/>
      <c r="BS217" s="4" t="s">
        <v>2992</v>
      </c>
      <c r="BT217" s="4" t="n">
        <f aca="false">49-(COUNTBLANK(U217:BQ217))</f>
        <v>49</v>
      </c>
      <c r="BU217" s="4" t="str">
        <f aca="false">CONCATENATE("*",BS217,"*")</f>
        <v>*found*</v>
      </c>
      <c r="BV217" s="4" t="n">
        <f aca="false">COUNTIFS(U217:BQ217,BU217)</f>
        <v>0</v>
      </c>
      <c r="BW217" s="18" t="n">
        <f aca="false">BV217/BT217</f>
        <v>0</v>
      </c>
      <c r="BX217" s="4" t="s">
        <v>2993</v>
      </c>
      <c r="BY217" s="4" t="n">
        <f aca="false">COUNTIFS(U217:BQ217,BX217)</f>
        <v>0</v>
      </c>
      <c r="BZ217" s="18" t="n">
        <f aca="false">IF(BY217="","",(BY217/BT217))</f>
        <v>0</v>
      </c>
      <c r="CA217" s="4" t="n">
        <f aca="false">COUNTIFS(U217:BQ217,BU218)</f>
        <v>0</v>
      </c>
      <c r="CB217" s="4" t="str">
        <f aca="false">IF(BX217="",BU217,BX217)</f>
        <v>*educate*</v>
      </c>
      <c r="CC217" s="4" t="n">
        <f aca="false">COUNTIFS(U217:BQ217,CB218)</f>
        <v>0</v>
      </c>
      <c r="CD217" s="18" t="n">
        <f aca="false">CC217/BT217</f>
        <v>0</v>
      </c>
      <c r="CE217" s="4" t="s">
        <v>2993</v>
      </c>
      <c r="CF217" s="18" t="n">
        <f aca="false">(COUNTIFS(U217:BQ217,CE217))/BT217</f>
        <v>0</v>
      </c>
      <c r="CH217" s="4" t="s">
        <v>2994</v>
      </c>
      <c r="CI217" s="15" t="n">
        <f aca="false">(COUNTIFS(U217:BQ217,CK217))/BT217</f>
        <v>0.0408163265306122</v>
      </c>
      <c r="CJ217" s="15" t="n">
        <f aca="false">(COUNTIFS(U217:BQ217,CK218))/BT217</f>
        <v>0.326530612244898</v>
      </c>
      <c r="CK217" s="4" t="s">
        <v>1352</v>
      </c>
      <c r="CL217" s="4" t="s">
        <v>2995</v>
      </c>
    </row>
    <row r="218" customFormat="false" ht="13.8" hidden="false" customHeight="false" outlineLevel="0" collapsed="false">
      <c r="A218" s="8" t="s">
        <v>127</v>
      </c>
      <c r="B218" s="17" t="n">
        <v>1</v>
      </c>
      <c r="C218" s="17" t="n">
        <v>2</v>
      </c>
      <c r="D218" s="17" t="n">
        <v>2</v>
      </c>
      <c r="E218" s="17" t="n">
        <v>106</v>
      </c>
      <c r="F218" s="17" t="n">
        <v>54</v>
      </c>
      <c r="G218" s="17" t="n">
        <v>3</v>
      </c>
      <c r="H218" s="8" t="n">
        <v>3054</v>
      </c>
      <c r="I218" s="8" t="n">
        <v>13054</v>
      </c>
      <c r="J218" s="8" t="n">
        <v>3054</v>
      </c>
      <c r="K218" s="8" t="s">
        <v>650</v>
      </c>
      <c r="L218" s="8" t="s">
        <v>128</v>
      </c>
      <c r="M218" s="4" t="s">
        <v>2996</v>
      </c>
      <c r="N218" s="4" t="s">
        <v>2962</v>
      </c>
      <c r="O218" s="4" t="s">
        <v>2963</v>
      </c>
      <c r="R218" s="4" t="n">
        <f aca="false">(1+LEN(N218)-LEN(SUBSTITUTE(N218," ","")))+1</f>
        <v>5</v>
      </c>
      <c r="S218" s="4" t="n">
        <f aca="false">(1+LEN(O218)-LEN(SUBSTITUTE(O218," ","")))</f>
        <v>11</v>
      </c>
      <c r="T218" s="4" t="s">
        <v>2365</v>
      </c>
      <c r="U218" s="4" t="s">
        <v>1352</v>
      </c>
      <c r="V218" s="4" t="s">
        <v>2998</v>
      </c>
      <c r="W218" s="4" t="s">
        <v>2999</v>
      </c>
      <c r="X218" s="4" t="s">
        <v>1087</v>
      </c>
      <c r="Y218" s="4" t="s">
        <v>3000</v>
      </c>
      <c r="Z218" s="4" t="s">
        <v>1352</v>
      </c>
      <c r="AA218" s="4" t="s">
        <v>3001</v>
      </c>
      <c r="AB218" s="4" t="s">
        <v>1087</v>
      </c>
      <c r="AC218" s="4" t="s">
        <v>3002</v>
      </c>
      <c r="AD218" s="4" t="s">
        <v>3003</v>
      </c>
      <c r="AE218" s="4" t="s">
        <v>1352</v>
      </c>
      <c r="AF218" s="4" t="s">
        <v>3004</v>
      </c>
      <c r="AG218" s="4" t="s">
        <v>3005</v>
      </c>
      <c r="AH218" s="4" t="s">
        <v>1087</v>
      </c>
      <c r="AJ218" s="4" t="s">
        <v>3006</v>
      </c>
      <c r="AK218" s="4" t="s">
        <v>3007</v>
      </c>
      <c r="AL218" s="4" t="s">
        <v>3008</v>
      </c>
      <c r="AM218" s="4" t="s">
        <v>3009</v>
      </c>
      <c r="AN218" s="4" t="s">
        <v>1352</v>
      </c>
      <c r="AO218" s="4" t="s">
        <v>3010</v>
      </c>
      <c r="AP218" s="4" t="s">
        <v>3011</v>
      </c>
      <c r="AQ218" s="4" t="s">
        <v>1352</v>
      </c>
      <c r="AR218" s="4" t="s">
        <v>3012</v>
      </c>
      <c r="AS218" s="4" t="s">
        <v>3013</v>
      </c>
      <c r="AT218" s="4" t="s">
        <v>3003</v>
      </c>
      <c r="AU218" s="4" t="s">
        <v>3014</v>
      </c>
      <c r="AV218" s="4" t="s">
        <v>1087</v>
      </c>
      <c r="AW218" s="4" t="s">
        <v>3015</v>
      </c>
      <c r="AX218" s="4" t="s">
        <v>1087</v>
      </c>
      <c r="AY218" s="4" t="s">
        <v>1352</v>
      </c>
      <c r="AZ218" s="4" t="s">
        <v>3016</v>
      </c>
      <c r="BA218" s="4" t="s">
        <v>3017</v>
      </c>
      <c r="BB218" s="4" t="s">
        <v>1352</v>
      </c>
      <c r="BC218" s="4" t="s">
        <v>1352</v>
      </c>
      <c r="BD218" s="4" t="s">
        <v>3018</v>
      </c>
      <c r="BE218" s="4" t="s">
        <v>1352</v>
      </c>
      <c r="BF218" s="4" t="s">
        <v>1352</v>
      </c>
      <c r="BG218" s="4" t="s">
        <v>1352</v>
      </c>
      <c r="BH218" s="4" t="s">
        <v>1352</v>
      </c>
      <c r="BI218" s="4" t="s">
        <v>3019</v>
      </c>
      <c r="BJ218" s="4" t="s">
        <v>1352</v>
      </c>
      <c r="BK218" s="4" t="s">
        <v>3020</v>
      </c>
      <c r="BL218" s="4" t="s">
        <v>1352</v>
      </c>
      <c r="BM218" s="4" t="s">
        <v>1839</v>
      </c>
      <c r="BN218" s="4" t="s">
        <v>3021</v>
      </c>
      <c r="BO218" s="4" t="s">
        <v>3022</v>
      </c>
      <c r="BP218" s="4" t="s">
        <v>3023</v>
      </c>
      <c r="BQ218" s="4" t="s">
        <v>1352</v>
      </c>
      <c r="BR218" s="4"/>
      <c r="BS218" s="4" t="s">
        <v>1991</v>
      </c>
      <c r="BT218" s="4" t="n">
        <f aca="false">49-(COUNTBLANK(U218:BQ218))</f>
        <v>48</v>
      </c>
      <c r="BU218" s="4" t="str">
        <f aca="false">CONCATENATE("*",BS218,"*")</f>
        <v>*attend*</v>
      </c>
      <c r="BV218" s="4" t="n">
        <f aca="false">COUNTIFS(U218:BQ218,BU218)</f>
        <v>0</v>
      </c>
      <c r="BW218" s="18" t="n">
        <f aca="false">BV218/BT218</f>
        <v>0</v>
      </c>
      <c r="BX218" s="4" t="s">
        <v>1361</v>
      </c>
      <c r="BY218" s="4" t="n">
        <f aca="false">COUNTIFS(U218:BQ218,BX218)</f>
        <v>0</v>
      </c>
      <c r="BZ218" s="18" t="n">
        <f aca="false">IF(BY218="","",(BY218/BT218))</f>
        <v>0</v>
      </c>
      <c r="CA218" s="4" t="n">
        <f aca="false">COUNTIFS(U218:BQ218,BU217)</f>
        <v>0</v>
      </c>
      <c r="CB218" s="4" t="str">
        <f aca="false">IF(BX218="",BU218,BX218)</f>
        <v>*graduate*</v>
      </c>
      <c r="CC218" s="4" t="n">
        <f aca="false">COUNTIFS(U218:BQ218,CB217)</f>
        <v>0</v>
      </c>
      <c r="CD218" s="18" t="n">
        <f aca="false">CC218/BT218</f>
        <v>0</v>
      </c>
      <c r="CE218" s="4" t="s">
        <v>1361</v>
      </c>
      <c r="CF218" s="18" t="n">
        <f aca="false">(COUNTIFS(U218:BQ218,CE218))/BT218</f>
        <v>0</v>
      </c>
      <c r="CH218" s="4" t="s">
        <v>1362</v>
      </c>
      <c r="CI218" s="15" t="n">
        <f aca="false">(COUNTIFS(U218:BQ218,CK218))/BT218</f>
        <v>0</v>
      </c>
      <c r="CJ218" s="15" t="n">
        <f aca="false">(COUNTIFS(U218:BQ218,CK217))/BT218</f>
        <v>0.4375</v>
      </c>
      <c r="CK218" s="4" t="s">
        <v>2971</v>
      </c>
      <c r="CL218" s="4" t="s">
        <v>2995</v>
      </c>
    </row>
    <row r="219" customFormat="false" ht="13.8" hidden="false" customHeight="false" outlineLevel="0" collapsed="false">
      <c r="A219" s="8" t="s">
        <v>163</v>
      </c>
      <c r="B219" s="8" t="n">
        <v>1</v>
      </c>
      <c r="C219" s="8" t="n">
        <v>1</v>
      </c>
      <c r="D219" s="8" t="n">
        <v>1</v>
      </c>
      <c r="E219" s="8" t="n">
        <v>109</v>
      </c>
      <c r="F219" s="8" t="n">
        <v>55</v>
      </c>
      <c r="G219" s="8" t="n">
        <v>0</v>
      </c>
      <c r="H219" s="8" t="n">
        <v>55</v>
      </c>
      <c r="I219" s="8" t="n">
        <v>10055</v>
      </c>
      <c r="J219" s="8" t="n">
        <v>55</v>
      </c>
      <c r="K219" s="8" t="s">
        <v>650</v>
      </c>
      <c r="L219" s="8" t="s">
        <v>128</v>
      </c>
      <c r="M219" s="0" t="s">
        <v>3024</v>
      </c>
      <c r="N219" s="0" t="s">
        <v>3025</v>
      </c>
      <c r="O219" s="0" t="s">
        <v>3026</v>
      </c>
      <c r="R219" s="0" t="n">
        <f aca="false">(1+LEN(N219)-LEN(SUBSTITUTE(N219," ","")))+1</f>
        <v>5</v>
      </c>
      <c r="S219" s="0" t="n">
        <f aca="false">(1+LEN(O219)-LEN(SUBSTITUTE(O219," ","")))</f>
        <v>8</v>
      </c>
      <c r="T219" s="0" t="s">
        <v>2365</v>
      </c>
      <c r="U219" s="0" t="s">
        <v>1249</v>
      </c>
      <c r="V219" s="0" t="s">
        <v>3027</v>
      </c>
      <c r="W219" s="0" t="s">
        <v>3028</v>
      </c>
      <c r="X219" s="0" t="s">
        <v>1249</v>
      </c>
      <c r="Y219" s="0" t="s">
        <v>1062</v>
      </c>
      <c r="Z219" s="13"/>
      <c r="AA219" s="0" t="s">
        <v>1249</v>
      </c>
      <c r="AB219" s="0" t="s">
        <v>1249</v>
      </c>
      <c r="AC219" s="0" t="s">
        <v>1062</v>
      </c>
      <c r="AD219" s="0" t="s">
        <v>1249</v>
      </c>
      <c r="AE219" s="0" t="s">
        <v>1584</v>
      </c>
      <c r="AF219" s="0" t="s">
        <v>1249</v>
      </c>
      <c r="AG219" s="0" t="s">
        <v>1249</v>
      </c>
      <c r="AH219" s="0" t="s">
        <v>551</v>
      </c>
      <c r="AI219" s="0" t="s">
        <v>3029</v>
      </c>
      <c r="AJ219" s="0" t="s">
        <v>3030</v>
      </c>
      <c r="AK219" s="0" t="s">
        <v>1249</v>
      </c>
      <c r="AL219" s="0" t="s">
        <v>1249</v>
      </c>
      <c r="AM219" s="0" t="s">
        <v>1249</v>
      </c>
      <c r="AN219" s="0" t="s">
        <v>1249</v>
      </c>
      <c r="AO219" s="0" t="s">
        <v>3031</v>
      </c>
      <c r="AP219" s="0" t="s">
        <v>1039</v>
      </c>
      <c r="AQ219" s="0" t="s">
        <v>2280</v>
      </c>
      <c r="AR219" s="0" t="s">
        <v>1249</v>
      </c>
      <c r="AS219" s="0" t="s">
        <v>1249</v>
      </c>
      <c r="AT219" s="0" t="s">
        <v>1062</v>
      </c>
      <c r="AU219" s="0" t="s">
        <v>551</v>
      </c>
      <c r="AV219" s="0" t="s">
        <v>3032</v>
      </c>
      <c r="AW219" s="0" t="s">
        <v>1249</v>
      </c>
      <c r="AX219" s="0" t="s">
        <v>1062</v>
      </c>
      <c r="AY219" s="0" t="s">
        <v>551</v>
      </c>
      <c r="AZ219" s="0" t="s">
        <v>3033</v>
      </c>
      <c r="BA219" s="0" t="s">
        <v>1062</v>
      </c>
      <c r="BB219" s="0" t="s">
        <v>1249</v>
      </c>
      <c r="BC219" s="0" t="s">
        <v>3034</v>
      </c>
      <c r="BD219" s="0" t="s">
        <v>551</v>
      </c>
      <c r="BE219" s="0" t="s">
        <v>1249</v>
      </c>
      <c r="BF219" s="0" t="s">
        <v>1062</v>
      </c>
      <c r="BG219" s="0" t="s">
        <v>1249</v>
      </c>
      <c r="BH219" s="0" t="s">
        <v>1249</v>
      </c>
      <c r="BI219" s="0" t="s">
        <v>1249</v>
      </c>
      <c r="BJ219" s="0" t="s">
        <v>3035</v>
      </c>
      <c r="BK219" s="0" t="s">
        <v>1062</v>
      </c>
      <c r="BL219" s="0" t="s">
        <v>1915</v>
      </c>
      <c r="BM219" s="0" t="s">
        <v>1915</v>
      </c>
      <c r="BN219" s="0" t="s">
        <v>3036</v>
      </c>
      <c r="BO219" s="0" t="s">
        <v>1249</v>
      </c>
      <c r="BP219" s="0" t="s">
        <v>1062</v>
      </c>
      <c r="BQ219" s="0" t="s">
        <v>1249</v>
      </c>
      <c r="BR219" s="4"/>
      <c r="BS219" s="0" t="s">
        <v>1249</v>
      </c>
      <c r="BT219" s="0" t="n">
        <f aca="false">49-(COUNTBLANK(U219:BQ219))</f>
        <v>48</v>
      </c>
      <c r="BU219" s="0" t="str">
        <f aca="false">CONCATENATE("*",BS219,"*")</f>
        <v>*serve*</v>
      </c>
      <c r="BV219" s="0" t="n">
        <f aca="false">COUNTIFS(U219:BQ219,BU219)</f>
        <v>0</v>
      </c>
      <c r="BW219" s="18" t="n">
        <f aca="false">BV219/BT219</f>
        <v>0</v>
      </c>
      <c r="BZ219" s="15" t="str">
        <f aca="false">IF(BY219="","",(BY219/BT219))</f>
        <v/>
      </c>
      <c r="CA219" s="0" t="n">
        <f aca="false">COUNTIFS(U219:BQ219,BU220)</f>
        <v>0</v>
      </c>
      <c r="CB219" s="0" t="str">
        <f aca="false">IF(BX219="",BU219,BX219)</f>
        <v>*serve*</v>
      </c>
      <c r="CC219" s="0" t="n">
        <f aca="false">COUNTIFS(U219:BQ219,CB220)</f>
        <v>0</v>
      </c>
      <c r="CD219" s="15" t="n">
        <f aca="false">CC219/BT219</f>
        <v>0</v>
      </c>
      <c r="CE219" s="0" t="s">
        <v>1536</v>
      </c>
      <c r="CF219" s="15" t="n">
        <f aca="false">(COUNTIFS(U219:BQ219,CE219))/BT219</f>
        <v>0</v>
      </c>
      <c r="CH219" s="0" t="s">
        <v>1538</v>
      </c>
      <c r="CI219" s="15" t="n">
        <f aca="false">(COUNTIFS(U219:BQ219,CK219))/BT219</f>
        <v>0.458333333333333</v>
      </c>
      <c r="CJ219" s="15" t="n">
        <f aca="false">(COUNTIFS(U219:BQ219,CK220))/BT219</f>
        <v>0</v>
      </c>
      <c r="CK219" s="16" t="s">
        <v>1249</v>
      </c>
      <c r="CL219" s="0" t="s">
        <v>3037</v>
      </c>
    </row>
    <row r="220" customFormat="false" ht="13.8" hidden="false" customHeight="false" outlineLevel="0" collapsed="false">
      <c r="A220" s="8" t="s">
        <v>191</v>
      </c>
      <c r="B220" s="8" t="n">
        <v>1</v>
      </c>
      <c r="C220" s="8" t="n">
        <v>1</v>
      </c>
      <c r="D220" s="8" t="n">
        <v>2</v>
      </c>
      <c r="E220" s="8" t="n">
        <v>109</v>
      </c>
      <c r="F220" s="8" t="n">
        <v>55</v>
      </c>
      <c r="G220" s="8" t="n">
        <v>1</v>
      </c>
      <c r="H220" s="8" t="n">
        <v>1055</v>
      </c>
      <c r="I220" s="8" t="n">
        <v>11055</v>
      </c>
      <c r="J220" s="8" t="n">
        <v>1055</v>
      </c>
      <c r="K220" s="8" t="s">
        <v>650</v>
      </c>
      <c r="L220" s="8" t="s">
        <v>128</v>
      </c>
      <c r="M220" s="0" t="s">
        <v>3038</v>
      </c>
      <c r="N220" s="0" t="s">
        <v>3025</v>
      </c>
      <c r="O220" s="0" t="s">
        <v>3039</v>
      </c>
      <c r="R220" s="0" t="n">
        <f aca="false">(1+LEN(N220)-LEN(SUBSTITUTE(N220," ","")))+1</f>
        <v>5</v>
      </c>
      <c r="S220" s="0" t="n">
        <f aca="false">(1+LEN(O220)-LEN(SUBSTITUTE(O220," ","")))</f>
        <v>8</v>
      </c>
      <c r="T220" s="0" t="s">
        <v>2365</v>
      </c>
      <c r="U220" s="0" t="s">
        <v>3040</v>
      </c>
      <c r="V220" s="0" t="s">
        <v>3041</v>
      </c>
      <c r="W220" s="0" t="s">
        <v>3042</v>
      </c>
      <c r="X220" s="0" t="s">
        <v>551</v>
      </c>
      <c r="Y220" s="0" t="s">
        <v>3040</v>
      </c>
      <c r="Z220" s="0" t="s">
        <v>1301</v>
      </c>
      <c r="AA220" s="0" t="s">
        <v>3043</v>
      </c>
      <c r="AB220" s="0" t="s">
        <v>3042</v>
      </c>
      <c r="AC220" s="0" t="s">
        <v>3044</v>
      </c>
      <c r="AD220" s="0" t="s">
        <v>1301</v>
      </c>
      <c r="AE220" s="0" t="s">
        <v>3042</v>
      </c>
      <c r="AF220" s="0" t="s">
        <v>3045</v>
      </c>
      <c r="AG220" s="0" t="s">
        <v>3046</v>
      </c>
      <c r="AH220" s="0" t="s">
        <v>3042</v>
      </c>
      <c r="AI220" s="0" t="s">
        <v>551</v>
      </c>
      <c r="AJ220" s="0" t="s">
        <v>3047</v>
      </c>
      <c r="AK220" s="0" t="s">
        <v>3048</v>
      </c>
      <c r="AL220" s="0" t="s">
        <v>3049</v>
      </c>
      <c r="AM220" s="0" t="s">
        <v>3042</v>
      </c>
      <c r="AN220" s="0" t="s">
        <v>3042</v>
      </c>
      <c r="AO220" s="0" t="s">
        <v>1062</v>
      </c>
      <c r="AP220" s="0" t="s">
        <v>3050</v>
      </c>
      <c r="AQ220" s="0" t="s">
        <v>748</v>
      </c>
      <c r="AR220" s="0" t="s">
        <v>3050</v>
      </c>
      <c r="AS220" s="0" t="s">
        <v>3045</v>
      </c>
      <c r="AT220" s="0" t="s">
        <v>3042</v>
      </c>
      <c r="AU220" s="0" t="s">
        <v>3042</v>
      </c>
      <c r="AV220" s="0" t="s">
        <v>1301</v>
      </c>
      <c r="AW220" s="0" t="s">
        <v>3051</v>
      </c>
      <c r="AX220" s="0" t="s">
        <v>748</v>
      </c>
      <c r="AY220" s="0" t="s">
        <v>551</v>
      </c>
      <c r="AZ220" s="0" t="s">
        <v>3051</v>
      </c>
      <c r="BA220" s="0" t="s">
        <v>2280</v>
      </c>
      <c r="BB220" s="0" t="s">
        <v>551</v>
      </c>
      <c r="BC220" s="0" t="s">
        <v>3051</v>
      </c>
      <c r="BD220" s="0" t="s">
        <v>551</v>
      </c>
      <c r="BE220" s="0" t="s">
        <v>3052</v>
      </c>
      <c r="BF220" s="0" t="s">
        <v>3042</v>
      </c>
      <c r="BG220" s="0" t="s">
        <v>3042</v>
      </c>
      <c r="BH220" s="0" t="s">
        <v>3051</v>
      </c>
      <c r="BI220" s="0" t="s">
        <v>1567</v>
      </c>
      <c r="BJ220" s="0" t="s">
        <v>3042</v>
      </c>
      <c r="BK220" s="0" t="s">
        <v>2280</v>
      </c>
      <c r="BL220" s="0" t="s">
        <v>3042</v>
      </c>
      <c r="BM220" s="0" t="s">
        <v>3053</v>
      </c>
      <c r="BN220" s="0" t="s">
        <v>698</v>
      </c>
      <c r="BO220" s="0" t="s">
        <v>1301</v>
      </c>
      <c r="BP220" s="0" t="s">
        <v>1062</v>
      </c>
      <c r="BQ220" s="0" t="s">
        <v>3042</v>
      </c>
      <c r="BR220" s="4"/>
      <c r="BS220" s="0" t="s">
        <v>3042</v>
      </c>
      <c r="BT220" s="0" t="n">
        <f aca="false">49-(COUNTBLANK(U220:BQ220))</f>
        <v>49</v>
      </c>
      <c r="BU220" s="0" t="str">
        <f aca="false">CONCATENATE("*",BS220,"*")</f>
        <v>*kick*</v>
      </c>
      <c r="BV220" s="0" t="n">
        <f aca="false">COUNTIFS(U220:BQ220,BU220)</f>
        <v>0</v>
      </c>
      <c r="BW220" s="18" t="n">
        <f aca="false">BV220/BT220</f>
        <v>0</v>
      </c>
      <c r="BZ220" s="15" t="str">
        <f aca="false">IF(BY220="","",(BY220/BT220))</f>
        <v/>
      </c>
      <c r="CA220" s="0" t="n">
        <f aca="false">COUNTIFS(U220:BQ220,BU219)</f>
        <v>0</v>
      </c>
      <c r="CB220" s="0" t="str">
        <f aca="false">IF(BX220="",BU220,BX220)</f>
        <v>*kick*</v>
      </c>
      <c r="CC220" s="0" t="n">
        <f aca="false">COUNTIFS(U220:BQ220,CB219)</f>
        <v>0</v>
      </c>
      <c r="CD220" s="15" t="n">
        <f aca="false">CC220/BT220</f>
        <v>0</v>
      </c>
      <c r="CE220" s="0" t="s">
        <v>3054</v>
      </c>
      <c r="CF220" s="15" t="n">
        <f aca="false">(COUNTIFS(U220:BQ220,CE220))/BT220</f>
        <v>0</v>
      </c>
      <c r="CH220" s="0" t="s">
        <v>3055</v>
      </c>
      <c r="CI220" s="15" t="n">
        <f aca="false">(COUNTIFS(U220:BQ220,CK220))/BT220</f>
        <v>0.428571428571429</v>
      </c>
      <c r="CJ220" s="15" t="n">
        <f aca="false">(COUNTIFS(U220:BQ220,CK219))/BT220</f>
        <v>0</v>
      </c>
      <c r="CK220" s="16" t="s">
        <v>3042</v>
      </c>
      <c r="CL220" s="0" t="s">
        <v>3037</v>
      </c>
    </row>
    <row r="221" customFormat="false" ht="13.8" hidden="false" customHeight="false" outlineLevel="0" collapsed="false">
      <c r="A221" s="8" t="s">
        <v>193</v>
      </c>
      <c r="B221" s="17" t="n">
        <v>1</v>
      </c>
      <c r="C221" s="17" t="n">
        <v>2</v>
      </c>
      <c r="D221" s="17" t="n">
        <v>1</v>
      </c>
      <c r="E221" s="17" t="n">
        <v>109</v>
      </c>
      <c r="F221" s="17" t="n">
        <v>55</v>
      </c>
      <c r="G221" s="17" t="n">
        <v>2</v>
      </c>
      <c r="H221" s="8" t="n">
        <v>2055</v>
      </c>
      <c r="I221" s="8" t="n">
        <v>12055</v>
      </c>
      <c r="J221" s="8" t="n">
        <v>2055</v>
      </c>
      <c r="K221" s="8" t="s">
        <v>650</v>
      </c>
      <c r="L221" s="8" t="s">
        <v>128</v>
      </c>
      <c r="M221" s="4" t="s">
        <v>3024</v>
      </c>
      <c r="N221" s="4" t="s">
        <v>3025</v>
      </c>
      <c r="O221" s="4" t="s">
        <v>3039</v>
      </c>
      <c r="R221" s="4" t="n">
        <f aca="false">(1+LEN(N221)-LEN(SUBSTITUTE(N221," ","")))+1</f>
        <v>5</v>
      </c>
      <c r="S221" s="4" t="n">
        <f aca="false">(1+LEN(O221)-LEN(SUBSTITUTE(O221," ","")))</f>
        <v>8</v>
      </c>
      <c r="T221" s="4" t="s">
        <v>2365</v>
      </c>
      <c r="U221" s="4" t="s">
        <v>1249</v>
      </c>
      <c r="V221" s="4" t="s">
        <v>3027</v>
      </c>
      <c r="W221" s="4" t="s">
        <v>3028</v>
      </c>
      <c r="X221" s="4" t="s">
        <v>1249</v>
      </c>
      <c r="Y221" s="4" t="s">
        <v>1062</v>
      </c>
      <c r="AA221" s="4" t="s">
        <v>1249</v>
      </c>
      <c r="AB221" s="4" t="s">
        <v>1249</v>
      </c>
      <c r="AC221" s="4" t="s">
        <v>1062</v>
      </c>
      <c r="AD221" s="4" t="s">
        <v>1249</v>
      </c>
      <c r="AE221" s="4" t="s">
        <v>1584</v>
      </c>
      <c r="AF221" s="4" t="s">
        <v>1249</v>
      </c>
      <c r="AG221" s="4" t="s">
        <v>1249</v>
      </c>
      <c r="AH221" s="4" t="s">
        <v>551</v>
      </c>
      <c r="AI221" s="4" t="s">
        <v>3029</v>
      </c>
      <c r="AJ221" s="4" t="s">
        <v>3030</v>
      </c>
      <c r="AK221" s="4" t="s">
        <v>1249</v>
      </c>
      <c r="AL221" s="4" t="s">
        <v>1249</v>
      </c>
      <c r="AM221" s="4" t="s">
        <v>1249</v>
      </c>
      <c r="AN221" s="4" t="s">
        <v>1249</v>
      </c>
      <c r="AO221" s="4" t="s">
        <v>3031</v>
      </c>
      <c r="AP221" s="4" t="s">
        <v>1039</v>
      </c>
      <c r="AQ221" s="4" t="s">
        <v>2280</v>
      </c>
      <c r="AR221" s="4" t="s">
        <v>1249</v>
      </c>
      <c r="AS221" s="4" t="s">
        <v>1249</v>
      </c>
      <c r="AT221" s="4" t="s">
        <v>1062</v>
      </c>
      <c r="AU221" s="4" t="s">
        <v>551</v>
      </c>
      <c r="AV221" s="4" t="s">
        <v>3032</v>
      </c>
      <c r="AW221" s="4" t="s">
        <v>1249</v>
      </c>
      <c r="AX221" s="4" t="s">
        <v>1062</v>
      </c>
      <c r="AY221" s="4" t="s">
        <v>551</v>
      </c>
      <c r="AZ221" s="4" t="s">
        <v>3033</v>
      </c>
      <c r="BA221" s="4" t="s">
        <v>1062</v>
      </c>
      <c r="BB221" s="4" t="s">
        <v>1249</v>
      </c>
      <c r="BC221" s="4" t="s">
        <v>3034</v>
      </c>
      <c r="BD221" s="4" t="s">
        <v>551</v>
      </c>
      <c r="BE221" s="4" t="s">
        <v>1249</v>
      </c>
      <c r="BF221" s="4" t="s">
        <v>1062</v>
      </c>
      <c r="BG221" s="4" t="s">
        <v>1249</v>
      </c>
      <c r="BH221" s="4" t="s">
        <v>1249</v>
      </c>
      <c r="BI221" s="4" t="s">
        <v>1249</v>
      </c>
      <c r="BJ221" s="4" t="s">
        <v>3035</v>
      </c>
      <c r="BK221" s="4" t="s">
        <v>1062</v>
      </c>
      <c r="BL221" s="4" t="s">
        <v>1915</v>
      </c>
      <c r="BM221" s="4" t="s">
        <v>1915</v>
      </c>
      <c r="BN221" s="4" t="s">
        <v>3036</v>
      </c>
      <c r="BO221" s="4" t="s">
        <v>1249</v>
      </c>
      <c r="BP221" s="4" t="s">
        <v>1062</v>
      </c>
      <c r="BQ221" s="4" t="s">
        <v>1249</v>
      </c>
      <c r="BS221" s="4" t="s">
        <v>1249</v>
      </c>
      <c r="BT221" s="4" t="n">
        <f aca="false">49-(COUNTBLANK(U221:BQ221))</f>
        <v>48</v>
      </c>
      <c r="BU221" s="4" t="str">
        <f aca="false">CONCATENATE("*",BS221,"*")</f>
        <v>*serve*</v>
      </c>
      <c r="BV221" s="4" t="n">
        <f aca="false">COUNTIFS(U221:BQ221,BU221)</f>
        <v>0</v>
      </c>
      <c r="BW221" s="18" t="n">
        <f aca="false">BV221/BT221</f>
        <v>0</v>
      </c>
      <c r="BZ221" s="18" t="str">
        <f aca="false">IF(BY221="","",(BY221/BT221))</f>
        <v/>
      </c>
      <c r="CA221" s="4" t="n">
        <f aca="false">COUNTIFS(U221:BQ221,BU222)</f>
        <v>0</v>
      </c>
      <c r="CB221" s="4" t="str">
        <f aca="false">IF(BX221="",BU221,BX221)</f>
        <v>*serve*</v>
      </c>
      <c r="CC221" s="4" t="n">
        <f aca="false">COUNTIFS(U221:BQ221,CB222)</f>
        <v>0</v>
      </c>
      <c r="CD221" s="18" t="n">
        <f aca="false">CC221/BT221</f>
        <v>0</v>
      </c>
      <c r="CE221" s="4" t="s">
        <v>1536</v>
      </c>
      <c r="CF221" s="18" t="n">
        <f aca="false">(COUNTIFS(U221:BQ221,CE221))/BT221</f>
        <v>0</v>
      </c>
      <c r="CH221" s="4" t="s">
        <v>1538</v>
      </c>
      <c r="CI221" s="15" t="n">
        <f aca="false">(COUNTIFS(U221:BQ221,CK221))/BT221</f>
        <v>0</v>
      </c>
      <c r="CJ221" s="15" t="n">
        <f aca="false">(COUNTIFS(U221:BQ221,CK222))/BT221</f>
        <v>0.458333333333333</v>
      </c>
      <c r="CK221" s="4" t="s">
        <v>3042</v>
      </c>
      <c r="CL221" s="4" t="s">
        <v>3037</v>
      </c>
    </row>
    <row r="222" customFormat="false" ht="13.8" hidden="false" customHeight="false" outlineLevel="0" collapsed="false">
      <c r="A222" s="8" t="s">
        <v>127</v>
      </c>
      <c r="B222" s="17" t="n">
        <v>1</v>
      </c>
      <c r="C222" s="17" t="n">
        <v>2</v>
      </c>
      <c r="D222" s="17" t="n">
        <v>2</v>
      </c>
      <c r="E222" s="17" t="n">
        <v>109</v>
      </c>
      <c r="F222" s="17" t="n">
        <v>55</v>
      </c>
      <c r="G222" s="17" t="n">
        <v>3</v>
      </c>
      <c r="H222" s="8" t="n">
        <v>3055</v>
      </c>
      <c r="I222" s="8" t="n">
        <v>13055</v>
      </c>
      <c r="J222" s="8" t="n">
        <v>3055</v>
      </c>
      <c r="K222" s="8" t="s">
        <v>650</v>
      </c>
      <c r="L222" s="8" t="s">
        <v>128</v>
      </c>
      <c r="M222" s="4" t="s">
        <v>3038</v>
      </c>
      <c r="N222" s="4" t="s">
        <v>3025</v>
      </c>
      <c r="O222" s="4" t="s">
        <v>3026</v>
      </c>
      <c r="R222" s="4" t="n">
        <f aca="false">(1+LEN(N222)-LEN(SUBSTITUTE(N222," ","")))+1</f>
        <v>5</v>
      </c>
      <c r="S222" s="4" t="n">
        <f aca="false">(1+LEN(O222)-LEN(SUBSTITUTE(O222," ","")))</f>
        <v>8</v>
      </c>
      <c r="T222" s="4" t="s">
        <v>2365</v>
      </c>
      <c r="U222" s="4" t="s">
        <v>3040</v>
      </c>
      <c r="V222" s="4" t="s">
        <v>3041</v>
      </c>
      <c r="W222" s="4" t="s">
        <v>3042</v>
      </c>
      <c r="X222" s="4" t="s">
        <v>551</v>
      </c>
      <c r="Y222" s="4" t="s">
        <v>3040</v>
      </c>
      <c r="Z222" s="4" t="s">
        <v>1301</v>
      </c>
      <c r="AA222" s="4" t="s">
        <v>3043</v>
      </c>
      <c r="AB222" s="4" t="s">
        <v>3042</v>
      </c>
      <c r="AC222" s="4" t="s">
        <v>3044</v>
      </c>
      <c r="AD222" s="4" t="s">
        <v>1301</v>
      </c>
      <c r="AE222" s="4" t="s">
        <v>3042</v>
      </c>
      <c r="AF222" s="4" t="s">
        <v>3045</v>
      </c>
      <c r="AG222" s="4" t="s">
        <v>3046</v>
      </c>
      <c r="AH222" s="4" t="s">
        <v>3042</v>
      </c>
      <c r="AI222" s="4" t="s">
        <v>551</v>
      </c>
      <c r="AJ222" s="4" t="s">
        <v>3047</v>
      </c>
      <c r="AK222" s="4" t="s">
        <v>3048</v>
      </c>
      <c r="AL222" s="4" t="s">
        <v>3049</v>
      </c>
      <c r="AM222" s="4" t="s">
        <v>3042</v>
      </c>
      <c r="AN222" s="4" t="s">
        <v>3042</v>
      </c>
      <c r="AO222" s="4" t="s">
        <v>1062</v>
      </c>
      <c r="AP222" s="4" t="s">
        <v>3050</v>
      </c>
      <c r="AQ222" s="4" t="s">
        <v>748</v>
      </c>
      <c r="AR222" s="4" t="s">
        <v>3050</v>
      </c>
      <c r="AS222" s="4" t="s">
        <v>3045</v>
      </c>
      <c r="AT222" s="4" t="s">
        <v>3042</v>
      </c>
      <c r="AU222" s="4" t="s">
        <v>3042</v>
      </c>
      <c r="AV222" s="4" t="s">
        <v>1301</v>
      </c>
      <c r="AW222" s="4" t="s">
        <v>3051</v>
      </c>
      <c r="AX222" s="4" t="s">
        <v>748</v>
      </c>
      <c r="AY222" s="4" t="s">
        <v>551</v>
      </c>
      <c r="AZ222" s="4" t="s">
        <v>3051</v>
      </c>
      <c r="BA222" s="4" t="s">
        <v>2280</v>
      </c>
      <c r="BB222" s="4" t="s">
        <v>551</v>
      </c>
      <c r="BC222" s="4" t="s">
        <v>3051</v>
      </c>
      <c r="BD222" s="4" t="s">
        <v>551</v>
      </c>
      <c r="BE222" s="4" t="s">
        <v>3052</v>
      </c>
      <c r="BF222" s="4" t="s">
        <v>3042</v>
      </c>
      <c r="BG222" s="4" t="s">
        <v>3042</v>
      </c>
      <c r="BH222" s="4" t="s">
        <v>3051</v>
      </c>
      <c r="BI222" s="4" t="s">
        <v>1567</v>
      </c>
      <c r="BJ222" s="4" t="s">
        <v>3042</v>
      </c>
      <c r="BK222" s="4" t="s">
        <v>2280</v>
      </c>
      <c r="BL222" s="4" t="s">
        <v>3042</v>
      </c>
      <c r="BM222" s="4" t="s">
        <v>3053</v>
      </c>
      <c r="BN222" s="4" t="s">
        <v>698</v>
      </c>
      <c r="BO222" s="4" t="s">
        <v>1301</v>
      </c>
      <c r="BP222" s="4" t="s">
        <v>1062</v>
      </c>
      <c r="BQ222" s="4" t="s">
        <v>3042</v>
      </c>
      <c r="BS222" s="4" t="s">
        <v>3042</v>
      </c>
      <c r="BT222" s="4" t="n">
        <f aca="false">49-(COUNTBLANK(U222:BQ222))</f>
        <v>49</v>
      </c>
      <c r="BU222" s="4" t="str">
        <f aca="false">CONCATENATE("*",BS222,"*")</f>
        <v>*kick*</v>
      </c>
      <c r="BV222" s="4" t="n">
        <f aca="false">COUNTIFS(U222:BQ222,BU222)</f>
        <v>0</v>
      </c>
      <c r="BW222" s="18" t="n">
        <f aca="false">BV222/BT222</f>
        <v>0</v>
      </c>
      <c r="BZ222" s="18" t="str">
        <f aca="false">IF(BY222="","",(BY222/BT222))</f>
        <v/>
      </c>
      <c r="CA222" s="4" t="n">
        <f aca="false">COUNTIFS(U222:BQ222,BU221)</f>
        <v>0</v>
      </c>
      <c r="CB222" s="4" t="str">
        <f aca="false">IF(BX222="",BU222,BX222)</f>
        <v>*kick*</v>
      </c>
      <c r="CC222" s="4" t="n">
        <f aca="false">COUNTIFS(U222:BQ222,CB221)</f>
        <v>0</v>
      </c>
      <c r="CD222" s="18" t="n">
        <f aca="false">CC222/BT222</f>
        <v>0</v>
      </c>
      <c r="CE222" s="4" t="s">
        <v>3054</v>
      </c>
      <c r="CF222" s="18" t="n">
        <f aca="false">(COUNTIFS(U222:BQ222,CE222))/BT222</f>
        <v>0</v>
      </c>
      <c r="CH222" s="4" t="s">
        <v>3055</v>
      </c>
      <c r="CI222" s="15" t="n">
        <f aca="false">(COUNTIFS(U222:BQ222,CK222))/BT222</f>
        <v>0</v>
      </c>
      <c r="CJ222" s="15" t="n">
        <f aca="false">(COUNTIFS(U222:BQ222,CK221))/BT222</f>
        <v>0.428571428571429</v>
      </c>
      <c r="CK222" s="4" t="s">
        <v>1249</v>
      </c>
      <c r="CL222" s="4" t="s">
        <v>3037</v>
      </c>
    </row>
    <row r="223" customFormat="false" ht="13.8" hidden="false" customHeight="false" outlineLevel="0" collapsed="false">
      <c r="A223" s="8" t="s">
        <v>163</v>
      </c>
      <c r="B223" s="8" t="n">
        <v>1</v>
      </c>
      <c r="C223" s="8" t="n">
        <v>1</v>
      </c>
      <c r="D223" s="8" t="n">
        <v>1</v>
      </c>
      <c r="E223" s="8" t="n">
        <v>110</v>
      </c>
      <c r="F223" s="8" t="n">
        <v>56</v>
      </c>
      <c r="G223" s="8" t="n">
        <v>0</v>
      </c>
      <c r="H223" s="8" t="n">
        <v>56</v>
      </c>
      <c r="I223" s="8" t="n">
        <v>10056</v>
      </c>
      <c r="J223" s="8" t="n">
        <v>56</v>
      </c>
      <c r="K223" s="8" t="s">
        <v>650</v>
      </c>
      <c r="L223" s="8" t="s">
        <v>128</v>
      </c>
      <c r="M223" s="0" t="s">
        <v>3056</v>
      </c>
      <c r="N223" s="0" t="s">
        <v>3057</v>
      </c>
      <c r="O223" s="0" t="s">
        <v>3058</v>
      </c>
      <c r="R223" s="0" t="n">
        <f aca="false">(1+LEN(N223)-LEN(SUBSTITUTE(N223," ","")))+1</f>
        <v>6</v>
      </c>
      <c r="S223" s="0" t="n">
        <f aca="false">(1+LEN(O223)-LEN(SUBSTITUTE(O223," ","")))</f>
        <v>9</v>
      </c>
      <c r="T223" s="0" t="s">
        <v>2365</v>
      </c>
      <c r="U223" s="19" t="s">
        <v>3059</v>
      </c>
      <c r="V223" s="19" t="s">
        <v>3060</v>
      </c>
      <c r="W223" s="0" t="s">
        <v>3061</v>
      </c>
      <c r="X223" s="19" t="s">
        <v>3062</v>
      </c>
      <c r="Y223" s="19" t="s">
        <v>3063</v>
      </c>
      <c r="Z223" s="19" t="s">
        <v>3064</v>
      </c>
      <c r="AA223" s="0" t="s">
        <v>3065</v>
      </c>
      <c r="AB223" s="19" t="s">
        <v>3066</v>
      </c>
      <c r="AC223" s="19" t="s">
        <v>3067</v>
      </c>
      <c r="AD223" s="19" t="s">
        <v>3068</v>
      </c>
      <c r="AE223" s="19" t="s">
        <v>3064</v>
      </c>
      <c r="AF223" s="19" t="s">
        <v>3069</v>
      </c>
      <c r="AG223" s="0" t="s">
        <v>3070</v>
      </c>
      <c r="AH223" s="0" t="s">
        <v>3071</v>
      </c>
      <c r="AI223" s="19" t="s">
        <v>3067</v>
      </c>
      <c r="AJ223" s="0" t="s">
        <v>3072</v>
      </c>
      <c r="AK223" s="19" t="s">
        <v>3067</v>
      </c>
      <c r="AL223" s="19" t="s">
        <v>3064</v>
      </c>
      <c r="AM223" s="19" t="s">
        <v>3073</v>
      </c>
      <c r="AN223" s="19" t="s">
        <v>3074</v>
      </c>
      <c r="AO223" s="19" t="s">
        <v>3066</v>
      </c>
      <c r="AP223" s="19" t="s">
        <v>3060</v>
      </c>
      <c r="AQ223" s="19" t="s">
        <v>3062</v>
      </c>
      <c r="AR223" s="19" t="s">
        <v>3066</v>
      </c>
      <c r="AS223" s="0" t="s">
        <v>3075</v>
      </c>
      <c r="AT223" s="19" t="s">
        <v>3076</v>
      </c>
      <c r="AU223" s="0" t="s">
        <v>2560</v>
      </c>
      <c r="AV223" s="19" t="s">
        <v>3077</v>
      </c>
      <c r="AW223" s="19" t="s">
        <v>3066</v>
      </c>
      <c r="AX223" s="0" t="s">
        <v>2560</v>
      </c>
      <c r="AY223" s="19" t="s">
        <v>3066</v>
      </c>
      <c r="AZ223" s="19" t="s">
        <v>3064</v>
      </c>
      <c r="BA223" s="19" t="s">
        <v>3068</v>
      </c>
      <c r="BB223" s="0" t="s">
        <v>1123</v>
      </c>
      <c r="BC223" s="19" t="s">
        <v>3078</v>
      </c>
      <c r="BD223" s="19" t="s">
        <v>3060</v>
      </c>
      <c r="BE223" s="19" t="s">
        <v>3066</v>
      </c>
      <c r="BF223" s="0" t="s">
        <v>1631</v>
      </c>
      <c r="BG223" s="19" t="s">
        <v>3079</v>
      </c>
      <c r="BH223" s="19" t="s">
        <v>3060</v>
      </c>
      <c r="BI223" s="19" t="s">
        <v>3067</v>
      </c>
      <c r="BJ223" s="19" t="s">
        <v>3067</v>
      </c>
      <c r="BK223" s="19" t="s">
        <v>703</v>
      </c>
      <c r="BL223" s="19" t="s">
        <v>3066</v>
      </c>
      <c r="BM223" s="0" t="s">
        <v>1123</v>
      </c>
      <c r="BN223" s="19" t="s">
        <v>3080</v>
      </c>
      <c r="BO223" s="19" t="s">
        <v>1614</v>
      </c>
      <c r="BP223" s="19" t="s">
        <v>3081</v>
      </c>
      <c r="BQ223" s="19" t="s">
        <v>3082</v>
      </c>
      <c r="BS223" s="0" t="s">
        <v>3067</v>
      </c>
      <c r="BT223" s="0" t="n">
        <f aca="false">49-(COUNTBLANK(U223:BQ223))</f>
        <v>49</v>
      </c>
      <c r="BU223" s="0" t="str">
        <f aca="false">CONCATENATE("*",BS223,"*")</f>
        <v>*babysit*</v>
      </c>
      <c r="BV223" s="0" t="n">
        <f aca="false">COUNTIFS(U223:BQ223,BU223)</f>
        <v>0</v>
      </c>
      <c r="BW223" s="15" t="n">
        <f aca="false">BV223/BT223</f>
        <v>0</v>
      </c>
      <c r="BX223" s="0" t="s">
        <v>1985</v>
      </c>
      <c r="BY223" s="0" t="n">
        <f aca="false">COUNTIFS(U223:BQ223,BX223)</f>
        <v>0</v>
      </c>
      <c r="BZ223" s="18" t="n">
        <f aca="false">IF(BY223="","",(BY223/BT223))</f>
        <v>0</v>
      </c>
      <c r="CA223" s="0" t="n">
        <f aca="false">COUNTIFS(U223:BQ223,BU224)</f>
        <v>0</v>
      </c>
      <c r="CB223" s="0" t="str">
        <f aca="false">IF(BX223="",BU223,BX223)</f>
        <v>*watch*</v>
      </c>
      <c r="CC223" s="0" t="n">
        <f aca="false">COUNTIFS(U223:BQ223,CB224)</f>
        <v>0</v>
      </c>
      <c r="CD223" s="15" t="n">
        <f aca="false">CC223/BT223</f>
        <v>0</v>
      </c>
      <c r="CE223" s="0" t="s">
        <v>1985</v>
      </c>
      <c r="CF223" s="15" t="n">
        <f aca="false">(COUNTIFS(U223:BQ223,CE223))/BT223</f>
        <v>0</v>
      </c>
      <c r="CG223" s="19" t="s">
        <v>3083</v>
      </c>
      <c r="CH223" s="0" t="s">
        <v>1986</v>
      </c>
      <c r="CI223" s="15" t="n">
        <f aca="false">(COUNTIFS(U223:BQ223,CK223))/BT223</f>
        <v>0.36734693877551</v>
      </c>
      <c r="CJ223" s="15" t="n">
        <f aca="false">(COUNTIFS(U223:BQ223,CK224))/BT223</f>
        <v>0</v>
      </c>
      <c r="CK223" s="16" t="s">
        <v>703</v>
      </c>
      <c r="CL223" s="0" t="s">
        <v>3084</v>
      </c>
    </row>
    <row r="224" customFormat="false" ht="13.8" hidden="false" customHeight="false" outlineLevel="0" collapsed="false">
      <c r="A224" s="8" t="s">
        <v>191</v>
      </c>
      <c r="B224" s="8" t="n">
        <v>1</v>
      </c>
      <c r="C224" s="8" t="n">
        <v>1</v>
      </c>
      <c r="D224" s="8" t="n">
        <v>2</v>
      </c>
      <c r="E224" s="8" t="n">
        <v>110</v>
      </c>
      <c r="F224" s="8" t="n">
        <v>56</v>
      </c>
      <c r="G224" s="8" t="n">
        <v>1</v>
      </c>
      <c r="H224" s="8" t="n">
        <v>1056</v>
      </c>
      <c r="I224" s="8" t="n">
        <v>11056</v>
      </c>
      <c r="J224" s="8" t="n">
        <v>1056</v>
      </c>
      <c r="K224" s="8" t="s">
        <v>650</v>
      </c>
      <c r="L224" s="8" t="s">
        <v>128</v>
      </c>
      <c r="M224" s="0" t="s">
        <v>3085</v>
      </c>
      <c r="N224" s="0" t="s">
        <v>3057</v>
      </c>
      <c r="O224" s="0" t="s">
        <v>3086</v>
      </c>
      <c r="R224" s="0" t="n">
        <f aca="false">(1+LEN(N224)-LEN(SUBSTITUTE(N224," ","")))+1</f>
        <v>6</v>
      </c>
      <c r="S224" s="0" t="n">
        <f aca="false">(1+LEN(O224)-LEN(SUBSTITUTE(O224," ","")))</f>
        <v>9</v>
      </c>
      <c r="T224" s="0" t="s">
        <v>2365</v>
      </c>
      <c r="U224" s="19" t="s">
        <v>3087</v>
      </c>
      <c r="V224" s="0" t="s">
        <v>3088</v>
      </c>
      <c r="W224" s="0" t="s">
        <v>3089</v>
      </c>
      <c r="X224" s="19" t="s">
        <v>3090</v>
      </c>
      <c r="Y224" s="19" t="s">
        <v>3091</v>
      </c>
      <c r="Z224" s="0" t="s">
        <v>3092</v>
      </c>
      <c r="AA224" s="19" t="s">
        <v>3093</v>
      </c>
      <c r="AB224" s="19" t="s">
        <v>3087</v>
      </c>
      <c r="AC224" s="19" t="s">
        <v>3094</v>
      </c>
      <c r="AD224" s="19" t="s">
        <v>3095</v>
      </c>
      <c r="AE224" s="0" t="s">
        <v>1087</v>
      </c>
      <c r="AF224" s="19" t="s">
        <v>3096</v>
      </c>
      <c r="AG224" s="19" t="s">
        <v>3097</v>
      </c>
      <c r="AH224" s="0" t="s">
        <v>3098</v>
      </c>
      <c r="AI224" s="19" t="s">
        <v>3099</v>
      </c>
      <c r="AJ224" s="19" t="s">
        <v>3100</v>
      </c>
      <c r="AK224" s="0" t="s">
        <v>3101</v>
      </c>
      <c r="AL224" s="0" t="s">
        <v>3102</v>
      </c>
      <c r="AM224" s="19" t="s">
        <v>3090</v>
      </c>
      <c r="AN224" s="19" t="s">
        <v>3087</v>
      </c>
      <c r="AO224" s="19" t="s">
        <v>3099</v>
      </c>
      <c r="AP224" s="0" t="s">
        <v>2954</v>
      </c>
      <c r="AQ224" s="0" t="s">
        <v>3103</v>
      </c>
      <c r="AR224" s="0" t="s">
        <v>3104</v>
      </c>
      <c r="AS224" s="0" t="s">
        <v>3105</v>
      </c>
      <c r="AT224" s="19" t="s">
        <v>3106</v>
      </c>
      <c r="AU224" s="0" t="s">
        <v>3107</v>
      </c>
      <c r="AV224" s="19" t="s">
        <v>976</v>
      </c>
      <c r="AW224" s="0" t="s">
        <v>3108</v>
      </c>
      <c r="AX224" s="19" t="s">
        <v>976</v>
      </c>
      <c r="AY224" s="0" t="s">
        <v>1834</v>
      </c>
      <c r="AZ224" s="0" t="s">
        <v>3109</v>
      </c>
      <c r="BA224" s="19" t="s">
        <v>3110</v>
      </c>
      <c r="BB224" s="0" t="s">
        <v>1990</v>
      </c>
      <c r="BC224" s="19" t="s">
        <v>3099</v>
      </c>
      <c r="BD224" s="0" t="s">
        <v>3111</v>
      </c>
      <c r="BE224" s="19" t="s">
        <v>3112</v>
      </c>
      <c r="BF224" s="0" t="s">
        <v>3020</v>
      </c>
      <c r="BG224" s="19" t="s">
        <v>3113</v>
      </c>
      <c r="BH224" s="19" t="s">
        <v>3087</v>
      </c>
      <c r="BI224" s="0" t="s">
        <v>3114</v>
      </c>
      <c r="BJ224" s="19" t="s">
        <v>3090</v>
      </c>
      <c r="BK224" s="19" t="s">
        <v>3115</v>
      </c>
      <c r="BL224" s="0" t="s">
        <v>3116</v>
      </c>
      <c r="BM224" s="19" t="s">
        <v>976</v>
      </c>
      <c r="BN224" s="0" t="s">
        <v>3117</v>
      </c>
      <c r="BO224" s="0" t="s">
        <v>3118</v>
      </c>
      <c r="BP224" s="19" t="s">
        <v>3119</v>
      </c>
      <c r="BQ224" s="19" t="s">
        <v>976</v>
      </c>
      <c r="BS224" s="0" t="s">
        <v>3090</v>
      </c>
      <c r="BT224" s="0" t="n">
        <f aca="false">49-(COUNTBLANK(U224:BQ224))</f>
        <v>49</v>
      </c>
      <c r="BU224" s="0" t="str">
        <f aca="false">CONCATENATE("*",BS224,"*")</f>
        <v>*counsel*</v>
      </c>
      <c r="BV224" s="0" t="n">
        <f aca="false">COUNTIFS(U224:BQ224,BU224)</f>
        <v>0</v>
      </c>
      <c r="BW224" s="18" t="n">
        <f aca="false">BV224/BT224</f>
        <v>0</v>
      </c>
      <c r="BX224" s="0" t="s">
        <v>3120</v>
      </c>
      <c r="BY224" s="0" t="n">
        <f aca="false">COUNTIFS(U224:BQ224,BX224)</f>
        <v>0</v>
      </c>
      <c r="BZ224" s="15" t="n">
        <f aca="false">IF(BY224="","",(BY224/BT224))</f>
        <v>0</v>
      </c>
      <c r="CA224" s="0" t="n">
        <f aca="false">COUNTIFS(U224:BQ224,BU223)</f>
        <v>0</v>
      </c>
      <c r="CB224" s="0" t="str">
        <f aca="false">IF(BX224="",BU224,BX224)</f>
        <v>*help*</v>
      </c>
      <c r="CC224" s="0" t="n">
        <f aca="false">COUNTIFS(U224:BQ224,CB223)</f>
        <v>0</v>
      </c>
      <c r="CD224" s="15" t="n">
        <f aca="false">CC224/BT224</f>
        <v>0</v>
      </c>
      <c r="CE224" s="0" t="s">
        <v>3120</v>
      </c>
      <c r="CF224" s="15" t="n">
        <f aca="false">(COUNTIFS(U224:BQ224,CE224))/BT224</f>
        <v>0</v>
      </c>
      <c r="CG224" s="19" t="s">
        <v>3121</v>
      </c>
      <c r="CH224" s="0" t="s">
        <v>3122</v>
      </c>
      <c r="CI224" s="15" t="n">
        <f aca="false">(COUNTIFS(U224:BQ224,CK224))/BT224</f>
        <v>0.26530612244898</v>
      </c>
      <c r="CJ224" s="15" t="n">
        <f aca="false">(COUNTIFS(U224:BQ224,CK223))/BT224</f>
        <v>0</v>
      </c>
      <c r="CK224" s="16" t="s">
        <v>976</v>
      </c>
      <c r="CL224" s="0" t="s">
        <v>3084</v>
      </c>
    </row>
    <row r="225" customFormat="false" ht="13.8" hidden="false" customHeight="false" outlineLevel="0" collapsed="false">
      <c r="A225" s="8" t="s">
        <v>193</v>
      </c>
      <c r="B225" s="17" t="n">
        <v>1</v>
      </c>
      <c r="C225" s="17" t="n">
        <v>2</v>
      </c>
      <c r="D225" s="17" t="n">
        <v>1</v>
      </c>
      <c r="E225" s="17" t="n">
        <v>110</v>
      </c>
      <c r="F225" s="17" t="n">
        <v>56</v>
      </c>
      <c r="G225" s="17" t="n">
        <v>2</v>
      </c>
      <c r="H225" s="8" t="n">
        <v>2056</v>
      </c>
      <c r="I225" s="8" t="n">
        <v>12056</v>
      </c>
      <c r="J225" s="8" t="n">
        <v>2056</v>
      </c>
      <c r="K225" s="8" t="s">
        <v>650</v>
      </c>
      <c r="L225" s="8" t="s">
        <v>128</v>
      </c>
      <c r="M225" s="4" t="s">
        <v>3056</v>
      </c>
      <c r="N225" s="4" t="s">
        <v>3057</v>
      </c>
      <c r="O225" s="4" t="s">
        <v>3086</v>
      </c>
      <c r="R225" s="4" t="n">
        <f aca="false">(1+LEN(N225)-LEN(SUBSTITUTE(N225," ","")))+1</f>
        <v>6</v>
      </c>
      <c r="S225" s="4" t="n">
        <f aca="false">(1+LEN(O225)-LEN(SUBSTITUTE(O225," ","")))</f>
        <v>9</v>
      </c>
      <c r="T225" s="4" t="s">
        <v>2365</v>
      </c>
      <c r="U225" s="20" t="s">
        <v>3059</v>
      </c>
      <c r="V225" s="20" t="s">
        <v>3060</v>
      </c>
      <c r="W225" s="4" t="s">
        <v>3061</v>
      </c>
      <c r="X225" s="20" t="s">
        <v>3062</v>
      </c>
      <c r="Y225" s="20" t="s">
        <v>3063</v>
      </c>
      <c r="Z225" s="20" t="s">
        <v>3064</v>
      </c>
      <c r="AA225" s="4" t="s">
        <v>3065</v>
      </c>
      <c r="AB225" s="20" t="s">
        <v>3066</v>
      </c>
      <c r="AC225" s="20" t="s">
        <v>3067</v>
      </c>
      <c r="AD225" s="20" t="s">
        <v>3068</v>
      </c>
      <c r="AE225" s="20" t="s">
        <v>3064</v>
      </c>
      <c r="AF225" s="20" t="s">
        <v>3069</v>
      </c>
      <c r="AG225" s="4" t="s">
        <v>3070</v>
      </c>
      <c r="AH225" s="4" t="s">
        <v>3071</v>
      </c>
      <c r="AI225" s="20" t="s">
        <v>3067</v>
      </c>
      <c r="AJ225" s="4" t="s">
        <v>3072</v>
      </c>
      <c r="AK225" s="20" t="s">
        <v>3067</v>
      </c>
      <c r="AL225" s="20" t="s">
        <v>3064</v>
      </c>
      <c r="AM225" s="20" t="s">
        <v>3073</v>
      </c>
      <c r="AN225" s="20" t="s">
        <v>3074</v>
      </c>
      <c r="AO225" s="20" t="s">
        <v>3066</v>
      </c>
      <c r="AP225" s="20" t="s">
        <v>3060</v>
      </c>
      <c r="AQ225" s="20" t="s">
        <v>3062</v>
      </c>
      <c r="AR225" s="20" t="s">
        <v>3066</v>
      </c>
      <c r="AS225" s="4" t="s">
        <v>3075</v>
      </c>
      <c r="AT225" s="20" t="s">
        <v>3076</v>
      </c>
      <c r="AU225" s="4" t="s">
        <v>2560</v>
      </c>
      <c r="AV225" s="20" t="s">
        <v>3077</v>
      </c>
      <c r="AW225" s="20" t="s">
        <v>3066</v>
      </c>
      <c r="AX225" s="4" t="s">
        <v>2560</v>
      </c>
      <c r="AY225" s="20" t="s">
        <v>3066</v>
      </c>
      <c r="AZ225" s="20" t="s">
        <v>3064</v>
      </c>
      <c r="BA225" s="20" t="s">
        <v>3068</v>
      </c>
      <c r="BB225" s="4" t="s">
        <v>1123</v>
      </c>
      <c r="BC225" s="20" t="s">
        <v>3078</v>
      </c>
      <c r="BD225" s="20" t="s">
        <v>3060</v>
      </c>
      <c r="BE225" s="20" t="s">
        <v>3066</v>
      </c>
      <c r="BF225" s="4" t="s">
        <v>1631</v>
      </c>
      <c r="BG225" s="20" t="s">
        <v>3079</v>
      </c>
      <c r="BH225" s="20" t="s">
        <v>3060</v>
      </c>
      <c r="BI225" s="20" t="s">
        <v>3067</v>
      </c>
      <c r="BJ225" s="20" t="s">
        <v>3067</v>
      </c>
      <c r="BK225" s="20" t="s">
        <v>703</v>
      </c>
      <c r="BL225" s="20" t="s">
        <v>3066</v>
      </c>
      <c r="BM225" s="4" t="s">
        <v>1123</v>
      </c>
      <c r="BN225" s="20" t="s">
        <v>3080</v>
      </c>
      <c r="BO225" s="20" t="s">
        <v>1614</v>
      </c>
      <c r="BP225" s="20" t="s">
        <v>3081</v>
      </c>
      <c r="BQ225" s="20" t="s">
        <v>3082</v>
      </c>
      <c r="BS225" s="4" t="s">
        <v>3067</v>
      </c>
      <c r="BT225" s="4" t="n">
        <f aca="false">49-(COUNTBLANK(U225:BQ225))</f>
        <v>49</v>
      </c>
      <c r="BU225" s="4" t="str">
        <f aca="false">CONCATENATE("*",BS225,"*")</f>
        <v>*babysit*</v>
      </c>
      <c r="BV225" s="4" t="n">
        <f aca="false">COUNTIFS(U225:BQ225,BU225)</f>
        <v>0</v>
      </c>
      <c r="BW225" s="18" t="n">
        <f aca="false">BV225/BT225</f>
        <v>0</v>
      </c>
      <c r="BX225" s="4" t="s">
        <v>1985</v>
      </c>
      <c r="BY225" s="4" t="n">
        <f aca="false">COUNTIFS(U225:BQ225,BX225)</f>
        <v>0</v>
      </c>
      <c r="BZ225" s="18" t="n">
        <f aca="false">IF(BY225="","",(BY225/BT225))</f>
        <v>0</v>
      </c>
      <c r="CA225" s="4" t="n">
        <f aca="false">COUNTIFS(U225:BQ225,BU226)</f>
        <v>0</v>
      </c>
      <c r="CB225" s="4" t="str">
        <f aca="false">IF(BX225="",BU225,BX225)</f>
        <v>*watch*</v>
      </c>
      <c r="CC225" s="4" t="n">
        <f aca="false">COUNTIFS(U225:BQ225,CB226)</f>
        <v>0</v>
      </c>
      <c r="CD225" s="18" t="n">
        <f aca="false">CC225/BT225</f>
        <v>0</v>
      </c>
      <c r="CE225" s="4" t="s">
        <v>1985</v>
      </c>
      <c r="CF225" s="18" t="n">
        <f aca="false">(COUNTIFS(U225:BQ225,CE225))/BT225</f>
        <v>0</v>
      </c>
      <c r="CG225" s="20" t="s">
        <v>3083</v>
      </c>
      <c r="CH225" s="4" t="s">
        <v>1986</v>
      </c>
      <c r="CI225" s="15" t="n">
        <f aca="false">(COUNTIFS(U225:BQ225,CK225))/BT225</f>
        <v>0</v>
      </c>
      <c r="CJ225" s="15" t="n">
        <f aca="false">(COUNTIFS(U225:BQ225,CK226))/BT225</f>
        <v>0.36734693877551</v>
      </c>
      <c r="CK225" s="4" t="s">
        <v>976</v>
      </c>
      <c r="CL225" s="4" t="s">
        <v>3084</v>
      </c>
    </row>
    <row r="226" customFormat="false" ht="13.8" hidden="false" customHeight="false" outlineLevel="0" collapsed="false">
      <c r="A226" s="8" t="s">
        <v>127</v>
      </c>
      <c r="B226" s="17" t="n">
        <v>1</v>
      </c>
      <c r="C226" s="17" t="n">
        <v>2</v>
      </c>
      <c r="D226" s="17" t="n">
        <v>2</v>
      </c>
      <c r="E226" s="17" t="n">
        <v>110</v>
      </c>
      <c r="F226" s="17" t="n">
        <v>56</v>
      </c>
      <c r="G226" s="17" t="n">
        <v>3</v>
      </c>
      <c r="H226" s="8" t="n">
        <v>3056</v>
      </c>
      <c r="I226" s="8" t="n">
        <v>13056</v>
      </c>
      <c r="J226" s="8" t="n">
        <v>3056</v>
      </c>
      <c r="K226" s="8" t="s">
        <v>650</v>
      </c>
      <c r="L226" s="8" t="s">
        <v>128</v>
      </c>
      <c r="M226" s="4" t="s">
        <v>3085</v>
      </c>
      <c r="N226" s="4" t="s">
        <v>3057</v>
      </c>
      <c r="O226" s="4" t="s">
        <v>3058</v>
      </c>
      <c r="R226" s="4" t="n">
        <f aca="false">(1+LEN(N226)-LEN(SUBSTITUTE(N226," ","")))+1</f>
        <v>6</v>
      </c>
      <c r="S226" s="4" t="n">
        <f aca="false">(1+LEN(O226)-LEN(SUBSTITUTE(O226," ","")))</f>
        <v>9</v>
      </c>
      <c r="T226" s="4" t="s">
        <v>2365</v>
      </c>
      <c r="U226" s="20" t="s">
        <v>3087</v>
      </c>
      <c r="V226" s="4" t="s">
        <v>3088</v>
      </c>
      <c r="W226" s="4" t="s">
        <v>3089</v>
      </c>
      <c r="X226" s="20" t="s">
        <v>3090</v>
      </c>
      <c r="Y226" s="20" t="s">
        <v>3091</v>
      </c>
      <c r="Z226" s="4" t="s">
        <v>3092</v>
      </c>
      <c r="AA226" s="20" t="s">
        <v>3093</v>
      </c>
      <c r="AB226" s="20" t="s">
        <v>3087</v>
      </c>
      <c r="AC226" s="20" t="s">
        <v>3094</v>
      </c>
      <c r="AD226" s="20" t="s">
        <v>3095</v>
      </c>
      <c r="AE226" s="4" t="s">
        <v>1087</v>
      </c>
      <c r="AF226" s="20" t="s">
        <v>3096</v>
      </c>
      <c r="AG226" s="20" t="s">
        <v>3097</v>
      </c>
      <c r="AH226" s="4" t="s">
        <v>3098</v>
      </c>
      <c r="AI226" s="20" t="s">
        <v>3099</v>
      </c>
      <c r="AJ226" s="20" t="s">
        <v>3100</v>
      </c>
      <c r="AK226" s="4" t="s">
        <v>3101</v>
      </c>
      <c r="AL226" s="4" t="s">
        <v>3102</v>
      </c>
      <c r="AM226" s="20" t="s">
        <v>3090</v>
      </c>
      <c r="AN226" s="20" t="s">
        <v>3087</v>
      </c>
      <c r="AO226" s="20" t="s">
        <v>3099</v>
      </c>
      <c r="AP226" s="4" t="s">
        <v>2954</v>
      </c>
      <c r="AQ226" s="4" t="s">
        <v>3103</v>
      </c>
      <c r="AR226" s="4" t="s">
        <v>3104</v>
      </c>
      <c r="AS226" s="4" t="s">
        <v>3105</v>
      </c>
      <c r="AT226" s="20" t="s">
        <v>3106</v>
      </c>
      <c r="AU226" s="4" t="s">
        <v>3107</v>
      </c>
      <c r="AV226" s="20" t="s">
        <v>976</v>
      </c>
      <c r="AW226" s="4" t="s">
        <v>3108</v>
      </c>
      <c r="AX226" s="20" t="s">
        <v>976</v>
      </c>
      <c r="AY226" s="4" t="s">
        <v>1834</v>
      </c>
      <c r="AZ226" s="4" t="s">
        <v>3109</v>
      </c>
      <c r="BA226" s="20" t="s">
        <v>3110</v>
      </c>
      <c r="BB226" s="4" t="s">
        <v>1990</v>
      </c>
      <c r="BC226" s="20" t="s">
        <v>3099</v>
      </c>
      <c r="BD226" s="4" t="s">
        <v>3111</v>
      </c>
      <c r="BE226" s="20" t="s">
        <v>3112</v>
      </c>
      <c r="BF226" s="4" t="s">
        <v>3020</v>
      </c>
      <c r="BG226" s="20" t="s">
        <v>3113</v>
      </c>
      <c r="BH226" s="20" t="s">
        <v>3087</v>
      </c>
      <c r="BI226" s="4" t="s">
        <v>3114</v>
      </c>
      <c r="BJ226" s="20" t="s">
        <v>3090</v>
      </c>
      <c r="BK226" s="20" t="s">
        <v>3115</v>
      </c>
      <c r="BL226" s="4" t="s">
        <v>3116</v>
      </c>
      <c r="BM226" s="20" t="s">
        <v>976</v>
      </c>
      <c r="BN226" s="4" t="s">
        <v>3117</v>
      </c>
      <c r="BO226" s="4" t="s">
        <v>3118</v>
      </c>
      <c r="BP226" s="20" t="s">
        <v>3119</v>
      </c>
      <c r="BQ226" s="20" t="s">
        <v>976</v>
      </c>
      <c r="BS226" s="4" t="s">
        <v>3090</v>
      </c>
      <c r="BT226" s="4" t="n">
        <f aca="false">49-(COUNTBLANK(U226:BQ226))</f>
        <v>49</v>
      </c>
      <c r="BU226" s="4" t="str">
        <f aca="false">CONCATENATE("*",BS226,"*")</f>
        <v>*counsel*</v>
      </c>
      <c r="BV226" s="4" t="n">
        <f aca="false">COUNTIFS(U226:BQ226,BU226)</f>
        <v>0</v>
      </c>
      <c r="BW226" s="18" t="n">
        <f aca="false">BV226/BT226</f>
        <v>0</v>
      </c>
      <c r="BX226" s="4" t="s">
        <v>3120</v>
      </c>
      <c r="BY226" s="4" t="n">
        <f aca="false">COUNTIFS(U226:BQ226,BX226)</f>
        <v>0</v>
      </c>
      <c r="BZ226" s="18" t="n">
        <f aca="false">IF(BY226="","",(BY226/BT226))</f>
        <v>0</v>
      </c>
      <c r="CA226" s="4" t="n">
        <f aca="false">COUNTIFS(U226:BQ226,BU225)</f>
        <v>0</v>
      </c>
      <c r="CB226" s="4" t="str">
        <f aca="false">IF(BX226="",BU226,BX226)</f>
        <v>*help*</v>
      </c>
      <c r="CC226" s="4" t="n">
        <f aca="false">COUNTIFS(U226:BQ226,CB225)</f>
        <v>0</v>
      </c>
      <c r="CD226" s="18" t="n">
        <f aca="false">CC226/BT226</f>
        <v>0</v>
      </c>
      <c r="CE226" s="4" t="s">
        <v>3120</v>
      </c>
      <c r="CF226" s="18" t="n">
        <f aca="false">(COUNTIFS(U226:BQ226,CE226))/BT226</f>
        <v>0</v>
      </c>
      <c r="CG226" s="20" t="s">
        <v>3121</v>
      </c>
      <c r="CH226" s="4" t="s">
        <v>3122</v>
      </c>
      <c r="CI226" s="15" t="n">
        <f aca="false">(COUNTIFS(U226:BQ226,CK226))/BT226</f>
        <v>0</v>
      </c>
      <c r="CJ226" s="15" t="n">
        <f aca="false">(COUNTIFS(U226:BQ226,CK225))/BT226</f>
        <v>0.26530612244898</v>
      </c>
      <c r="CK226" s="4" t="s">
        <v>703</v>
      </c>
      <c r="CL226" s="4" t="s">
        <v>3084</v>
      </c>
    </row>
    <row r="227" customFormat="false" ht="13.8" hidden="false" customHeight="false" outlineLevel="0" collapsed="false">
      <c r="A227" s="8" t="s">
        <v>163</v>
      </c>
      <c r="B227" s="8" t="n">
        <v>1</v>
      </c>
      <c r="C227" s="8" t="n">
        <v>1</v>
      </c>
      <c r="D227" s="8" t="n">
        <v>1</v>
      </c>
      <c r="E227" s="8" t="n">
        <v>111</v>
      </c>
      <c r="F227" s="8" t="n">
        <v>57</v>
      </c>
      <c r="G227" s="8" t="n">
        <v>0</v>
      </c>
      <c r="H227" s="8" t="n">
        <v>57</v>
      </c>
      <c r="I227" s="8" t="n">
        <v>10057</v>
      </c>
      <c r="J227" s="8" t="n">
        <v>57</v>
      </c>
      <c r="K227" s="8" t="s">
        <v>650</v>
      </c>
      <c r="L227" s="8" t="s">
        <v>128</v>
      </c>
      <c r="M227" s="0" t="s">
        <v>3123</v>
      </c>
      <c r="N227" s="0" t="s">
        <v>3124</v>
      </c>
      <c r="O227" s="0" t="s">
        <v>3125</v>
      </c>
      <c r="R227" s="0" t="n">
        <f aca="false">(1+LEN(N227)-LEN(SUBSTITUTE(N227," ","")))+1</f>
        <v>7</v>
      </c>
      <c r="S227" s="0" t="n">
        <f aca="false">(1+LEN(O227)-LEN(SUBSTITUTE(O227," ","")))</f>
        <v>11</v>
      </c>
      <c r="T227" s="0" t="s">
        <v>3126</v>
      </c>
      <c r="U227" s="0" t="s">
        <v>3127</v>
      </c>
      <c r="V227" s="0" t="s">
        <v>3128</v>
      </c>
      <c r="W227" s="0" t="s">
        <v>3129</v>
      </c>
      <c r="X227" s="0" t="s">
        <v>3130</v>
      </c>
      <c r="Y227" s="0" t="s">
        <v>3131</v>
      </c>
      <c r="Z227" s="0" t="s">
        <v>3132</v>
      </c>
      <c r="AA227" s="0" t="s">
        <v>3133</v>
      </c>
      <c r="AB227" s="0" t="s">
        <v>3134</v>
      </c>
      <c r="AC227" s="0" t="s">
        <v>3135</v>
      </c>
      <c r="AD227" s="0" t="s">
        <v>1047</v>
      </c>
      <c r="AE227" s="0" t="s">
        <v>3136</v>
      </c>
      <c r="AF227" s="0" t="s">
        <v>3137</v>
      </c>
      <c r="AG227" s="0" t="s">
        <v>1062</v>
      </c>
      <c r="AH227" s="0" t="s">
        <v>3138</v>
      </c>
      <c r="AI227" s="0" t="s">
        <v>3139</v>
      </c>
      <c r="AJ227" s="0" t="s">
        <v>3140</v>
      </c>
      <c r="AK227" s="0" t="s">
        <v>3141</v>
      </c>
      <c r="AL227" s="13"/>
      <c r="AM227" s="0" t="s">
        <v>1301</v>
      </c>
      <c r="AN227" s="0" t="s">
        <v>3142</v>
      </c>
      <c r="AO227" s="0" t="s">
        <v>3143</v>
      </c>
      <c r="AP227" s="0" t="s">
        <v>3144</v>
      </c>
      <c r="AQ227" s="0" t="s">
        <v>1047</v>
      </c>
      <c r="AR227" s="0" t="s">
        <v>3145</v>
      </c>
      <c r="AS227" s="0" t="s">
        <v>1915</v>
      </c>
      <c r="AT227" s="0" t="s">
        <v>3146</v>
      </c>
      <c r="AU227" s="0" t="s">
        <v>1047</v>
      </c>
      <c r="AV227" s="0" t="s">
        <v>3147</v>
      </c>
      <c r="AW227" s="0" t="s">
        <v>3148</v>
      </c>
      <c r="AX227" s="0" t="s">
        <v>1062</v>
      </c>
      <c r="AY227" s="0" t="s">
        <v>1047</v>
      </c>
      <c r="AZ227" s="0" t="s">
        <v>3149</v>
      </c>
      <c r="BA227" s="0" t="s">
        <v>3150</v>
      </c>
      <c r="BB227" s="0" t="s">
        <v>3134</v>
      </c>
      <c r="BC227" s="0" t="s">
        <v>3050</v>
      </c>
      <c r="BD227" s="0" t="s">
        <v>3151</v>
      </c>
      <c r="BE227" s="0" t="s">
        <v>3146</v>
      </c>
      <c r="BF227" s="0" t="s">
        <v>1062</v>
      </c>
      <c r="BG227" s="0" t="s">
        <v>1047</v>
      </c>
      <c r="BH227" s="0" t="s">
        <v>1062</v>
      </c>
      <c r="BI227" s="0" t="s">
        <v>3132</v>
      </c>
      <c r="BJ227" s="0" t="s">
        <v>3152</v>
      </c>
      <c r="BK227" s="0" t="s">
        <v>3153</v>
      </c>
      <c r="BL227" s="0" t="s">
        <v>3154</v>
      </c>
      <c r="BM227" s="0" t="s">
        <v>646</v>
      </c>
      <c r="BN227" s="0" t="s">
        <v>3155</v>
      </c>
      <c r="BO227" s="0" t="s">
        <v>3156</v>
      </c>
      <c r="BP227" s="0" t="s">
        <v>3157</v>
      </c>
      <c r="BQ227" s="13"/>
      <c r="BS227" s="0" t="s">
        <v>1880</v>
      </c>
      <c r="BT227" s="0" t="n">
        <f aca="false">49-(COUNTBLANK(U227:BQ227))</f>
        <v>47</v>
      </c>
      <c r="BU227" s="0" t="str">
        <f aca="false">CONCATENATE("*",BS227,"*")</f>
        <v>*pass*</v>
      </c>
      <c r="BV227" s="0" t="n">
        <f aca="false">COUNTIFS(U227:BQ227,BU227)</f>
        <v>0</v>
      </c>
      <c r="BW227" s="15" t="n">
        <f aca="false">BV227/BT227</f>
        <v>0</v>
      </c>
      <c r="BX227" s="0" t="s">
        <v>3158</v>
      </c>
      <c r="BY227" s="0" t="n">
        <f aca="false">COUNTIFS(U227:BQ227,BX227)</f>
        <v>0</v>
      </c>
      <c r="BZ227" s="14" t="n">
        <f aca="false">IF(BY227="","",(BY227/BT227))</f>
        <v>0</v>
      </c>
      <c r="CA227" s="0" t="n">
        <f aca="false">COUNTIFS(U227:BQ227,BU228)</f>
        <v>0</v>
      </c>
      <c r="CB227" s="0" t="str">
        <f aca="false">IF(BX227="",BU227,BX227)</f>
        <v>*throw*</v>
      </c>
      <c r="CC227" s="0" t="n">
        <f aca="false">COUNTIFS(U227:BQ227,CB228)</f>
        <v>0</v>
      </c>
      <c r="CD227" s="15" t="n">
        <f aca="false">CC227/BT227</f>
        <v>0</v>
      </c>
      <c r="CE227" s="0" t="s">
        <v>3158</v>
      </c>
      <c r="CF227" s="15" t="n">
        <f aca="false">(COUNTIFS(U227:BQ227,CE227))/BT227</f>
        <v>0</v>
      </c>
      <c r="CH227" s="0" t="s">
        <v>3159</v>
      </c>
      <c r="CI227" s="15" t="n">
        <f aca="false">(COUNTIFS(U227:BQ227,CK227))/BT227</f>
        <v>0.276595744680851</v>
      </c>
      <c r="CJ227" s="15" t="n">
        <f aca="false">(COUNTIFS(U227:BQ227,CK228))/BT227</f>
        <v>0</v>
      </c>
      <c r="CK227" s="16" t="s">
        <v>1047</v>
      </c>
      <c r="CL227" s="0" t="s">
        <v>3160</v>
      </c>
    </row>
    <row r="228" customFormat="false" ht="13.8" hidden="false" customHeight="false" outlineLevel="0" collapsed="false">
      <c r="A228" s="8" t="s">
        <v>191</v>
      </c>
      <c r="B228" s="8" t="n">
        <v>1</v>
      </c>
      <c r="C228" s="8" t="n">
        <v>1</v>
      </c>
      <c r="D228" s="8" t="n">
        <v>2</v>
      </c>
      <c r="E228" s="8" t="n">
        <v>111</v>
      </c>
      <c r="F228" s="8" t="n">
        <v>57</v>
      </c>
      <c r="G228" s="8" t="n">
        <v>1</v>
      </c>
      <c r="H228" s="8" t="n">
        <v>1057</v>
      </c>
      <c r="I228" s="8" t="n">
        <v>11057</v>
      </c>
      <c r="J228" s="8" t="n">
        <v>1057</v>
      </c>
      <c r="K228" s="8" t="s">
        <v>650</v>
      </c>
      <c r="L228" s="8" t="s">
        <v>128</v>
      </c>
      <c r="M228" s="0" t="s">
        <v>3161</v>
      </c>
      <c r="N228" s="0" t="s">
        <v>3124</v>
      </c>
      <c r="O228" s="0" t="s">
        <v>3162</v>
      </c>
      <c r="R228" s="0" t="n">
        <f aca="false">(1+LEN(N228)-LEN(SUBSTITUTE(N228," ","")))+1</f>
        <v>7</v>
      </c>
      <c r="S228" s="0" t="n">
        <f aca="false">(1+LEN(O228)-LEN(SUBSTITUTE(O228," ","")))</f>
        <v>11</v>
      </c>
      <c r="T228" s="0" t="s">
        <v>3126</v>
      </c>
      <c r="U228" s="0" t="s">
        <v>208</v>
      </c>
      <c r="V228" s="0" t="s">
        <v>3163</v>
      </c>
      <c r="W228" s="0" t="s">
        <v>3164</v>
      </c>
      <c r="X228" s="0" t="s">
        <v>3165</v>
      </c>
      <c r="Y228" s="0" t="s">
        <v>3165</v>
      </c>
      <c r="Z228" s="0" t="s">
        <v>3165</v>
      </c>
      <c r="AA228" s="0" t="s">
        <v>3165</v>
      </c>
      <c r="AB228" s="0" t="s">
        <v>3165</v>
      </c>
      <c r="AC228" s="0" t="s">
        <v>3166</v>
      </c>
      <c r="AD228" s="13"/>
      <c r="AE228" s="0" t="s">
        <v>3167</v>
      </c>
      <c r="AF228" s="0" t="s">
        <v>3168</v>
      </c>
      <c r="AG228" s="0" t="s">
        <v>3169</v>
      </c>
      <c r="AH228" s="0" t="s">
        <v>3165</v>
      </c>
      <c r="AI228" s="0" t="s">
        <v>3170</v>
      </c>
      <c r="AJ228" s="0" t="s">
        <v>3171</v>
      </c>
      <c r="AK228" s="0" t="s">
        <v>3172</v>
      </c>
      <c r="AL228" s="0" t="s">
        <v>3173</v>
      </c>
      <c r="AM228" s="0" t="s">
        <v>3165</v>
      </c>
      <c r="AN228" s="0" t="s">
        <v>3165</v>
      </c>
      <c r="AO228" s="0" t="s">
        <v>1062</v>
      </c>
      <c r="AP228" s="0" t="s">
        <v>3174</v>
      </c>
      <c r="AQ228" s="0" t="s">
        <v>3165</v>
      </c>
      <c r="AR228" s="0" t="s">
        <v>3175</v>
      </c>
      <c r="AS228" s="0" t="s">
        <v>3165</v>
      </c>
      <c r="AT228" s="0" t="s">
        <v>3176</v>
      </c>
      <c r="AU228" s="0" t="s">
        <v>3177</v>
      </c>
      <c r="AV228" s="0" t="s">
        <v>325</v>
      </c>
      <c r="AW228" s="0" t="s">
        <v>231</v>
      </c>
      <c r="AX228" s="0" t="s">
        <v>669</v>
      </c>
      <c r="AY228" s="0" t="s">
        <v>3165</v>
      </c>
      <c r="AZ228" s="0" t="s">
        <v>3178</v>
      </c>
      <c r="BA228" s="0" t="s">
        <v>3179</v>
      </c>
      <c r="BB228" s="0" t="s">
        <v>1062</v>
      </c>
      <c r="BC228" s="0" t="s">
        <v>3180</v>
      </c>
      <c r="BD228" s="0" t="s">
        <v>208</v>
      </c>
      <c r="BE228" s="0" t="s">
        <v>3181</v>
      </c>
      <c r="BF228" s="0" t="s">
        <v>1572</v>
      </c>
      <c r="BG228" s="0" t="s">
        <v>3182</v>
      </c>
      <c r="BH228" s="0" t="s">
        <v>3183</v>
      </c>
      <c r="BI228" s="0" t="s">
        <v>3184</v>
      </c>
      <c r="BJ228" s="0" t="s">
        <v>3134</v>
      </c>
      <c r="BK228" s="0" t="s">
        <v>3185</v>
      </c>
      <c r="BL228" s="0" t="s">
        <v>3186</v>
      </c>
      <c r="BM228" s="0" t="s">
        <v>1062</v>
      </c>
      <c r="BN228" s="13"/>
      <c r="BO228" s="13"/>
      <c r="BP228" s="0" t="s">
        <v>1877</v>
      </c>
      <c r="BQ228" s="0" t="s">
        <v>208</v>
      </c>
      <c r="BS228" s="0" t="s">
        <v>3165</v>
      </c>
      <c r="BT228" s="0" t="n">
        <f aca="false">49-(COUNTBLANK(U228:BQ228))</f>
        <v>46</v>
      </c>
      <c r="BU228" s="0" t="str">
        <f aca="false">CONCATENATE("*",BS228,"*")</f>
        <v>*dunk*</v>
      </c>
      <c r="BV228" s="0" t="n">
        <f aca="false">COUNTIFS(U228:BQ228,BU228)</f>
        <v>0</v>
      </c>
      <c r="BW228" s="14" t="n">
        <f aca="false">BV228/BT228</f>
        <v>0</v>
      </c>
      <c r="BZ228" s="15" t="str">
        <f aca="false">IF(BY228="","",(BY228/BT228))</f>
        <v/>
      </c>
      <c r="CA228" s="0" t="n">
        <f aca="false">COUNTIFS(U228:BQ228,BU227)</f>
        <v>0</v>
      </c>
      <c r="CB228" s="0" t="str">
        <f aca="false">IF(BX228="",BU228,BX228)</f>
        <v>*dunk*</v>
      </c>
      <c r="CC228" s="0" t="n">
        <f aca="false">COUNTIFS(U228:BQ228,CB227)</f>
        <v>0</v>
      </c>
      <c r="CD228" s="15" t="n">
        <f aca="false">CC228/BT228</f>
        <v>0</v>
      </c>
      <c r="CE228" s="0" t="s">
        <v>3187</v>
      </c>
      <c r="CF228" s="15" t="n">
        <f aca="false">(COUNTIFS(U228:BQ228,CE228))/BT228</f>
        <v>0</v>
      </c>
      <c r="CH228" s="0" t="s">
        <v>3188</v>
      </c>
      <c r="CI228" s="15" t="n">
        <f aca="false">(COUNTIFS(U228:BQ228,CK228))/BT228</f>
        <v>0.369565217391304</v>
      </c>
      <c r="CJ228" s="15" t="n">
        <f aca="false">(COUNTIFS(U228:BQ228,CK227))/BT228</f>
        <v>0.0217391304347826</v>
      </c>
      <c r="CK228" s="16" t="s">
        <v>3165</v>
      </c>
      <c r="CL228" s="0" t="s">
        <v>3160</v>
      </c>
    </row>
    <row r="229" customFormat="false" ht="13.8" hidden="false" customHeight="false" outlineLevel="0" collapsed="false">
      <c r="A229" s="8" t="s">
        <v>193</v>
      </c>
      <c r="B229" s="17" t="n">
        <v>1</v>
      </c>
      <c r="C229" s="17" t="n">
        <v>2</v>
      </c>
      <c r="D229" s="17" t="n">
        <v>1</v>
      </c>
      <c r="E229" s="17" t="n">
        <v>111</v>
      </c>
      <c r="F229" s="17" t="n">
        <v>57</v>
      </c>
      <c r="G229" s="17" t="n">
        <v>2</v>
      </c>
      <c r="H229" s="8" t="n">
        <v>2057</v>
      </c>
      <c r="I229" s="8" t="n">
        <v>12057</v>
      </c>
      <c r="J229" s="8" t="n">
        <v>2057</v>
      </c>
      <c r="K229" s="8" t="s">
        <v>650</v>
      </c>
      <c r="L229" s="8" t="s">
        <v>128</v>
      </c>
      <c r="M229" s="4" t="s">
        <v>3123</v>
      </c>
      <c r="N229" s="4" t="s">
        <v>3124</v>
      </c>
      <c r="O229" s="4" t="s">
        <v>3162</v>
      </c>
      <c r="R229" s="4" t="n">
        <f aca="false">(1+LEN(N229)-LEN(SUBSTITUTE(N229," ","")))+1</f>
        <v>7</v>
      </c>
      <c r="S229" s="4" t="n">
        <f aca="false">(1+LEN(O229)-LEN(SUBSTITUTE(O229," ","")))</f>
        <v>11</v>
      </c>
      <c r="T229" s="4" t="s">
        <v>3126</v>
      </c>
      <c r="U229" s="4" t="s">
        <v>3127</v>
      </c>
      <c r="V229" s="4" t="s">
        <v>3128</v>
      </c>
      <c r="W229" s="4" t="s">
        <v>3129</v>
      </c>
      <c r="X229" s="4" t="s">
        <v>3130</v>
      </c>
      <c r="Y229" s="4" t="s">
        <v>3131</v>
      </c>
      <c r="Z229" s="4" t="s">
        <v>3132</v>
      </c>
      <c r="AA229" s="4" t="s">
        <v>3133</v>
      </c>
      <c r="AB229" s="4" t="s">
        <v>3134</v>
      </c>
      <c r="AC229" s="4" t="s">
        <v>3135</v>
      </c>
      <c r="AD229" s="4" t="s">
        <v>1047</v>
      </c>
      <c r="AE229" s="4" t="s">
        <v>3136</v>
      </c>
      <c r="AF229" s="4" t="s">
        <v>3137</v>
      </c>
      <c r="AG229" s="4" t="s">
        <v>1062</v>
      </c>
      <c r="AH229" s="4" t="s">
        <v>3138</v>
      </c>
      <c r="AI229" s="4" t="s">
        <v>3139</v>
      </c>
      <c r="AJ229" s="4" t="s">
        <v>3140</v>
      </c>
      <c r="AK229" s="4" t="s">
        <v>3141</v>
      </c>
      <c r="AM229" s="4" t="s">
        <v>1301</v>
      </c>
      <c r="AN229" s="4" t="s">
        <v>3142</v>
      </c>
      <c r="AO229" s="4" t="s">
        <v>3143</v>
      </c>
      <c r="AP229" s="4" t="s">
        <v>3144</v>
      </c>
      <c r="AQ229" s="4" t="s">
        <v>1047</v>
      </c>
      <c r="AR229" s="4" t="s">
        <v>3145</v>
      </c>
      <c r="AS229" s="4" t="s">
        <v>1915</v>
      </c>
      <c r="AT229" s="4" t="s">
        <v>3146</v>
      </c>
      <c r="AU229" s="4" t="s">
        <v>1047</v>
      </c>
      <c r="AV229" s="4" t="s">
        <v>3147</v>
      </c>
      <c r="AW229" s="4" t="s">
        <v>3148</v>
      </c>
      <c r="AX229" s="4" t="s">
        <v>1062</v>
      </c>
      <c r="AY229" s="4" t="s">
        <v>1047</v>
      </c>
      <c r="AZ229" s="4" t="s">
        <v>3149</v>
      </c>
      <c r="BA229" s="4" t="s">
        <v>3150</v>
      </c>
      <c r="BB229" s="4" t="s">
        <v>3134</v>
      </c>
      <c r="BC229" s="4" t="s">
        <v>3050</v>
      </c>
      <c r="BD229" s="4" t="s">
        <v>3151</v>
      </c>
      <c r="BE229" s="4" t="s">
        <v>3146</v>
      </c>
      <c r="BF229" s="4" t="s">
        <v>1062</v>
      </c>
      <c r="BG229" s="4" t="s">
        <v>1047</v>
      </c>
      <c r="BH229" s="4" t="s">
        <v>1062</v>
      </c>
      <c r="BI229" s="4" t="s">
        <v>3132</v>
      </c>
      <c r="BJ229" s="4" t="s">
        <v>3152</v>
      </c>
      <c r="BK229" s="4" t="s">
        <v>3153</v>
      </c>
      <c r="BL229" s="4" t="s">
        <v>3154</v>
      </c>
      <c r="BM229" s="4" t="s">
        <v>646</v>
      </c>
      <c r="BN229" s="4" t="s">
        <v>3155</v>
      </c>
      <c r="BO229" s="4" t="s">
        <v>3156</v>
      </c>
      <c r="BP229" s="4" t="s">
        <v>3157</v>
      </c>
      <c r="BS229" s="4" t="s">
        <v>1880</v>
      </c>
      <c r="BT229" s="4" t="n">
        <f aca="false">49-(COUNTBLANK(U229:BQ229))</f>
        <v>47</v>
      </c>
      <c r="BU229" s="4" t="str">
        <f aca="false">CONCATENATE("*",BS229,"*")</f>
        <v>*pass*</v>
      </c>
      <c r="BV229" s="4" t="n">
        <f aca="false">COUNTIFS(U229:BQ229,BU229)</f>
        <v>0</v>
      </c>
      <c r="BW229" s="18" t="n">
        <f aca="false">BV229/BT229</f>
        <v>0</v>
      </c>
      <c r="BX229" s="4" t="s">
        <v>3158</v>
      </c>
      <c r="BY229" s="4" t="n">
        <f aca="false">COUNTIFS(U229:BQ229,BX229)</f>
        <v>0</v>
      </c>
      <c r="BZ229" s="18" t="n">
        <f aca="false">IF(BY229="","",(BY229/BT229))</f>
        <v>0</v>
      </c>
      <c r="CA229" s="4" t="n">
        <f aca="false">COUNTIFS(U229:BQ229,BU230)</f>
        <v>0</v>
      </c>
      <c r="CB229" s="4" t="str">
        <f aca="false">IF(BX229="",BU229,BX229)</f>
        <v>*throw*</v>
      </c>
      <c r="CC229" s="4" t="n">
        <f aca="false">COUNTIFS(U229:BQ229,CB230)</f>
        <v>0</v>
      </c>
      <c r="CD229" s="18" t="n">
        <f aca="false">CC229/BT229</f>
        <v>0</v>
      </c>
      <c r="CE229" s="4" t="s">
        <v>3158</v>
      </c>
      <c r="CF229" s="18" t="n">
        <f aca="false">(COUNTIFS(U229:BQ229,CE229))/BT229</f>
        <v>0</v>
      </c>
      <c r="CH229" s="4" t="s">
        <v>3159</v>
      </c>
      <c r="CI229" s="15" t="n">
        <f aca="false">(COUNTIFS(U229:BQ229,CK229))/BT229</f>
        <v>0</v>
      </c>
      <c r="CJ229" s="15" t="n">
        <f aca="false">(COUNTIFS(U229:BQ229,CK230))/BT229</f>
        <v>0.276595744680851</v>
      </c>
      <c r="CK229" s="4" t="s">
        <v>3165</v>
      </c>
      <c r="CL229" s="4" t="s">
        <v>3160</v>
      </c>
    </row>
    <row r="230" customFormat="false" ht="13.8" hidden="false" customHeight="false" outlineLevel="0" collapsed="false">
      <c r="A230" s="8" t="s">
        <v>127</v>
      </c>
      <c r="B230" s="17" t="n">
        <v>1</v>
      </c>
      <c r="C230" s="17" t="n">
        <v>2</v>
      </c>
      <c r="D230" s="17" t="n">
        <v>2</v>
      </c>
      <c r="E230" s="17" t="n">
        <v>111</v>
      </c>
      <c r="F230" s="17" t="n">
        <v>57</v>
      </c>
      <c r="G230" s="17" t="n">
        <v>3</v>
      </c>
      <c r="H230" s="8" t="n">
        <v>3057</v>
      </c>
      <c r="I230" s="8" t="n">
        <v>13057</v>
      </c>
      <c r="J230" s="8" t="n">
        <v>3057</v>
      </c>
      <c r="K230" s="8" t="s">
        <v>650</v>
      </c>
      <c r="L230" s="8" t="s">
        <v>128</v>
      </c>
      <c r="M230" s="4" t="s">
        <v>3161</v>
      </c>
      <c r="N230" s="4" t="s">
        <v>3124</v>
      </c>
      <c r="O230" s="4" t="s">
        <v>3125</v>
      </c>
      <c r="R230" s="4" t="n">
        <f aca="false">(1+LEN(N230)-LEN(SUBSTITUTE(N230," ","")))+1</f>
        <v>7</v>
      </c>
      <c r="S230" s="4" t="n">
        <f aca="false">(1+LEN(O230)-LEN(SUBSTITUTE(O230," ","")))</f>
        <v>11</v>
      </c>
      <c r="T230" s="4" t="s">
        <v>3126</v>
      </c>
      <c r="U230" s="4" t="s">
        <v>208</v>
      </c>
      <c r="V230" s="4" t="s">
        <v>3163</v>
      </c>
      <c r="W230" s="4" t="s">
        <v>3164</v>
      </c>
      <c r="X230" s="4" t="s">
        <v>3165</v>
      </c>
      <c r="Y230" s="4" t="s">
        <v>3165</v>
      </c>
      <c r="Z230" s="4" t="s">
        <v>3165</v>
      </c>
      <c r="AA230" s="4" t="s">
        <v>3165</v>
      </c>
      <c r="AB230" s="4" t="s">
        <v>3165</v>
      </c>
      <c r="AC230" s="4" t="s">
        <v>3166</v>
      </c>
      <c r="AE230" s="4" t="s">
        <v>3167</v>
      </c>
      <c r="AF230" s="4" t="s">
        <v>3168</v>
      </c>
      <c r="AG230" s="4" t="s">
        <v>3169</v>
      </c>
      <c r="AH230" s="4" t="s">
        <v>3165</v>
      </c>
      <c r="AI230" s="4" t="s">
        <v>3170</v>
      </c>
      <c r="AJ230" s="4" t="s">
        <v>3171</v>
      </c>
      <c r="AK230" s="4" t="s">
        <v>3172</v>
      </c>
      <c r="AL230" s="4" t="s">
        <v>3173</v>
      </c>
      <c r="AM230" s="4" t="s">
        <v>3165</v>
      </c>
      <c r="AN230" s="4" t="s">
        <v>3165</v>
      </c>
      <c r="AO230" s="4" t="s">
        <v>1062</v>
      </c>
      <c r="AP230" s="4" t="s">
        <v>3174</v>
      </c>
      <c r="AQ230" s="4" t="s">
        <v>3165</v>
      </c>
      <c r="AR230" s="4" t="s">
        <v>3175</v>
      </c>
      <c r="AS230" s="4" t="s">
        <v>3165</v>
      </c>
      <c r="AT230" s="4" t="s">
        <v>3176</v>
      </c>
      <c r="AU230" s="4" t="s">
        <v>3177</v>
      </c>
      <c r="AV230" s="4" t="s">
        <v>325</v>
      </c>
      <c r="AW230" s="4" t="s">
        <v>231</v>
      </c>
      <c r="AX230" s="4" t="s">
        <v>669</v>
      </c>
      <c r="AY230" s="4" t="s">
        <v>3165</v>
      </c>
      <c r="AZ230" s="4" t="s">
        <v>3178</v>
      </c>
      <c r="BA230" s="4" t="s">
        <v>3179</v>
      </c>
      <c r="BB230" s="4" t="s">
        <v>1062</v>
      </c>
      <c r="BC230" s="4" t="s">
        <v>3180</v>
      </c>
      <c r="BD230" s="4" t="s">
        <v>208</v>
      </c>
      <c r="BE230" s="4" t="s">
        <v>3181</v>
      </c>
      <c r="BF230" s="4" t="s">
        <v>1572</v>
      </c>
      <c r="BG230" s="4" t="s">
        <v>3182</v>
      </c>
      <c r="BH230" s="4" t="s">
        <v>3183</v>
      </c>
      <c r="BI230" s="4" t="s">
        <v>3184</v>
      </c>
      <c r="BJ230" s="4" t="s">
        <v>3134</v>
      </c>
      <c r="BK230" s="4" t="s">
        <v>3185</v>
      </c>
      <c r="BL230" s="4" t="s">
        <v>3186</v>
      </c>
      <c r="BM230" s="4" t="s">
        <v>1062</v>
      </c>
      <c r="BP230" s="4" t="s">
        <v>1877</v>
      </c>
      <c r="BQ230" s="4" t="s">
        <v>208</v>
      </c>
      <c r="BS230" s="4" t="s">
        <v>3165</v>
      </c>
      <c r="BT230" s="4" t="n">
        <f aca="false">49-(COUNTBLANK(U230:BQ230))</f>
        <v>46</v>
      </c>
      <c r="BU230" s="4" t="str">
        <f aca="false">CONCATENATE("*",BS230,"*")</f>
        <v>*dunk*</v>
      </c>
      <c r="BV230" s="4" t="n">
        <f aca="false">COUNTIFS(U230:BQ230,BU230)</f>
        <v>0</v>
      </c>
      <c r="BW230" s="18" t="n">
        <f aca="false">BV230/BT230</f>
        <v>0</v>
      </c>
      <c r="BZ230" s="18" t="str">
        <f aca="false">IF(BY230="","",(BY230/BT230))</f>
        <v/>
      </c>
      <c r="CA230" s="4" t="n">
        <f aca="false">COUNTIFS(U230:BQ230,BU229)</f>
        <v>0</v>
      </c>
      <c r="CB230" s="4" t="str">
        <f aca="false">IF(BX230="",BU230,BX230)</f>
        <v>*dunk*</v>
      </c>
      <c r="CC230" s="4" t="n">
        <f aca="false">COUNTIFS(U230:BQ230,CB229)</f>
        <v>0</v>
      </c>
      <c r="CD230" s="18" t="n">
        <f aca="false">CC230/BT230</f>
        <v>0</v>
      </c>
      <c r="CE230" s="4" t="s">
        <v>3187</v>
      </c>
      <c r="CF230" s="18" t="n">
        <f aca="false">(COUNTIFS(U230:BQ230,CE230))/BT230</f>
        <v>0</v>
      </c>
      <c r="CH230" s="4" t="s">
        <v>3188</v>
      </c>
      <c r="CI230" s="15" t="n">
        <f aca="false">(COUNTIFS(U230:BQ230,CK230))/BT230</f>
        <v>0.0217391304347826</v>
      </c>
      <c r="CJ230" s="15" t="n">
        <f aca="false">(COUNTIFS(U230:BQ230,CK229))/BT230</f>
        <v>0.369565217391304</v>
      </c>
      <c r="CK230" s="4" t="s">
        <v>1047</v>
      </c>
      <c r="CL230" s="4" t="s">
        <v>3160</v>
      </c>
    </row>
    <row r="231" customFormat="false" ht="13.8" hidden="false" customHeight="false" outlineLevel="0" collapsed="false">
      <c r="A231" s="8" t="s">
        <v>163</v>
      </c>
      <c r="B231" s="8" t="n">
        <v>1</v>
      </c>
      <c r="C231" s="8" t="n">
        <v>1</v>
      </c>
      <c r="D231" s="8" t="n">
        <v>1</v>
      </c>
      <c r="E231" s="8" t="n">
        <v>113</v>
      </c>
      <c r="F231" s="8" t="n">
        <v>58</v>
      </c>
      <c r="G231" s="8" t="n">
        <v>0</v>
      </c>
      <c r="H231" s="8" t="n">
        <v>58</v>
      </c>
      <c r="I231" s="8" t="n">
        <v>10058</v>
      </c>
      <c r="J231" s="8" t="n">
        <v>58</v>
      </c>
      <c r="K231" s="8" t="s">
        <v>650</v>
      </c>
      <c r="L231" s="8" t="s">
        <v>128</v>
      </c>
      <c r="M231" s="0" t="s">
        <v>3189</v>
      </c>
      <c r="N231" s="0" t="s">
        <v>3190</v>
      </c>
      <c r="O231" s="0" t="s">
        <v>3191</v>
      </c>
      <c r="R231" s="0" t="n">
        <f aca="false">(1+LEN(N231)-LEN(SUBSTITUTE(N231," ","")))+1</f>
        <v>7</v>
      </c>
      <c r="S231" s="0" t="n">
        <f aca="false">(1+LEN(O231)-LEN(SUBSTITUTE(O231," ","")))</f>
        <v>11</v>
      </c>
      <c r="T231" s="0" t="s">
        <v>3126</v>
      </c>
      <c r="U231" s="0" t="s">
        <v>3192</v>
      </c>
      <c r="V231" s="0" t="s">
        <v>3193</v>
      </c>
      <c r="W231" s="0" t="s">
        <v>3194</v>
      </c>
      <c r="X231" s="0" t="s">
        <v>3195</v>
      </c>
      <c r="Y231" s="0" t="s">
        <v>3196</v>
      </c>
      <c r="Z231" s="0" t="s">
        <v>3197</v>
      </c>
      <c r="AA231" s="0" t="s">
        <v>3198</v>
      </c>
      <c r="AB231" s="0" t="s">
        <v>3199</v>
      </c>
      <c r="AC231" s="0" t="s">
        <v>3200</v>
      </c>
      <c r="AD231" s="0" t="s">
        <v>1509</v>
      </c>
      <c r="AE231" s="0" t="s">
        <v>3201</v>
      </c>
      <c r="AF231" s="0" t="s">
        <v>3202</v>
      </c>
      <c r="AG231" s="0" t="s">
        <v>3203</v>
      </c>
      <c r="AH231" s="0" t="s">
        <v>3204</v>
      </c>
      <c r="AI231" s="0" t="s">
        <v>2363</v>
      </c>
      <c r="AJ231" s="0" t="s">
        <v>3205</v>
      </c>
      <c r="AK231" s="0" t="s">
        <v>1034</v>
      </c>
      <c r="AL231" s="0" t="s">
        <v>3206</v>
      </c>
      <c r="AM231" s="0" t="s">
        <v>3200</v>
      </c>
      <c r="AN231" s="0" t="s">
        <v>3200</v>
      </c>
      <c r="AO231" s="0" t="s">
        <v>3207</v>
      </c>
      <c r="AP231" s="0" t="s">
        <v>3200</v>
      </c>
      <c r="AQ231" s="0" t="s">
        <v>1509</v>
      </c>
      <c r="AR231" s="0" t="s">
        <v>3197</v>
      </c>
      <c r="AS231" s="0" t="s">
        <v>3204</v>
      </c>
      <c r="AT231" s="0" t="s">
        <v>3207</v>
      </c>
      <c r="AU231" s="0" t="s">
        <v>3200</v>
      </c>
      <c r="AV231" s="0" t="s">
        <v>3208</v>
      </c>
      <c r="AW231" s="0" t="s">
        <v>3197</v>
      </c>
      <c r="AX231" s="0" t="s">
        <v>881</v>
      </c>
      <c r="AY231" s="0" t="s">
        <v>3204</v>
      </c>
      <c r="AZ231" s="0" t="s">
        <v>3209</v>
      </c>
      <c r="BA231" s="0" t="s">
        <v>3200</v>
      </c>
      <c r="BB231" s="0" t="s">
        <v>3200</v>
      </c>
      <c r="BC231" s="0" t="s">
        <v>3197</v>
      </c>
      <c r="BD231" s="0" t="s">
        <v>3200</v>
      </c>
      <c r="BE231" s="0" t="s">
        <v>3204</v>
      </c>
      <c r="BF231" s="0" t="s">
        <v>1173</v>
      </c>
      <c r="BG231" s="0" t="s">
        <v>2363</v>
      </c>
      <c r="BH231" s="0" t="s">
        <v>3210</v>
      </c>
      <c r="BI231" s="0" t="s">
        <v>3200</v>
      </c>
      <c r="BJ231" s="0" t="s">
        <v>3211</v>
      </c>
      <c r="BK231" s="0" t="s">
        <v>3204</v>
      </c>
      <c r="BL231" s="0" t="s">
        <v>3212</v>
      </c>
      <c r="BM231" s="0" t="s">
        <v>3200</v>
      </c>
      <c r="BN231" s="0" t="s">
        <v>3212</v>
      </c>
      <c r="BO231" s="0" t="s">
        <v>3213</v>
      </c>
      <c r="BP231" s="0" t="s">
        <v>3200</v>
      </c>
      <c r="BQ231" s="0" t="s">
        <v>3197</v>
      </c>
      <c r="BS231" s="0" t="s">
        <v>3200</v>
      </c>
      <c r="BT231" s="0" t="n">
        <f aca="false">49-(COUNTBLANK(U231:BQ231))</f>
        <v>49</v>
      </c>
      <c r="BU231" s="0" t="str">
        <f aca="false">CONCATENATE("*",BS231,"*")</f>
        <v>*knock*</v>
      </c>
      <c r="BV231" s="0" t="n">
        <f aca="false">COUNTIFS(U231:BQ231,BU231)</f>
        <v>0</v>
      </c>
      <c r="BW231" s="18" t="n">
        <f aca="false">BV231/BT231</f>
        <v>0</v>
      </c>
      <c r="BZ231" s="15" t="str">
        <f aca="false">IF(BY231="","",(BY231/BT231))</f>
        <v/>
      </c>
      <c r="CA231" s="0" t="n">
        <f aca="false">COUNTIFS(U231:BQ231,BU232)</f>
        <v>0</v>
      </c>
      <c r="CB231" s="0" t="str">
        <f aca="false">IF(BX231="",BU231,BX231)</f>
        <v>*knock*</v>
      </c>
      <c r="CC231" s="0" t="n">
        <f aca="false">COUNTIFS(U231:BQ231,CB232)</f>
        <v>0</v>
      </c>
      <c r="CD231" s="15" t="n">
        <f aca="false">CC231/BT231</f>
        <v>0</v>
      </c>
      <c r="CE231" s="0" t="s">
        <v>3214</v>
      </c>
      <c r="CF231" s="15" t="n">
        <f aca="false">(COUNTIFS(U231:BQ231,CE231))/BT231</f>
        <v>0</v>
      </c>
      <c r="CH231" s="0" t="s">
        <v>3215</v>
      </c>
      <c r="CI231" s="15" t="n">
        <f aca="false">(COUNTIFS(U231:BQ231,CK231))/BT231</f>
        <v>0.36734693877551</v>
      </c>
      <c r="CJ231" s="15" t="n">
        <f aca="false">(COUNTIFS(U231:BQ231,CK232))/BT231</f>
        <v>0</v>
      </c>
      <c r="CK231" s="16" t="s">
        <v>3200</v>
      </c>
      <c r="CL231" s="0" t="s">
        <v>3216</v>
      </c>
    </row>
    <row r="232" customFormat="false" ht="13.8" hidden="false" customHeight="false" outlineLevel="0" collapsed="false">
      <c r="A232" s="8" t="s">
        <v>191</v>
      </c>
      <c r="B232" s="8" t="n">
        <v>1</v>
      </c>
      <c r="C232" s="8" t="n">
        <v>1</v>
      </c>
      <c r="D232" s="8" t="n">
        <v>2</v>
      </c>
      <c r="E232" s="8" t="n">
        <v>113</v>
      </c>
      <c r="F232" s="8" t="n">
        <v>58</v>
      </c>
      <c r="G232" s="8" t="n">
        <v>1</v>
      </c>
      <c r="H232" s="8" t="n">
        <v>1058</v>
      </c>
      <c r="I232" s="8" t="n">
        <v>11058</v>
      </c>
      <c r="J232" s="8" t="n">
        <v>1058</v>
      </c>
      <c r="K232" s="8" t="s">
        <v>650</v>
      </c>
      <c r="L232" s="8" t="s">
        <v>128</v>
      </c>
      <c r="M232" s="0" t="s">
        <v>3217</v>
      </c>
      <c r="N232" s="0" t="s">
        <v>3190</v>
      </c>
      <c r="O232" s="0" t="s">
        <v>3218</v>
      </c>
      <c r="R232" s="0" t="n">
        <f aca="false">(1+LEN(N232)-LEN(SUBSTITUTE(N232," ","")))+1</f>
        <v>7</v>
      </c>
      <c r="S232" s="0" t="n">
        <f aca="false">(1+LEN(O232)-LEN(SUBSTITUTE(O232," ","")))</f>
        <v>11</v>
      </c>
      <c r="T232" s="0" t="s">
        <v>3126</v>
      </c>
      <c r="U232" s="0" t="s">
        <v>1584</v>
      </c>
      <c r="V232" s="0" t="s">
        <v>3219</v>
      </c>
      <c r="W232" s="0" t="s">
        <v>3220</v>
      </c>
      <c r="X232" s="0" t="s">
        <v>3205</v>
      </c>
      <c r="Y232" s="0" t="s">
        <v>3221</v>
      </c>
      <c r="Z232" s="0" t="s">
        <v>3222</v>
      </c>
      <c r="AA232" s="0" t="s">
        <v>3223</v>
      </c>
      <c r="AB232" s="0" t="s">
        <v>3224</v>
      </c>
      <c r="AC232" s="0" t="s">
        <v>3225</v>
      </c>
      <c r="AD232" s="0" t="s">
        <v>3226</v>
      </c>
      <c r="AE232" s="0" t="s">
        <v>3227</v>
      </c>
      <c r="AF232" s="0" t="s">
        <v>3228</v>
      </c>
      <c r="AG232" s="0" t="s">
        <v>3229</v>
      </c>
      <c r="AH232" s="0" t="s">
        <v>2813</v>
      </c>
      <c r="AI232" s="0" t="s">
        <v>3230</v>
      </c>
      <c r="AJ232" s="0" t="s">
        <v>3231</v>
      </c>
      <c r="AK232" s="0" t="s">
        <v>3232</v>
      </c>
      <c r="AL232" s="0" t="s">
        <v>3227</v>
      </c>
      <c r="AM232" s="0" t="s">
        <v>3053</v>
      </c>
      <c r="AN232" s="0" t="s">
        <v>669</v>
      </c>
      <c r="AO232" s="0" t="s">
        <v>669</v>
      </c>
      <c r="AP232" s="0" t="s">
        <v>3227</v>
      </c>
      <c r="AQ232" s="0" t="s">
        <v>3233</v>
      </c>
      <c r="AR232" s="0" t="s">
        <v>3231</v>
      </c>
      <c r="AS232" s="0" t="s">
        <v>3234</v>
      </c>
      <c r="AT232" s="0" t="s">
        <v>669</v>
      </c>
      <c r="AU232" s="0" t="s">
        <v>3227</v>
      </c>
      <c r="AV232" s="0" t="s">
        <v>295</v>
      </c>
      <c r="AW232" s="0" t="s">
        <v>669</v>
      </c>
      <c r="AX232" s="0" t="s">
        <v>2363</v>
      </c>
      <c r="AY232" s="0" t="s">
        <v>2363</v>
      </c>
      <c r="AZ232" s="0" t="s">
        <v>669</v>
      </c>
      <c r="BA232" s="0" t="s">
        <v>3235</v>
      </c>
      <c r="BB232" s="0" t="s">
        <v>669</v>
      </c>
      <c r="BC232" s="0" t="s">
        <v>669</v>
      </c>
      <c r="BD232" s="0" t="s">
        <v>1728</v>
      </c>
      <c r="BE232" s="0" t="s">
        <v>3227</v>
      </c>
      <c r="BF232" s="0" t="s">
        <v>1730</v>
      </c>
      <c r="BG232" s="0" t="s">
        <v>3236</v>
      </c>
      <c r="BH232" s="0" t="s">
        <v>3237</v>
      </c>
      <c r="BI232" s="0" t="s">
        <v>3238</v>
      </c>
      <c r="BJ232" s="0" t="s">
        <v>669</v>
      </c>
      <c r="BK232" s="0" t="s">
        <v>1625</v>
      </c>
      <c r="BL232" s="0" t="s">
        <v>3239</v>
      </c>
      <c r="BM232" s="0" t="s">
        <v>3240</v>
      </c>
      <c r="BN232" s="13"/>
      <c r="BO232" s="0" t="s">
        <v>3231</v>
      </c>
      <c r="BP232" s="0" t="s">
        <v>3241</v>
      </c>
      <c r="BQ232" s="0" t="s">
        <v>669</v>
      </c>
      <c r="BS232" s="0" t="s">
        <v>3227</v>
      </c>
      <c r="BT232" s="0" t="n">
        <f aca="false">49-(COUNTBLANK(U232:BQ232))</f>
        <v>48</v>
      </c>
      <c r="BU232" s="0" t="str">
        <f aca="false">CONCATENATE("*",BS232,"*")</f>
        <v>*rent*</v>
      </c>
      <c r="BV232" s="0" t="n">
        <f aca="false">COUNTIFS(U232:BQ232,BU232)</f>
        <v>0</v>
      </c>
      <c r="BW232" s="15" t="n">
        <f aca="false">BV232/BT232</f>
        <v>0</v>
      </c>
      <c r="BX232" s="0" t="s">
        <v>1616</v>
      </c>
      <c r="BY232" s="0" t="n">
        <f aca="false">COUNTIFS(U232:BQ232,BX232)</f>
        <v>0</v>
      </c>
      <c r="BZ232" s="18" t="n">
        <f aca="false">IF(BY232="","",(BY232/BT232))</f>
        <v>0</v>
      </c>
      <c r="CA232" s="0" t="n">
        <f aca="false">COUNTIFS(U232:BQ232,BU231)</f>
        <v>0</v>
      </c>
      <c r="CB232" s="0" t="str">
        <f aca="false">IF(BX232="",BU232,BX232)</f>
        <v>*move*</v>
      </c>
      <c r="CC232" s="0" t="n">
        <f aca="false">COUNTIFS(U232:BQ232,CB231)</f>
        <v>0</v>
      </c>
      <c r="CD232" s="15" t="n">
        <f aca="false">CC232/BT232</f>
        <v>0</v>
      </c>
      <c r="CE232" s="0" t="s">
        <v>1616</v>
      </c>
      <c r="CF232" s="15" t="n">
        <f aca="false">(COUNTIFS(U232:BQ232,CE232))/BT232</f>
        <v>0</v>
      </c>
      <c r="CH232" s="0" t="s">
        <v>1617</v>
      </c>
      <c r="CI232" s="15" t="n">
        <f aca="false">(COUNTIFS(U232:BQ232,CK232))/BT232</f>
        <v>0.25</v>
      </c>
      <c r="CJ232" s="15" t="n">
        <f aca="false">(COUNTIFS(U232:BQ232,CK231))/BT232</f>
        <v>0</v>
      </c>
      <c r="CK232" s="16" t="s">
        <v>669</v>
      </c>
      <c r="CL232" s="0" t="s">
        <v>3216</v>
      </c>
    </row>
    <row r="233" customFormat="false" ht="13.8" hidden="false" customHeight="false" outlineLevel="0" collapsed="false">
      <c r="A233" s="8" t="s">
        <v>193</v>
      </c>
      <c r="B233" s="17" t="n">
        <v>1</v>
      </c>
      <c r="C233" s="17" t="n">
        <v>2</v>
      </c>
      <c r="D233" s="17" t="n">
        <v>1</v>
      </c>
      <c r="E233" s="17" t="n">
        <v>113</v>
      </c>
      <c r="F233" s="17" t="n">
        <v>58</v>
      </c>
      <c r="G233" s="17" t="n">
        <v>2</v>
      </c>
      <c r="H233" s="8" t="n">
        <v>2058</v>
      </c>
      <c r="I233" s="8" t="n">
        <v>12058</v>
      </c>
      <c r="J233" s="8" t="n">
        <v>2058</v>
      </c>
      <c r="K233" s="8" t="s">
        <v>650</v>
      </c>
      <c r="L233" s="8" t="s">
        <v>128</v>
      </c>
      <c r="M233" s="4" t="s">
        <v>3189</v>
      </c>
      <c r="N233" s="4" t="s">
        <v>3190</v>
      </c>
      <c r="O233" s="4" t="s">
        <v>3218</v>
      </c>
      <c r="R233" s="4" t="n">
        <f aca="false">(1+LEN(N233)-LEN(SUBSTITUTE(N233," ","")))+1</f>
        <v>7</v>
      </c>
      <c r="S233" s="4" t="n">
        <f aca="false">(1+LEN(O233)-LEN(SUBSTITUTE(O233," ","")))</f>
        <v>11</v>
      </c>
      <c r="T233" s="4" t="s">
        <v>3126</v>
      </c>
      <c r="U233" s="4" t="s">
        <v>3192</v>
      </c>
      <c r="V233" s="4" t="s">
        <v>3193</v>
      </c>
      <c r="W233" s="4" t="s">
        <v>3194</v>
      </c>
      <c r="X233" s="4" t="s">
        <v>3195</v>
      </c>
      <c r="Y233" s="4" t="s">
        <v>3196</v>
      </c>
      <c r="Z233" s="4" t="s">
        <v>3197</v>
      </c>
      <c r="AA233" s="4" t="s">
        <v>3198</v>
      </c>
      <c r="AB233" s="4" t="s">
        <v>3199</v>
      </c>
      <c r="AC233" s="4" t="s">
        <v>3200</v>
      </c>
      <c r="AD233" s="4" t="s">
        <v>1509</v>
      </c>
      <c r="AE233" s="4" t="s">
        <v>3201</v>
      </c>
      <c r="AF233" s="4" t="s">
        <v>3202</v>
      </c>
      <c r="AG233" s="4" t="s">
        <v>3203</v>
      </c>
      <c r="AH233" s="4" t="s">
        <v>3204</v>
      </c>
      <c r="AI233" s="4" t="s">
        <v>2363</v>
      </c>
      <c r="AJ233" s="4" t="s">
        <v>3205</v>
      </c>
      <c r="AK233" s="4" t="s">
        <v>1034</v>
      </c>
      <c r="AL233" s="4" t="s">
        <v>3206</v>
      </c>
      <c r="AM233" s="4" t="s">
        <v>3200</v>
      </c>
      <c r="AN233" s="4" t="s">
        <v>3200</v>
      </c>
      <c r="AO233" s="4" t="s">
        <v>3207</v>
      </c>
      <c r="AP233" s="4" t="s">
        <v>3200</v>
      </c>
      <c r="AQ233" s="4" t="s">
        <v>1509</v>
      </c>
      <c r="AR233" s="4" t="s">
        <v>3197</v>
      </c>
      <c r="AS233" s="4" t="s">
        <v>3204</v>
      </c>
      <c r="AT233" s="4" t="s">
        <v>3207</v>
      </c>
      <c r="AU233" s="4" t="s">
        <v>3200</v>
      </c>
      <c r="AV233" s="4" t="s">
        <v>3208</v>
      </c>
      <c r="AW233" s="4" t="s">
        <v>3197</v>
      </c>
      <c r="AX233" s="4" t="s">
        <v>881</v>
      </c>
      <c r="AY233" s="4" t="s">
        <v>3204</v>
      </c>
      <c r="AZ233" s="4" t="s">
        <v>3209</v>
      </c>
      <c r="BA233" s="4" t="s">
        <v>3200</v>
      </c>
      <c r="BB233" s="4" t="s">
        <v>3200</v>
      </c>
      <c r="BC233" s="4" t="s">
        <v>3197</v>
      </c>
      <c r="BD233" s="4" t="s">
        <v>3200</v>
      </c>
      <c r="BE233" s="4" t="s">
        <v>3204</v>
      </c>
      <c r="BF233" s="4" t="s">
        <v>1173</v>
      </c>
      <c r="BG233" s="4" t="s">
        <v>2363</v>
      </c>
      <c r="BH233" s="4" t="s">
        <v>3210</v>
      </c>
      <c r="BI233" s="4" t="s">
        <v>3200</v>
      </c>
      <c r="BJ233" s="4" t="s">
        <v>3211</v>
      </c>
      <c r="BK233" s="4" t="s">
        <v>3204</v>
      </c>
      <c r="BL233" s="4" t="s">
        <v>3212</v>
      </c>
      <c r="BM233" s="4" t="s">
        <v>3200</v>
      </c>
      <c r="BN233" s="4" t="s">
        <v>3212</v>
      </c>
      <c r="BO233" s="4" t="s">
        <v>3213</v>
      </c>
      <c r="BP233" s="4" t="s">
        <v>3200</v>
      </c>
      <c r="BQ233" s="4" t="s">
        <v>3197</v>
      </c>
      <c r="BS233" s="4" t="s">
        <v>3200</v>
      </c>
      <c r="BT233" s="4" t="n">
        <f aca="false">49-(COUNTBLANK(U233:BQ233))</f>
        <v>49</v>
      </c>
      <c r="BU233" s="4" t="str">
        <f aca="false">CONCATENATE("*",BS233,"*")</f>
        <v>*knock*</v>
      </c>
      <c r="BV233" s="4" t="n">
        <f aca="false">COUNTIFS(U233:BQ233,BU233)</f>
        <v>0</v>
      </c>
      <c r="BW233" s="18" t="n">
        <f aca="false">BV233/BT233</f>
        <v>0</v>
      </c>
      <c r="BZ233" s="18" t="str">
        <f aca="false">IF(BY233="","",(BY233/BT233))</f>
        <v/>
      </c>
      <c r="CA233" s="4" t="n">
        <f aca="false">COUNTIFS(U233:BQ233,BU234)</f>
        <v>0</v>
      </c>
      <c r="CB233" s="4" t="str">
        <f aca="false">IF(BX233="",BU233,BX233)</f>
        <v>*knock*</v>
      </c>
      <c r="CC233" s="4" t="n">
        <f aca="false">COUNTIFS(U233:BQ233,CB234)</f>
        <v>0</v>
      </c>
      <c r="CD233" s="18" t="n">
        <f aca="false">CC233/BT233</f>
        <v>0</v>
      </c>
      <c r="CE233" s="4" t="s">
        <v>3214</v>
      </c>
      <c r="CF233" s="18" t="n">
        <f aca="false">(COUNTIFS(U233:BQ233,CE233))/BT233</f>
        <v>0</v>
      </c>
      <c r="CH233" s="4" t="s">
        <v>3215</v>
      </c>
      <c r="CI233" s="15" t="n">
        <f aca="false">(COUNTIFS(U233:BQ233,CK233))/BT233</f>
        <v>0</v>
      </c>
      <c r="CJ233" s="15" t="n">
        <f aca="false">(COUNTIFS(U233:BQ233,CK234))/BT233</f>
        <v>0.36734693877551</v>
      </c>
      <c r="CK233" s="4" t="s">
        <v>669</v>
      </c>
      <c r="CL233" s="4" t="s">
        <v>3216</v>
      </c>
    </row>
    <row r="234" customFormat="false" ht="13.8" hidden="false" customHeight="false" outlineLevel="0" collapsed="false">
      <c r="A234" s="8" t="s">
        <v>127</v>
      </c>
      <c r="B234" s="17" t="n">
        <v>1</v>
      </c>
      <c r="C234" s="17" t="n">
        <v>2</v>
      </c>
      <c r="D234" s="17" t="n">
        <v>2</v>
      </c>
      <c r="E234" s="17" t="n">
        <v>113</v>
      </c>
      <c r="F234" s="17" t="n">
        <v>58</v>
      </c>
      <c r="G234" s="17" t="n">
        <v>3</v>
      </c>
      <c r="H234" s="8" t="n">
        <v>3058</v>
      </c>
      <c r="I234" s="8" t="n">
        <v>13058</v>
      </c>
      <c r="J234" s="8" t="n">
        <v>3058</v>
      </c>
      <c r="K234" s="8" t="s">
        <v>650</v>
      </c>
      <c r="L234" s="8" t="s">
        <v>128</v>
      </c>
      <c r="M234" s="4" t="s">
        <v>3217</v>
      </c>
      <c r="N234" s="4" t="s">
        <v>3190</v>
      </c>
      <c r="O234" s="4" t="s">
        <v>3191</v>
      </c>
      <c r="R234" s="4" t="n">
        <f aca="false">(1+LEN(N234)-LEN(SUBSTITUTE(N234," ","")))+1</f>
        <v>7</v>
      </c>
      <c r="S234" s="4" t="n">
        <f aca="false">(1+LEN(O234)-LEN(SUBSTITUTE(O234," ","")))</f>
        <v>11</v>
      </c>
      <c r="T234" s="4" t="s">
        <v>3126</v>
      </c>
      <c r="U234" s="4" t="s">
        <v>1584</v>
      </c>
      <c r="V234" s="4" t="s">
        <v>3219</v>
      </c>
      <c r="W234" s="4" t="s">
        <v>3220</v>
      </c>
      <c r="X234" s="4" t="s">
        <v>3205</v>
      </c>
      <c r="Y234" s="4" t="s">
        <v>3221</v>
      </c>
      <c r="Z234" s="4" t="s">
        <v>3222</v>
      </c>
      <c r="AA234" s="4" t="s">
        <v>3223</v>
      </c>
      <c r="AB234" s="4" t="s">
        <v>3224</v>
      </c>
      <c r="AC234" s="4" t="s">
        <v>3225</v>
      </c>
      <c r="AD234" s="4" t="s">
        <v>3226</v>
      </c>
      <c r="AE234" s="4" t="s">
        <v>3227</v>
      </c>
      <c r="AF234" s="4" t="s">
        <v>3228</v>
      </c>
      <c r="AG234" s="4" t="s">
        <v>3229</v>
      </c>
      <c r="AH234" s="4" t="s">
        <v>2813</v>
      </c>
      <c r="AI234" s="4" t="s">
        <v>3230</v>
      </c>
      <c r="AJ234" s="4" t="s">
        <v>3231</v>
      </c>
      <c r="AK234" s="4" t="s">
        <v>3232</v>
      </c>
      <c r="AL234" s="4" t="s">
        <v>3227</v>
      </c>
      <c r="AM234" s="4" t="s">
        <v>3053</v>
      </c>
      <c r="AN234" s="4" t="s">
        <v>669</v>
      </c>
      <c r="AO234" s="4" t="s">
        <v>669</v>
      </c>
      <c r="AP234" s="4" t="s">
        <v>3227</v>
      </c>
      <c r="AQ234" s="4" t="s">
        <v>3233</v>
      </c>
      <c r="AR234" s="4" t="s">
        <v>3231</v>
      </c>
      <c r="AS234" s="4" t="s">
        <v>3234</v>
      </c>
      <c r="AT234" s="4" t="s">
        <v>669</v>
      </c>
      <c r="AU234" s="4" t="s">
        <v>3227</v>
      </c>
      <c r="AV234" s="4" t="s">
        <v>295</v>
      </c>
      <c r="AW234" s="4" t="s">
        <v>669</v>
      </c>
      <c r="AX234" s="4" t="s">
        <v>2363</v>
      </c>
      <c r="AY234" s="4" t="s">
        <v>2363</v>
      </c>
      <c r="AZ234" s="4" t="s">
        <v>669</v>
      </c>
      <c r="BA234" s="4" t="s">
        <v>3235</v>
      </c>
      <c r="BB234" s="4" t="s">
        <v>669</v>
      </c>
      <c r="BC234" s="4" t="s">
        <v>669</v>
      </c>
      <c r="BD234" s="4" t="s">
        <v>1728</v>
      </c>
      <c r="BE234" s="4" t="s">
        <v>3227</v>
      </c>
      <c r="BF234" s="4" t="s">
        <v>1730</v>
      </c>
      <c r="BG234" s="4" t="s">
        <v>3236</v>
      </c>
      <c r="BH234" s="4" t="s">
        <v>3237</v>
      </c>
      <c r="BI234" s="4" t="s">
        <v>3238</v>
      </c>
      <c r="BJ234" s="4" t="s">
        <v>669</v>
      </c>
      <c r="BK234" s="4" t="s">
        <v>1625</v>
      </c>
      <c r="BL234" s="4" t="s">
        <v>3239</v>
      </c>
      <c r="BM234" s="4" t="s">
        <v>3240</v>
      </c>
      <c r="BO234" s="4" t="s">
        <v>3231</v>
      </c>
      <c r="BP234" s="4" t="s">
        <v>3241</v>
      </c>
      <c r="BQ234" s="4" t="s">
        <v>669</v>
      </c>
      <c r="BS234" s="4" t="s">
        <v>3227</v>
      </c>
      <c r="BT234" s="4" t="n">
        <f aca="false">49-(COUNTBLANK(U234:BQ234))</f>
        <v>48</v>
      </c>
      <c r="BU234" s="4" t="str">
        <f aca="false">CONCATENATE("*",BS234,"*")</f>
        <v>*rent*</v>
      </c>
      <c r="BV234" s="4" t="n">
        <f aca="false">COUNTIFS(U234:BQ234,BU234)</f>
        <v>0</v>
      </c>
      <c r="BW234" s="18" t="n">
        <f aca="false">BV234/BT234</f>
        <v>0</v>
      </c>
      <c r="BX234" s="4" t="s">
        <v>1616</v>
      </c>
      <c r="BY234" s="4" t="n">
        <f aca="false">COUNTIFS(U234:BQ234,BX234)</f>
        <v>0</v>
      </c>
      <c r="BZ234" s="18" t="n">
        <f aca="false">IF(BY234="","",(BY234/BT234))</f>
        <v>0</v>
      </c>
      <c r="CA234" s="4" t="n">
        <f aca="false">COUNTIFS(U234:BQ234,BU233)</f>
        <v>0</v>
      </c>
      <c r="CB234" s="4" t="str">
        <f aca="false">IF(BX234="",BU234,BX234)</f>
        <v>*move*</v>
      </c>
      <c r="CC234" s="4" t="n">
        <f aca="false">COUNTIFS(U234:BQ234,CB233)</f>
        <v>0</v>
      </c>
      <c r="CD234" s="18" t="n">
        <f aca="false">CC234/BT234</f>
        <v>0</v>
      </c>
      <c r="CE234" s="4" t="s">
        <v>1616</v>
      </c>
      <c r="CF234" s="18" t="n">
        <f aca="false">(COUNTIFS(U234:BQ234,CE234))/BT234</f>
        <v>0</v>
      </c>
      <c r="CH234" s="4" t="s">
        <v>1617</v>
      </c>
      <c r="CI234" s="15" t="n">
        <f aca="false">(COUNTIFS(U234:BQ234,CK234))/BT234</f>
        <v>0</v>
      </c>
      <c r="CJ234" s="15" t="n">
        <f aca="false">(COUNTIFS(U234:BQ234,CK233))/BT234</f>
        <v>0.25</v>
      </c>
      <c r="CK234" s="4" t="s">
        <v>3200</v>
      </c>
      <c r="CL234" s="4" t="s">
        <v>3216</v>
      </c>
    </row>
    <row r="235" customFormat="false" ht="13.8" hidden="false" customHeight="false" outlineLevel="0" collapsed="false">
      <c r="A235" s="8" t="s">
        <v>163</v>
      </c>
      <c r="B235" s="8" t="n">
        <v>1</v>
      </c>
      <c r="C235" s="8" t="n">
        <v>1</v>
      </c>
      <c r="D235" s="8" t="n">
        <v>1</v>
      </c>
      <c r="E235" s="8" t="n">
        <v>117</v>
      </c>
      <c r="F235" s="8" t="n">
        <v>59</v>
      </c>
      <c r="G235" s="8" t="n">
        <v>0</v>
      </c>
      <c r="H235" s="8" t="n">
        <v>59</v>
      </c>
      <c r="I235" s="8" t="n">
        <v>10059</v>
      </c>
      <c r="J235" s="8" t="n">
        <v>59</v>
      </c>
      <c r="K235" s="8" t="s">
        <v>650</v>
      </c>
      <c r="L235" s="8" t="s">
        <v>128</v>
      </c>
      <c r="M235" s="0" t="s">
        <v>3242</v>
      </c>
      <c r="N235" s="0" t="s">
        <v>3243</v>
      </c>
      <c r="O235" s="0" t="s">
        <v>3244</v>
      </c>
      <c r="R235" s="0" t="n">
        <f aca="false">(1+LEN(N235)-LEN(SUBSTITUTE(N235," ","")))+1</f>
        <v>6</v>
      </c>
      <c r="S235" s="0" t="n">
        <f aca="false">(1+LEN(O235)-LEN(SUBSTITUTE(O235," ","")))</f>
        <v>11</v>
      </c>
      <c r="T235" s="0" t="s">
        <v>3126</v>
      </c>
      <c r="U235" s="0" t="s">
        <v>3245</v>
      </c>
      <c r="V235" s="0" t="s">
        <v>3246</v>
      </c>
      <c r="W235" s="0" t="s">
        <v>3247</v>
      </c>
      <c r="X235" s="0" t="s">
        <v>3245</v>
      </c>
      <c r="Y235" s="0" t="s">
        <v>3245</v>
      </c>
      <c r="Z235" s="0" t="s">
        <v>3146</v>
      </c>
      <c r="AA235" s="0" t="s">
        <v>3245</v>
      </c>
      <c r="AB235" s="0" t="s">
        <v>3248</v>
      </c>
      <c r="AC235" s="0" t="s">
        <v>1301</v>
      </c>
      <c r="AD235" s="0" t="s">
        <v>3249</v>
      </c>
      <c r="AE235" s="0" t="s">
        <v>3245</v>
      </c>
      <c r="AF235" s="0" t="s">
        <v>3250</v>
      </c>
      <c r="AG235" s="0" t="s">
        <v>3251</v>
      </c>
      <c r="AH235" s="0" t="s">
        <v>3146</v>
      </c>
      <c r="AI235" s="0" t="s">
        <v>1047</v>
      </c>
      <c r="AJ235" s="0" t="s">
        <v>3146</v>
      </c>
      <c r="AK235" s="0" t="s">
        <v>3245</v>
      </c>
      <c r="AL235" s="0" t="s">
        <v>3146</v>
      </c>
      <c r="AM235" s="0" t="s">
        <v>3245</v>
      </c>
      <c r="AN235" s="0" t="s">
        <v>1047</v>
      </c>
      <c r="AO235" s="0" t="s">
        <v>3245</v>
      </c>
      <c r="AP235" s="0" t="s">
        <v>1301</v>
      </c>
      <c r="AQ235" s="0" t="s">
        <v>3252</v>
      </c>
      <c r="AR235" s="0" t="s">
        <v>2933</v>
      </c>
      <c r="AS235" s="0" t="s">
        <v>3245</v>
      </c>
      <c r="AT235" s="0" t="s">
        <v>3146</v>
      </c>
      <c r="AU235" s="0" t="s">
        <v>1047</v>
      </c>
      <c r="AV235" s="0" t="s">
        <v>3253</v>
      </c>
      <c r="AW235" s="0" t="s">
        <v>3245</v>
      </c>
      <c r="AX235" s="0" t="s">
        <v>2848</v>
      </c>
      <c r="AY235" s="0" t="s">
        <v>3245</v>
      </c>
      <c r="AZ235" s="0" t="s">
        <v>2933</v>
      </c>
      <c r="BA235" s="0" t="s">
        <v>3245</v>
      </c>
      <c r="BB235" s="0" t="s">
        <v>1047</v>
      </c>
      <c r="BC235" s="0" t="s">
        <v>3245</v>
      </c>
      <c r="BD235" s="0" t="s">
        <v>3245</v>
      </c>
      <c r="BE235" s="0" t="s">
        <v>3245</v>
      </c>
      <c r="BF235" s="0" t="s">
        <v>3245</v>
      </c>
      <c r="BG235" s="0" t="s">
        <v>3245</v>
      </c>
      <c r="BH235" s="0" t="s">
        <v>3245</v>
      </c>
      <c r="BI235" s="0" t="s">
        <v>1798</v>
      </c>
      <c r="BJ235" s="0" t="s">
        <v>3146</v>
      </c>
      <c r="BK235" s="0" t="s">
        <v>1047</v>
      </c>
      <c r="BL235" s="0" t="s">
        <v>3245</v>
      </c>
      <c r="BM235" s="0" t="s">
        <v>3245</v>
      </c>
      <c r="BN235" s="0" t="s">
        <v>3254</v>
      </c>
      <c r="BO235" s="0" t="s">
        <v>1047</v>
      </c>
      <c r="BP235" s="0" t="s">
        <v>2933</v>
      </c>
      <c r="BQ235" s="0" t="s">
        <v>3255</v>
      </c>
      <c r="BS235" s="0" t="s">
        <v>1047</v>
      </c>
      <c r="BT235" s="0" t="n">
        <f aca="false">49-(COUNTBLANK(U235:BQ235))</f>
        <v>49</v>
      </c>
      <c r="BU235" s="0" t="str">
        <f aca="false">CONCATENATE("*",BS235,"*")</f>
        <v>*throw*</v>
      </c>
      <c r="BV235" s="0" t="n">
        <f aca="false">COUNTIFS(U235:BQ235,BU235)</f>
        <v>0</v>
      </c>
      <c r="BW235" s="14" t="n">
        <f aca="false">BV235/BT235</f>
        <v>0</v>
      </c>
      <c r="BZ235" s="15" t="str">
        <f aca="false">IF(BY235="","",(BY235/BT235))</f>
        <v/>
      </c>
      <c r="CA235" s="0" t="n">
        <f aca="false">COUNTIFS(U235:BQ235,BU236)</f>
        <v>0</v>
      </c>
      <c r="CB235" s="0" t="str">
        <f aca="false">IF(BX235="",BU235,BX235)</f>
        <v>*throw*</v>
      </c>
      <c r="CC235" s="0" t="n">
        <f aca="false">COUNTIFS(U235:BQ235,CB236)</f>
        <v>0</v>
      </c>
      <c r="CD235" s="15" t="n">
        <f aca="false">CC235/BT235</f>
        <v>0</v>
      </c>
      <c r="CE235" s="0" t="s">
        <v>3158</v>
      </c>
      <c r="CF235" s="15" t="n">
        <f aca="false">(COUNTIFS(U235:BQ235,CE235))/BT235</f>
        <v>0</v>
      </c>
      <c r="CH235" s="0" t="s">
        <v>3159</v>
      </c>
      <c r="CI235" s="15" t="n">
        <f aca="false">(COUNTIFS(U235:BQ235,CK235))/BT235</f>
        <v>0.73469387755102</v>
      </c>
      <c r="CJ235" s="15" t="n">
        <f aca="false">(COUNTIFS(U235:BQ235,CK236))/BT235</f>
        <v>0.142857142857143</v>
      </c>
      <c r="CK235" s="16" t="s">
        <v>1047</v>
      </c>
      <c r="CL235" s="0" t="s">
        <v>3256</v>
      </c>
    </row>
    <row r="236" customFormat="false" ht="13.8" hidden="false" customHeight="false" outlineLevel="0" collapsed="false">
      <c r="A236" s="8" t="s">
        <v>191</v>
      </c>
      <c r="B236" s="8" t="n">
        <v>1</v>
      </c>
      <c r="C236" s="8" t="n">
        <v>1</v>
      </c>
      <c r="D236" s="8" t="n">
        <v>2</v>
      </c>
      <c r="E236" s="8" t="n">
        <v>117</v>
      </c>
      <c r="F236" s="8" t="n">
        <v>59</v>
      </c>
      <c r="G236" s="8" t="n">
        <v>1</v>
      </c>
      <c r="H236" s="8" t="n">
        <v>1059</v>
      </c>
      <c r="I236" s="8" t="n">
        <v>11059</v>
      </c>
      <c r="J236" s="8" t="n">
        <v>1059</v>
      </c>
      <c r="K236" s="8" t="s">
        <v>650</v>
      </c>
      <c r="L236" s="8" t="s">
        <v>128</v>
      </c>
      <c r="M236" s="0" t="s">
        <v>3257</v>
      </c>
      <c r="N236" s="0" t="s">
        <v>3243</v>
      </c>
      <c r="O236" s="0" t="s">
        <v>3258</v>
      </c>
      <c r="R236" s="0" t="n">
        <f aca="false">(1+LEN(N236)-LEN(SUBSTITUTE(N236," ","")))+1</f>
        <v>6</v>
      </c>
      <c r="S236" s="0" t="n">
        <f aca="false">(1+LEN(O236)-LEN(SUBSTITUTE(O236," ","")))</f>
        <v>11</v>
      </c>
      <c r="T236" s="0" t="s">
        <v>3126</v>
      </c>
      <c r="U236" s="0" t="s">
        <v>297</v>
      </c>
      <c r="V236" s="0" t="s">
        <v>3259</v>
      </c>
      <c r="W236" s="0" t="s">
        <v>3260</v>
      </c>
      <c r="X236" s="0" t="s">
        <v>1301</v>
      </c>
      <c r="Y236" s="0" t="s">
        <v>3261</v>
      </c>
      <c r="Z236" s="0" t="s">
        <v>3262</v>
      </c>
      <c r="AA236" s="0" t="s">
        <v>3262</v>
      </c>
      <c r="AB236" s="0" t="s">
        <v>3260</v>
      </c>
      <c r="AC236" s="0" t="s">
        <v>2338</v>
      </c>
      <c r="AD236" s="0" t="s">
        <v>3263</v>
      </c>
      <c r="AE236" s="0" t="s">
        <v>2933</v>
      </c>
      <c r="AF236" s="0" t="s">
        <v>3264</v>
      </c>
      <c r="AG236" s="0" t="s">
        <v>3265</v>
      </c>
      <c r="AH236" s="0" t="s">
        <v>2338</v>
      </c>
      <c r="AI236" s="0" t="s">
        <v>3261</v>
      </c>
      <c r="AJ236" s="0" t="s">
        <v>3261</v>
      </c>
      <c r="AK236" s="0" t="s">
        <v>3266</v>
      </c>
      <c r="AL236" s="0" t="s">
        <v>3262</v>
      </c>
      <c r="AM236" s="0" t="s">
        <v>2933</v>
      </c>
      <c r="AN236" s="0" t="s">
        <v>3267</v>
      </c>
      <c r="AO236" s="0" t="s">
        <v>3262</v>
      </c>
      <c r="AP236" s="0" t="s">
        <v>3268</v>
      </c>
      <c r="AQ236" s="0" t="s">
        <v>3260</v>
      </c>
      <c r="AR236" s="0" t="s">
        <v>3261</v>
      </c>
      <c r="AS236" s="0" t="s">
        <v>3261</v>
      </c>
      <c r="AT236" s="0" t="s">
        <v>3269</v>
      </c>
      <c r="AU236" s="0" t="s">
        <v>3260</v>
      </c>
      <c r="AV236" s="0" t="s">
        <v>2933</v>
      </c>
      <c r="AW236" s="0" t="s">
        <v>2933</v>
      </c>
      <c r="AX236" s="13"/>
      <c r="AY236" s="0" t="s">
        <v>208</v>
      </c>
      <c r="AZ236" s="0" t="s">
        <v>3270</v>
      </c>
      <c r="BA236" s="0" t="s">
        <v>3260</v>
      </c>
      <c r="BB236" s="0" t="s">
        <v>3271</v>
      </c>
      <c r="BC236" s="0" t="s">
        <v>2933</v>
      </c>
      <c r="BD236" s="0" t="s">
        <v>3272</v>
      </c>
      <c r="BE236" s="0" t="s">
        <v>3273</v>
      </c>
      <c r="BF236" s="0" t="s">
        <v>1301</v>
      </c>
      <c r="BG236" s="0" t="s">
        <v>3260</v>
      </c>
      <c r="BH236" s="0" t="s">
        <v>3274</v>
      </c>
      <c r="BI236" s="0" t="s">
        <v>3275</v>
      </c>
      <c r="BJ236" s="0" t="s">
        <v>1301</v>
      </c>
      <c r="BK236" s="0" t="s">
        <v>3276</v>
      </c>
      <c r="BL236" s="0" t="s">
        <v>3261</v>
      </c>
      <c r="BM236" s="0" t="s">
        <v>3277</v>
      </c>
      <c r="BN236" s="0" t="s">
        <v>3278</v>
      </c>
      <c r="BO236" s="0" t="s">
        <v>297</v>
      </c>
      <c r="BP236" s="0" t="s">
        <v>3279</v>
      </c>
      <c r="BQ236" s="0" t="s">
        <v>551</v>
      </c>
      <c r="BS236" s="0" t="s">
        <v>1798</v>
      </c>
      <c r="BT236" s="0" t="n">
        <f aca="false">49-(COUNTBLANK(U236:BQ236))</f>
        <v>48</v>
      </c>
      <c r="BU236" s="0" t="str">
        <f aca="false">CONCATENATE("*",BS236,"*")</f>
        <v>*catch*</v>
      </c>
      <c r="BV236" s="0" t="n">
        <f aca="false">COUNTIFS(U236:BQ236,BU236)</f>
        <v>0</v>
      </c>
      <c r="BW236" s="15" t="n">
        <f aca="false">BV236/BT236</f>
        <v>0</v>
      </c>
      <c r="BX236" s="0" t="s">
        <v>3280</v>
      </c>
      <c r="BY236" s="0" t="n">
        <f aca="false">COUNTIFS(U236:BQ236,BX236)</f>
        <v>0</v>
      </c>
      <c r="BZ236" s="14" t="n">
        <f aca="false">IF(BY236="","",(BY236/BT236))</f>
        <v>0</v>
      </c>
      <c r="CA236" s="0" t="n">
        <f aca="false">COUNTIFS(U236:BQ236,BU235)</f>
        <v>0</v>
      </c>
      <c r="CB236" s="0" t="str">
        <f aca="false">IF(BX236="",BU236,BX236)</f>
        <v>*chase*</v>
      </c>
      <c r="CC236" s="0" t="n">
        <f aca="false">COUNTIFS(U236:BQ236,CB235)</f>
        <v>0</v>
      </c>
      <c r="CD236" s="15" t="n">
        <f aca="false">CC236/BT236</f>
        <v>0</v>
      </c>
      <c r="CE236" s="0" t="s">
        <v>3281</v>
      </c>
      <c r="CF236" s="15" t="n">
        <f aca="false">(COUNTIFS(U236:BQ236,CE236))/BT236</f>
        <v>0</v>
      </c>
      <c r="CH236" s="0" t="s">
        <v>3282</v>
      </c>
      <c r="CI236" s="15" t="n">
        <f aca="false">(COUNTIFS(U236:BQ236,CK236))/BT236</f>
        <v>0.270833333333333</v>
      </c>
      <c r="CJ236" s="15" t="n">
        <f aca="false">(COUNTIFS(U236:BQ236,CK235))/BT236</f>
        <v>0.0208333333333333</v>
      </c>
      <c r="CK236" s="16" t="s">
        <v>2933</v>
      </c>
      <c r="CL236" s="0" t="s">
        <v>3256</v>
      </c>
    </row>
    <row r="237" customFormat="false" ht="13.8" hidden="false" customHeight="false" outlineLevel="0" collapsed="false">
      <c r="A237" s="8" t="s">
        <v>193</v>
      </c>
      <c r="B237" s="17" t="n">
        <v>1</v>
      </c>
      <c r="C237" s="17" t="n">
        <v>2</v>
      </c>
      <c r="D237" s="17" t="n">
        <v>1</v>
      </c>
      <c r="E237" s="17" t="n">
        <v>117</v>
      </c>
      <c r="F237" s="17" t="n">
        <v>59</v>
      </c>
      <c r="G237" s="17" t="n">
        <v>2</v>
      </c>
      <c r="H237" s="8" t="n">
        <v>2059</v>
      </c>
      <c r="I237" s="8" t="n">
        <v>12059</v>
      </c>
      <c r="J237" s="8" t="n">
        <v>2059</v>
      </c>
      <c r="K237" s="8" t="s">
        <v>650</v>
      </c>
      <c r="L237" s="8" t="s">
        <v>128</v>
      </c>
      <c r="M237" s="4" t="s">
        <v>3242</v>
      </c>
      <c r="N237" s="4" t="s">
        <v>3243</v>
      </c>
      <c r="O237" s="4" t="s">
        <v>3258</v>
      </c>
      <c r="R237" s="4" t="n">
        <f aca="false">(1+LEN(N237)-LEN(SUBSTITUTE(N237," ","")))+1</f>
        <v>6</v>
      </c>
      <c r="S237" s="4" t="n">
        <f aca="false">(1+LEN(O237)-LEN(SUBSTITUTE(O237," ","")))</f>
        <v>11</v>
      </c>
      <c r="T237" s="4" t="s">
        <v>3126</v>
      </c>
      <c r="U237" s="4" t="s">
        <v>3245</v>
      </c>
      <c r="V237" s="4" t="s">
        <v>3246</v>
      </c>
      <c r="W237" s="4" t="s">
        <v>3247</v>
      </c>
      <c r="X237" s="4" t="s">
        <v>3245</v>
      </c>
      <c r="Y237" s="4" t="s">
        <v>3245</v>
      </c>
      <c r="Z237" s="4" t="s">
        <v>3146</v>
      </c>
      <c r="AA237" s="4" t="s">
        <v>3245</v>
      </c>
      <c r="AB237" s="4" t="s">
        <v>3248</v>
      </c>
      <c r="AC237" s="4" t="s">
        <v>1301</v>
      </c>
      <c r="AD237" s="4" t="s">
        <v>3249</v>
      </c>
      <c r="AE237" s="4" t="s">
        <v>3245</v>
      </c>
      <c r="AF237" s="4" t="s">
        <v>3250</v>
      </c>
      <c r="AG237" s="4" t="s">
        <v>3251</v>
      </c>
      <c r="AH237" s="4" t="s">
        <v>3146</v>
      </c>
      <c r="AI237" s="4" t="s">
        <v>1047</v>
      </c>
      <c r="AJ237" s="4" t="s">
        <v>3146</v>
      </c>
      <c r="AK237" s="4" t="s">
        <v>3245</v>
      </c>
      <c r="AL237" s="4" t="s">
        <v>3146</v>
      </c>
      <c r="AM237" s="4" t="s">
        <v>3245</v>
      </c>
      <c r="AN237" s="4" t="s">
        <v>1047</v>
      </c>
      <c r="AO237" s="4" t="s">
        <v>3245</v>
      </c>
      <c r="AP237" s="4" t="s">
        <v>1301</v>
      </c>
      <c r="AQ237" s="4" t="s">
        <v>3252</v>
      </c>
      <c r="AR237" s="4" t="s">
        <v>2933</v>
      </c>
      <c r="AS237" s="4" t="s">
        <v>3245</v>
      </c>
      <c r="AT237" s="4" t="s">
        <v>3146</v>
      </c>
      <c r="AU237" s="4" t="s">
        <v>1047</v>
      </c>
      <c r="AV237" s="4" t="s">
        <v>3253</v>
      </c>
      <c r="AW237" s="4" t="s">
        <v>3245</v>
      </c>
      <c r="AX237" s="4" t="s">
        <v>2848</v>
      </c>
      <c r="AY237" s="4" t="s">
        <v>3245</v>
      </c>
      <c r="AZ237" s="4" t="s">
        <v>2933</v>
      </c>
      <c r="BA237" s="4" t="s">
        <v>3245</v>
      </c>
      <c r="BB237" s="4" t="s">
        <v>1047</v>
      </c>
      <c r="BC237" s="4" t="s">
        <v>3245</v>
      </c>
      <c r="BD237" s="4" t="s">
        <v>3245</v>
      </c>
      <c r="BE237" s="4" t="s">
        <v>3245</v>
      </c>
      <c r="BF237" s="4" t="s">
        <v>3245</v>
      </c>
      <c r="BG237" s="4" t="s">
        <v>3245</v>
      </c>
      <c r="BH237" s="4" t="s">
        <v>3245</v>
      </c>
      <c r="BI237" s="4" t="s">
        <v>1798</v>
      </c>
      <c r="BJ237" s="4" t="s">
        <v>3146</v>
      </c>
      <c r="BK237" s="4" t="s">
        <v>1047</v>
      </c>
      <c r="BL237" s="4" t="s">
        <v>3245</v>
      </c>
      <c r="BM237" s="4" t="s">
        <v>3245</v>
      </c>
      <c r="BN237" s="4" t="s">
        <v>3254</v>
      </c>
      <c r="BO237" s="4" t="s">
        <v>1047</v>
      </c>
      <c r="BP237" s="4" t="s">
        <v>2933</v>
      </c>
      <c r="BQ237" s="4" t="s">
        <v>3255</v>
      </c>
      <c r="BS237" s="4" t="s">
        <v>1047</v>
      </c>
      <c r="BT237" s="4" t="n">
        <f aca="false">49-(COUNTBLANK(U237:BQ237))</f>
        <v>49</v>
      </c>
      <c r="BU237" s="4" t="str">
        <f aca="false">CONCATENATE("*",BS237,"*")</f>
        <v>*throw*</v>
      </c>
      <c r="BV237" s="4" t="n">
        <f aca="false">COUNTIFS(U237:BQ237,BU237)</f>
        <v>0</v>
      </c>
      <c r="BW237" s="18" t="n">
        <f aca="false">BV237/BT237</f>
        <v>0</v>
      </c>
      <c r="BZ237" s="18" t="str">
        <f aca="false">IF(BY237="","",(BY237/BT237))</f>
        <v/>
      </c>
      <c r="CA237" s="4" t="n">
        <f aca="false">COUNTIFS(U237:BQ237,BU238)</f>
        <v>0</v>
      </c>
      <c r="CB237" s="4" t="str">
        <f aca="false">IF(BX237="",BU237,BX237)</f>
        <v>*throw*</v>
      </c>
      <c r="CC237" s="4" t="n">
        <f aca="false">COUNTIFS(U237:BQ237,CB238)</f>
        <v>0</v>
      </c>
      <c r="CD237" s="18" t="n">
        <f aca="false">CC237/BT237</f>
        <v>0</v>
      </c>
      <c r="CE237" s="4" t="s">
        <v>3158</v>
      </c>
      <c r="CF237" s="18" t="n">
        <f aca="false">(COUNTIFS(U237:BQ237,CE237))/BT237</f>
        <v>0</v>
      </c>
      <c r="CH237" s="4" t="s">
        <v>3159</v>
      </c>
      <c r="CI237" s="15" t="n">
        <f aca="false">(COUNTIFS(U237:BQ237,CK237))/BT237</f>
        <v>0.142857142857143</v>
      </c>
      <c r="CJ237" s="15" t="n">
        <f aca="false">(COUNTIFS(U237:BQ237,CK238))/BT237</f>
        <v>0.73469387755102</v>
      </c>
      <c r="CK237" s="4" t="s">
        <v>2933</v>
      </c>
      <c r="CL237" s="4" t="s">
        <v>3256</v>
      </c>
    </row>
    <row r="238" customFormat="false" ht="13.8" hidden="false" customHeight="false" outlineLevel="0" collapsed="false">
      <c r="A238" s="8" t="s">
        <v>127</v>
      </c>
      <c r="B238" s="17" t="n">
        <v>1</v>
      </c>
      <c r="C238" s="17" t="n">
        <v>2</v>
      </c>
      <c r="D238" s="17" t="n">
        <v>2</v>
      </c>
      <c r="E238" s="17" t="n">
        <v>117</v>
      </c>
      <c r="F238" s="17" t="n">
        <v>59</v>
      </c>
      <c r="G238" s="17" t="n">
        <v>3</v>
      </c>
      <c r="H238" s="8" t="n">
        <v>3059</v>
      </c>
      <c r="I238" s="8" t="n">
        <v>13059</v>
      </c>
      <c r="J238" s="8" t="n">
        <v>3059</v>
      </c>
      <c r="K238" s="8" t="s">
        <v>650</v>
      </c>
      <c r="L238" s="8" t="s">
        <v>128</v>
      </c>
      <c r="M238" s="4" t="s">
        <v>3257</v>
      </c>
      <c r="N238" s="4" t="s">
        <v>3243</v>
      </c>
      <c r="O238" s="4" t="s">
        <v>3244</v>
      </c>
      <c r="R238" s="4" t="n">
        <f aca="false">(1+LEN(N238)-LEN(SUBSTITUTE(N238," ","")))+1</f>
        <v>6</v>
      </c>
      <c r="S238" s="4" t="n">
        <f aca="false">(1+LEN(O238)-LEN(SUBSTITUTE(O238," ","")))</f>
        <v>11</v>
      </c>
      <c r="T238" s="4" t="s">
        <v>3126</v>
      </c>
      <c r="U238" s="4" t="s">
        <v>297</v>
      </c>
      <c r="V238" s="4" t="s">
        <v>3259</v>
      </c>
      <c r="W238" s="4" t="s">
        <v>3260</v>
      </c>
      <c r="X238" s="4" t="s">
        <v>1301</v>
      </c>
      <c r="Y238" s="4" t="s">
        <v>3261</v>
      </c>
      <c r="Z238" s="4" t="s">
        <v>3262</v>
      </c>
      <c r="AA238" s="4" t="s">
        <v>3262</v>
      </c>
      <c r="AB238" s="4" t="s">
        <v>3260</v>
      </c>
      <c r="AC238" s="4" t="s">
        <v>2338</v>
      </c>
      <c r="AD238" s="4" t="s">
        <v>3263</v>
      </c>
      <c r="AE238" s="4" t="s">
        <v>2933</v>
      </c>
      <c r="AF238" s="4" t="s">
        <v>3264</v>
      </c>
      <c r="AG238" s="4" t="s">
        <v>3265</v>
      </c>
      <c r="AH238" s="4" t="s">
        <v>2338</v>
      </c>
      <c r="AI238" s="4" t="s">
        <v>3261</v>
      </c>
      <c r="AJ238" s="4" t="s">
        <v>3261</v>
      </c>
      <c r="AK238" s="4" t="s">
        <v>3266</v>
      </c>
      <c r="AL238" s="4" t="s">
        <v>3262</v>
      </c>
      <c r="AM238" s="4" t="s">
        <v>2933</v>
      </c>
      <c r="AN238" s="4" t="s">
        <v>3267</v>
      </c>
      <c r="AO238" s="4" t="s">
        <v>3262</v>
      </c>
      <c r="AP238" s="4" t="s">
        <v>3268</v>
      </c>
      <c r="AQ238" s="4" t="s">
        <v>3260</v>
      </c>
      <c r="AR238" s="4" t="s">
        <v>3261</v>
      </c>
      <c r="AS238" s="4" t="s">
        <v>3261</v>
      </c>
      <c r="AT238" s="4" t="s">
        <v>3269</v>
      </c>
      <c r="AU238" s="4" t="s">
        <v>3260</v>
      </c>
      <c r="AV238" s="4" t="s">
        <v>2933</v>
      </c>
      <c r="AW238" s="4" t="s">
        <v>2933</v>
      </c>
      <c r="AY238" s="4" t="s">
        <v>208</v>
      </c>
      <c r="AZ238" s="4" t="s">
        <v>3270</v>
      </c>
      <c r="BA238" s="4" t="s">
        <v>3260</v>
      </c>
      <c r="BB238" s="4" t="s">
        <v>3271</v>
      </c>
      <c r="BC238" s="4" t="s">
        <v>2933</v>
      </c>
      <c r="BD238" s="4" t="s">
        <v>3272</v>
      </c>
      <c r="BE238" s="4" t="s">
        <v>3273</v>
      </c>
      <c r="BF238" s="4" t="s">
        <v>1301</v>
      </c>
      <c r="BG238" s="4" t="s">
        <v>3260</v>
      </c>
      <c r="BH238" s="4" t="s">
        <v>3274</v>
      </c>
      <c r="BI238" s="4" t="s">
        <v>3275</v>
      </c>
      <c r="BJ238" s="4" t="s">
        <v>1301</v>
      </c>
      <c r="BK238" s="4" t="s">
        <v>3276</v>
      </c>
      <c r="BL238" s="4" t="s">
        <v>3261</v>
      </c>
      <c r="BM238" s="4" t="s">
        <v>3277</v>
      </c>
      <c r="BN238" s="4" t="s">
        <v>3278</v>
      </c>
      <c r="BO238" s="4" t="s">
        <v>297</v>
      </c>
      <c r="BP238" s="4" t="s">
        <v>3279</v>
      </c>
      <c r="BQ238" s="4" t="s">
        <v>551</v>
      </c>
      <c r="BS238" s="4" t="s">
        <v>1798</v>
      </c>
      <c r="BT238" s="4" t="n">
        <f aca="false">49-(COUNTBLANK(U238:BQ238))</f>
        <v>48</v>
      </c>
      <c r="BU238" s="4" t="str">
        <f aca="false">CONCATENATE("*",BS238,"*")</f>
        <v>*catch*</v>
      </c>
      <c r="BV238" s="4" t="n">
        <f aca="false">COUNTIFS(U238:BQ238,BU238)</f>
        <v>0</v>
      </c>
      <c r="BW238" s="18" t="n">
        <f aca="false">BV238/BT238</f>
        <v>0</v>
      </c>
      <c r="BX238" s="4" t="s">
        <v>3280</v>
      </c>
      <c r="BY238" s="4" t="n">
        <f aca="false">COUNTIFS(U238:BQ238,BX238)</f>
        <v>0</v>
      </c>
      <c r="BZ238" s="18" t="n">
        <f aca="false">IF(BY238="","",(BY238/BT238))</f>
        <v>0</v>
      </c>
      <c r="CA238" s="4" t="n">
        <f aca="false">COUNTIFS(U238:BQ238,BU237)</f>
        <v>0</v>
      </c>
      <c r="CB238" s="4" t="str">
        <f aca="false">IF(BX238="",BU238,BX238)</f>
        <v>*chase*</v>
      </c>
      <c r="CC238" s="4" t="n">
        <f aca="false">COUNTIFS(U238:BQ238,CB237)</f>
        <v>0</v>
      </c>
      <c r="CD238" s="18" t="n">
        <f aca="false">CC238/BT238</f>
        <v>0</v>
      </c>
      <c r="CE238" s="4" t="s">
        <v>3281</v>
      </c>
      <c r="CF238" s="18" t="n">
        <f aca="false">(COUNTIFS(U238:BQ238,CE238))/BT238</f>
        <v>0</v>
      </c>
      <c r="CH238" s="4" t="s">
        <v>3282</v>
      </c>
      <c r="CI238" s="15" t="n">
        <f aca="false">(COUNTIFS(U238:BQ238,CK238))/BT238</f>
        <v>0.0208333333333333</v>
      </c>
      <c r="CJ238" s="15" t="n">
        <f aca="false">(COUNTIFS(U238:BQ238,CK237))/BT238</f>
        <v>0.270833333333333</v>
      </c>
      <c r="CK238" s="4" t="s">
        <v>1047</v>
      </c>
      <c r="CL238" s="4" t="s">
        <v>3256</v>
      </c>
    </row>
    <row r="239" customFormat="false" ht="13.8" hidden="false" customHeight="false" outlineLevel="0" collapsed="false">
      <c r="A239" s="8" t="s">
        <v>163</v>
      </c>
      <c r="B239" s="8" t="n">
        <v>1</v>
      </c>
      <c r="C239" s="8" t="n">
        <v>1</v>
      </c>
      <c r="D239" s="8" t="n">
        <v>1</v>
      </c>
      <c r="E239" s="8" t="n">
        <v>120</v>
      </c>
      <c r="F239" s="8" t="n">
        <v>60</v>
      </c>
      <c r="G239" s="8" t="n">
        <v>0</v>
      </c>
      <c r="H239" s="8" t="n">
        <v>60</v>
      </c>
      <c r="I239" s="8" t="n">
        <v>10060</v>
      </c>
      <c r="J239" s="8" t="n">
        <v>60</v>
      </c>
      <c r="K239" s="8" t="s">
        <v>650</v>
      </c>
      <c r="L239" s="8" t="s">
        <v>128</v>
      </c>
      <c r="M239" s="0" t="s">
        <v>3283</v>
      </c>
      <c r="N239" s="0" t="s">
        <v>3284</v>
      </c>
      <c r="O239" s="0" t="s">
        <v>3285</v>
      </c>
      <c r="R239" s="0" t="n">
        <f aca="false">(1+LEN(N239)-LEN(SUBSTITUTE(N239," ","")))+1</f>
        <v>6</v>
      </c>
      <c r="S239" s="0" t="n">
        <f aca="false">(1+LEN(O239)-LEN(SUBSTITUTE(O239," ","")))</f>
        <v>11</v>
      </c>
      <c r="T239" s="0" t="s">
        <v>3126</v>
      </c>
      <c r="U239" s="0" t="s">
        <v>3286</v>
      </c>
      <c r="V239" s="0" t="s">
        <v>3287</v>
      </c>
      <c r="W239" s="0" t="s">
        <v>3288</v>
      </c>
      <c r="X239" s="0" t="s">
        <v>1925</v>
      </c>
      <c r="Y239" s="0" t="s">
        <v>3289</v>
      </c>
      <c r="Z239" s="0" t="s">
        <v>3290</v>
      </c>
      <c r="AA239" s="0" t="s">
        <v>3291</v>
      </c>
      <c r="AB239" s="0" t="s">
        <v>3292</v>
      </c>
      <c r="AC239" s="0" t="s">
        <v>3293</v>
      </c>
      <c r="AD239" s="0" t="s">
        <v>3294</v>
      </c>
      <c r="AE239" s="0" t="s">
        <v>3295</v>
      </c>
      <c r="AF239" s="0" t="s">
        <v>3296</v>
      </c>
      <c r="AG239" s="0" t="s">
        <v>3297</v>
      </c>
      <c r="AH239" s="0" t="s">
        <v>3298</v>
      </c>
      <c r="AI239" s="0" t="s">
        <v>3299</v>
      </c>
      <c r="AJ239" s="0" t="s">
        <v>3300</v>
      </c>
      <c r="AK239" s="0" t="s">
        <v>603</v>
      </c>
      <c r="AL239" s="0" t="s">
        <v>227</v>
      </c>
      <c r="AM239" s="0" t="s">
        <v>3286</v>
      </c>
      <c r="AN239" s="0" t="s">
        <v>3301</v>
      </c>
      <c r="AO239" s="0" t="s">
        <v>3302</v>
      </c>
      <c r="AP239" s="0" t="s">
        <v>3301</v>
      </c>
      <c r="AQ239" s="0" t="s">
        <v>3303</v>
      </c>
      <c r="AR239" s="0" t="s">
        <v>3304</v>
      </c>
      <c r="AS239" s="0" t="s">
        <v>3286</v>
      </c>
      <c r="AT239" s="0" t="s">
        <v>3305</v>
      </c>
      <c r="AU239" s="0" t="s">
        <v>227</v>
      </c>
      <c r="AV239" s="0" t="s">
        <v>3306</v>
      </c>
      <c r="AW239" s="0" t="s">
        <v>1621</v>
      </c>
      <c r="AX239" s="0" t="s">
        <v>1782</v>
      </c>
      <c r="AY239" s="0" t="s">
        <v>3307</v>
      </c>
      <c r="AZ239" s="0" t="s">
        <v>1925</v>
      </c>
      <c r="BA239" s="0" t="s">
        <v>3308</v>
      </c>
      <c r="BB239" s="0" t="s">
        <v>1621</v>
      </c>
      <c r="BC239" s="0" t="s">
        <v>3309</v>
      </c>
      <c r="BD239" s="0" t="s">
        <v>3300</v>
      </c>
      <c r="BE239" s="0" t="s">
        <v>3301</v>
      </c>
      <c r="BF239" s="0" t="s">
        <v>3300</v>
      </c>
      <c r="BG239" s="0" t="s">
        <v>3301</v>
      </c>
      <c r="BH239" s="0" t="s">
        <v>3310</v>
      </c>
      <c r="BI239" s="0" t="s">
        <v>1621</v>
      </c>
      <c r="BJ239" s="0" t="s">
        <v>698</v>
      </c>
      <c r="BK239" s="0" t="s">
        <v>3311</v>
      </c>
      <c r="BL239" s="0" t="s">
        <v>3301</v>
      </c>
      <c r="BM239" s="0" t="s">
        <v>3312</v>
      </c>
      <c r="BN239" s="0" t="s">
        <v>3313</v>
      </c>
      <c r="BO239" s="0" t="s">
        <v>227</v>
      </c>
      <c r="BP239" s="0" t="s">
        <v>3301</v>
      </c>
      <c r="BQ239" s="0" t="s">
        <v>3314</v>
      </c>
      <c r="BS239" s="0" t="s">
        <v>3315</v>
      </c>
      <c r="BT239" s="0" t="n">
        <f aca="false">49-(COUNTBLANK(U239:BQ239))</f>
        <v>49</v>
      </c>
      <c r="BU239" s="0" t="str">
        <f aca="false">CONCATENATE("*",BS239,"*")</f>
        <v>*rescue*</v>
      </c>
      <c r="BV239" s="0" t="n">
        <f aca="false">COUNTIFS(U239:BQ239,BU239)</f>
        <v>0</v>
      </c>
      <c r="BW239" s="15" t="n">
        <f aca="false">BV239/BT239</f>
        <v>0</v>
      </c>
      <c r="BX239" s="0" t="s">
        <v>1647</v>
      </c>
      <c r="BY239" s="0" t="n">
        <f aca="false">COUNTIFS(U239:BQ239,BX239)</f>
        <v>0</v>
      </c>
      <c r="BZ239" s="18" t="n">
        <f aca="false">IF(BY239="","",(BY239/BT239))</f>
        <v>0</v>
      </c>
      <c r="CA239" s="0" t="n">
        <f aca="false">COUNTIFS(U239:BQ239,BU240)</f>
        <v>0</v>
      </c>
      <c r="CB239" s="0" t="str">
        <f aca="false">IF(BX239="",BU239,BX239)</f>
        <v>*save*</v>
      </c>
      <c r="CC239" s="0" t="n">
        <f aca="false">COUNTIFS(U239:BQ239,CB240)</f>
        <v>0</v>
      </c>
      <c r="CD239" s="15" t="n">
        <f aca="false">CC239/BT239</f>
        <v>0</v>
      </c>
      <c r="CE239" s="0" t="s">
        <v>1647</v>
      </c>
      <c r="CF239" s="15" t="n">
        <f aca="false">(COUNTIFS(U239:BQ239,CE239))/BT239</f>
        <v>0</v>
      </c>
      <c r="CH239" s="0" t="s">
        <v>1648</v>
      </c>
      <c r="CI239" s="15" t="n">
        <f aca="false">(COUNTIFS(U239:BQ239,CK239))/BT239</f>
        <v>0.346938775510204</v>
      </c>
      <c r="CJ239" s="15" t="n">
        <f aca="false">(COUNTIFS(U239:BQ239,CK240))/BT239</f>
        <v>0.0408163265306122</v>
      </c>
      <c r="CK239" s="16" t="s">
        <v>1621</v>
      </c>
      <c r="CL239" s="0" t="s">
        <v>3316</v>
      </c>
    </row>
    <row r="240" customFormat="false" ht="13.8" hidden="false" customHeight="false" outlineLevel="0" collapsed="false">
      <c r="A240" s="8" t="s">
        <v>191</v>
      </c>
      <c r="B240" s="8" t="n">
        <v>1</v>
      </c>
      <c r="C240" s="8" t="n">
        <v>1</v>
      </c>
      <c r="D240" s="8" t="n">
        <v>2</v>
      </c>
      <c r="E240" s="8" t="n">
        <v>120</v>
      </c>
      <c r="F240" s="8" t="n">
        <v>60</v>
      </c>
      <c r="G240" s="8" t="n">
        <v>1</v>
      </c>
      <c r="H240" s="8" t="n">
        <v>1060</v>
      </c>
      <c r="I240" s="8" t="n">
        <v>11060</v>
      </c>
      <c r="J240" s="8" t="n">
        <v>1060</v>
      </c>
      <c r="K240" s="8" t="s">
        <v>650</v>
      </c>
      <c r="L240" s="8" t="s">
        <v>128</v>
      </c>
      <c r="M240" s="0" t="s">
        <v>3317</v>
      </c>
      <c r="N240" s="0" t="s">
        <v>3284</v>
      </c>
      <c r="O240" s="0" t="s">
        <v>3318</v>
      </c>
      <c r="R240" s="0" t="n">
        <f aca="false">(1+LEN(N240)-LEN(SUBSTITUTE(N240," ","")))+1</f>
        <v>6</v>
      </c>
      <c r="S240" s="0" t="n">
        <f aca="false">(1+LEN(O240)-LEN(SUBSTITUTE(O240," ","")))</f>
        <v>11</v>
      </c>
      <c r="T240" s="0" t="s">
        <v>3126</v>
      </c>
      <c r="U240" s="0" t="s">
        <v>3319</v>
      </c>
      <c r="V240" s="0" t="s">
        <v>3320</v>
      </c>
      <c r="W240" s="0" t="s">
        <v>3321</v>
      </c>
      <c r="X240" s="0" t="s">
        <v>227</v>
      </c>
      <c r="Y240" s="0" t="s">
        <v>3322</v>
      </c>
      <c r="Z240" s="0" t="s">
        <v>3286</v>
      </c>
      <c r="AA240" s="0" t="s">
        <v>3323</v>
      </c>
      <c r="AB240" s="0" t="s">
        <v>3303</v>
      </c>
      <c r="AC240" s="0" t="s">
        <v>3324</v>
      </c>
      <c r="AD240" s="0" t="s">
        <v>3325</v>
      </c>
      <c r="AE240" s="0" t="s">
        <v>3303</v>
      </c>
      <c r="AF240" s="0" t="s">
        <v>3326</v>
      </c>
      <c r="AG240" s="0" t="s">
        <v>3327</v>
      </c>
      <c r="AH240" s="0" t="s">
        <v>3303</v>
      </c>
      <c r="AI240" s="0" t="s">
        <v>3328</v>
      </c>
      <c r="AJ240" s="0" t="s">
        <v>3329</v>
      </c>
      <c r="AK240" s="0" t="s">
        <v>3330</v>
      </c>
      <c r="AL240" s="0" t="s">
        <v>3331</v>
      </c>
      <c r="AM240" s="0" t="s">
        <v>3303</v>
      </c>
      <c r="AN240" s="0" t="s">
        <v>3332</v>
      </c>
      <c r="AO240" s="0" t="s">
        <v>2063</v>
      </c>
      <c r="AP240" s="0" t="s">
        <v>3333</v>
      </c>
      <c r="AQ240" s="0" t="s">
        <v>3286</v>
      </c>
      <c r="AR240" s="0" t="s">
        <v>3334</v>
      </c>
      <c r="AS240" s="0" t="s">
        <v>3335</v>
      </c>
      <c r="AT240" s="0" t="s">
        <v>3336</v>
      </c>
      <c r="AU240" s="0" t="s">
        <v>3322</v>
      </c>
      <c r="AV240" s="0" t="s">
        <v>3303</v>
      </c>
      <c r="AW240" s="0" t="s">
        <v>3303</v>
      </c>
      <c r="AX240" s="0" t="s">
        <v>3337</v>
      </c>
      <c r="AY240" s="0" t="s">
        <v>3338</v>
      </c>
      <c r="AZ240" s="0" t="s">
        <v>3299</v>
      </c>
      <c r="BA240" s="0" t="s">
        <v>3339</v>
      </c>
      <c r="BB240" s="0" t="s">
        <v>3340</v>
      </c>
      <c r="BC240" s="0" t="s">
        <v>3341</v>
      </c>
      <c r="BD240" s="0" t="s">
        <v>3342</v>
      </c>
      <c r="BE240" s="0" t="s">
        <v>3343</v>
      </c>
      <c r="BF240" s="0" t="s">
        <v>3344</v>
      </c>
      <c r="BG240" s="0" t="s">
        <v>3345</v>
      </c>
      <c r="BH240" s="0" t="s">
        <v>3346</v>
      </c>
      <c r="BI240" s="0" t="s">
        <v>3347</v>
      </c>
      <c r="BJ240" s="0" t="s">
        <v>3348</v>
      </c>
      <c r="BK240" s="0" t="s">
        <v>3299</v>
      </c>
      <c r="BL240" s="0" t="s">
        <v>3349</v>
      </c>
      <c r="BM240" s="0" t="s">
        <v>992</v>
      </c>
      <c r="BN240" s="0" t="s">
        <v>3350</v>
      </c>
      <c r="BO240" s="0" t="s">
        <v>3344</v>
      </c>
      <c r="BP240" s="0" t="s">
        <v>3351</v>
      </c>
      <c r="BQ240" s="0" t="s">
        <v>3337</v>
      </c>
      <c r="BS240" s="0" t="s">
        <v>3303</v>
      </c>
      <c r="BT240" s="0" t="n">
        <f aca="false">49-(COUNTBLANK(U240:BQ240))</f>
        <v>49</v>
      </c>
      <c r="BU240" s="0" t="str">
        <f aca="false">CONCATENATE("*",BS240,"*")</f>
        <v>*lasso*</v>
      </c>
      <c r="BV240" s="0" t="n">
        <f aca="false">COUNTIFS(U240:BQ240,BU240)</f>
        <v>0</v>
      </c>
      <c r="BW240" s="18" t="n">
        <f aca="false">BV240/BT240</f>
        <v>0</v>
      </c>
      <c r="BZ240" s="15" t="str">
        <f aca="false">IF(BY240="","",(BY240/BT240))</f>
        <v/>
      </c>
      <c r="CA240" s="0" t="n">
        <f aca="false">COUNTIFS(U240:BQ240,BU239)</f>
        <v>0</v>
      </c>
      <c r="CB240" s="0" t="str">
        <f aca="false">IF(BX240="",BU240,BX240)</f>
        <v>*lasso*</v>
      </c>
      <c r="CC240" s="0" t="n">
        <f aca="false">COUNTIFS(U240:BQ240,CB239)</f>
        <v>0</v>
      </c>
      <c r="CD240" s="15" t="n">
        <f aca="false">CC240/BT240</f>
        <v>0</v>
      </c>
      <c r="CE240" s="0" t="s">
        <v>3352</v>
      </c>
      <c r="CF240" s="15" t="n">
        <f aca="false">(COUNTIFS(U240:BQ240,CE240))/BT240</f>
        <v>0</v>
      </c>
      <c r="CH240" s="0" t="s">
        <v>3353</v>
      </c>
      <c r="CI240" s="15" t="n">
        <f aca="false">(COUNTIFS(U240:BQ240,CK240))/BT240</f>
        <v>0.36734693877551</v>
      </c>
      <c r="CJ240" s="15" t="n">
        <f aca="false">(COUNTIFS(U240:BQ240,CK239))/BT240</f>
        <v>0</v>
      </c>
      <c r="CK240" s="16" t="s">
        <v>3303</v>
      </c>
      <c r="CL240" s="0" t="s">
        <v>3316</v>
      </c>
    </row>
    <row r="241" customFormat="false" ht="13.8" hidden="false" customHeight="false" outlineLevel="0" collapsed="false">
      <c r="A241" s="8" t="s">
        <v>193</v>
      </c>
      <c r="B241" s="17" t="n">
        <v>1</v>
      </c>
      <c r="C241" s="17" t="n">
        <v>2</v>
      </c>
      <c r="D241" s="17" t="n">
        <v>1</v>
      </c>
      <c r="E241" s="17" t="n">
        <v>120</v>
      </c>
      <c r="F241" s="17" t="n">
        <v>60</v>
      </c>
      <c r="G241" s="17" t="n">
        <v>2</v>
      </c>
      <c r="H241" s="8" t="n">
        <v>2060</v>
      </c>
      <c r="I241" s="8" t="n">
        <v>12060</v>
      </c>
      <c r="J241" s="8" t="n">
        <v>2060</v>
      </c>
      <c r="K241" s="8" t="s">
        <v>650</v>
      </c>
      <c r="L241" s="8" t="s">
        <v>128</v>
      </c>
      <c r="M241" s="4" t="s">
        <v>3283</v>
      </c>
      <c r="N241" s="4" t="s">
        <v>3284</v>
      </c>
      <c r="O241" s="4" t="s">
        <v>3318</v>
      </c>
      <c r="R241" s="4" t="n">
        <f aca="false">(1+LEN(N241)-LEN(SUBSTITUTE(N241," ","")))+1</f>
        <v>6</v>
      </c>
      <c r="S241" s="4" t="n">
        <f aca="false">(1+LEN(O241)-LEN(SUBSTITUTE(O241," ","")))</f>
        <v>11</v>
      </c>
      <c r="T241" s="4" t="s">
        <v>3126</v>
      </c>
      <c r="U241" s="4" t="s">
        <v>3286</v>
      </c>
      <c r="V241" s="4" t="s">
        <v>3287</v>
      </c>
      <c r="W241" s="4" t="s">
        <v>3288</v>
      </c>
      <c r="X241" s="4" t="s">
        <v>1925</v>
      </c>
      <c r="Y241" s="4" t="s">
        <v>3289</v>
      </c>
      <c r="Z241" s="4" t="s">
        <v>3290</v>
      </c>
      <c r="AA241" s="4" t="s">
        <v>3291</v>
      </c>
      <c r="AB241" s="4" t="s">
        <v>3292</v>
      </c>
      <c r="AC241" s="4" t="s">
        <v>3293</v>
      </c>
      <c r="AD241" s="4" t="s">
        <v>3294</v>
      </c>
      <c r="AE241" s="4" t="s">
        <v>3295</v>
      </c>
      <c r="AF241" s="4" t="s">
        <v>3296</v>
      </c>
      <c r="AG241" s="4" t="s">
        <v>3297</v>
      </c>
      <c r="AH241" s="4" t="s">
        <v>3298</v>
      </c>
      <c r="AI241" s="4" t="s">
        <v>3299</v>
      </c>
      <c r="AJ241" s="4" t="s">
        <v>3300</v>
      </c>
      <c r="AK241" s="4" t="s">
        <v>603</v>
      </c>
      <c r="AL241" s="4" t="s">
        <v>227</v>
      </c>
      <c r="AM241" s="4" t="s">
        <v>3286</v>
      </c>
      <c r="AN241" s="4" t="s">
        <v>3301</v>
      </c>
      <c r="AO241" s="4" t="s">
        <v>3302</v>
      </c>
      <c r="AP241" s="4" t="s">
        <v>3301</v>
      </c>
      <c r="AQ241" s="4" t="s">
        <v>3303</v>
      </c>
      <c r="AR241" s="4" t="s">
        <v>3304</v>
      </c>
      <c r="AS241" s="4" t="s">
        <v>3286</v>
      </c>
      <c r="AT241" s="4" t="s">
        <v>3305</v>
      </c>
      <c r="AU241" s="4" t="s">
        <v>227</v>
      </c>
      <c r="AV241" s="4" t="s">
        <v>3306</v>
      </c>
      <c r="AW241" s="4" t="s">
        <v>1621</v>
      </c>
      <c r="AX241" s="4" t="s">
        <v>1782</v>
      </c>
      <c r="AY241" s="4" t="s">
        <v>3307</v>
      </c>
      <c r="AZ241" s="4" t="s">
        <v>1925</v>
      </c>
      <c r="BA241" s="4" t="s">
        <v>3308</v>
      </c>
      <c r="BB241" s="4" t="s">
        <v>1621</v>
      </c>
      <c r="BC241" s="4" t="s">
        <v>3309</v>
      </c>
      <c r="BD241" s="4" t="s">
        <v>3300</v>
      </c>
      <c r="BE241" s="4" t="s">
        <v>3301</v>
      </c>
      <c r="BF241" s="4" t="s">
        <v>3300</v>
      </c>
      <c r="BG241" s="4" t="s">
        <v>3301</v>
      </c>
      <c r="BH241" s="4" t="s">
        <v>3310</v>
      </c>
      <c r="BI241" s="4" t="s">
        <v>1621</v>
      </c>
      <c r="BJ241" s="4" t="s">
        <v>698</v>
      </c>
      <c r="BK241" s="4" t="s">
        <v>3311</v>
      </c>
      <c r="BL241" s="4" t="s">
        <v>3301</v>
      </c>
      <c r="BM241" s="4" t="s">
        <v>3312</v>
      </c>
      <c r="BN241" s="4" t="s">
        <v>3313</v>
      </c>
      <c r="BO241" s="4" t="s">
        <v>227</v>
      </c>
      <c r="BP241" s="4" t="s">
        <v>3301</v>
      </c>
      <c r="BQ241" s="4" t="s">
        <v>3314</v>
      </c>
      <c r="BS241" s="4" t="s">
        <v>3315</v>
      </c>
      <c r="BT241" s="4" t="n">
        <f aca="false">49-(COUNTBLANK(U241:BQ241))</f>
        <v>49</v>
      </c>
      <c r="BU241" s="4" t="str">
        <f aca="false">CONCATENATE("*",BS241,"*")</f>
        <v>*rescue*</v>
      </c>
      <c r="BV241" s="4" t="n">
        <f aca="false">COUNTIFS(U241:BQ241,BU241)</f>
        <v>0</v>
      </c>
      <c r="BW241" s="18" t="n">
        <f aca="false">BV241/BT241</f>
        <v>0</v>
      </c>
      <c r="BX241" s="4" t="s">
        <v>1647</v>
      </c>
      <c r="BY241" s="4" t="n">
        <f aca="false">COUNTIFS(U241:BQ241,BX241)</f>
        <v>0</v>
      </c>
      <c r="BZ241" s="18" t="n">
        <f aca="false">IF(BY241="","",(BY241/BT241))</f>
        <v>0</v>
      </c>
      <c r="CA241" s="4" t="n">
        <f aca="false">COUNTIFS(U241:BQ241,BU242)</f>
        <v>0</v>
      </c>
      <c r="CB241" s="4" t="str">
        <f aca="false">IF(BX241="",BU241,BX241)</f>
        <v>*save*</v>
      </c>
      <c r="CC241" s="4" t="n">
        <f aca="false">COUNTIFS(U241:BQ241,CB242)</f>
        <v>0</v>
      </c>
      <c r="CD241" s="18" t="n">
        <f aca="false">CC241/BT241</f>
        <v>0</v>
      </c>
      <c r="CE241" s="4" t="s">
        <v>1647</v>
      </c>
      <c r="CF241" s="18" t="n">
        <f aca="false">(COUNTIFS(U241:BQ241,CE241))/BT241</f>
        <v>0</v>
      </c>
      <c r="CH241" s="4" t="s">
        <v>1648</v>
      </c>
      <c r="CI241" s="15" t="n">
        <f aca="false">(COUNTIFS(U241:BQ241,CK241))/BT241</f>
        <v>0.0408163265306122</v>
      </c>
      <c r="CJ241" s="15" t="n">
        <f aca="false">(COUNTIFS(U241:BQ241,CK242))/BT241</f>
        <v>0.346938775510204</v>
      </c>
      <c r="CK241" s="4" t="s">
        <v>3303</v>
      </c>
      <c r="CL241" s="4" t="s">
        <v>3316</v>
      </c>
    </row>
    <row r="242" customFormat="false" ht="13.8" hidden="false" customHeight="false" outlineLevel="0" collapsed="false">
      <c r="A242" s="8" t="s">
        <v>127</v>
      </c>
      <c r="B242" s="17" t="n">
        <v>1</v>
      </c>
      <c r="C242" s="17" t="n">
        <v>2</v>
      </c>
      <c r="D242" s="17" t="n">
        <v>2</v>
      </c>
      <c r="E242" s="17" t="n">
        <v>120</v>
      </c>
      <c r="F242" s="17" t="n">
        <v>60</v>
      </c>
      <c r="G242" s="17" t="n">
        <v>3</v>
      </c>
      <c r="H242" s="8" t="n">
        <v>3060</v>
      </c>
      <c r="I242" s="8" t="n">
        <v>13060</v>
      </c>
      <c r="J242" s="8" t="n">
        <v>3060</v>
      </c>
      <c r="K242" s="8" t="s">
        <v>650</v>
      </c>
      <c r="L242" s="8" t="s">
        <v>128</v>
      </c>
      <c r="M242" s="4" t="s">
        <v>3317</v>
      </c>
      <c r="N242" s="4" t="s">
        <v>3284</v>
      </c>
      <c r="O242" s="4" t="s">
        <v>3285</v>
      </c>
      <c r="R242" s="4" t="n">
        <f aca="false">(1+LEN(N242)-LEN(SUBSTITUTE(N242," ","")))+1</f>
        <v>6</v>
      </c>
      <c r="S242" s="4" t="n">
        <f aca="false">(1+LEN(O242)-LEN(SUBSTITUTE(O242," ","")))</f>
        <v>11</v>
      </c>
      <c r="T242" s="4" t="s">
        <v>3126</v>
      </c>
      <c r="U242" s="4" t="s">
        <v>3319</v>
      </c>
      <c r="V242" s="4" t="s">
        <v>3320</v>
      </c>
      <c r="W242" s="4" t="s">
        <v>3321</v>
      </c>
      <c r="X242" s="4" t="s">
        <v>227</v>
      </c>
      <c r="Y242" s="4" t="s">
        <v>3322</v>
      </c>
      <c r="Z242" s="4" t="s">
        <v>3286</v>
      </c>
      <c r="AA242" s="4" t="s">
        <v>3323</v>
      </c>
      <c r="AB242" s="4" t="s">
        <v>3303</v>
      </c>
      <c r="AC242" s="4" t="s">
        <v>3324</v>
      </c>
      <c r="AD242" s="4" t="s">
        <v>3325</v>
      </c>
      <c r="AE242" s="4" t="s">
        <v>3303</v>
      </c>
      <c r="AF242" s="4" t="s">
        <v>3326</v>
      </c>
      <c r="AG242" s="4" t="s">
        <v>3327</v>
      </c>
      <c r="AH242" s="4" t="s">
        <v>3303</v>
      </c>
      <c r="AI242" s="4" t="s">
        <v>3328</v>
      </c>
      <c r="AJ242" s="4" t="s">
        <v>3329</v>
      </c>
      <c r="AK242" s="4" t="s">
        <v>3330</v>
      </c>
      <c r="AL242" s="4" t="s">
        <v>3331</v>
      </c>
      <c r="AM242" s="4" t="s">
        <v>3303</v>
      </c>
      <c r="AN242" s="4" t="s">
        <v>3332</v>
      </c>
      <c r="AO242" s="4" t="s">
        <v>2063</v>
      </c>
      <c r="AP242" s="4" t="s">
        <v>3333</v>
      </c>
      <c r="AQ242" s="4" t="s">
        <v>3286</v>
      </c>
      <c r="AR242" s="4" t="s">
        <v>3334</v>
      </c>
      <c r="AS242" s="4" t="s">
        <v>3335</v>
      </c>
      <c r="AT242" s="4" t="s">
        <v>3336</v>
      </c>
      <c r="AU242" s="4" t="s">
        <v>3322</v>
      </c>
      <c r="AV242" s="4" t="s">
        <v>3303</v>
      </c>
      <c r="AW242" s="4" t="s">
        <v>3303</v>
      </c>
      <c r="AX242" s="4" t="s">
        <v>3337</v>
      </c>
      <c r="AY242" s="4" t="s">
        <v>3338</v>
      </c>
      <c r="AZ242" s="4" t="s">
        <v>3299</v>
      </c>
      <c r="BA242" s="4" t="s">
        <v>3339</v>
      </c>
      <c r="BB242" s="4" t="s">
        <v>3340</v>
      </c>
      <c r="BC242" s="4" t="s">
        <v>3341</v>
      </c>
      <c r="BD242" s="4" t="s">
        <v>3342</v>
      </c>
      <c r="BE242" s="4" t="s">
        <v>3343</v>
      </c>
      <c r="BF242" s="4" t="s">
        <v>3344</v>
      </c>
      <c r="BG242" s="4" t="s">
        <v>3345</v>
      </c>
      <c r="BH242" s="4" t="s">
        <v>3346</v>
      </c>
      <c r="BI242" s="4" t="s">
        <v>3347</v>
      </c>
      <c r="BJ242" s="4" t="s">
        <v>3348</v>
      </c>
      <c r="BK242" s="4" t="s">
        <v>3299</v>
      </c>
      <c r="BL242" s="4" t="s">
        <v>3349</v>
      </c>
      <c r="BM242" s="4" t="s">
        <v>992</v>
      </c>
      <c r="BN242" s="4" t="s">
        <v>3350</v>
      </c>
      <c r="BO242" s="4" t="s">
        <v>3344</v>
      </c>
      <c r="BP242" s="4" t="s">
        <v>3351</v>
      </c>
      <c r="BQ242" s="4" t="s">
        <v>3337</v>
      </c>
      <c r="BS242" s="4" t="s">
        <v>3303</v>
      </c>
      <c r="BT242" s="4" t="n">
        <f aca="false">49-(COUNTBLANK(U242:BQ242))</f>
        <v>49</v>
      </c>
      <c r="BU242" s="4" t="str">
        <f aca="false">CONCATENATE("*",BS242,"*")</f>
        <v>*lasso*</v>
      </c>
      <c r="BV242" s="4" t="n">
        <f aca="false">COUNTIFS(U242:BQ242,BU242)</f>
        <v>0</v>
      </c>
      <c r="BW242" s="18" t="n">
        <f aca="false">BV242/BT242</f>
        <v>0</v>
      </c>
      <c r="BZ242" s="18" t="str">
        <f aca="false">IF(BY242="","",(BY242/BT242))</f>
        <v/>
      </c>
      <c r="CA242" s="4" t="n">
        <f aca="false">COUNTIFS(U242:BQ242,BU241)</f>
        <v>0</v>
      </c>
      <c r="CB242" s="4" t="str">
        <f aca="false">IF(BX242="",BU242,BX242)</f>
        <v>*lasso*</v>
      </c>
      <c r="CC242" s="4" t="n">
        <f aca="false">COUNTIFS(U242:BQ242,CB241)</f>
        <v>0</v>
      </c>
      <c r="CD242" s="18" t="n">
        <f aca="false">CC242/BT242</f>
        <v>0</v>
      </c>
      <c r="CE242" s="4" t="s">
        <v>3352</v>
      </c>
      <c r="CF242" s="18" t="n">
        <f aca="false">(COUNTIFS(U242:BQ242,CE242))/BT242</f>
        <v>0</v>
      </c>
      <c r="CH242" s="4" t="s">
        <v>3353</v>
      </c>
      <c r="CI242" s="15" t="n">
        <f aca="false">(COUNTIFS(U242:BQ242,CK242))/BT242</f>
        <v>0</v>
      </c>
      <c r="CJ242" s="15" t="n">
        <f aca="false">(COUNTIFS(U242:BQ242,CK241))/BT242</f>
        <v>0.36734693877551</v>
      </c>
      <c r="CK242" s="4" t="s">
        <v>1621</v>
      </c>
      <c r="CL242" s="4" t="s">
        <v>3316</v>
      </c>
    </row>
    <row r="243" customFormat="false" ht="14.4" hidden="false" customHeight="false" outlineLevel="0" collapsed="false">
      <c r="A243" s="8" t="s">
        <v>127</v>
      </c>
      <c r="B243" s="8" t="n">
        <v>1</v>
      </c>
      <c r="C243" s="0"/>
      <c r="D243" s="0"/>
      <c r="E243" s="0"/>
      <c r="F243" s="8" t="n">
        <v>61</v>
      </c>
      <c r="G243" s="8" t="n">
        <v>4</v>
      </c>
      <c r="H243" s="8" t="n">
        <v>4061</v>
      </c>
      <c r="I243" s="8" t="n">
        <v>14061</v>
      </c>
      <c r="J243" s="8" t="n">
        <v>4061</v>
      </c>
      <c r="K243" s="8" t="n">
        <v>24061</v>
      </c>
      <c r="L243" s="8" t="s">
        <v>128</v>
      </c>
      <c r="M243" s="0" t="s">
        <v>3354</v>
      </c>
      <c r="O243" s="0" t="s">
        <v>3355</v>
      </c>
      <c r="P243" s="0" t="s">
        <v>3356</v>
      </c>
      <c r="Q243" s="0" t="s">
        <v>133</v>
      </c>
      <c r="R243" s="0" t="n">
        <v>3</v>
      </c>
      <c r="S243" s="0" t="n">
        <f aca="false">(1+LEN(O243)-LEN(SUBSTITUTE(O243," ","")))</f>
        <v>7</v>
      </c>
      <c r="CN243" s="4"/>
    </row>
    <row r="244" customFormat="false" ht="14.4" hidden="false" customHeight="false" outlineLevel="0" collapsed="false">
      <c r="A244" s="8" t="s">
        <v>163</v>
      </c>
      <c r="B244" s="8" t="n">
        <v>1</v>
      </c>
      <c r="C244" s="0"/>
      <c r="D244" s="0"/>
      <c r="E244" s="0"/>
      <c r="F244" s="8" t="n">
        <v>61</v>
      </c>
      <c r="G244" s="8" t="n">
        <v>4</v>
      </c>
      <c r="H244" s="8" t="n">
        <v>4061</v>
      </c>
      <c r="I244" s="8" t="n">
        <v>14061</v>
      </c>
      <c r="J244" s="8" t="n">
        <v>4061</v>
      </c>
      <c r="K244" s="8" t="n">
        <v>24061</v>
      </c>
      <c r="L244" s="8" t="s">
        <v>128</v>
      </c>
      <c r="M244" s="0" t="s">
        <v>3357</v>
      </c>
      <c r="O244" s="0" t="s">
        <v>3358</v>
      </c>
      <c r="P244" s="0" t="s">
        <v>3359</v>
      </c>
      <c r="Q244" s="0" t="s">
        <v>133</v>
      </c>
      <c r="R244" s="0" t="n">
        <v>3</v>
      </c>
      <c r="S244" s="0" t="n">
        <f aca="false">(1+LEN(O244)-LEN(SUBSTITUTE(O244," ","")))</f>
        <v>9</v>
      </c>
      <c r="CN244" s="4"/>
    </row>
    <row r="245" s="4" customFormat="true" ht="14.4" hidden="false" customHeight="false" outlineLevel="0" collapsed="false">
      <c r="A245" s="8" t="s">
        <v>191</v>
      </c>
      <c r="B245" s="8" t="n">
        <v>1</v>
      </c>
      <c r="C245" s="8"/>
      <c r="D245" s="8"/>
      <c r="E245" s="8"/>
      <c r="F245" s="8" t="n">
        <v>61</v>
      </c>
      <c r="G245" s="8" t="n">
        <v>4</v>
      </c>
      <c r="H245" s="8" t="n">
        <v>4061</v>
      </c>
      <c r="I245" s="8" t="n">
        <v>14061</v>
      </c>
      <c r="J245" s="8" t="n">
        <v>4061</v>
      </c>
      <c r="K245" s="8" t="n">
        <v>24061</v>
      </c>
      <c r="L245" s="8" t="s">
        <v>128</v>
      </c>
      <c r="M245" s="4" t="s">
        <v>3354</v>
      </c>
      <c r="O245" s="4" t="s">
        <v>3355</v>
      </c>
      <c r="P245" s="4" t="s">
        <v>3356</v>
      </c>
      <c r="Q245" s="4" t="s">
        <v>133</v>
      </c>
      <c r="R245" s="4" t="n">
        <v>3</v>
      </c>
      <c r="S245" s="4" t="n">
        <f aca="false">(1+LEN(O245)-LEN(SUBSTITUTE(O245," ","")))</f>
        <v>7</v>
      </c>
      <c r="BW245" s="15"/>
      <c r="BZ245" s="15"/>
      <c r="CD245" s="15"/>
      <c r="CF245" s="15"/>
    </row>
    <row r="246" customFormat="false" ht="14.4" hidden="false" customHeight="false" outlineLevel="0" collapsed="false">
      <c r="A246" s="8" t="s">
        <v>193</v>
      </c>
      <c r="B246" s="8" t="n">
        <v>1</v>
      </c>
      <c r="C246" s="8"/>
      <c r="D246" s="8"/>
      <c r="E246" s="8"/>
      <c r="F246" s="8" t="n">
        <v>61</v>
      </c>
      <c r="G246" s="8" t="n">
        <v>4</v>
      </c>
      <c r="H246" s="8" t="n">
        <v>4061</v>
      </c>
      <c r="I246" s="8" t="n">
        <v>14061</v>
      </c>
      <c r="J246" s="8" t="n">
        <v>4061</v>
      </c>
      <c r="K246" s="8" t="n">
        <v>24061</v>
      </c>
      <c r="L246" s="8" t="s">
        <v>128</v>
      </c>
      <c r="M246" s="0" t="s">
        <v>3357</v>
      </c>
      <c r="O246" s="0" t="s">
        <v>3358</v>
      </c>
      <c r="P246" s="0" t="s">
        <v>3359</v>
      </c>
      <c r="Q246" s="0" t="s">
        <v>133</v>
      </c>
      <c r="R246" s="0" t="n">
        <v>3</v>
      </c>
      <c r="S246" s="0" t="n">
        <f aca="false">(1+LEN(O246)-LEN(SUBSTITUTE(O246," ","")))</f>
        <v>9</v>
      </c>
    </row>
    <row r="247" customFormat="false" ht="14.4" hidden="false" customHeight="false" outlineLevel="0" collapsed="false">
      <c r="A247" s="8" t="s">
        <v>127</v>
      </c>
      <c r="B247" s="8" t="n">
        <v>1</v>
      </c>
      <c r="C247" s="0"/>
      <c r="D247" s="0"/>
      <c r="E247" s="0"/>
      <c r="F247" s="8" t="n">
        <v>62</v>
      </c>
      <c r="G247" s="8" t="n">
        <v>4</v>
      </c>
      <c r="H247" s="8" t="n">
        <v>4062</v>
      </c>
      <c r="I247" s="8" t="n">
        <v>14062</v>
      </c>
      <c r="J247" s="8" t="n">
        <v>4062</v>
      </c>
      <c r="K247" s="8" t="n">
        <v>24062</v>
      </c>
      <c r="L247" s="8" t="s">
        <v>128</v>
      </c>
      <c r="M247" s="0" t="s">
        <v>3360</v>
      </c>
      <c r="O247" s="0" t="s">
        <v>3361</v>
      </c>
      <c r="P247" s="0" t="s">
        <v>3362</v>
      </c>
      <c r="Q247" s="0" t="s">
        <v>133</v>
      </c>
      <c r="R247" s="0" t="n">
        <v>3</v>
      </c>
      <c r="S247" s="0" t="n">
        <f aca="false">(1+LEN(O247)-LEN(SUBSTITUTE(O247," ","")))</f>
        <v>9</v>
      </c>
      <c r="CN247" s="4"/>
    </row>
    <row r="248" customFormat="false" ht="14.4" hidden="false" customHeight="false" outlineLevel="0" collapsed="false">
      <c r="A248" s="8" t="s">
        <v>163</v>
      </c>
      <c r="B248" s="8" t="n">
        <v>1</v>
      </c>
      <c r="C248" s="0"/>
      <c r="D248" s="0"/>
      <c r="E248" s="0"/>
      <c r="F248" s="8" t="n">
        <v>62</v>
      </c>
      <c r="G248" s="8" t="n">
        <v>4</v>
      </c>
      <c r="H248" s="8" t="n">
        <v>4062</v>
      </c>
      <c r="I248" s="8" t="n">
        <v>14062</v>
      </c>
      <c r="J248" s="8" t="n">
        <v>4062</v>
      </c>
      <c r="K248" s="8" t="n">
        <v>24062</v>
      </c>
      <c r="L248" s="8" t="s">
        <v>128</v>
      </c>
      <c r="M248" s="0" t="s">
        <v>3363</v>
      </c>
      <c r="O248" s="0" t="s">
        <v>3364</v>
      </c>
      <c r="P248" s="0" t="s">
        <v>3365</v>
      </c>
      <c r="Q248" s="0" t="s">
        <v>273</v>
      </c>
      <c r="R248" s="0" t="n">
        <v>3</v>
      </c>
      <c r="S248" s="0" t="n">
        <f aca="false">(1+LEN(O248)-LEN(SUBSTITUTE(O248," ","")))</f>
        <v>9</v>
      </c>
      <c r="CN248" s="4"/>
    </row>
    <row r="249" s="4" customFormat="true" ht="14.4" hidden="false" customHeight="false" outlineLevel="0" collapsed="false">
      <c r="A249" s="8" t="s">
        <v>191</v>
      </c>
      <c r="B249" s="8" t="n">
        <v>1</v>
      </c>
      <c r="C249" s="8"/>
      <c r="D249" s="8"/>
      <c r="E249" s="8"/>
      <c r="F249" s="8" t="n">
        <v>62</v>
      </c>
      <c r="G249" s="8" t="n">
        <v>4</v>
      </c>
      <c r="H249" s="8" t="n">
        <v>4062</v>
      </c>
      <c r="I249" s="8" t="n">
        <v>14062</v>
      </c>
      <c r="J249" s="8" t="n">
        <v>4062</v>
      </c>
      <c r="K249" s="8" t="n">
        <v>24062</v>
      </c>
      <c r="L249" s="8" t="s">
        <v>128</v>
      </c>
      <c r="M249" s="4" t="s">
        <v>3360</v>
      </c>
      <c r="O249" s="4" t="s">
        <v>3361</v>
      </c>
      <c r="P249" s="4" t="s">
        <v>3362</v>
      </c>
      <c r="Q249" s="4" t="s">
        <v>133</v>
      </c>
      <c r="R249" s="4" t="n">
        <v>3</v>
      </c>
      <c r="S249" s="4" t="n">
        <f aca="false">(1+LEN(O249)-LEN(SUBSTITUTE(O249," ","")))</f>
        <v>9</v>
      </c>
      <c r="BW249" s="15"/>
      <c r="BZ249" s="15"/>
      <c r="CD249" s="15"/>
      <c r="CF249" s="15"/>
      <c r="CI249" s="15"/>
    </row>
    <row r="250" customFormat="false" ht="14.4" hidden="false" customHeight="false" outlineLevel="0" collapsed="false">
      <c r="A250" s="8" t="s">
        <v>193</v>
      </c>
      <c r="B250" s="8" t="n">
        <v>1</v>
      </c>
      <c r="C250" s="8"/>
      <c r="D250" s="8"/>
      <c r="E250" s="8"/>
      <c r="F250" s="8" t="n">
        <v>62</v>
      </c>
      <c r="G250" s="8" t="n">
        <v>4</v>
      </c>
      <c r="H250" s="8" t="n">
        <v>4062</v>
      </c>
      <c r="I250" s="8" t="n">
        <v>14062</v>
      </c>
      <c r="J250" s="8" t="n">
        <v>4062</v>
      </c>
      <c r="K250" s="8" t="n">
        <v>24062</v>
      </c>
      <c r="L250" s="8" t="s">
        <v>128</v>
      </c>
      <c r="M250" s="0" t="s">
        <v>3363</v>
      </c>
      <c r="O250" s="0" t="s">
        <v>3364</v>
      </c>
      <c r="P250" s="0" t="s">
        <v>3365</v>
      </c>
      <c r="Q250" s="0" t="s">
        <v>273</v>
      </c>
      <c r="R250" s="0" t="n">
        <v>3</v>
      </c>
      <c r="S250" s="0" t="n">
        <f aca="false">(1+LEN(O250)-LEN(SUBSTITUTE(O250," ","")))</f>
        <v>9</v>
      </c>
    </row>
    <row r="251" customFormat="false" ht="14.4" hidden="false" customHeight="false" outlineLevel="0" collapsed="false">
      <c r="A251" s="8" t="s">
        <v>127</v>
      </c>
      <c r="B251" s="8" t="n">
        <v>1</v>
      </c>
      <c r="C251" s="0"/>
      <c r="D251" s="0"/>
      <c r="E251" s="0"/>
      <c r="F251" s="8" t="n">
        <v>63</v>
      </c>
      <c r="G251" s="8" t="n">
        <v>4</v>
      </c>
      <c r="H251" s="8" t="n">
        <v>4063</v>
      </c>
      <c r="I251" s="8" t="n">
        <v>14063</v>
      </c>
      <c r="J251" s="8" t="n">
        <v>4063</v>
      </c>
      <c r="K251" s="8" t="n">
        <v>24063</v>
      </c>
      <c r="L251" s="8" t="s">
        <v>128</v>
      </c>
      <c r="M251" s="0" t="s">
        <v>3366</v>
      </c>
      <c r="O251" s="0" t="s">
        <v>3367</v>
      </c>
      <c r="P251" s="0" t="s">
        <v>3368</v>
      </c>
      <c r="Q251" s="0" t="s">
        <v>273</v>
      </c>
      <c r="R251" s="0" t="n">
        <v>3</v>
      </c>
      <c r="S251" s="0" t="n">
        <f aca="false">(1+LEN(O251)-LEN(SUBSTITUTE(O251," ","")))</f>
        <v>8</v>
      </c>
      <c r="CN251" s="4"/>
    </row>
    <row r="252" customFormat="false" ht="14.4" hidden="false" customHeight="false" outlineLevel="0" collapsed="false">
      <c r="A252" s="8" t="s">
        <v>163</v>
      </c>
      <c r="B252" s="8" t="n">
        <v>1</v>
      </c>
      <c r="C252" s="0"/>
      <c r="D252" s="0"/>
      <c r="E252" s="0"/>
      <c r="F252" s="8" t="n">
        <v>63</v>
      </c>
      <c r="G252" s="8" t="n">
        <v>4</v>
      </c>
      <c r="H252" s="8" t="n">
        <v>4063</v>
      </c>
      <c r="I252" s="8" t="n">
        <v>14063</v>
      </c>
      <c r="J252" s="8" t="n">
        <v>4063</v>
      </c>
      <c r="K252" s="8" t="n">
        <v>24063</v>
      </c>
      <c r="L252" s="8" t="s">
        <v>128</v>
      </c>
      <c r="M252" s="0" t="s">
        <v>3369</v>
      </c>
      <c r="O252" s="0" t="s">
        <v>3370</v>
      </c>
      <c r="P252" s="0" t="s">
        <v>3371</v>
      </c>
      <c r="Q252" s="0" t="s">
        <v>273</v>
      </c>
      <c r="R252" s="0" t="n">
        <v>3</v>
      </c>
      <c r="S252" s="0" t="n">
        <f aca="false">(1+LEN(O252)-LEN(SUBSTITUTE(O252," ","")))</f>
        <v>10</v>
      </c>
      <c r="CN252" s="4"/>
    </row>
    <row r="253" s="4" customFormat="true" ht="14.4" hidden="false" customHeight="false" outlineLevel="0" collapsed="false">
      <c r="A253" s="8" t="s">
        <v>191</v>
      </c>
      <c r="B253" s="8" t="n">
        <v>1</v>
      </c>
      <c r="C253" s="8"/>
      <c r="D253" s="8"/>
      <c r="E253" s="8"/>
      <c r="F253" s="8" t="n">
        <v>63</v>
      </c>
      <c r="G253" s="8" t="n">
        <v>4</v>
      </c>
      <c r="H253" s="8" t="n">
        <v>4063</v>
      </c>
      <c r="I253" s="8" t="n">
        <v>14063</v>
      </c>
      <c r="J253" s="8" t="n">
        <v>4063</v>
      </c>
      <c r="K253" s="8" t="n">
        <v>24063</v>
      </c>
      <c r="L253" s="8" t="s">
        <v>128</v>
      </c>
      <c r="M253" s="4" t="s">
        <v>3366</v>
      </c>
      <c r="O253" s="4" t="s">
        <v>3367</v>
      </c>
      <c r="P253" s="4" t="s">
        <v>3368</v>
      </c>
      <c r="Q253" s="4" t="s">
        <v>273</v>
      </c>
      <c r="R253" s="4" t="n">
        <v>3</v>
      </c>
      <c r="S253" s="4" t="n">
        <f aca="false">(1+LEN(O253)-LEN(SUBSTITUTE(O253," ","")))</f>
        <v>8</v>
      </c>
      <c r="BW253" s="15"/>
      <c r="BZ253" s="15"/>
      <c r="CD253" s="15"/>
      <c r="CF253" s="15"/>
    </row>
    <row r="254" customFormat="false" ht="14.4" hidden="false" customHeight="false" outlineLevel="0" collapsed="false">
      <c r="A254" s="8" t="s">
        <v>193</v>
      </c>
      <c r="B254" s="8" t="n">
        <v>1</v>
      </c>
      <c r="C254" s="8"/>
      <c r="D254" s="8"/>
      <c r="E254" s="8"/>
      <c r="F254" s="8" t="n">
        <v>63</v>
      </c>
      <c r="G254" s="8" t="n">
        <v>4</v>
      </c>
      <c r="H254" s="8" t="n">
        <v>4063</v>
      </c>
      <c r="I254" s="8" t="n">
        <v>14063</v>
      </c>
      <c r="J254" s="8" t="n">
        <v>4063</v>
      </c>
      <c r="K254" s="8" t="n">
        <v>24063</v>
      </c>
      <c r="L254" s="8" t="s">
        <v>128</v>
      </c>
      <c r="M254" s="0" t="s">
        <v>3369</v>
      </c>
      <c r="O254" s="0" t="s">
        <v>3370</v>
      </c>
      <c r="P254" s="0" t="s">
        <v>3371</v>
      </c>
      <c r="Q254" s="0" t="s">
        <v>273</v>
      </c>
      <c r="R254" s="0" t="n">
        <v>3</v>
      </c>
      <c r="S254" s="0" t="n">
        <f aca="false">(1+LEN(O254)-LEN(SUBSTITUTE(O254," ","")))</f>
        <v>10</v>
      </c>
    </row>
    <row r="255" customFormat="false" ht="14.4" hidden="false" customHeight="false" outlineLevel="0" collapsed="false">
      <c r="A255" s="8" t="s">
        <v>127</v>
      </c>
      <c r="B255" s="8" t="n">
        <v>1</v>
      </c>
      <c r="C255" s="0"/>
      <c r="D255" s="0"/>
      <c r="E255" s="0"/>
      <c r="F255" s="8" t="n">
        <v>64</v>
      </c>
      <c r="G255" s="8" t="n">
        <v>4</v>
      </c>
      <c r="H255" s="8" t="n">
        <v>4064</v>
      </c>
      <c r="I255" s="8" t="n">
        <v>14064</v>
      </c>
      <c r="J255" s="8" t="n">
        <v>4064</v>
      </c>
      <c r="K255" s="8" t="n">
        <v>24064</v>
      </c>
      <c r="L255" s="8" t="s">
        <v>128</v>
      </c>
      <c r="M255" s="0" t="s">
        <v>3372</v>
      </c>
      <c r="O255" s="0" t="s">
        <v>3373</v>
      </c>
      <c r="P255" s="0" t="s">
        <v>3374</v>
      </c>
      <c r="Q255" s="0" t="s">
        <v>273</v>
      </c>
      <c r="R255" s="0" t="n">
        <v>3</v>
      </c>
      <c r="S255" s="0" t="n">
        <f aca="false">(1+LEN(O255)-LEN(SUBSTITUTE(O255," ","")))</f>
        <v>9</v>
      </c>
      <c r="CN255" s="4"/>
    </row>
    <row r="256" customFormat="false" ht="14.4" hidden="false" customHeight="false" outlineLevel="0" collapsed="false">
      <c r="A256" s="8" t="s">
        <v>163</v>
      </c>
      <c r="B256" s="8" t="n">
        <v>1</v>
      </c>
      <c r="C256" s="0"/>
      <c r="D256" s="0"/>
      <c r="E256" s="0"/>
      <c r="F256" s="8" t="n">
        <v>64</v>
      </c>
      <c r="G256" s="8" t="n">
        <v>4</v>
      </c>
      <c r="H256" s="8" t="n">
        <v>4064</v>
      </c>
      <c r="I256" s="8" t="n">
        <v>14064</v>
      </c>
      <c r="J256" s="8" t="n">
        <v>4064</v>
      </c>
      <c r="K256" s="8" t="n">
        <v>24064</v>
      </c>
      <c r="L256" s="8" t="s">
        <v>128</v>
      </c>
      <c r="M256" s="0" t="s">
        <v>3375</v>
      </c>
      <c r="O256" s="0" t="s">
        <v>3376</v>
      </c>
      <c r="P256" s="0" t="s">
        <v>3377</v>
      </c>
      <c r="Q256" s="0" t="s">
        <v>133</v>
      </c>
      <c r="R256" s="0" t="n">
        <v>3</v>
      </c>
      <c r="S256" s="0" t="n">
        <f aca="false">(1+LEN(O256)-LEN(SUBSTITUTE(O256," ","")))</f>
        <v>10</v>
      </c>
      <c r="CN256" s="4"/>
    </row>
    <row r="257" s="4" customFormat="true" ht="14.4" hidden="false" customHeight="false" outlineLevel="0" collapsed="false">
      <c r="A257" s="8" t="s">
        <v>191</v>
      </c>
      <c r="B257" s="8" t="n">
        <v>1</v>
      </c>
      <c r="C257" s="8"/>
      <c r="D257" s="8"/>
      <c r="E257" s="8"/>
      <c r="F257" s="8" t="n">
        <v>64</v>
      </c>
      <c r="G257" s="8" t="n">
        <v>4</v>
      </c>
      <c r="H257" s="8" t="n">
        <v>4064</v>
      </c>
      <c r="I257" s="8" t="n">
        <v>14064</v>
      </c>
      <c r="J257" s="8" t="n">
        <v>4064</v>
      </c>
      <c r="K257" s="8" t="n">
        <v>24064</v>
      </c>
      <c r="L257" s="8" t="s">
        <v>128</v>
      </c>
      <c r="M257" s="4" t="s">
        <v>3372</v>
      </c>
      <c r="O257" s="4" t="s">
        <v>3373</v>
      </c>
      <c r="P257" s="4" t="s">
        <v>3374</v>
      </c>
      <c r="Q257" s="4" t="s">
        <v>273</v>
      </c>
      <c r="R257" s="4" t="n">
        <v>3</v>
      </c>
      <c r="S257" s="4" t="n">
        <f aca="false">(1+LEN(O257)-LEN(SUBSTITUTE(O257," ","")))</f>
        <v>9</v>
      </c>
      <c r="BW257" s="15"/>
      <c r="BZ257" s="15"/>
      <c r="CD257" s="15"/>
      <c r="CF257" s="15"/>
    </row>
    <row r="258" customFormat="false" ht="14.4" hidden="false" customHeight="false" outlineLevel="0" collapsed="false">
      <c r="A258" s="8" t="s">
        <v>193</v>
      </c>
      <c r="B258" s="8" t="n">
        <v>1</v>
      </c>
      <c r="C258" s="8"/>
      <c r="D258" s="8"/>
      <c r="E258" s="8"/>
      <c r="F258" s="8" t="n">
        <v>64</v>
      </c>
      <c r="G258" s="8" t="n">
        <v>4</v>
      </c>
      <c r="H258" s="8" t="n">
        <v>4064</v>
      </c>
      <c r="I258" s="8" t="n">
        <v>14064</v>
      </c>
      <c r="J258" s="8" t="n">
        <v>4064</v>
      </c>
      <c r="K258" s="8" t="n">
        <v>24064</v>
      </c>
      <c r="L258" s="8" t="s">
        <v>128</v>
      </c>
      <c r="M258" s="0" t="s">
        <v>3375</v>
      </c>
      <c r="O258" s="0" t="s">
        <v>3376</v>
      </c>
      <c r="P258" s="0" t="s">
        <v>3377</v>
      </c>
      <c r="Q258" s="0" t="s">
        <v>133</v>
      </c>
      <c r="R258" s="0" t="n">
        <v>3</v>
      </c>
      <c r="S258" s="0" t="n">
        <f aca="false">(1+LEN(O258)-LEN(SUBSTITUTE(O258," ","")))</f>
        <v>10</v>
      </c>
    </row>
    <row r="259" customFormat="false" ht="14.4" hidden="false" customHeight="false" outlineLevel="0" collapsed="false">
      <c r="A259" s="8" t="s">
        <v>127</v>
      </c>
      <c r="B259" s="8" t="n">
        <v>1</v>
      </c>
      <c r="C259" s="0"/>
      <c r="D259" s="0"/>
      <c r="E259" s="0"/>
      <c r="F259" s="8" t="n">
        <v>65</v>
      </c>
      <c r="G259" s="8" t="n">
        <v>4</v>
      </c>
      <c r="H259" s="8" t="n">
        <v>4065</v>
      </c>
      <c r="I259" s="8" t="n">
        <v>14065</v>
      </c>
      <c r="J259" s="8" t="n">
        <v>4065</v>
      </c>
      <c r="K259" s="8" t="n">
        <v>24065</v>
      </c>
      <c r="L259" s="8" t="s">
        <v>128</v>
      </c>
      <c r="M259" s="0" t="s">
        <v>3378</v>
      </c>
      <c r="O259" s="0" t="s">
        <v>3379</v>
      </c>
      <c r="P259" s="0" t="s">
        <v>3380</v>
      </c>
      <c r="Q259" s="0" t="s">
        <v>273</v>
      </c>
      <c r="R259" s="0" t="n">
        <v>3</v>
      </c>
      <c r="S259" s="0" t="n">
        <f aca="false">(1+LEN(O259)-LEN(SUBSTITUTE(O259," ","")))</f>
        <v>10</v>
      </c>
      <c r="CN259" s="4"/>
    </row>
    <row r="260" customFormat="false" ht="14.4" hidden="false" customHeight="false" outlineLevel="0" collapsed="false">
      <c r="A260" s="8" t="s">
        <v>163</v>
      </c>
      <c r="B260" s="8" t="n">
        <v>1</v>
      </c>
      <c r="C260" s="0"/>
      <c r="D260" s="0"/>
      <c r="E260" s="0"/>
      <c r="F260" s="8" t="n">
        <v>65</v>
      </c>
      <c r="G260" s="8" t="n">
        <v>4</v>
      </c>
      <c r="H260" s="8" t="n">
        <v>4065</v>
      </c>
      <c r="I260" s="8" t="n">
        <v>14065</v>
      </c>
      <c r="J260" s="8" t="n">
        <v>4065</v>
      </c>
      <c r="K260" s="8" t="n">
        <v>24065</v>
      </c>
      <c r="L260" s="8" t="s">
        <v>128</v>
      </c>
      <c r="M260" s="0" t="s">
        <v>3381</v>
      </c>
      <c r="O260" s="0" t="s">
        <v>3382</v>
      </c>
      <c r="P260" s="0" t="s">
        <v>3383</v>
      </c>
      <c r="Q260" s="0" t="s">
        <v>273</v>
      </c>
      <c r="R260" s="0" t="n">
        <v>3</v>
      </c>
      <c r="S260" s="0" t="n">
        <f aca="false">(1+LEN(O260)-LEN(SUBSTITUTE(O260," ","")))</f>
        <v>8</v>
      </c>
      <c r="CN260" s="4"/>
    </row>
    <row r="261" s="4" customFormat="true" ht="14.4" hidden="false" customHeight="false" outlineLevel="0" collapsed="false">
      <c r="A261" s="8" t="s">
        <v>191</v>
      </c>
      <c r="B261" s="8" t="n">
        <v>1</v>
      </c>
      <c r="C261" s="8"/>
      <c r="D261" s="8"/>
      <c r="E261" s="8"/>
      <c r="F261" s="8" t="n">
        <v>65</v>
      </c>
      <c r="G261" s="8" t="n">
        <v>4</v>
      </c>
      <c r="H261" s="8" t="n">
        <v>4065</v>
      </c>
      <c r="I261" s="8" t="n">
        <v>14065</v>
      </c>
      <c r="J261" s="8" t="n">
        <v>4065</v>
      </c>
      <c r="K261" s="8" t="n">
        <v>24065</v>
      </c>
      <c r="L261" s="8" t="s">
        <v>128</v>
      </c>
      <c r="M261" s="4" t="s">
        <v>3378</v>
      </c>
      <c r="O261" s="4" t="s">
        <v>3379</v>
      </c>
      <c r="P261" s="4" t="s">
        <v>3380</v>
      </c>
      <c r="Q261" s="4" t="s">
        <v>273</v>
      </c>
      <c r="R261" s="4" t="n">
        <v>3</v>
      </c>
      <c r="S261" s="4" t="n">
        <f aca="false">(1+LEN(O261)-LEN(SUBSTITUTE(O261," ","")))</f>
        <v>10</v>
      </c>
      <c r="BW261" s="15"/>
      <c r="BZ261" s="15"/>
      <c r="CD261" s="15"/>
      <c r="CF261" s="15"/>
    </row>
    <row r="262" customFormat="false" ht="14.4" hidden="false" customHeight="false" outlineLevel="0" collapsed="false">
      <c r="A262" s="8" t="s">
        <v>193</v>
      </c>
      <c r="B262" s="8" t="n">
        <v>1</v>
      </c>
      <c r="C262" s="8"/>
      <c r="D262" s="8"/>
      <c r="E262" s="8"/>
      <c r="F262" s="8" t="n">
        <v>65</v>
      </c>
      <c r="G262" s="8" t="n">
        <v>4</v>
      </c>
      <c r="H262" s="8" t="n">
        <v>4065</v>
      </c>
      <c r="I262" s="8" t="n">
        <v>14065</v>
      </c>
      <c r="J262" s="8" t="n">
        <v>4065</v>
      </c>
      <c r="K262" s="8" t="n">
        <v>24065</v>
      </c>
      <c r="L262" s="8" t="s">
        <v>128</v>
      </c>
      <c r="M262" s="0" t="s">
        <v>3381</v>
      </c>
      <c r="O262" s="0" t="s">
        <v>3382</v>
      </c>
      <c r="P262" s="0" t="s">
        <v>3383</v>
      </c>
      <c r="Q262" s="0" t="s">
        <v>273</v>
      </c>
      <c r="R262" s="0" t="n">
        <v>3</v>
      </c>
      <c r="S262" s="0" t="n">
        <f aca="false">(1+LEN(O262)-LEN(SUBSTITUTE(O262," ","")))</f>
        <v>8</v>
      </c>
    </row>
    <row r="263" customFormat="false" ht="14.4" hidden="false" customHeight="false" outlineLevel="0" collapsed="false">
      <c r="A263" s="8" t="s">
        <v>127</v>
      </c>
      <c r="B263" s="8" t="n">
        <v>1</v>
      </c>
      <c r="C263" s="0"/>
      <c r="D263" s="0"/>
      <c r="E263" s="0"/>
      <c r="F263" s="8" t="n">
        <v>66</v>
      </c>
      <c r="G263" s="8" t="n">
        <v>4</v>
      </c>
      <c r="H263" s="8" t="n">
        <v>4066</v>
      </c>
      <c r="I263" s="8" t="n">
        <v>14066</v>
      </c>
      <c r="J263" s="8" t="n">
        <v>4066</v>
      </c>
      <c r="K263" s="8" t="n">
        <v>24066</v>
      </c>
      <c r="L263" s="8" t="s">
        <v>128</v>
      </c>
      <c r="M263" s="0" t="s">
        <v>3384</v>
      </c>
      <c r="O263" s="0" t="s">
        <v>3385</v>
      </c>
      <c r="P263" s="0" t="s">
        <v>3386</v>
      </c>
      <c r="Q263" s="0" t="s">
        <v>133</v>
      </c>
      <c r="R263" s="0" t="n">
        <v>3</v>
      </c>
      <c r="S263" s="0" t="n">
        <f aca="false">(1+LEN(O263)-LEN(SUBSTITUTE(O263," ","")))</f>
        <v>6</v>
      </c>
      <c r="CN263" s="4"/>
    </row>
    <row r="264" customFormat="false" ht="14.4" hidden="false" customHeight="false" outlineLevel="0" collapsed="false">
      <c r="A264" s="8" t="s">
        <v>163</v>
      </c>
      <c r="B264" s="8" t="n">
        <v>1</v>
      </c>
      <c r="C264" s="0"/>
      <c r="D264" s="0"/>
      <c r="E264" s="0"/>
      <c r="F264" s="8" t="n">
        <v>66</v>
      </c>
      <c r="G264" s="8" t="n">
        <v>4</v>
      </c>
      <c r="H264" s="8" t="n">
        <v>4066</v>
      </c>
      <c r="I264" s="8" t="n">
        <v>14066</v>
      </c>
      <c r="J264" s="8" t="n">
        <v>4066</v>
      </c>
      <c r="K264" s="8" t="n">
        <v>24066</v>
      </c>
      <c r="L264" s="8" t="s">
        <v>128</v>
      </c>
      <c r="M264" s="0" t="s">
        <v>3387</v>
      </c>
      <c r="O264" s="0" t="s">
        <v>3388</v>
      </c>
      <c r="P264" s="0" t="s">
        <v>3389</v>
      </c>
      <c r="Q264" s="0" t="s">
        <v>273</v>
      </c>
      <c r="R264" s="0" t="n">
        <v>3</v>
      </c>
      <c r="S264" s="0" t="n">
        <f aca="false">(1+LEN(O264)-LEN(SUBSTITUTE(O264," ","")))</f>
        <v>9</v>
      </c>
      <c r="CN264" s="4"/>
    </row>
    <row r="265" s="4" customFormat="true" ht="14.4" hidden="false" customHeight="false" outlineLevel="0" collapsed="false">
      <c r="A265" s="8" t="s">
        <v>191</v>
      </c>
      <c r="B265" s="8" t="n">
        <v>1</v>
      </c>
      <c r="C265" s="8"/>
      <c r="D265" s="8"/>
      <c r="E265" s="8"/>
      <c r="F265" s="8" t="n">
        <v>66</v>
      </c>
      <c r="G265" s="8" t="n">
        <v>4</v>
      </c>
      <c r="H265" s="8" t="n">
        <v>4066</v>
      </c>
      <c r="I265" s="8" t="n">
        <v>14066</v>
      </c>
      <c r="J265" s="8" t="n">
        <v>4066</v>
      </c>
      <c r="K265" s="8" t="n">
        <v>24066</v>
      </c>
      <c r="L265" s="8" t="s">
        <v>128</v>
      </c>
      <c r="M265" s="4" t="s">
        <v>3384</v>
      </c>
      <c r="O265" s="4" t="s">
        <v>3385</v>
      </c>
      <c r="P265" s="4" t="s">
        <v>3386</v>
      </c>
      <c r="Q265" s="4" t="s">
        <v>133</v>
      </c>
      <c r="R265" s="4" t="n">
        <v>3</v>
      </c>
      <c r="S265" s="4" t="n">
        <f aca="false">(1+LEN(O265)-LEN(SUBSTITUTE(O265," ","")))</f>
        <v>6</v>
      </c>
      <c r="BW265" s="15"/>
      <c r="BZ265" s="15"/>
      <c r="CD265" s="15"/>
      <c r="CF265" s="15"/>
    </row>
    <row r="266" customFormat="false" ht="14.4" hidden="false" customHeight="false" outlineLevel="0" collapsed="false">
      <c r="A266" s="8" t="s">
        <v>193</v>
      </c>
      <c r="B266" s="8" t="n">
        <v>1</v>
      </c>
      <c r="C266" s="8"/>
      <c r="D266" s="8"/>
      <c r="E266" s="8"/>
      <c r="F266" s="8" t="n">
        <v>66</v>
      </c>
      <c r="G266" s="8" t="n">
        <v>4</v>
      </c>
      <c r="H266" s="8" t="n">
        <v>4066</v>
      </c>
      <c r="I266" s="8" t="n">
        <v>14066</v>
      </c>
      <c r="J266" s="8" t="n">
        <v>4066</v>
      </c>
      <c r="K266" s="8" t="n">
        <v>24066</v>
      </c>
      <c r="L266" s="8" t="s">
        <v>128</v>
      </c>
      <c r="M266" s="0" t="s">
        <v>3387</v>
      </c>
      <c r="O266" s="0" t="s">
        <v>3388</v>
      </c>
      <c r="P266" s="0" t="s">
        <v>3389</v>
      </c>
      <c r="Q266" s="0" t="s">
        <v>273</v>
      </c>
      <c r="R266" s="0" t="n">
        <v>3</v>
      </c>
      <c r="S266" s="0" t="n">
        <f aca="false">(1+LEN(O266)-LEN(SUBSTITUTE(O266," ","")))</f>
        <v>9</v>
      </c>
    </row>
    <row r="267" customFormat="false" ht="14.4" hidden="false" customHeight="false" outlineLevel="0" collapsed="false">
      <c r="A267" s="8" t="s">
        <v>127</v>
      </c>
      <c r="B267" s="8" t="n">
        <v>1</v>
      </c>
      <c r="C267" s="0"/>
      <c r="D267" s="0"/>
      <c r="E267" s="0"/>
      <c r="F267" s="8" t="n">
        <v>67</v>
      </c>
      <c r="G267" s="8" t="n">
        <v>4</v>
      </c>
      <c r="H267" s="8" t="n">
        <v>4067</v>
      </c>
      <c r="I267" s="8" t="n">
        <v>14067</v>
      </c>
      <c r="J267" s="8" t="n">
        <v>4067</v>
      </c>
      <c r="K267" s="8" t="n">
        <v>24067</v>
      </c>
      <c r="L267" s="8" t="s">
        <v>128</v>
      </c>
      <c r="M267" s="0" t="s">
        <v>3390</v>
      </c>
      <c r="O267" s="0" t="s">
        <v>3391</v>
      </c>
      <c r="P267" s="0" t="s">
        <v>3392</v>
      </c>
      <c r="Q267" s="0" t="s">
        <v>133</v>
      </c>
      <c r="R267" s="0" t="n">
        <v>3</v>
      </c>
      <c r="S267" s="0" t="n">
        <f aca="false">(1+LEN(O267)-LEN(SUBSTITUTE(O267," ","")))</f>
        <v>9</v>
      </c>
      <c r="CN267" s="4"/>
    </row>
    <row r="268" customFormat="false" ht="14.4" hidden="false" customHeight="false" outlineLevel="0" collapsed="false">
      <c r="A268" s="8" t="s">
        <v>163</v>
      </c>
      <c r="B268" s="8" t="n">
        <v>1</v>
      </c>
      <c r="C268" s="0"/>
      <c r="D268" s="0"/>
      <c r="E268" s="0"/>
      <c r="F268" s="8" t="n">
        <v>67</v>
      </c>
      <c r="G268" s="8" t="n">
        <v>4</v>
      </c>
      <c r="H268" s="8" t="n">
        <v>4067</v>
      </c>
      <c r="I268" s="8" t="n">
        <v>14067</v>
      </c>
      <c r="J268" s="8" t="n">
        <v>4067</v>
      </c>
      <c r="K268" s="8" t="n">
        <v>24067</v>
      </c>
      <c r="L268" s="8" t="s">
        <v>128</v>
      </c>
      <c r="M268" s="0" t="s">
        <v>3393</v>
      </c>
      <c r="O268" s="0" t="s">
        <v>3394</v>
      </c>
      <c r="P268" s="0" t="s">
        <v>3395</v>
      </c>
      <c r="Q268" s="0" t="s">
        <v>133</v>
      </c>
      <c r="R268" s="0" t="n">
        <v>3</v>
      </c>
      <c r="S268" s="0" t="n">
        <f aca="false">(1+LEN(O268)-LEN(SUBSTITUTE(O268," ","")))</f>
        <v>9</v>
      </c>
      <c r="CN268" s="4"/>
    </row>
    <row r="269" s="4" customFormat="true" ht="14.4" hidden="false" customHeight="false" outlineLevel="0" collapsed="false">
      <c r="A269" s="8" t="s">
        <v>191</v>
      </c>
      <c r="B269" s="8" t="n">
        <v>1</v>
      </c>
      <c r="C269" s="8"/>
      <c r="D269" s="8"/>
      <c r="E269" s="8"/>
      <c r="F269" s="8" t="n">
        <v>67</v>
      </c>
      <c r="G269" s="8" t="n">
        <v>4</v>
      </c>
      <c r="H269" s="8" t="n">
        <v>4067</v>
      </c>
      <c r="I269" s="8" t="n">
        <v>14067</v>
      </c>
      <c r="J269" s="8" t="n">
        <v>4067</v>
      </c>
      <c r="K269" s="8" t="n">
        <v>24067</v>
      </c>
      <c r="L269" s="8" t="s">
        <v>128</v>
      </c>
      <c r="M269" s="4" t="s">
        <v>3390</v>
      </c>
      <c r="O269" s="4" t="s">
        <v>3391</v>
      </c>
      <c r="P269" s="4" t="s">
        <v>3392</v>
      </c>
      <c r="Q269" s="4" t="s">
        <v>133</v>
      </c>
      <c r="R269" s="4" t="n">
        <v>3</v>
      </c>
      <c r="S269" s="4" t="n">
        <f aca="false">(1+LEN(O269)-LEN(SUBSTITUTE(O269," ","")))</f>
        <v>9</v>
      </c>
      <c r="BW269" s="15"/>
      <c r="BZ269" s="15"/>
      <c r="CD269" s="15"/>
      <c r="CF269" s="15"/>
    </row>
    <row r="270" customFormat="false" ht="14.4" hidden="false" customHeight="false" outlineLevel="0" collapsed="false">
      <c r="A270" s="8" t="s">
        <v>193</v>
      </c>
      <c r="B270" s="8" t="n">
        <v>1</v>
      </c>
      <c r="C270" s="8"/>
      <c r="D270" s="8"/>
      <c r="E270" s="8"/>
      <c r="F270" s="8" t="n">
        <v>67</v>
      </c>
      <c r="G270" s="8" t="n">
        <v>4</v>
      </c>
      <c r="H270" s="8" t="n">
        <v>4067</v>
      </c>
      <c r="I270" s="8" t="n">
        <v>14067</v>
      </c>
      <c r="J270" s="8" t="n">
        <v>4067</v>
      </c>
      <c r="K270" s="8" t="n">
        <v>24067</v>
      </c>
      <c r="L270" s="8" t="s">
        <v>128</v>
      </c>
      <c r="M270" s="0" t="s">
        <v>3393</v>
      </c>
      <c r="O270" s="0" t="s">
        <v>3394</v>
      </c>
      <c r="P270" s="0" t="s">
        <v>3395</v>
      </c>
      <c r="Q270" s="0" t="s">
        <v>133</v>
      </c>
      <c r="R270" s="0" t="n">
        <v>3</v>
      </c>
      <c r="S270" s="0" t="n">
        <f aca="false">(1+LEN(O270)-LEN(SUBSTITUTE(O270," ","")))</f>
        <v>9</v>
      </c>
    </row>
    <row r="271" customFormat="false" ht="14.4" hidden="false" customHeight="false" outlineLevel="0" collapsed="false">
      <c r="A271" s="8" t="s">
        <v>127</v>
      </c>
      <c r="B271" s="8" t="n">
        <v>1</v>
      </c>
      <c r="C271" s="0"/>
      <c r="D271" s="0"/>
      <c r="E271" s="0"/>
      <c r="F271" s="8" t="n">
        <v>68</v>
      </c>
      <c r="G271" s="8" t="n">
        <v>4</v>
      </c>
      <c r="H271" s="8" t="n">
        <v>4068</v>
      </c>
      <c r="I271" s="8" t="n">
        <v>14068</v>
      </c>
      <c r="J271" s="8" t="n">
        <v>4068</v>
      </c>
      <c r="K271" s="8" t="n">
        <v>24068</v>
      </c>
      <c r="L271" s="8" t="s">
        <v>128</v>
      </c>
      <c r="M271" s="0" t="s">
        <v>3396</v>
      </c>
      <c r="O271" s="0" t="s">
        <v>3397</v>
      </c>
      <c r="P271" s="0" t="s">
        <v>3398</v>
      </c>
      <c r="Q271" s="0" t="s">
        <v>273</v>
      </c>
      <c r="R271" s="0" t="n">
        <v>3</v>
      </c>
      <c r="S271" s="0" t="n">
        <f aca="false">(1+LEN(O271)-LEN(SUBSTITUTE(O271," ","")))</f>
        <v>10</v>
      </c>
      <c r="CN271" s="4"/>
    </row>
    <row r="272" customFormat="false" ht="14.4" hidden="false" customHeight="false" outlineLevel="0" collapsed="false">
      <c r="A272" s="8" t="s">
        <v>163</v>
      </c>
      <c r="B272" s="8" t="n">
        <v>1</v>
      </c>
      <c r="C272" s="0"/>
      <c r="D272" s="0"/>
      <c r="E272" s="0"/>
      <c r="F272" s="8" t="n">
        <v>68</v>
      </c>
      <c r="G272" s="8" t="n">
        <v>4</v>
      </c>
      <c r="H272" s="8" t="n">
        <v>4068</v>
      </c>
      <c r="I272" s="8" t="n">
        <v>14068</v>
      </c>
      <c r="J272" s="8" t="n">
        <v>4068</v>
      </c>
      <c r="K272" s="8" t="n">
        <v>24068</v>
      </c>
      <c r="L272" s="8" t="s">
        <v>128</v>
      </c>
      <c r="M272" s="0" t="s">
        <v>3399</v>
      </c>
      <c r="O272" s="0" t="s">
        <v>3400</v>
      </c>
      <c r="P272" s="0" t="s">
        <v>3401</v>
      </c>
      <c r="Q272" s="0" t="s">
        <v>133</v>
      </c>
      <c r="R272" s="0" t="n">
        <v>3</v>
      </c>
      <c r="S272" s="0" t="n">
        <f aca="false">(1+LEN(O272)-LEN(SUBSTITUTE(O272," ","")))</f>
        <v>8</v>
      </c>
      <c r="CN272" s="4"/>
    </row>
    <row r="273" s="4" customFormat="true" ht="14.4" hidden="false" customHeight="false" outlineLevel="0" collapsed="false">
      <c r="A273" s="8" t="s">
        <v>191</v>
      </c>
      <c r="B273" s="8" t="n">
        <v>1</v>
      </c>
      <c r="C273" s="8"/>
      <c r="D273" s="8"/>
      <c r="E273" s="8"/>
      <c r="F273" s="8" t="n">
        <v>68</v>
      </c>
      <c r="G273" s="8" t="n">
        <v>4</v>
      </c>
      <c r="H273" s="8" t="n">
        <v>4068</v>
      </c>
      <c r="I273" s="8" t="n">
        <v>14068</v>
      </c>
      <c r="J273" s="8" t="n">
        <v>4068</v>
      </c>
      <c r="K273" s="8" t="n">
        <v>24068</v>
      </c>
      <c r="L273" s="8" t="s">
        <v>128</v>
      </c>
      <c r="M273" s="4" t="s">
        <v>3396</v>
      </c>
      <c r="O273" s="4" t="s">
        <v>3397</v>
      </c>
      <c r="P273" s="4" t="s">
        <v>3398</v>
      </c>
      <c r="Q273" s="4" t="s">
        <v>273</v>
      </c>
      <c r="R273" s="4" t="n">
        <v>3</v>
      </c>
      <c r="S273" s="4" t="n">
        <f aca="false">(1+LEN(O273)-LEN(SUBSTITUTE(O273," ","")))</f>
        <v>10</v>
      </c>
      <c r="BW273" s="15"/>
      <c r="BZ273" s="15"/>
      <c r="CD273" s="15"/>
      <c r="CF273" s="15"/>
    </row>
    <row r="274" customFormat="false" ht="14.4" hidden="false" customHeight="false" outlineLevel="0" collapsed="false">
      <c r="A274" s="8" t="s">
        <v>193</v>
      </c>
      <c r="B274" s="8" t="n">
        <v>1</v>
      </c>
      <c r="C274" s="8"/>
      <c r="D274" s="8"/>
      <c r="E274" s="8"/>
      <c r="F274" s="8" t="n">
        <v>68</v>
      </c>
      <c r="G274" s="8" t="n">
        <v>4</v>
      </c>
      <c r="H274" s="8" t="n">
        <v>4068</v>
      </c>
      <c r="I274" s="8" t="n">
        <v>14068</v>
      </c>
      <c r="J274" s="8" t="n">
        <v>4068</v>
      </c>
      <c r="K274" s="8" t="n">
        <v>24068</v>
      </c>
      <c r="L274" s="8" t="s">
        <v>128</v>
      </c>
      <c r="M274" s="0" t="s">
        <v>3399</v>
      </c>
      <c r="O274" s="0" t="s">
        <v>3400</v>
      </c>
      <c r="P274" s="0" t="s">
        <v>3401</v>
      </c>
      <c r="Q274" s="0" t="s">
        <v>133</v>
      </c>
      <c r="R274" s="0" t="n">
        <v>3</v>
      </c>
      <c r="S274" s="0" t="n">
        <f aca="false">(1+LEN(O274)-LEN(SUBSTITUTE(O274," ","")))</f>
        <v>8</v>
      </c>
    </row>
    <row r="275" customFormat="false" ht="14.4" hidden="false" customHeight="false" outlineLevel="0" collapsed="false">
      <c r="A275" s="8" t="s">
        <v>127</v>
      </c>
      <c r="B275" s="8" t="n">
        <v>1</v>
      </c>
      <c r="C275" s="0"/>
      <c r="D275" s="0"/>
      <c r="E275" s="0"/>
      <c r="F275" s="8" t="n">
        <v>69</v>
      </c>
      <c r="G275" s="8" t="n">
        <v>4</v>
      </c>
      <c r="H275" s="8" t="n">
        <v>4069</v>
      </c>
      <c r="I275" s="8" t="n">
        <v>14069</v>
      </c>
      <c r="J275" s="8" t="n">
        <v>4069</v>
      </c>
      <c r="K275" s="8" t="s">
        <v>650</v>
      </c>
      <c r="L275" s="8" t="s">
        <v>128</v>
      </c>
      <c r="M275" s="0" t="s">
        <v>3402</v>
      </c>
      <c r="O275" s="0" t="s">
        <v>3403</v>
      </c>
      <c r="R275" s="0" t="n">
        <v>3</v>
      </c>
      <c r="S275" s="0" t="n">
        <f aca="false">(1+LEN(O275)-LEN(SUBSTITUTE(O275," ","")))</f>
        <v>7</v>
      </c>
      <c r="CN275" s="4"/>
    </row>
    <row r="276" customFormat="false" ht="14.4" hidden="false" customHeight="false" outlineLevel="0" collapsed="false">
      <c r="A276" s="8" t="s">
        <v>163</v>
      </c>
      <c r="B276" s="8" t="n">
        <v>1</v>
      </c>
      <c r="C276" s="0"/>
      <c r="D276" s="0"/>
      <c r="E276" s="0"/>
      <c r="F276" s="8" t="n">
        <v>69</v>
      </c>
      <c r="G276" s="8" t="n">
        <v>4</v>
      </c>
      <c r="H276" s="8" t="n">
        <v>4069</v>
      </c>
      <c r="I276" s="8" t="n">
        <v>14069</v>
      </c>
      <c r="J276" s="8" t="n">
        <v>4069</v>
      </c>
      <c r="K276" s="8" t="s">
        <v>650</v>
      </c>
      <c r="L276" s="8" t="s">
        <v>128</v>
      </c>
      <c r="M276" s="0" t="s">
        <v>3404</v>
      </c>
      <c r="O276" s="0" t="s">
        <v>3405</v>
      </c>
      <c r="R276" s="0" t="n">
        <v>3</v>
      </c>
      <c r="S276" s="0" t="n">
        <f aca="false">(1+LEN(O276)-LEN(SUBSTITUTE(O276," ","")))</f>
        <v>5</v>
      </c>
      <c r="CN276" s="4"/>
    </row>
    <row r="277" s="4" customFormat="true" ht="14.4" hidden="false" customHeight="false" outlineLevel="0" collapsed="false">
      <c r="A277" s="8" t="s">
        <v>191</v>
      </c>
      <c r="B277" s="8" t="n">
        <v>1</v>
      </c>
      <c r="C277" s="8"/>
      <c r="D277" s="8"/>
      <c r="E277" s="8"/>
      <c r="F277" s="8" t="n">
        <v>69</v>
      </c>
      <c r="G277" s="8" t="n">
        <v>4</v>
      </c>
      <c r="H277" s="8" t="n">
        <v>4069</v>
      </c>
      <c r="I277" s="8" t="n">
        <v>14069</v>
      </c>
      <c r="J277" s="8" t="n">
        <v>4069</v>
      </c>
      <c r="K277" s="8" t="s">
        <v>650</v>
      </c>
      <c r="L277" s="8" t="s">
        <v>128</v>
      </c>
      <c r="M277" s="4" t="s">
        <v>3402</v>
      </c>
      <c r="O277" s="4" t="s">
        <v>3403</v>
      </c>
      <c r="R277" s="4" t="n">
        <v>3</v>
      </c>
      <c r="S277" s="4" t="n">
        <f aca="false">(1+LEN(O277)-LEN(SUBSTITUTE(O277," ","")))</f>
        <v>7</v>
      </c>
      <c r="BW277" s="15"/>
      <c r="BZ277" s="15"/>
      <c r="CD277" s="15"/>
      <c r="CF277" s="15"/>
    </row>
    <row r="278" customFormat="false" ht="14.4" hidden="false" customHeight="false" outlineLevel="0" collapsed="false">
      <c r="A278" s="8" t="s">
        <v>193</v>
      </c>
      <c r="B278" s="8" t="n">
        <v>1</v>
      </c>
      <c r="C278" s="8"/>
      <c r="D278" s="8"/>
      <c r="E278" s="8"/>
      <c r="F278" s="8" t="n">
        <v>69</v>
      </c>
      <c r="G278" s="8" t="n">
        <v>4</v>
      </c>
      <c r="H278" s="8" t="n">
        <v>4069</v>
      </c>
      <c r="I278" s="8" t="n">
        <v>14069</v>
      </c>
      <c r="J278" s="8" t="n">
        <v>4069</v>
      </c>
      <c r="K278" s="8" t="s">
        <v>650</v>
      </c>
      <c r="L278" s="8" t="s">
        <v>128</v>
      </c>
      <c r="M278" s="0" t="s">
        <v>3404</v>
      </c>
      <c r="O278" s="0" t="s">
        <v>3405</v>
      </c>
      <c r="R278" s="0" t="n">
        <v>3</v>
      </c>
      <c r="S278" s="0" t="n">
        <f aca="false">(1+LEN(O278)-LEN(SUBSTITUTE(O278," ","")))</f>
        <v>5</v>
      </c>
    </row>
    <row r="279" customFormat="false" ht="14.4" hidden="false" customHeight="false" outlineLevel="0" collapsed="false">
      <c r="A279" s="8" t="s">
        <v>127</v>
      </c>
      <c r="B279" s="8" t="n">
        <v>1</v>
      </c>
      <c r="C279" s="0"/>
      <c r="D279" s="0"/>
      <c r="E279" s="0"/>
      <c r="F279" s="8" t="n">
        <v>70</v>
      </c>
      <c r="G279" s="8" t="n">
        <v>4</v>
      </c>
      <c r="H279" s="8" t="n">
        <v>4070</v>
      </c>
      <c r="I279" s="8" t="n">
        <v>14070</v>
      </c>
      <c r="J279" s="8" t="n">
        <v>4070</v>
      </c>
      <c r="K279" s="8" t="s">
        <v>650</v>
      </c>
      <c r="L279" s="8" t="s">
        <v>128</v>
      </c>
      <c r="M279" s="0" t="s">
        <v>3406</v>
      </c>
      <c r="O279" s="0" t="s">
        <v>3407</v>
      </c>
      <c r="R279" s="0" t="n">
        <v>3</v>
      </c>
      <c r="S279" s="0" t="n">
        <f aca="false">(1+LEN(O279)-LEN(SUBSTITUTE(O279," ","")))</f>
        <v>5</v>
      </c>
      <c r="CN279" s="4"/>
    </row>
    <row r="280" customFormat="false" ht="14.4" hidden="false" customHeight="false" outlineLevel="0" collapsed="false">
      <c r="A280" s="8" t="s">
        <v>163</v>
      </c>
      <c r="B280" s="8" t="n">
        <v>1</v>
      </c>
      <c r="C280" s="0"/>
      <c r="D280" s="0"/>
      <c r="E280" s="0"/>
      <c r="F280" s="8" t="n">
        <v>70</v>
      </c>
      <c r="G280" s="8" t="n">
        <v>4</v>
      </c>
      <c r="H280" s="8" t="n">
        <v>4070</v>
      </c>
      <c r="I280" s="8" t="n">
        <v>14070</v>
      </c>
      <c r="J280" s="8" t="n">
        <v>4070</v>
      </c>
      <c r="K280" s="8" t="s">
        <v>650</v>
      </c>
      <c r="L280" s="8" t="s">
        <v>128</v>
      </c>
      <c r="M280" s="0" t="s">
        <v>3408</v>
      </c>
      <c r="O280" s="0" t="s">
        <v>3409</v>
      </c>
      <c r="R280" s="0" t="n">
        <v>3</v>
      </c>
      <c r="S280" s="0" t="n">
        <f aca="false">(1+LEN(O280)-LEN(SUBSTITUTE(O280," ","")))</f>
        <v>9</v>
      </c>
      <c r="CN280" s="4"/>
    </row>
    <row r="281" s="4" customFormat="true" ht="14.4" hidden="false" customHeight="false" outlineLevel="0" collapsed="false">
      <c r="A281" s="8" t="s">
        <v>191</v>
      </c>
      <c r="B281" s="8" t="n">
        <v>1</v>
      </c>
      <c r="C281" s="8"/>
      <c r="D281" s="8"/>
      <c r="E281" s="8"/>
      <c r="F281" s="8" t="n">
        <v>70</v>
      </c>
      <c r="G281" s="8" t="n">
        <v>4</v>
      </c>
      <c r="H281" s="8" t="n">
        <v>4070</v>
      </c>
      <c r="I281" s="8" t="n">
        <v>14070</v>
      </c>
      <c r="J281" s="8" t="n">
        <v>4070</v>
      </c>
      <c r="K281" s="8" t="s">
        <v>650</v>
      </c>
      <c r="L281" s="8" t="s">
        <v>128</v>
      </c>
      <c r="M281" s="4" t="s">
        <v>3406</v>
      </c>
      <c r="O281" s="4" t="s">
        <v>3407</v>
      </c>
      <c r="R281" s="4" t="n">
        <v>3</v>
      </c>
      <c r="S281" s="4" t="n">
        <f aca="false">(1+LEN(O281)-LEN(SUBSTITUTE(O281," ","")))</f>
        <v>5</v>
      </c>
      <c r="BW281" s="15"/>
      <c r="BZ281" s="15"/>
      <c r="CD281" s="15"/>
      <c r="CF281" s="15"/>
    </row>
    <row r="282" customFormat="false" ht="14.4" hidden="false" customHeight="false" outlineLevel="0" collapsed="false">
      <c r="A282" s="8" t="s">
        <v>193</v>
      </c>
      <c r="B282" s="8" t="n">
        <v>1</v>
      </c>
      <c r="C282" s="8"/>
      <c r="D282" s="8"/>
      <c r="E282" s="8"/>
      <c r="F282" s="8" t="n">
        <v>70</v>
      </c>
      <c r="G282" s="8" t="n">
        <v>4</v>
      </c>
      <c r="H282" s="8" t="n">
        <v>4070</v>
      </c>
      <c r="I282" s="8" t="n">
        <v>14070</v>
      </c>
      <c r="J282" s="8" t="n">
        <v>4070</v>
      </c>
      <c r="K282" s="8" t="s">
        <v>650</v>
      </c>
      <c r="L282" s="8" t="s">
        <v>128</v>
      </c>
      <c r="M282" s="0" t="s">
        <v>3408</v>
      </c>
      <c r="O282" s="0" t="s">
        <v>3409</v>
      </c>
      <c r="R282" s="0" t="n">
        <v>3</v>
      </c>
      <c r="S282" s="0" t="n">
        <f aca="false">(1+LEN(O282)-LEN(SUBSTITUTE(O282," ","")))</f>
        <v>9</v>
      </c>
    </row>
    <row r="283" customFormat="false" ht="14.4" hidden="false" customHeight="false" outlineLevel="0" collapsed="false">
      <c r="A283" s="8" t="s">
        <v>127</v>
      </c>
      <c r="B283" s="8" t="n">
        <v>1</v>
      </c>
      <c r="C283" s="0"/>
      <c r="D283" s="0"/>
      <c r="E283" s="0"/>
      <c r="F283" s="8" t="n">
        <v>71</v>
      </c>
      <c r="G283" s="8" t="n">
        <v>4</v>
      </c>
      <c r="H283" s="8" t="n">
        <v>4071</v>
      </c>
      <c r="I283" s="8" t="n">
        <v>14071</v>
      </c>
      <c r="J283" s="8" t="n">
        <v>4071</v>
      </c>
      <c r="K283" s="8" t="s">
        <v>650</v>
      </c>
      <c r="L283" s="8" t="s">
        <v>128</v>
      </c>
      <c r="M283" s="0" t="s">
        <v>3410</v>
      </c>
      <c r="O283" s="0" t="s">
        <v>3411</v>
      </c>
      <c r="R283" s="0" t="n">
        <v>3</v>
      </c>
      <c r="S283" s="0" t="n">
        <f aca="false">(1+LEN(O283)-LEN(SUBSTITUTE(O283," ","")))</f>
        <v>7</v>
      </c>
      <c r="CN283" s="4"/>
    </row>
    <row r="284" customFormat="false" ht="14.4" hidden="false" customHeight="false" outlineLevel="0" collapsed="false">
      <c r="A284" s="8" t="s">
        <v>163</v>
      </c>
      <c r="B284" s="8" t="n">
        <v>1</v>
      </c>
      <c r="C284" s="0"/>
      <c r="D284" s="0"/>
      <c r="E284" s="0"/>
      <c r="F284" s="8" t="n">
        <v>71</v>
      </c>
      <c r="G284" s="8" t="n">
        <v>4</v>
      </c>
      <c r="H284" s="8" t="n">
        <v>4071</v>
      </c>
      <c r="I284" s="8" t="n">
        <v>14071</v>
      </c>
      <c r="J284" s="8" t="n">
        <v>4071</v>
      </c>
      <c r="K284" s="8" t="s">
        <v>650</v>
      </c>
      <c r="L284" s="8" t="s">
        <v>128</v>
      </c>
      <c r="M284" s="0" t="s">
        <v>3412</v>
      </c>
      <c r="O284" s="0" t="s">
        <v>3413</v>
      </c>
      <c r="R284" s="0" t="n">
        <v>3</v>
      </c>
      <c r="S284" s="0" t="n">
        <f aca="false">(1+LEN(O284)-LEN(SUBSTITUTE(O284," ","")))</f>
        <v>10</v>
      </c>
      <c r="CN284" s="4"/>
    </row>
    <row r="285" s="4" customFormat="true" ht="14.4" hidden="false" customHeight="false" outlineLevel="0" collapsed="false">
      <c r="A285" s="8" t="s">
        <v>191</v>
      </c>
      <c r="B285" s="8" t="n">
        <v>1</v>
      </c>
      <c r="C285" s="8"/>
      <c r="D285" s="8"/>
      <c r="E285" s="8"/>
      <c r="F285" s="8" t="n">
        <v>71</v>
      </c>
      <c r="G285" s="8" t="n">
        <v>4</v>
      </c>
      <c r="H285" s="8" t="n">
        <v>4071</v>
      </c>
      <c r="I285" s="8" t="n">
        <v>14071</v>
      </c>
      <c r="J285" s="8" t="n">
        <v>4071</v>
      </c>
      <c r="K285" s="8" t="s">
        <v>650</v>
      </c>
      <c r="L285" s="8" t="s">
        <v>128</v>
      </c>
      <c r="M285" s="4" t="s">
        <v>3410</v>
      </c>
      <c r="O285" s="4" t="s">
        <v>3411</v>
      </c>
      <c r="R285" s="4" t="n">
        <v>3</v>
      </c>
      <c r="S285" s="4" t="n">
        <f aca="false">(1+LEN(O285)-LEN(SUBSTITUTE(O285," ","")))</f>
        <v>7</v>
      </c>
      <c r="BW285" s="15"/>
      <c r="BZ285" s="15"/>
      <c r="CD285" s="15"/>
      <c r="CF285" s="15"/>
    </row>
    <row r="286" customFormat="false" ht="14.4" hidden="false" customHeight="false" outlineLevel="0" collapsed="false">
      <c r="A286" s="8" t="s">
        <v>193</v>
      </c>
      <c r="B286" s="8" t="n">
        <v>1</v>
      </c>
      <c r="C286" s="8"/>
      <c r="D286" s="8"/>
      <c r="E286" s="8"/>
      <c r="F286" s="8" t="n">
        <v>71</v>
      </c>
      <c r="G286" s="8" t="n">
        <v>4</v>
      </c>
      <c r="H286" s="8" t="n">
        <v>4071</v>
      </c>
      <c r="I286" s="8" t="n">
        <v>14071</v>
      </c>
      <c r="J286" s="8" t="n">
        <v>4071</v>
      </c>
      <c r="K286" s="8" t="s">
        <v>650</v>
      </c>
      <c r="L286" s="8" t="s">
        <v>128</v>
      </c>
      <c r="M286" s="0" t="s">
        <v>3412</v>
      </c>
      <c r="O286" s="0" t="s">
        <v>3413</v>
      </c>
      <c r="R286" s="0" t="n">
        <v>3</v>
      </c>
      <c r="S286" s="0" t="n">
        <f aca="false">(1+LEN(O286)-LEN(SUBSTITUTE(O286," ","")))</f>
        <v>10</v>
      </c>
    </row>
    <row r="287" customFormat="false" ht="14.4" hidden="false" customHeight="false" outlineLevel="0" collapsed="false">
      <c r="A287" s="8" t="s">
        <v>127</v>
      </c>
      <c r="B287" s="8" t="n">
        <v>1</v>
      </c>
      <c r="C287" s="0"/>
      <c r="D287" s="0"/>
      <c r="E287" s="0"/>
      <c r="F287" s="8" t="n">
        <v>72</v>
      </c>
      <c r="G287" s="8" t="n">
        <v>4</v>
      </c>
      <c r="H287" s="8" t="n">
        <v>4072</v>
      </c>
      <c r="I287" s="8" t="n">
        <v>14072</v>
      </c>
      <c r="J287" s="8" t="n">
        <v>4072</v>
      </c>
      <c r="K287" s="8" t="s">
        <v>650</v>
      </c>
      <c r="L287" s="8" t="s">
        <v>128</v>
      </c>
      <c r="M287" s="0" t="s">
        <v>3414</v>
      </c>
      <c r="O287" s="0" t="s">
        <v>3415</v>
      </c>
      <c r="R287" s="0" t="n">
        <v>3</v>
      </c>
      <c r="S287" s="0" t="n">
        <f aca="false">(1+LEN(O287)-LEN(SUBSTITUTE(O287," ","")))</f>
        <v>10</v>
      </c>
      <c r="CN287" s="4"/>
    </row>
    <row r="288" customFormat="false" ht="14.4" hidden="false" customHeight="false" outlineLevel="0" collapsed="false">
      <c r="A288" s="8" t="s">
        <v>163</v>
      </c>
      <c r="B288" s="8" t="n">
        <v>1</v>
      </c>
      <c r="C288" s="0"/>
      <c r="D288" s="0"/>
      <c r="E288" s="0"/>
      <c r="F288" s="8" t="n">
        <v>72</v>
      </c>
      <c r="G288" s="8" t="n">
        <v>4</v>
      </c>
      <c r="H288" s="8" t="n">
        <v>4072</v>
      </c>
      <c r="I288" s="8" t="n">
        <v>14072</v>
      </c>
      <c r="J288" s="8" t="n">
        <v>4072</v>
      </c>
      <c r="K288" s="8" t="s">
        <v>650</v>
      </c>
      <c r="L288" s="8" t="s">
        <v>128</v>
      </c>
      <c r="M288" s="0" t="s">
        <v>3416</v>
      </c>
      <c r="O288" s="0" t="s">
        <v>3417</v>
      </c>
      <c r="R288" s="0" t="n">
        <v>3</v>
      </c>
      <c r="S288" s="0" t="n">
        <f aca="false">(1+LEN(O288)-LEN(SUBSTITUTE(O288," ","")))</f>
        <v>6</v>
      </c>
      <c r="CN288" s="4"/>
    </row>
    <row r="289" s="4" customFormat="true" ht="14.4" hidden="false" customHeight="false" outlineLevel="0" collapsed="false">
      <c r="A289" s="8" t="s">
        <v>191</v>
      </c>
      <c r="B289" s="8" t="n">
        <v>1</v>
      </c>
      <c r="C289" s="8"/>
      <c r="D289" s="8"/>
      <c r="E289" s="8"/>
      <c r="F289" s="8" t="n">
        <v>72</v>
      </c>
      <c r="G289" s="8" t="n">
        <v>4</v>
      </c>
      <c r="H289" s="8" t="n">
        <v>4072</v>
      </c>
      <c r="I289" s="8" t="n">
        <v>14072</v>
      </c>
      <c r="J289" s="8" t="n">
        <v>4072</v>
      </c>
      <c r="K289" s="8" t="s">
        <v>650</v>
      </c>
      <c r="L289" s="8" t="s">
        <v>128</v>
      </c>
      <c r="M289" s="4" t="s">
        <v>3414</v>
      </c>
      <c r="O289" s="4" t="s">
        <v>3415</v>
      </c>
      <c r="R289" s="4" t="n">
        <v>3</v>
      </c>
      <c r="S289" s="4" t="n">
        <f aca="false">(1+LEN(O289)-LEN(SUBSTITUTE(O289," ","")))</f>
        <v>10</v>
      </c>
      <c r="BW289" s="15"/>
      <c r="BZ289" s="15"/>
      <c r="CD289" s="15"/>
      <c r="CF289" s="15"/>
    </row>
    <row r="290" customFormat="false" ht="14.4" hidden="false" customHeight="false" outlineLevel="0" collapsed="false">
      <c r="A290" s="8" t="s">
        <v>193</v>
      </c>
      <c r="B290" s="8" t="n">
        <v>1</v>
      </c>
      <c r="C290" s="8"/>
      <c r="D290" s="8"/>
      <c r="E290" s="8"/>
      <c r="F290" s="8" t="n">
        <v>72</v>
      </c>
      <c r="G290" s="8" t="n">
        <v>4</v>
      </c>
      <c r="H290" s="8" t="n">
        <v>4072</v>
      </c>
      <c r="I290" s="8" t="n">
        <v>14072</v>
      </c>
      <c r="J290" s="8" t="n">
        <v>4072</v>
      </c>
      <c r="K290" s="8" t="s">
        <v>650</v>
      </c>
      <c r="L290" s="8" t="s">
        <v>128</v>
      </c>
      <c r="M290" s="0" t="s">
        <v>3416</v>
      </c>
      <c r="O290" s="0" t="s">
        <v>3417</v>
      </c>
      <c r="R290" s="0" t="n">
        <v>3</v>
      </c>
      <c r="S290" s="0" t="n">
        <f aca="false">(1+LEN(O290)-LEN(SUBSTITUTE(O290," ","")))</f>
        <v>6</v>
      </c>
    </row>
    <row r="291" customFormat="false" ht="14.4" hidden="false" customHeight="false" outlineLevel="0" collapsed="false">
      <c r="A291" s="8" t="s">
        <v>127</v>
      </c>
      <c r="B291" s="8" t="n">
        <v>1</v>
      </c>
      <c r="C291" s="0"/>
      <c r="D291" s="0"/>
      <c r="E291" s="0"/>
      <c r="F291" s="8" t="n">
        <v>73</v>
      </c>
      <c r="G291" s="8" t="n">
        <v>4</v>
      </c>
      <c r="H291" s="8" t="n">
        <v>4073</v>
      </c>
      <c r="I291" s="8" t="n">
        <v>14073</v>
      </c>
      <c r="J291" s="8" t="n">
        <v>4073</v>
      </c>
      <c r="K291" s="8" t="s">
        <v>650</v>
      </c>
      <c r="L291" s="8" t="s">
        <v>128</v>
      </c>
      <c r="M291" s="0" t="s">
        <v>3418</v>
      </c>
      <c r="O291" s="0" t="s">
        <v>3419</v>
      </c>
      <c r="R291" s="0" t="n">
        <v>3</v>
      </c>
      <c r="S291" s="0" t="n">
        <f aca="false">(1+LEN(O291)-LEN(SUBSTITUTE(O291," ","")))</f>
        <v>9</v>
      </c>
      <c r="CN291" s="4"/>
    </row>
    <row r="292" customFormat="false" ht="14.4" hidden="false" customHeight="false" outlineLevel="0" collapsed="false">
      <c r="A292" s="8" t="s">
        <v>163</v>
      </c>
      <c r="B292" s="8" t="n">
        <v>1</v>
      </c>
      <c r="C292" s="0"/>
      <c r="D292" s="0"/>
      <c r="E292" s="0"/>
      <c r="F292" s="8" t="n">
        <v>73</v>
      </c>
      <c r="G292" s="8" t="n">
        <v>4</v>
      </c>
      <c r="H292" s="8" t="n">
        <v>4073</v>
      </c>
      <c r="I292" s="8" t="n">
        <v>14073</v>
      </c>
      <c r="J292" s="8" t="n">
        <v>4073</v>
      </c>
      <c r="K292" s="8" t="s">
        <v>650</v>
      </c>
      <c r="L292" s="8" t="s">
        <v>128</v>
      </c>
      <c r="M292" s="0" t="s">
        <v>3420</v>
      </c>
      <c r="O292" s="0" t="s">
        <v>3421</v>
      </c>
      <c r="R292" s="0" t="n">
        <v>3</v>
      </c>
      <c r="S292" s="0" t="n">
        <f aca="false">(1+LEN(O292)-LEN(SUBSTITUTE(O292," ","")))</f>
        <v>8</v>
      </c>
      <c r="CN292" s="4"/>
    </row>
    <row r="293" s="4" customFormat="true" ht="14.4" hidden="false" customHeight="false" outlineLevel="0" collapsed="false">
      <c r="A293" s="8" t="s">
        <v>191</v>
      </c>
      <c r="B293" s="8" t="n">
        <v>1</v>
      </c>
      <c r="C293" s="8"/>
      <c r="D293" s="8"/>
      <c r="E293" s="8"/>
      <c r="F293" s="8" t="n">
        <v>73</v>
      </c>
      <c r="G293" s="8" t="n">
        <v>4</v>
      </c>
      <c r="H293" s="8" t="n">
        <v>4073</v>
      </c>
      <c r="I293" s="8" t="n">
        <v>14073</v>
      </c>
      <c r="J293" s="8" t="n">
        <v>4073</v>
      </c>
      <c r="K293" s="8" t="s">
        <v>650</v>
      </c>
      <c r="L293" s="8" t="s">
        <v>128</v>
      </c>
      <c r="M293" s="4" t="s">
        <v>3418</v>
      </c>
      <c r="O293" s="4" t="s">
        <v>3419</v>
      </c>
      <c r="R293" s="4" t="n">
        <v>3</v>
      </c>
      <c r="S293" s="4" t="n">
        <f aca="false">(1+LEN(O293)-LEN(SUBSTITUTE(O293," ","")))</f>
        <v>9</v>
      </c>
      <c r="BW293" s="15"/>
      <c r="BZ293" s="15"/>
      <c r="CD293" s="15"/>
      <c r="CF293" s="15"/>
    </row>
    <row r="294" customFormat="false" ht="14.4" hidden="false" customHeight="false" outlineLevel="0" collapsed="false">
      <c r="A294" s="8" t="s">
        <v>193</v>
      </c>
      <c r="B294" s="8" t="n">
        <v>1</v>
      </c>
      <c r="C294" s="8"/>
      <c r="D294" s="8"/>
      <c r="E294" s="8"/>
      <c r="F294" s="8" t="n">
        <v>73</v>
      </c>
      <c r="G294" s="8" t="n">
        <v>4</v>
      </c>
      <c r="H294" s="8" t="n">
        <v>4073</v>
      </c>
      <c r="I294" s="8" t="n">
        <v>14073</v>
      </c>
      <c r="J294" s="8" t="n">
        <v>4073</v>
      </c>
      <c r="K294" s="8" t="s">
        <v>650</v>
      </c>
      <c r="L294" s="8" t="s">
        <v>128</v>
      </c>
      <c r="M294" s="0" t="s">
        <v>3420</v>
      </c>
      <c r="O294" s="0" t="s">
        <v>3421</v>
      </c>
      <c r="R294" s="0" t="n">
        <v>3</v>
      </c>
      <c r="S294" s="0" t="n">
        <f aca="false">(1+LEN(O294)-LEN(SUBSTITUTE(O294," ","")))</f>
        <v>8</v>
      </c>
    </row>
    <row r="295" customFormat="false" ht="14.4" hidden="false" customHeight="false" outlineLevel="0" collapsed="false">
      <c r="A295" s="8" t="s">
        <v>127</v>
      </c>
      <c r="B295" s="8" t="n">
        <v>1</v>
      </c>
      <c r="C295" s="0"/>
      <c r="D295" s="0"/>
      <c r="E295" s="0"/>
      <c r="F295" s="8" t="n">
        <v>74</v>
      </c>
      <c r="G295" s="8" t="n">
        <v>4</v>
      </c>
      <c r="H295" s="8" t="n">
        <v>4074</v>
      </c>
      <c r="I295" s="8" t="n">
        <v>14074</v>
      </c>
      <c r="J295" s="8" t="n">
        <v>4074</v>
      </c>
      <c r="K295" s="8" t="s">
        <v>650</v>
      </c>
      <c r="L295" s="8" t="s">
        <v>128</v>
      </c>
      <c r="M295" s="0" t="s">
        <v>3422</v>
      </c>
      <c r="O295" s="0" t="s">
        <v>3423</v>
      </c>
      <c r="R295" s="0" t="n">
        <v>3</v>
      </c>
      <c r="S295" s="0" t="n">
        <f aca="false">(1+LEN(O295)-LEN(SUBSTITUTE(O295," ","")))</f>
        <v>6</v>
      </c>
      <c r="CN295" s="4"/>
    </row>
    <row r="296" customFormat="false" ht="14.4" hidden="false" customHeight="false" outlineLevel="0" collapsed="false">
      <c r="A296" s="8" t="s">
        <v>163</v>
      </c>
      <c r="B296" s="8" t="n">
        <v>1</v>
      </c>
      <c r="C296" s="0"/>
      <c r="D296" s="0"/>
      <c r="E296" s="0"/>
      <c r="F296" s="8" t="n">
        <v>74</v>
      </c>
      <c r="G296" s="8" t="n">
        <v>4</v>
      </c>
      <c r="H296" s="8" t="n">
        <v>4074</v>
      </c>
      <c r="I296" s="8" t="n">
        <v>14074</v>
      </c>
      <c r="J296" s="8" t="n">
        <v>4074</v>
      </c>
      <c r="K296" s="8" t="s">
        <v>650</v>
      </c>
      <c r="L296" s="8" t="s">
        <v>128</v>
      </c>
      <c r="M296" s="0" t="s">
        <v>3424</v>
      </c>
      <c r="O296" s="0" t="s">
        <v>3425</v>
      </c>
      <c r="R296" s="0" t="n">
        <v>3</v>
      </c>
      <c r="S296" s="0" t="n">
        <f aca="false">(1+LEN(O296)-LEN(SUBSTITUTE(O296," ","")))</f>
        <v>10</v>
      </c>
      <c r="CN296" s="4"/>
    </row>
    <row r="297" s="4" customFormat="true" ht="14.4" hidden="false" customHeight="false" outlineLevel="0" collapsed="false">
      <c r="A297" s="8" t="s">
        <v>191</v>
      </c>
      <c r="B297" s="8" t="n">
        <v>1</v>
      </c>
      <c r="C297" s="8"/>
      <c r="D297" s="8"/>
      <c r="E297" s="8"/>
      <c r="F297" s="8" t="n">
        <v>74</v>
      </c>
      <c r="G297" s="8" t="n">
        <v>4</v>
      </c>
      <c r="H297" s="8" t="n">
        <v>4074</v>
      </c>
      <c r="I297" s="8" t="n">
        <v>14074</v>
      </c>
      <c r="J297" s="8" t="n">
        <v>4074</v>
      </c>
      <c r="K297" s="8" t="s">
        <v>650</v>
      </c>
      <c r="L297" s="8" t="s">
        <v>128</v>
      </c>
      <c r="M297" s="4" t="s">
        <v>3422</v>
      </c>
      <c r="O297" s="4" t="s">
        <v>3423</v>
      </c>
      <c r="R297" s="4" t="n">
        <v>3</v>
      </c>
      <c r="S297" s="4" t="n">
        <f aca="false">(1+LEN(O297)-LEN(SUBSTITUTE(O297," ","")))</f>
        <v>6</v>
      </c>
      <c r="BW297" s="15"/>
      <c r="BZ297" s="15"/>
      <c r="CD297" s="15"/>
      <c r="CF297" s="15"/>
    </row>
    <row r="298" customFormat="false" ht="14.4" hidden="false" customHeight="false" outlineLevel="0" collapsed="false">
      <c r="A298" s="8" t="s">
        <v>193</v>
      </c>
      <c r="B298" s="8" t="n">
        <v>1</v>
      </c>
      <c r="C298" s="8"/>
      <c r="D298" s="8"/>
      <c r="E298" s="8"/>
      <c r="F298" s="8" t="n">
        <v>74</v>
      </c>
      <c r="G298" s="8" t="n">
        <v>4</v>
      </c>
      <c r="H298" s="8" t="n">
        <v>4074</v>
      </c>
      <c r="I298" s="8" t="n">
        <v>14074</v>
      </c>
      <c r="J298" s="8" t="n">
        <v>4074</v>
      </c>
      <c r="K298" s="8" t="s">
        <v>650</v>
      </c>
      <c r="L298" s="8" t="s">
        <v>128</v>
      </c>
      <c r="M298" s="0" t="s">
        <v>3424</v>
      </c>
      <c r="O298" s="0" t="s">
        <v>3425</v>
      </c>
      <c r="R298" s="0" t="n">
        <v>3</v>
      </c>
      <c r="S298" s="0" t="n">
        <f aca="false">(1+LEN(O298)-LEN(SUBSTITUTE(O298," ","")))</f>
        <v>10</v>
      </c>
    </row>
    <row r="299" customFormat="false" ht="14.4" hidden="false" customHeight="false" outlineLevel="0" collapsed="false">
      <c r="A299" s="8" t="s">
        <v>127</v>
      </c>
      <c r="B299" s="8" t="n">
        <v>1</v>
      </c>
      <c r="C299" s="0"/>
      <c r="D299" s="0"/>
      <c r="E299" s="0"/>
      <c r="F299" s="8" t="n">
        <v>75</v>
      </c>
      <c r="G299" s="8" t="n">
        <v>4</v>
      </c>
      <c r="H299" s="8" t="n">
        <v>4075</v>
      </c>
      <c r="I299" s="8" t="n">
        <v>14075</v>
      </c>
      <c r="J299" s="8" t="n">
        <v>4075</v>
      </c>
      <c r="K299" s="8" t="s">
        <v>650</v>
      </c>
      <c r="L299" s="8" t="s">
        <v>128</v>
      </c>
      <c r="M299" s="0" t="s">
        <v>3426</v>
      </c>
      <c r="O299" s="0" t="s">
        <v>3427</v>
      </c>
      <c r="R299" s="0" t="n">
        <v>3</v>
      </c>
      <c r="S299" s="0" t="n">
        <f aca="false">(1+LEN(O299)-LEN(SUBSTITUTE(O299," ","")))</f>
        <v>10</v>
      </c>
      <c r="CN299" s="4"/>
    </row>
    <row r="300" customFormat="false" ht="14.4" hidden="false" customHeight="false" outlineLevel="0" collapsed="false">
      <c r="A300" s="8" t="s">
        <v>163</v>
      </c>
      <c r="B300" s="8" t="n">
        <v>1</v>
      </c>
      <c r="C300" s="0"/>
      <c r="D300" s="0"/>
      <c r="E300" s="0"/>
      <c r="F300" s="8" t="n">
        <v>75</v>
      </c>
      <c r="G300" s="8" t="n">
        <v>4</v>
      </c>
      <c r="H300" s="8" t="n">
        <v>4075</v>
      </c>
      <c r="I300" s="8" t="n">
        <v>14075</v>
      </c>
      <c r="J300" s="8" t="n">
        <v>4075</v>
      </c>
      <c r="K300" s="8" t="s">
        <v>650</v>
      </c>
      <c r="L300" s="8" t="s">
        <v>128</v>
      </c>
      <c r="M300" s="0" t="s">
        <v>3428</v>
      </c>
      <c r="O300" s="0" t="s">
        <v>3429</v>
      </c>
      <c r="R300" s="0" t="n">
        <v>3</v>
      </c>
      <c r="S300" s="0" t="n">
        <f aca="false">(1+LEN(O300)-LEN(SUBSTITUTE(O300," ","")))</f>
        <v>8</v>
      </c>
      <c r="CN300" s="4"/>
    </row>
    <row r="301" s="4" customFormat="true" ht="14.4" hidden="false" customHeight="false" outlineLevel="0" collapsed="false">
      <c r="A301" s="8" t="s">
        <v>191</v>
      </c>
      <c r="B301" s="8" t="n">
        <v>1</v>
      </c>
      <c r="C301" s="8"/>
      <c r="D301" s="8"/>
      <c r="E301" s="8"/>
      <c r="F301" s="8" t="n">
        <v>75</v>
      </c>
      <c r="G301" s="8" t="n">
        <v>4</v>
      </c>
      <c r="H301" s="8" t="n">
        <v>4075</v>
      </c>
      <c r="I301" s="8" t="n">
        <v>14075</v>
      </c>
      <c r="J301" s="8" t="n">
        <v>4075</v>
      </c>
      <c r="K301" s="8" t="s">
        <v>650</v>
      </c>
      <c r="L301" s="8" t="s">
        <v>128</v>
      </c>
      <c r="M301" s="4" t="s">
        <v>3426</v>
      </c>
      <c r="O301" s="4" t="s">
        <v>3427</v>
      </c>
      <c r="R301" s="4" t="n">
        <v>3</v>
      </c>
      <c r="S301" s="4" t="n">
        <f aca="false">(1+LEN(O301)-LEN(SUBSTITUTE(O301," ","")))</f>
        <v>10</v>
      </c>
      <c r="BW301" s="15"/>
      <c r="BZ301" s="15"/>
      <c r="CD301" s="15"/>
      <c r="CF301" s="15"/>
    </row>
    <row r="302" customFormat="false" ht="14.4" hidden="false" customHeight="false" outlineLevel="0" collapsed="false">
      <c r="A302" s="8" t="s">
        <v>193</v>
      </c>
      <c r="B302" s="8" t="n">
        <v>1</v>
      </c>
      <c r="C302" s="8"/>
      <c r="D302" s="8"/>
      <c r="E302" s="8"/>
      <c r="F302" s="8" t="n">
        <v>75</v>
      </c>
      <c r="G302" s="8" t="n">
        <v>4</v>
      </c>
      <c r="H302" s="8" t="n">
        <v>4075</v>
      </c>
      <c r="I302" s="8" t="n">
        <v>14075</v>
      </c>
      <c r="J302" s="8" t="n">
        <v>4075</v>
      </c>
      <c r="K302" s="8" t="s">
        <v>650</v>
      </c>
      <c r="L302" s="8" t="s">
        <v>128</v>
      </c>
      <c r="M302" s="0" t="s">
        <v>3428</v>
      </c>
      <c r="O302" s="0" t="s">
        <v>3429</v>
      </c>
      <c r="R302" s="0" t="n">
        <v>3</v>
      </c>
      <c r="S302" s="0" t="n">
        <f aca="false">(1+LEN(O302)-LEN(SUBSTITUTE(O302," ","")))</f>
        <v>8</v>
      </c>
    </row>
    <row r="303" customFormat="false" ht="14.4" hidden="false" customHeight="false" outlineLevel="0" collapsed="false">
      <c r="A303" s="8" t="s">
        <v>127</v>
      </c>
      <c r="B303" s="8" t="n">
        <v>1</v>
      </c>
      <c r="C303" s="0"/>
      <c r="D303" s="0"/>
      <c r="E303" s="0"/>
      <c r="F303" s="8" t="n">
        <v>76</v>
      </c>
      <c r="G303" s="8" t="n">
        <v>4</v>
      </c>
      <c r="H303" s="8" t="n">
        <v>4076</v>
      </c>
      <c r="I303" s="8" t="n">
        <v>14076</v>
      </c>
      <c r="J303" s="8" t="n">
        <v>4076</v>
      </c>
      <c r="K303" s="8" t="s">
        <v>650</v>
      </c>
      <c r="L303" s="8" t="s">
        <v>128</v>
      </c>
      <c r="M303" s="0" t="s">
        <v>3430</v>
      </c>
      <c r="O303" s="0" t="s">
        <v>3431</v>
      </c>
      <c r="R303" s="0" t="n">
        <v>3</v>
      </c>
      <c r="S303" s="0" t="n">
        <f aca="false">(1+LEN(O303)-LEN(SUBSTITUTE(O303," ","")))</f>
        <v>7</v>
      </c>
      <c r="CN303" s="4"/>
    </row>
    <row r="304" customFormat="false" ht="14.4" hidden="false" customHeight="false" outlineLevel="0" collapsed="false">
      <c r="A304" s="8" t="s">
        <v>163</v>
      </c>
      <c r="B304" s="8" t="n">
        <v>1</v>
      </c>
      <c r="C304" s="0"/>
      <c r="D304" s="0"/>
      <c r="E304" s="0"/>
      <c r="F304" s="8" t="n">
        <v>76</v>
      </c>
      <c r="G304" s="8" t="n">
        <v>4</v>
      </c>
      <c r="H304" s="8" t="n">
        <v>4076</v>
      </c>
      <c r="I304" s="8" t="n">
        <v>14076</v>
      </c>
      <c r="J304" s="8" t="n">
        <v>4076</v>
      </c>
      <c r="K304" s="8" t="s">
        <v>650</v>
      </c>
      <c r="L304" s="8" t="s">
        <v>128</v>
      </c>
      <c r="M304" s="0" t="s">
        <v>3432</v>
      </c>
      <c r="O304" s="0" t="s">
        <v>3433</v>
      </c>
      <c r="R304" s="0" t="n">
        <v>3</v>
      </c>
      <c r="S304" s="0" t="n">
        <f aca="false">(1+LEN(O304)-LEN(SUBSTITUTE(O304," ","")))</f>
        <v>9</v>
      </c>
      <c r="CN304" s="4"/>
    </row>
    <row r="305" s="4" customFormat="true" ht="14.4" hidden="false" customHeight="false" outlineLevel="0" collapsed="false">
      <c r="A305" s="8" t="s">
        <v>191</v>
      </c>
      <c r="B305" s="8" t="n">
        <v>1</v>
      </c>
      <c r="C305" s="8"/>
      <c r="D305" s="8"/>
      <c r="E305" s="8"/>
      <c r="F305" s="8" t="n">
        <v>76</v>
      </c>
      <c r="G305" s="8" t="n">
        <v>4</v>
      </c>
      <c r="H305" s="8" t="n">
        <v>4076</v>
      </c>
      <c r="I305" s="8" t="n">
        <v>14076</v>
      </c>
      <c r="J305" s="8" t="n">
        <v>4076</v>
      </c>
      <c r="K305" s="8" t="s">
        <v>650</v>
      </c>
      <c r="L305" s="8" t="s">
        <v>128</v>
      </c>
      <c r="M305" s="4" t="s">
        <v>3430</v>
      </c>
      <c r="O305" s="4" t="s">
        <v>3431</v>
      </c>
      <c r="R305" s="4" t="n">
        <v>3</v>
      </c>
      <c r="S305" s="4" t="n">
        <f aca="false">(1+LEN(O305)-LEN(SUBSTITUTE(O305," ","")))</f>
        <v>7</v>
      </c>
      <c r="BW305" s="15"/>
      <c r="BZ305" s="15"/>
      <c r="CD305" s="15"/>
      <c r="CF305" s="15"/>
    </row>
    <row r="306" customFormat="false" ht="14.4" hidden="false" customHeight="false" outlineLevel="0" collapsed="false">
      <c r="A306" s="8" t="s">
        <v>193</v>
      </c>
      <c r="B306" s="8" t="n">
        <v>1</v>
      </c>
      <c r="C306" s="8"/>
      <c r="D306" s="8"/>
      <c r="E306" s="8"/>
      <c r="F306" s="8" t="n">
        <v>76</v>
      </c>
      <c r="G306" s="8" t="n">
        <v>4</v>
      </c>
      <c r="H306" s="8" t="n">
        <v>4076</v>
      </c>
      <c r="I306" s="8" t="n">
        <v>14076</v>
      </c>
      <c r="J306" s="8" t="n">
        <v>4076</v>
      </c>
      <c r="K306" s="8" t="s">
        <v>650</v>
      </c>
      <c r="L306" s="8" t="s">
        <v>128</v>
      </c>
      <c r="M306" s="0" t="s">
        <v>3432</v>
      </c>
      <c r="O306" s="0" t="s">
        <v>3433</v>
      </c>
      <c r="R306" s="0" t="n">
        <v>3</v>
      </c>
      <c r="S306" s="0" t="n">
        <f aca="false">(1+LEN(O306)-LEN(SUBSTITUTE(O306," ","")))</f>
        <v>9</v>
      </c>
    </row>
    <row r="307" customFormat="false" ht="14.4" hidden="false" customHeight="false" outlineLevel="0" collapsed="false">
      <c r="A307" s="8" t="s">
        <v>127</v>
      </c>
      <c r="B307" s="8" t="n">
        <v>1</v>
      </c>
      <c r="C307" s="0"/>
      <c r="D307" s="0"/>
      <c r="E307" s="0"/>
      <c r="F307" s="8" t="n">
        <v>77</v>
      </c>
      <c r="G307" s="8" t="n">
        <v>4</v>
      </c>
      <c r="H307" s="8" t="n">
        <v>4077</v>
      </c>
      <c r="I307" s="8" t="n">
        <v>14077</v>
      </c>
      <c r="J307" s="8" t="n">
        <v>4077</v>
      </c>
      <c r="K307" s="8" t="s">
        <v>650</v>
      </c>
      <c r="L307" s="8" t="s">
        <v>128</v>
      </c>
      <c r="M307" s="0" t="s">
        <v>3434</v>
      </c>
      <c r="O307" s="0" t="s">
        <v>3435</v>
      </c>
      <c r="R307" s="0" t="n">
        <v>3</v>
      </c>
      <c r="S307" s="0" t="n">
        <f aca="false">(1+LEN(O307)-LEN(SUBSTITUTE(O307," ","")))</f>
        <v>9</v>
      </c>
      <c r="CN307" s="4"/>
    </row>
    <row r="308" customFormat="false" ht="14.4" hidden="false" customHeight="false" outlineLevel="0" collapsed="false">
      <c r="A308" s="8" t="s">
        <v>163</v>
      </c>
      <c r="B308" s="8" t="n">
        <v>1</v>
      </c>
      <c r="C308" s="0"/>
      <c r="D308" s="0"/>
      <c r="E308" s="0"/>
      <c r="F308" s="8" t="n">
        <v>77</v>
      </c>
      <c r="G308" s="8" t="n">
        <v>4</v>
      </c>
      <c r="H308" s="8" t="n">
        <v>4077</v>
      </c>
      <c r="I308" s="8" t="n">
        <v>14077</v>
      </c>
      <c r="J308" s="8" t="n">
        <v>4077</v>
      </c>
      <c r="K308" s="8" t="s">
        <v>650</v>
      </c>
      <c r="L308" s="8" t="s">
        <v>128</v>
      </c>
      <c r="M308" s="0" t="s">
        <v>3436</v>
      </c>
      <c r="O308" s="0" t="s">
        <v>3437</v>
      </c>
      <c r="R308" s="0" t="n">
        <v>3</v>
      </c>
      <c r="S308" s="0" t="n">
        <f aca="false">(1+LEN(O308)-LEN(SUBSTITUTE(O308," ","")))</f>
        <v>10</v>
      </c>
      <c r="CN308" s="4"/>
    </row>
    <row r="309" s="4" customFormat="true" ht="14.4" hidden="false" customHeight="false" outlineLevel="0" collapsed="false">
      <c r="A309" s="8" t="s">
        <v>191</v>
      </c>
      <c r="B309" s="8" t="n">
        <v>1</v>
      </c>
      <c r="C309" s="8"/>
      <c r="D309" s="8"/>
      <c r="E309" s="8"/>
      <c r="F309" s="8" t="n">
        <v>77</v>
      </c>
      <c r="G309" s="8" t="n">
        <v>4</v>
      </c>
      <c r="H309" s="8" t="n">
        <v>4077</v>
      </c>
      <c r="I309" s="8" t="n">
        <v>14077</v>
      </c>
      <c r="J309" s="8" t="n">
        <v>4077</v>
      </c>
      <c r="K309" s="8" t="s">
        <v>650</v>
      </c>
      <c r="L309" s="8" t="s">
        <v>128</v>
      </c>
      <c r="M309" s="4" t="s">
        <v>3434</v>
      </c>
      <c r="O309" s="4" t="s">
        <v>3435</v>
      </c>
      <c r="R309" s="4" t="n">
        <v>3</v>
      </c>
      <c r="S309" s="4" t="n">
        <f aca="false">(1+LEN(O309)-LEN(SUBSTITUTE(O309," ","")))</f>
        <v>9</v>
      </c>
      <c r="BW309" s="15"/>
      <c r="BZ309" s="15"/>
      <c r="CD309" s="15"/>
      <c r="CF309" s="15"/>
    </row>
    <row r="310" customFormat="false" ht="14.4" hidden="false" customHeight="false" outlineLevel="0" collapsed="false">
      <c r="A310" s="8" t="s">
        <v>193</v>
      </c>
      <c r="B310" s="8" t="n">
        <v>1</v>
      </c>
      <c r="C310" s="8"/>
      <c r="D310" s="8"/>
      <c r="E310" s="8"/>
      <c r="F310" s="8" t="n">
        <v>77</v>
      </c>
      <c r="G310" s="8" t="n">
        <v>4</v>
      </c>
      <c r="H310" s="8" t="n">
        <v>4077</v>
      </c>
      <c r="I310" s="8" t="n">
        <v>14077</v>
      </c>
      <c r="J310" s="8" t="n">
        <v>4077</v>
      </c>
      <c r="K310" s="8" t="s">
        <v>650</v>
      </c>
      <c r="L310" s="8" t="s">
        <v>128</v>
      </c>
      <c r="M310" s="0" t="s">
        <v>3436</v>
      </c>
      <c r="O310" s="0" t="s">
        <v>3437</v>
      </c>
      <c r="R310" s="0" t="n">
        <v>3</v>
      </c>
      <c r="S310" s="0" t="n">
        <f aca="false">(1+LEN(O310)-LEN(SUBSTITUTE(O310," ","")))</f>
        <v>10</v>
      </c>
    </row>
    <row r="311" customFormat="false" ht="14.4" hidden="false" customHeight="false" outlineLevel="0" collapsed="false">
      <c r="A311" s="8" t="s">
        <v>127</v>
      </c>
      <c r="B311" s="8" t="n">
        <v>1</v>
      </c>
      <c r="C311" s="0"/>
      <c r="D311" s="0"/>
      <c r="E311" s="0"/>
      <c r="F311" s="8" t="n">
        <v>78</v>
      </c>
      <c r="G311" s="8" t="n">
        <v>4</v>
      </c>
      <c r="H311" s="8" t="n">
        <v>4078</v>
      </c>
      <c r="I311" s="8" t="n">
        <v>14078</v>
      </c>
      <c r="J311" s="8" t="n">
        <v>4078</v>
      </c>
      <c r="K311" s="8" t="s">
        <v>650</v>
      </c>
      <c r="L311" s="8" t="s">
        <v>128</v>
      </c>
      <c r="M311" s="0" t="s">
        <v>3438</v>
      </c>
      <c r="O311" s="0" t="s">
        <v>3439</v>
      </c>
      <c r="R311" s="0" t="n">
        <v>3</v>
      </c>
      <c r="S311" s="0" t="n">
        <f aca="false">(1+LEN(O311)-LEN(SUBSTITUTE(O311," ","")))</f>
        <v>9</v>
      </c>
      <c r="CN311" s="4"/>
    </row>
    <row r="312" customFormat="false" ht="14.4" hidden="false" customHeight="false" outlineLevel="0" collapsed="false">
      <c r="A312" s="8" t="s">
        <v>163</v>
      </c>
      <c r="B312" s="8" t="n">
        <v>1</v>
      </c>
      <c r="C312" s="0"/>
      <c r="D312" s="0"/>
      <c r="E312" s="0"/>
      <c r="F312" s="8" t="n">
        <v>78</v>
      </c>
      <c r="G312" s="8" t="n">
        <v>4</v>
      </c>
      <c r="H312" s="8" t="n">
        <v>4078</v>
      </c>
      <c r="I312" s="8" t="n">
        <v>14078</v>
      </c>
      <c r="J312" s="8" t="n">
        <v>4078</v>
      </c>
      <c r="K312" s="8" t="s">
        <v>650</v>
      </c>
      <c r="L312" s="8" t="s">
        <v>128</v>
      </c>
      <c r="M312" s="0" t="s">
        <v>3440</v>
      </c>
      <c r="O312" s="0" t="s">
        <v>3441</v>
      </c>
      <c r="R312" s="0" t="n">
        <v>3</v>
      </c>
      <c r="S312" s="0" t="n">
        <f aca="false">(1+LEN(O312)-LEN(SUBSTITUTE(O312," ","")))</f>
        <v>8</v>
      </c>
      <c r="CN312" s="4"/>
    </row>
    <row r="313" s="4" customFormat="true" ht="14.4" hidden="false" customHeight="false" outlineLevel="0" collapsed="false">
      <c r="A313" s="8" t="s">
        <v>191</v>
      </c>
      <c r="B313" s="8" t="n">
        <v>1</v>
      </c>
      <c r="C313" s="8"/>
      <c r="D313" s="8"/>
      <c r="E313" s="8"/>
      <c r="F313" s="8" t="n">
        <v>78</v>
      </c>
      <c r="G313" s="8" t="n">
        <v>4</v>
      </c>
      <c r="H313" s="8" t="n">
        <v>4078</v>
      </c>
      <c r="I313" s="8" t="n">
        <v>14078</v>
      </c>
      <c r="J313" s="8" t="n">
        <v>4078</v>
      </c>
      <c r="K313" s="8" t="s">
        <v>650</v>
      </c>
      <c r="L313" s="8" t="s">
        <v>128</v>
      </c>
      <c r="M313" s="4" t="s">
        <v>3438</v>
      </c>
      <c r="O313" s="4" t="s">
        <v>3439</v>
      </c>
      <c r="R313" s="4" t="n">
        <v>3</v>
      </c>
      <c r="S313" s="4" t="n">
        <f aca="false">(1+LEN(O313)-LEN(SUBSTITUTE(O313," ","")))</f>
        <v>9</v>
      </c>
      <c r="BW313" s="15"/>
      <c r="BZ313" s="15"/>
      <c r="CD313" s="15"/>
      <c r="CF313" s="15"/>
    </row>
    <row r="314" customFormat="false" ht="14.4" hidden="false" customHeight="false" outlineLevel="0" collapsed="false">
      <c r="A314" s="8" t="s">
        <v>193</v>
      </c>
      <c r="B314" s="8" t="n">
        <v>1</v>
      </c>
      <c r="C314" s="8"/>
      <c r="D314" s="8"/>
      <c r="E314" s="8"/>
      <c r="F314" s="8" t="n">
        <v>78</v>
      </c>
      <c r="G314" s="8" t="n">
        <v>4</v>
      </c>
      <c r="H314" s="8" t="n">
        <v>4078</v>
      </c>
      <c r="I314" s="8" t="n">
        <v>14078</v>
      </c>
      <c r="J314" s="8" t="n">
        <v>4078</v>
      </c>
      <c r="K314" s="8" t="s">
        <v>650</v>
      </c>
      <c r="L314" s="8" t="s">
        <v>128</v>
      </c>
      <c r="M314" s="0" t="s">
        <v>3440</v>
      </c>
      <c r="O314" s="0" t="s">
        <v>3441</v>
      </c>
      <c r="R314" s="0" t="n">
        <v>3</v>
      </c>
      <c r="S314" s="0" t="n">
        <f aca="false">(1+LEN(O314)-LEN(SUBSTITUTE(O314," ","")))</f>
        <v>8</v>
      </c>
    </row>
    <row r="315" customFormat="false" ht="14.4" hidden="false" customHeight="false" outlineLevel="0" collapsed="false">
      <c r="A315" s="8" t="s">
        <v>127</v>
      </c>
      <c r="B315" s="8" t="n">
        <v>1</v>
      </c>
      <c r="C315" s="0"/>
      <c r="D315" s="0"/>
      <c r="E315" s="0"/>
      <c r="F315" s="8" t="n">
        <v>79</v>
      </c>
      <c r="G315" s="8" t="n">
        <v>4</v>
      </c>
      <c r="H315" s="8" t="n">
        <v>4079</v>
      </c>
      <c r="I315" s="8" t="n">
        <v>14079</v>
      </c>
      <c r="J315" s="8" t="n">
        <v>4079</v>
      </c>
      <c r="K315" s="8" t="s">
        <v>650</v>
      </c>
      <c r="L315" s="8" t="s">
        <v>128</v>
      </c>
      <c r="M315" s="0" t="s">
        <v>3442</v>
      </c>
      <c r="O315" s="0" t="s">
        <v>3443</v>
      </c>
      <c r="R315" s="0" t="n">
        <v>3</v>
      </c>
      <c r="S315" s="0" t="n">
        <f aca="false">(1+LEN(O315)-LEN(SUBSTITUTE(O315," ","")))</f>
        <v>9</v>
      </c>
      <c r="CN315" s="4"/>
    </row>
    <row r="316" customFormat="false" ht="14.4" hidden="false" customHeight="false" outlineLevel="0" collapsed="false">
      <c r="A316" s="8" t="s">
        <v>163</v>
      </c>
      <c r="B316" s="8" t="n">
        <v>1</v>
      </c>
      <c r="C316" s="0"/>
      <c r="D316" s="0"/>
      <c r="E316" s="0"/>
      <c r="F316" s="8" t="n">
        <v>79</v>
      </c>
      <c r="G316" s="8" t="n">
        <v>4</v>
      </c>
      <c r="H316" s="8" t="n">
        <v>4079</v>
      </c>
      <c r="I316" s="8" t="n">
        <v>14079</v>
      </c>
      <c r="J316" s="8" t="n">
        <v>4079</v>
      </c>
      <c r="K316" s="8" t="s">
        <v>650</v>
      </c>
      <c r="L316" s="8" t="s">
        <v>128</v>
      </c>
      <c r="M316" s="0" t="s">
        <v>3444</v>
      </c>
      <c r="O316" s="0" t="s">
        <v>3445</v>
      </c>
      <c r="R316" s="0" t="n">
        <v>3</v>
      </c>
      <c r="S316" s="0" t="n">
        <f aca="false">(1+LEN(O316)-LEN(SUBSTITUTE(O316," ","")))</f>
        <v>8</v>
      </c>
      <c r="CN316" s="4"/>
    </row>
    <row r="317" s="4" customFormat="true" ht="14.4" hidden="false" customHeight="false" outlineLevel="0" collapsed="false">
      <c r="A317" s="8" t="s">
        <v>191</v>
      </c>
      <c r="B317" s="8" t="n">
        <v>1</v>
      </c>
      <c r="C317" s="8"/>
      <c r="D317" s="8"/>
      <c r="E317" s="8"/>
      <c r="F317" s="8" t="n">
        <v>79</v>
      </c>
      <c r="G317" s="8" t="n">
        <v>4</v>
      </c>
      <c r="H317" s="8" t="n">
        <v>4079</v>
      </c>
      <c r="I317" s="8" t="n">
        <v>14079</v>
      </c>
      <c r="J317" s="8" t="n">
        <v>4079</v>
      </c>
      <c r="K317" s="8" t="s">
        <v>650</v>
      </c>
      <c r="L317" s="8" t="s">
        <v>128</v>
      </c>
      <c r="M317" s="4" t="s">
        <v>3442</v>
      </c>
      <c r="O317" s="4" t="s">
        <v>3443</v>
      </c>
      <c r="R317" s="4" t="n">
        <v>3</v>
      </c>
      <c r="S317" s="4" t="n">
        <f aca="false">(1+LEN(O317)-LEN(SUBSTITUTE(O317," ","")))</f>
        <v>9</v>
      </c>
      <c r="BW317" s="15"/>
      <c r="BZ317" s="15"/>
      <c r="CD317" s="15"/>
      <c r="CF317" s="15"/>
    </row>
    <row r="318" customFormat="false" ht="14.4" hidden="false" customHeight="false" outlineLevel="0" collapsed="false">
      <c r="A318" s="8" t="s">
        <v>193</v>
      </c>
      <c r="B318" s="8" t="n">
        <v>1</v>
      </c>
      <c r="C318" s="8"/>
      <c r="D318" s="8"/>
      <c r="E318" s="8"/>
      <c r="F318" s="8" t="n">
        <v>79</v>
      </c>
      <c r="G318" s="8" t="n">
        <v>4</v>
      </c>
      <c r="H318" s="8" t="n">
        <v>4079</v>
      </c>
      <c r="I318" s="8" t="n">
        <v>14079</v>
      </c>
      <c r="J318" s="8" t="n">
        <v>4079</v>
      </c>
      <c r="K318" s="8" t="s">
        <v>650</v>
      </c>
      <c r="L318" s="8" t="s">
        <v>128</v>
      </c>
      <c r="M318" s="0" t="s">
        <v>3444</v>
      </c>
      <c r="O318" s="0" t="s">
        <v>3445</v>
      </c>
      <c r="R318" s="0" t="n">
        <v>3</v>
      </c>
      <c r="S318" s="0" t="n">
        <f aca="false">(1+LEN(O318)-LEN(SUBSTITUTE(O318," ","")))</f>
        <v>8</v>
      </c>
    </row>
    <row r="319" customFormat="false" ht="14.4" hidden="false" customHeight="false" outlineLevel="0" collapsed="false">
      <c r="A319" s="8" t="s">
        <v>127</v>
      </c>
      <c r="B319" s="8" t="n">
        <v>1</v>
      </c>
      <c r="C319" s="0"/>
      <c r="D319" s="0"/>
      <c r="E319" s="0"/>
      <c r="F319" s="8" t="n">
        <v>80</v>
      </c>
      <c r="G319" s="8" t="n">
        <v>4</v>
      </c>
      <c r="H319" s="8" t="n">
        <v>4080</v>
      </c>
      <c r="I319" s="8" t="n">
        <v>14080</v>
      </c>
      <c r="J319" s="8" t="n">
        <v>4080</v>
      </c>
      <c r="K319" s="8" t="s">
        <v>650</v>
      </c>
      <c r="L319" s="8" t="s">
        <v>128</v>
      </c>
      <c r="M319" s="0" t="s">
        <v>3446</v>
      </c>
      <c r="O319" s="0" t="s">
        <v>3447</v>
      </c>
      <c r="R319" s="0" t="n">
        <v>3</v>
      </c>
      <c r="S319" s="0" t="n">
        <f aca="false">(1+LEN(O319)-LEN(SUBSTITUTE(O319," ","")))</f>
        <v>8</v>
      </c>
      <c r="CN319" s="4"/>
    </row>
    <row r="320" customFormat="false" ht="14.4" hidden="false" customHeight="false" outlineLevel="0" collapsed="false">
      <c r="A320" s="8" t="s">
        <v>163</v>
      </c>
      <c r="B320" s="8" t="n">
        <v>1</v>
      </c>
      <c r="C320" s="0"/>
      <c r="D320" s="0"/>
      <c r="E320" s="0"/>
      <c r="F320" s="8" t="n">
        <v>80</v>
      </c>
      <c r="G320" s="8" t="n">
        <v>4</v>
      </c>
      <c r="H320" s="8" t="n">
        <v>4080</v>
      </c>
      <c r="I320" s="8" t="n">
        <v>14080</v>
      </c>
      <c r="J320" s="8" t="n">
        <v>4080</v>
      </c>
      <c r="K320" s="8" t="s">
        <v>650</v>
      </c>
      <c r="L320" s="8" t="s">
        <v>128</v>
      </c>
      <c r="M320" s="0" t="s">
        <v>3448</v>
      </c>
      <c r="O320" s="0" t="s">
        <v>3449</v>
      </c>
      <c r="R320" s="0" t="n">
        <v>3</v>
      </c>
      <c r="S320" s="0" t="n">
        <f aca="false">(1+LEN(O320)-LEN(SUBSTITUTE(O320," ","")))</f>
        <v>10</v>
      </c>
      <c r="CN320" s="4"/>
    </row>
    <row r="321" s="4" customFormat="true" ht="14.4" hidden="false" customHeight="false" outlineLevel="0" collapsed="false">
      <c r="A321" s="8" t="s">
        <v>191</v>
      </c>
      <c r="B321" s="8" t="n">
        <v>1</v>
      </c>
      <c r="C321" s="8"/>
      <c r="D321" s="8"/>
      <c r="E321" s="8"/>
      <c r="F321" s="8" t="n">
        <v>80</v>
      </c>
      <c r="G321" s="8" t="n">
        <v>4</v>
      </c>
      <c r="H321" s="8" t="n">
        <v>4080</v>
      </c>
      <c r="I321" s="8" t="n">
        <v>14080</v>
      </c>
      <c r="J321" s="8" t="n">
        <v>4080</v>
      </c>
      <c r="K321" s="8" t="s">
        <v>650</v>
      </c>
      <c r="L321" s="8" t="s">
        <v>128</v>
      </c>
      <c r="M321" s="4" t="s">
        <v>3446</v>
      </c>
      <c r="O321" s="4" t="s">
        <v>3447</v>
      </c>
      <c r="R321" s="4" t="n">
        <v>3</v>
      </c>
      <c r="S321" s="4" t="n">
        <f aca="false">(1+LEN(O321)-LEN(SUBSTITUTE(O321," ","")))</f>
        <v>8</v>
      </c>
      <c r="BW321" s="15"/>
      <c r="BZ321" s="15"/>
      <c r="CD321" s="15"/>
      <c r="CF321" s="15"/>
    </row>
    <row r="322" customFormat="false" ht="14.4" hidden="false" customHeight="false" outlineLevel="0" collapsed="false">
      <c r="A322" s="8" t="s">
        <v>193</v>
      </c>
      <c r="B322" s="8" t="n">
        <v>1</v>
      </c>
      <c r="C322" s="8"/>
      <c r="D322" s="8"/>
      <c r="E322" s="8"/>
      <c r="F322" s="8" t="n">
        <v>80</v>
      </c>
      <c r="G322" s="8" t="n">
        <v>4</v>
      </c>
      <c r="H322" s="8" t="n">
        <v>4080</v>
      </c>
      <c r="I322" s="8" t="n">
        <v>14080</v>
      </c>
      <c r="J322" s="8" t="n">
        <v>4080</v>
      </c>
      <c r="K322" s="8" t="s">
        <v>650</v>
      </c>
      <c r="L322" s="8" t="s">
        <v>128</v>
      </c>
      <c r="M322" s="0" t="s">
        <v>3448</v>
      </c>
      <c r="O322" s="0" t="s">
        <v>3449</v>
      </c>
      <c r="R322" s="0" t="n">
        <v>3</v>
      </c>
      <c r="S322" s="0" t="n">
        <f aca="false">(1+LEN(O322)-LEN(SUBSTITUTE(O322," ","")))</f>
        <v>10</v>
      </c>
    </row>
    <row r="323" customFormat="false" ht="14.4" hidden="false" customHeight="false" outlineLevel="0" collapsed="false">
      <c r="A323" s="8" t="s">
        <v>127</v>
      </c>
      <c r="B323" s="8" t="n">
        <v>1</v>
      </c>
      <c r="C323" s="0"/>
      <c r="D323" s="0"/>
      <c r="E323" s="0"/>
      <c r="F323" s="8" t="n">
        <v>81</v>
      </c>
      <c r="G323" s="8" t="n">
        <v>4</v>
      </c>
      <c r="H323" s="8" t="n">
        <v>4081</v>
      </c>
      <c r="I323" s="8" t="n">
        <v>14081</v>
      </c>
      <c r="J323" s="8" t="n">
        <v>4081</v>
      </c>
      <c r="K323" s="8" t="s">
        <v>650</v>
      </c>
      <c r="L323" s="8" t="s">
        <v>128</v>
      </c>
      <c r="M323" s="0" t="s">
        <v>3450</v>
      </c>
      <c r="O323" s="0" t="s">
        <v>3451</v>
      </c>
      <c r="R323" s="0" t="n">
        <v>3</v>
      </c>
      <c r="S323" s="0" t="n">
        <f aca="false">(1+LEN(O323)-LEN(SUBSTITUTE(O323," ","")))</f>
        <v>7</v>
      </c>
      <c r="CN323" s="4"/>
    </row>
    <row r="324" customFormat="false" ht="14.4" hidden="false" customHeight="false" outlineLevel="0" collapsed="false">
      <c r="A324" s="8" t="s">
        <v>163</v>
      </c>
      <c r="B324" s="8" t="n">
        <v>1</v>
      </c>
      <c r="C324" s="0"/>
      <c r="D324" s="0"/>
      <c r="E324" s="0"/>
      <c r="F324" s="8" t="n">
        <v>81</v>
      </c>
      <c r="G324" s="8" t="n">
        <v>4</v>
      </c>
      <c r="H324" s="8" t="n">
        <v>4081</v>
      </c>
      <c r="I324" s="8" t="n">
        <v>14081</v>
      </c>
      <c r="J324" s="8" t="n">
        <v>4081</v>
      </c>
      <c r="K324" s="8" t="s">
        <v>650</v>
      </c>
      <c r="L324" s="8" t="s">
        <v>128</v>
      </c>
      <c r="M324" s="0" t="s">
        <v>3452</v>
      </c>
      <c r="O324" s="0" t="s">
        <v>3453</v>
      </c>
      <c r="R324" s="0" t="n">
        <v>3</v>
      </c>
      <c r="S324" s="0" t="n">
        <f aca="false">(1+LEN(O324)-LEN(SUBSTITUTE(O324," ","")))</f>
        <v>8</v>
      </c>
      <c r="CN324" s="4"/>
    </row>
    <row r="325" s="4" customFormat="true" ht="14.4" hidden="false" customHeight="false" outlineLevel="0" collapsed="false">
      <c r="A325" s="8" t="s">
        <v>191</v>
      </c>
      <c r="B325" s="8" t="n">
        <v>1</v>
      </c>
      <c r="C325" s="8"/>
      <c r="D325" s="8"/>
      <c r="E325" s="8"/>
      <c r="F325" s="8" t="n">
        <v>81</v>
      </c>
      <c r="G325" s="8" t="n">
        <v>4</v>
      </c>
      <c r="H325" s="8" t="n">
        <v>4081</v>
      </c>
      <c r="I325" s="8" t="n">
        <v>14081</v>
      </c>
      <c r="J325" s="8" t="n">
        <v>4081</v>
      </c>
      <c r="K325" s="8" t="s">
        <v>650</v>
      </c>
      <c r="L325" s="8" t="s">
        <v>128</v>
      </c>
      <c r="M325" s="4" t="s">
        <v>3450</v>
      </c>
      <c r="O325" s="4" t="s">
        <v>3451</v>
      </c>
      <c r="R325" s="4" t="n">
        <v>3</v>
      </c>
      <c r="S325" s="4" t="n">
        <f aca="false">(1+LEN(O325)-LEN(SUBSTITUTE(O325," ","")))</f>
        <v>7</v>
      </c>
      <c r="BW325" s="15"/>
      <c r="BZ325" s="15"/>
      <c r="CD325" s="15"/>
      <c r="CF325" s="15"/>
    </row>
    <row r="326" customFormat="false" ht="14.4" hidden="false" customHeight="false" outlineLevel="0" collapsed="false">
      <c r="A326" s="8" t="s">
        <v>193</v>
      </c>
      <c r="B326" s="8" t="n">
        <v>1</v>
      </c>
      <c r="C326" s="8"/>
      <c r="D326" s="8"/>
      <c r="E326" s="8"/>
      <c r="F326" s="8" t="n">
        <v>81</v>
      </c>
      <c r="G326" s="8" t="n">
        <v>4</v>
      </c>
      <c r="H326" s="8" t="n">
        <v>4081</v>
      </c>
      <c r="I326" s="8" t="n">
        <v>14081</v>
      </c>
      <c r="J326" s="8" t="n">
        <v>4081</v>
      </c>
      <c r="K326" s="8" t="s">
        <v>650</v>
      </c>
      <c r="L326" s="8" t="s">
        <v>128</v>
      </c>
      <c r="M326" s="0" t="s">
        <v>3452</v>
      </c>
      <c r="O326" s="0" t="s">
        <v>3453</v>
      </c>
      <c r="R326" s="0" t="n">
        <v>3</v>
      </c>
      <c r="S326" s="0" t="n">
        <f aca="false">(1+LEN(O326)-LEN(SUBSTITUTE(O326," ","")))</f>
        <v>8</v>
      </c>
    </row>
    <row r="327" customFormat="false" ht="14.4" hidden="false" customHeight="false" outlineLevel="0" collapsed="false">
      <c r="A327" s="8" t="s">
        <v>127</v>
      </c>
      <c r="B327" s="8" t="n">
        <v>1</v>
      </c>
      <c r="C327" s="0"/>
      <c r="D327" s="0"/>
      <c r="E327" s="0"/>
      <c r="F327" s="8" t="n">
        <v>82</v>
      </c>
      <c r="G327" s="8" t="n">
        <v>4</v>
      </c>
      <c r="H327" s="8" t="n">
        <v>4082</v>
      </c>
      <c r="I327" s="8" t="n">
        <v>14082</v>
      </c>
      <c r="J327" s="8" t="n">
        <v>4082</v>
      </c>
      <c r="K327" s="8" t="s">
        <v>650</v>
      </c>
      <c r="L327" s="8" t="s">
        <v>128</v>
      </c>
      <c r="M327" s="0" t="s">
        <v>3454</v>
      </c>
      <c r="O327" s="0" t="s">
        <v>3455</v>
      </c>
      <c r="R327" s="0" t="n">
        <v>3</v>
      </c>
      <c r="S327" s="0" t="n">
        <f aca="false">(1+LEN(O327)-LEN(SUBSTITUTE(O327," ","")))</f>
        <v>10</v>
      </c>
      <c r="CN327" s="4"/>
    </row>
    <row r="328" customFormat="false" ht="14.4" hidden="false" customHeight="false" outlineLevel="0" collapsed="false">
      <c r="A328" s="8" t="s">
        <v>163</v>
      </c>
      <c r="B328" s="8" t="n">
        <v>1</v>
      </c>
      <c r="C328" s="0"/>
      <c r="D328" s="0"/>
      <c r="E328" s="0"/>
      <c r="F328" s="8" t="n">
        <v>82</v>
      </c>
      <c r="G328" s="8" t="n">
        <v>4</v>
      </c>
      <c r="H328" s="8" t="n">
        <v>4082</v>
      </c>
      <c r="I328" s="8" t="n">
        <v>14082</v>
      </c>
      <c r="J328" s="8" t="n">
        <v>4082</v>
      </c>
      <c r="K328" s="8" t="s">
        <v>650</v>
      </c>
      <c r="L328" s="8" t="s">
        <v>128</v>
      </c>
      <c r="M328" s="0" t="s">
        <v>3456</v>
      </c>
      <c r="O328" s="0" t="s">
        <v>3457</v>
      </c>
      <c r="R328" s="0" t="n">
        <v>3</v>
      </c>
      <c r="S328" s="0" t="n">
        <f aca="false">(1+LEN(O328)-LEN(SUBSTITUTE(O328," ","")))</f>
        <v>8</v>
      </c>
      <c r="CN328" s="4"/>
    </row>
    <row r="329" s="4" customFormat="true" ht="14.4" hidden="false" customHeight="false" outlineLevel="0" collapsed="false">
      <c r="A329" s="8" t="s">
        <v>191</v>
      </c>
      <c r="B329" s="8" t="n">
        <v>1</v>
      </c>
      <c r="C329" s="8"/>
      <c r="D329" s="8"/>
      <c r="E329" s="8"/>
      <c r="F329" s="8" t="n">
        <v>82</v>
      </c>
      <c r="G329" s="8" t="n">
        <v>4</v>
      </c>
      <c r="H329" s="8" t="n">
        <v>4082</v>
      </c>
      <c r="I329" s="8" t="n">
        <v>14082</v>
      </c>
      <c r="J329" s="8" t="n">
        <v>4082</v>
      </c>
      <c r="K329" s="8" t="s">
        <v>650</v>
      </c>
      <c r="L329" s="8" t="s">
        <v>128</v>
      </c>
      <c r="M329" s="4" t="s">
        <v>3454</v>
      </c>
      <c r="O329" s="4" t="s">
        <v>3455</v>
      </c>
      <c r="R329" s="4" t="n">
        <v>3</v>
      </c>
      <c r="S329" s="4" t="n">
        <f aca="false">(1+LEN(O329)-LEN(SUBSTITUTE(O329," ","")))</f>
        <v>10</v>
      </c>
      <c r="BW329" s="15"/>
      <c r="BZ329" s="15"/>
      <c r="CD329" s="15"/>
      <c r="CF329" s="15"/>
    </row>
    <row r="330" customFormat="false" ht="14.4" hidden="false" customHeight="false" outlineLevel="0" collapsed="false">
      <c r="A330" s="8" t="s">
        <v>193</v>
      </c>
      <c r="B330" s="8" t="n">
        <v>1</v>
      </c>
      <c r="C330" s="8"/>
      <c r="D330" s="8"/>
      <c r="E330" s="8"/>
      <c r="F330" s="8" t="n">
        <v>82</v>
      </c>
      <c r="G330" s="8" t="n">
        <v>4</v>
      </c>
      <c r="H330" s="8" t="n">
        <v>4082</v>
      </c>
      <c r="I330" s="8" t="n">
        <v>14082</v>
      </c>
      <c r="J330" s="8" t="n">
        <v>4082</v>
      </c>
      <c r="K330" s="8" t="s">
        <v>650</v>
      </c>
      <c r="L330" s="8" t="s">
        <v>128</v>
      </c>
      <c r="M330" s="0" t="s">
        <v>3456</v>
      </c>
      <c r="O330" s="0" t="s">
        <v>3457</v>
      </c>
      <c r="R330" s="0" t="n">
        <v>3</v>
      </c>
      <c r="S330" s="0" t="n">
        <f aca="false">(1+LEN(O330)-LEN(SUBSTITUTE(O330," ","")))</f>
        <v>8</v>
      </c>
    </row>
    <row r="331" customFormat="false" ht="14.4" hidden="false" customHeight="false" outlineLevel="0" collapsed="false">
      <c r="A331" s="8" t="s">
        <v>127</v>
      </c>
      <c r="B331" s="8" t="n">
        <v>1</v>
      </c>
      <c r="C331" s="0"/>
      <c r="D331" s="0"/>
      <c r="E331" s="0"/>
      <c r="F331" s="8" t="n">
        <v>83</v>
      </c>
      <c r="G331" s="8" t="n">
        <v>4</v>
      </c>
      <c r="H331" s="8" t="n">
        <v>4083</v>
      </c>
      <c r="I331" s="8" t="n">
        <v>14083</v>
      </c>
      <c r="J331" s="8" t="n">
        <v>4083</v>
      </c>
      <c r="K331" s="8" t="s">
        <v>650</v>
      </c>
      <c r="L331" s="8" t="s">
        <v>128</v>
      </c>
      <c r="M331" s="0" t="s">
        <v>3458</v>
      </c>
      <c r="O331" s="0" t="s">
        <v>3459</v>
      </c>
      <c r="R331" s="0" t="n">
        <v>3</v>
      </c>
      <c r="S331" s="0" t="n">
        <f aca="false">(1+LEN(O331)-LEN(SUBSTITUTE(O331," ","")))</f>
        <v>6</v>
      </c>
      <c r="CN331" s="4"/>
    </row>
    <row r="332" customFormat="false" ht="14.4" hidden="false" customHeight="false" outlineLevel="0" collapsed="false">
      <c r="A332" s="8" t="s">
        <v>163</v>
      </c>
      <c r="B332" s="8" t="n">
        <v>1</v>
      </c>
      <c r="C332" s="0"/>
      <c r="D332" s="0"/>
      <c r="E332" s="0"/>
      <c r="F332" s="8" t="n">
        <v>83</v>
      </c>
      <c r="G332" s="8" t="n">
        <v>4</v>
      </c>
      <c r="H332" s="8" t="n">
        <v>4083</v>
      </c>
      <c r="I332" s="8" t="n">
        <v>14083</v>
      </c>
      <c r="J332" s="8" t="n">
        <v>4083</v>
      </c>
      <c r="K332" s="8" t="s">
        <v>650</v>
      </c>
      <c r="L332" s="8" t="s">
        <v>128</v>
      </c>
      <c r="M332" s="0" t="s">
        <v>3460</v>
      </c>
      <c r="O332" s="0" t="s">
        <v>3461</v>
      </c>
      <c r="R332" s="0" t="n">
        <v>3</v>
      </c>
      <c r="S332" s="0" t="n">
        <f aca="false">(1+LEN(O332)-LEN(SUBSTITUTE(O332," ","")))</f>
        <v>8</v>
      </c>
      <c r="CN332" s="4"/>
    </row>
    <row r="333" s="4" customFormat="true" ht="14.4" hidden="false" customHeight="false" outlineLevel="0" collapsed="false">
      <c r="A333" s="8" t="s">
        <v>191</v>
      </c>
      <c r="B333" s="8" t="n">
        <v>1</v>
      </c>
      <c r="C333" s="8"/>
      <c r="D333" s="8"/>
      <c r="E333" s="8"/>
      <c r="F333" s="8" t="n">
        <v>83</v>
      </c>
      <c r="G333" s="8" t="n">
        <v>4</v>
      </c>
      <c r="H333" s="8" t="n">
        <v>4083</v>
      </c>
      <c r="I333" s="8" t="n">
        <v>14083</v>
      </c>
      <c r="J333" s="8" t="n">
        <v>4083</v>
      </c>
      <c r="K333" s="8" t="s">
        <v>650</v>
      </c>
      <c r="L333" s="8" t="s">
        <v>128</v>
      </c>
      <c r="M333" s="4" t="s">
        <v>3458</v>
      </c>
      <c r="O333" s="4" t="s">
        <v>3459</v>
      </c>
      <c r="R333" s="4" t="n">
        <v>3</v>
      </c>
      <c r="S333" s="4" t="n">
        <f aca="false">(1+LEN(O333)-LEN(SUBSTITUTE(O333," ","")))</f>
        <v>6</v>
      </c>
      <c r="BW333" s="15"/>
      <c r="BZ333" s="15"/>
      <c r="CD333" s="15"/>
      <c r="CF333" s="15"/>
    </row>
    <row r="334" customFormat="false" ht="14.4" hidden="false" customHeight="false" outlineLevel="0" collapsed="false">
      <c r="A334" s="8" t="s">
        <v>193</v>
      </c>
      <c r="B334" s="8" t="n">
        <v>1</v>
      </c>
      <c r="C334" s="8"/>
      <c r="D334" s="8"/>
      <c r="E334" s="8"/>
      <c r="F334" s="8" t="n">
        <v>83</v>
      </c>
      <c r="G334" s="8" t="n">
        <v>4</v>
      </c>
      <c r="H334" s="8" t="n">
        <v>4083</v>
      </c>
      <c r="I334" s="8" t="n">
        <v>14083</v>
      </c>
      <c r="J334" s="8" t="n">
        <v>4083</v>
      </c>
      <c r="K334" s="8" t="s">
        <v>650</v>
      </c>
      <c r="L334" s="8" t="s">
        <v>128</v>
      </c>
      <c r="M334" s="0" t="s">
        <v>3460</v>
      </c>
      <c r="O334" s="0" t="s">
        <v>3461</v>
      </c>
      <c r="R334" s="0" t="n">
        <v>3</v>
      </c>
      <c r="S334" s="0" t="n">
        <f aca="false">(1+LEN(O334)-LEN(SUBSTITUTE(O334," ","")))</f>
        <v>8</v>
      </c>
    </row>
    <row r="335" customFormat="false" ht="14.4" hidden="false" customHeight="false" outlineLevel="0" collapsed="false">
      <c r="A335" s="8" t="s">
        <v>127</v>
      </c>
      <c r="B335" s="8" t="n">
        <v>1</v>
      </c>
      <c r="C335" s="0"/>
      <c r="D335" s="0"/>
      <c r="E335" s="0"/>
      <c r="F335" s="8" t="n">
        <v>84</v>
      </c>
      <c r="G335" s="8" t="n">
        <v>4</v>
      </c>
      <c r="H335" s="8" t="n">
        <v>4084</v>
      </c>
      <c r="I335" s="8" t="n">
        <v>14084</v>
      </c>
      <c r="J335" s="8" t="n">
        <v>4084</v>
      </c>
      <c r="K335" s="8" t="s">
        <v>650</v>
      </c>
      <c r="L335" s="8" t="s">
        <v>128</v>
      </c>
      <c r="M335" s="0" t="s">
        <v>3462</v>
      </c>
      <c r="O335" s="0" t="s">
        <v>3463</v>
      </c>
      <c r="R335" s="0" t="n">
        <v>3</v>
      </c>
      <c r="S335" s="0" t="n">
        <f aca="false">(1+LEN(O335)-LEN(SUBSTITUTE(O335," ","")))</f>
        <v>9</v>
      </c>
      <c r="CN335" s="4"/>
    </row>
    <row r="336" customFormat="false" ht="14.4" hidden="false" customHeight="false" outlineLevel="0" collapsed="false">
      <c r="A336" s="8" t="s">
        <v>163</v>
      </c>
      <c r="B336" s="8" t="n">
        <v>1</v>
      </c>
      <c r="C336" s="0"/>
      <c r="D336" s="0"/>
      <c r="E336" s="0"/>
      <c r="F336" s="8" t="n">
        <v>84</v>
      </c>
      <c r="G336" s="8" t="n">
        <v>4</v>
      </c>
      <c r="H336" s="8" t="n">
        <v>4084</v>
      </c>
      <c r="I336" s="8" t="n">
        <v>14084</v>
      </c>
      <c r="J336" s="8" t="n">
        <v>4084</v>
      </c>
      <c r="K336" s="8" t="s">
        <v>650</v>
      </c>
      <c r="L336" s="8" t="s">
        <v>128</v>
      </c>
      <c r="M336" s="0" t="s">
        <v>3464</v>
      </c>
      <c r="O336" s="0" t="s">
        <v>3465</v>
      </c>
      <c r="R336" s="0" t="n">
        <v>3</v>
      </c>
      <c r="S336" s="0" t="n">
        <f aca="false">(1+LEN(O336)-LEN(SUBSTITUTE(O336," ","")))</f>
        <v>9</v>
      </c>
      <c r="CN336" s="4"/>
    </row>
    <row r="337" s="4" customFormat="true" ht="14.4" hidden="false" customHeight="false" outlineLevel="0" collapsed="false">
      <c r="A337" s="8" t="s">
        <v>191</v>
      </c>
      <c r="B337" s="8" t="n">
        <v>1</v>
      </c>
      <c r="C337" s="8"/>
      <c r="D337" s="8"/>
      <c r="E337" s="8"/>
      <c r="F337" s="8" t="n">
        <v>84</v>
      </c>
      <c r="G337" s="8" t="n">
        <v>4</v>
      </c>
      <c r="H337" s="8" t="n">
        <v>4084</v>
      </c>
      <c r="I337" s="8" t="n">
        <v>14084</v>
      </c>
      <c r="J337" s="8" t="n">
        <v>4084</v>
      </c>
      <c r="K337" s="8" t="s">
        <v>650</v>
      </c>
      <c r="L337" s="8" t="s">
        <v>128</v>
      </c>
      <c r="M337" s="4" t="s">
        <v>3462</v>
      </c>
      <c r="O337" s="4" t="s">
        <v>3463</v>
      </c>
      <c r="R337" s="4" t="n">
        <v>3</v>
      </c>
      <c r="S337" s="4" t="n">
        <f aca="false">(1+LEN(O337)-LEN(SUBSTITUTE(O337," ","")))</f>
        <v>9</v>
      </c>
      <c r="BW337" s="15"/>
      <c r="BZ337" s="15"/>
      <c r="CD337" s="15"/>
      <c r="CF337" s="15"/>
    </row>
    <row r="338" customFormat="false" ht="14.4" hidden="false" customHeight="false" outlineLevel="0" collapsed="false">
      <c r="A338" s="8" t="s">
        <v>193</v>
      </c>
      <c r="B338" s="8" t="n">
        <v>1</v>
      </c>
      <c r="C338" s="8"/>
      <c r="D338" s="8"/>
      <c r="E338" s="8"/>
      <c r="F338" s="8" t="n">
        <v>84</v>
      </c>
      <c r="G338" s="8" t="n">
        <v>4</v>
      </c>
      <c r="H338" s="8" t="n">
        <v>4084</v>
      </c>
      <c r="I338" s="8" t="n">
        <v>14084</v>
      </c>
      <c r="J338" s="8" t="n">
        <v>4084</v>
      </c>
      <c r="K338" s="8" t="s">
        <v>650</v>
      </c>
      <c r="L338" s="8" t="s">
        <v>128</v>
      </c>
      <c r="M338" s="0" t="s">
        <v>3464</v>
      </c>
      <c r="O338" s="0" t="s">
        <v>3465</v>
      </c>
      <c r="R338" s="0" t="n">
        <v>3</v>
      </c>
      <c r="S338" s="0" t="n">
        <f aca="false">(1+LEN(O338)-LEN(SUBSTITUTE(O338," ","")))</f>
        <v>9</v>
      </c>
    </row>
    <row r="339" customFormat="false" ht="14.4" hidden="false" customHeight="false" outlineLevel="0" collapsed="false">
      <c r="A339" s="8" t="s">
        <v>127</v>
      </c>
      <c r="B339" s="8" t="n">
        <v>1</v>
      </c>
      <c r="C339" s="0"/>
      <c r="D339" s="0"/>
      <c r="E339" s="0"/>
      <c r="F339" s="8" t="n">
        <v>85</v>
      </c>
      <c r="G339" s="8" t="n">
        <v>4</v>
      </c>
      <c r="H339" s="8" t="n">
        <v>4085</v>
      </c>
      <c r="I339" s="8" t="n">
        <v>14085</v>
      </c>
      <c r="J339" s="8" t="n">
        <v>4085</v>
      </c>
      <c r="K339" s="8" t="s">
        <v>650</v>
      </c>
      <c r="L339" s="8" t="s">
        <v>128</v>
      </c>
      <c r="M339" s="0" t="s">
        <v>3466</v>
      </c>
      <c r="O339" s="0" t="s">
        <v>3467</v>
      </c>
      <c r="R339" s="0" t="n">
        <v>3</v>
      </c>
      <c r="S339" s="0" t="n">
        <f aca="false">(1+LEN(O339)-LEN(SUBSTITUTE(O339," ","")))</f>
        <v>9</v>
      </c>
      <c r="CN339" s="4"/>
    </row>
    <row r="340" customFormat="false" ht="14.4" hidden="false" customHeight="false" outlineLevel="0" collapsed="false">
      <c r="A340" s="8" t="s">
        <v>163</v>
      </c>
      <c r="B340" s="8" t="n">
        <v>1</v>
      </c>
      <c r="C340" s="0"/>
      <c r="D340" s="0"/>
      <c r="E340" s="0"/>
      <c r="F340" s="8" t="n">
        <v>85</v>
      </c>
      <c r="G340" s="8" t="n">
        <v>4</v>
      </c>
      <c r="H340" s="8" t="n">
        <v>4085</v>
      </c>
      <c r="I340" s="8" t="n">
        <v>14085</v>
      </c>
      <c r="J340" s="8" t="n">
        <v>4085</v>
      </c>
      <c r="K340" s="8" t="s">
        <v>650</v>
      </c>
      <c r="L340" s="8" t="s">
        <v>128</v>
      </c>
      <c r="M340" s="0" t="s">
        <v>3468</v>
      </c>
      <c r="O340" s="0" t="s">
        <v>3469</v>
      </c>
      <c r="R340" s="0" t="n">
        <v>3</v>
      </c>
      <c r="S340" s="0" t="n">
        <f aca="false">(1+LEN(O340)-LEN(SUBSTITUTE(O340," ","")))</f>
        <v>8</v>
      </c>
      <c r="CN340" s="4"/>
    </row>
    <row r="341" s="4" customFormat="true" ht="14.4" hidden="false" customHeight="false" outlineLevel="0" collapsed="false">
      <c r="A341" s="8" t="s">
        <v>191</v>
      </c>
      <c r="B341" s="8" t="n">
        <v>1</v>
      </c>
      <c r="C341" s="8"/>
      <c r="D341" s="8"/>
      <c r="E341" s="8"/>
      <c r="F341" s="8" t="n">
        <v>85</v>
      </c>
      <c r="G341" s="8" t="n">
        <v>4</v>
      </c>
      <c r="H341" s="8" t="n">
        <v>4085</v>
      </c>
      <c r="I341" s="8" t="n">
        <v>14085</v>
      </c>
      <c r="J341" s="8" t="n">
        <v>4085</v>
      </c>
      <c r="K341" s="8" t="s">
        <v>650</v>
      </c>
      <c r="L341" s="8" t="s">
        <v>128</v>
      </c>
      <c r="M341" s="4" t="s">
        <v>3466</v>
      </c>
      <c r="O341" s="4" t="s">
        <v>3467</v>
      </c>
      <c r="R341" s="4" t="n">
        <v>3</v>
      </c>
      <c r="S341" s="4" t="n">
        <f aca="false">(1+LEN(O341)-LEN(SUBSTITUTE(O341," ","")))</f>
        <v>9</v>
      </c>
      <c r="BW341" s="15"/>
      <c r="BZ341" s="15"/>
      <c r="CD341" s="15"/>
      <c r="CF341" s="15"/>
    </row>
    <row r="342" customFormat="false" ht="14.4" hidden="false" customHeight="false" outlineLevel="0" collapsed="false">
      <c r="A342" s="8" t="s">
        <v>193</v>
      </c>
      <c r="B342" s="8" t="n">
        <v>1</v>
      </c>
      <c r="C342" s="8"/>
      <c r="D342" s="8"/>
      <c r="E342" s="8"/>
      <c r="F342" s="8" t="n">
        <v>85</v>
      </c>
      <c r="G342" s="8" t="n">
        <v>4</v>
      </c>
      <c r="H342" s="8" t="n">
        <v>4085</v>
      </c>
      <c r="I342" s="8" t="n">
        <v>14085</v>
      </c>
      <c r="J342" s="8" t="n">
        <v>4085</v>
      </c>
      <c r="K342" s="8" t="s">
        <v>650</v>
      </c>
      <c r="L342" s="8" t="s">
        <v>128</v>
      </c>
      <c r="M342" s="0" t="s">
        <v>3468</v>
      </c>
      <c r="O342" s="0" t="s">
        <v>3469</v>
      </c>
      <c r="R342" s="0" t="n">
        <v>3</v>
      </c>
      <c r="S342" s="0" t="n">
        <f aca="false">(1+LEN(O342)-LEN(SUBSTITUTE(O342," ","")))</f>
        <v>8</v>
      </c>
    </row>
    <row r="343" customFormat="false" ht="14.4" hidden="false" customHeight="false" outlineLevel="0" collapsed="false">
      <c r="A343" s="8" t="s">
        <v>127</v>
      </c>
      <c r="B343" s="8" t="n">
        <v>1</v>
      </c>
      <c r="C343" s="0"/>
      <c r="D343" s="0"/>
      <c r="E343" s="0"/>
      <c r="F343" s="8" t="n">
        <v>86</v>
      </c>
      <c r="G343" s="8" t="n">
        <v>4</v>
      </c>
      <c r="H343" s="8" t="n">
        <v>4086</v>
      </c>
      <c r="I343" s="8" t="n">
        <v>14086</v>
      </c>
      <c r="J343" s="8" t="n">
        <v>4086</v>
      </c>
      <c r="K343" s="8" t="s">
        <v>650</v>
      </c>
      <c r="L343" s="8" t="s">
        <v>128</v>
      </c>
      <c r="M343" s="0" t="s">
        <v>3470</v>
      </c>
      <c r="O343" s="0" t="s">
        <v>3471</v>
      </c>
      <c r="R343" s="0" t="n">
        <v>3</v>
      </c>
      <c r="S343" s="0" t="n">
        <f aca="false">(1+LEN(O343)-LEN(SUBSTITUTE(O343," ","")))</f>
        <v>9</v>
      </c>
      <c r="CN343" s="4"/>
    </row>
    <row r="344" customFormat="false" ht="14.4" hidden="false" customHeight="false" outlineLevel="0" collapsed="false">
      <c r="A344" s="8" t="s">
        <v>163</v>
      </c>
      <c r="B344" s="8" t="n">
        <v>1</v>
      </c>
      <c r="C344" s="0"/>
      <c r="D344" s="0"/>
      <c r="E344" s="0"/>
      <c r="F344" s="8" t="n">
        <v>86</v>
      </c>
      <c r="G344" s="8" t="n">
        <v>4</v>
      </c>
      <c r="H344" s="8" t="n">
        <v>4086</v>
      </c>
      <c r="I344" s="8" t="n">
        <v>14086</v>
      </c>
      <c r="J344" s="8" t="n">
        <v>4086</v>
      </c>
      <c r="K344" s="8" t="s">
        <v>650</v>
      </c>
      <c r="L344" s="8" t="s">
        <v>128</v>
      </c>
      <c r="M344" s="0" t="s">
        <v>3472</v>
      </c>
      <c r="O344" s="0" t="s">
        <v>3473</v>
      </c>
      <c r="R344" s="0" t="n">
        <v>3</v>
      </c>
      <c r="S344" s="0" t="n">
        <f aca="false">(1+LEN(O344)-LEN(SUBSTITUTE(O344," ","")))</f>
        <v>7</v>
      </c>
      <c r="CN344" s="4"/>
    </row>
    <row r="345" s="4" customFormat="true" ht="14.4" hidden="false" customHeight="false" outlineLevel="0" collapsed="false">
      <c r="A345" s="8" t="s">
        <v>191</v>
      </c>
      <c r="B345" s="8" t="n">
        <v>1</v>
      </c>
      <c r="C345" s="8"/>
      <c r="D345" s="8"/>
      <c r="E345" s="8"/>
      <c r="F345" s="8" t="n">
        <v>86</v>
      </c>
      <c r="G345" s="8" t="n">
        <v>4</v>
      </c>
      <c r="H345" s="8" t="n">
        <v>4086</v>
      </c>
      <c r="I345" s="8" t="n">
        <v>14086</v>
      </c>
      <c r="J345" s="8" t="n">
        <v>4086</v>
      </c>
      <c r="K345" s="8" t="s">
        <v>650</v>
      </c>
      <c r="L345" s="8" t="s">
        <v>128</v>
      </c>
      <c r="M345" s="4" t="s">
        <v>3470</v>
      </c>
      <c r="O345" s="4" t="s">
        <v>3471</v>
      </c>
      <c r="R345" s="4" t="n">
        <v>3</v>
      </c>
      <c r="S345" s="4" t="n">
        <f aca="false">(1+LEN(O345)-LEN(SUBSTITUTE(O345," ","")))</f>
        <v>9</v>
      </c>
      <c r="BW345" s="15"/>
      <c r="BZ345" s="15"/>
      <c r="CD345" s="15"/>
      <c r="CF345" s="15"/>
    </row>
    <row r="346" customFormat="false" ht="14.4" hidden="false" customHeight="false" outlineLevel="0" collapsed="false">
      <c r="A346" s="8" t="s">
        <v>193</v>
      </c>
      <c r="B346" s="8" t="n">
        <v>1</v>
      </c>
      <c r="C346" s="8"/>
      <c r="D346" s="8"/>
      <c r="E346" s="8"/>
      <c r="F346" s="8" t="n">
        <v>86</v>
      </c>
      <c r="G346" s="8" t="n">
        <v>4</v>
      </c>
      <c r="H346" s="8" t="n">
        <v>4086</v>
      </c>
      <c r="I346" s="8" t="n">
        <v>14086</v>
      </c>
      <c r="J346" s="8" t="n">
        <v>4086</v>
      </c>
      <c r="K346" s="8" t="s">
        <v>650</v>
      </c>
      <c r="L346" s="8" t="s">
        <v>128</v>
      </c>
      <c r="M346" s="0" t="s">
        <v>3472</v>
      </c>
      <c r="O346" s="0" t="s">
        <v>3473</v>
      </c>
      <c r="R346" s="0" t="n">
        <v>3</v>
      </c>
      <c r="S346" s="0" t="n">
        <f aca="false">(1+LEN(O346)-LEN(SUBSTITUTE(O346," ","")))</f>
        <v>7</v>
      </c>
    </row>
    <row r="347" customFormat="false" ht="14.4" hidden="false" customHeight="false" outlineLevel="0" collapsed="false">
      <c r="A347" s="8" t="s">
        <v>127</v>
      </c>
      <c r="B347" s="8" t="n">
        <v>1</v>
      </c>
      <c r="C347" s="0"/>
      <c r="D347" s="0"/>
      <c r="E347" s="0"/>
      <c r="F347" s="8" t="n">
        <v>87</v>
      </c>
      <c r="G347" s="8" t="n">
        <v>4</v>
      </c>
      <c r="H347" s="8" t="n">
        <v>4087</v>
      </c>
      <c r="I347" s="8" t="n">
        <v>14087</v>
      </c>
      <c r="J347" s="8" t="n">
        <v>4087</v>
      </c>
      <c r="K347" s="8" t="s">
        <v>650</v>
      </c>
      <c r="L347" s="8" t="s">
        <v>128</v>
      </c>
      <c r="M347" s="0" t="s">
        <v>3474</v>
      </c>
      <c r="O347" s="0" t="s">
        <v>3475</v>
      </c>
      <c r="R347" s="0" t="n">
        <v>3</v>
      </c>
      <c r="S347" s="0" t="n">
        <f aca="false">(1+LEN(O347)-LEN(SUBSTITUTE(O347," ","")))</f>
        <v>8</v>
      </c>
      <c r="CN347" s="4"/>
    </row>
    <row r="348" customFormat="false" ht="14.4" hidden="false" customHeight="false" outlineLevel="0" collapsed="false">
      <c r="A348" s="8" t="s">
        <v>163</v>
      </c>
      <c r="B348" s="8" t="n">
        <v>1</v>
      </c>
      <c r="C348" s="0"/>
      <c r="D348" s="0"/>
      <c r="E348" s="0"/>
      <c r="F348" s="8" t="n">
        <v>87</v>
      </c>
      <c r="G348" s="8" t="n">
        <v>4</v>
      </c>
      <c r="H348" s="8" t="n">
        <v>4087</v>
      </c>
      <c r="I348" s="8" t="n">
        <v>14087</v>
      </c>
      <c r="J348" s="8" t="n">
        <v>4087</v>
      </c>
      <c r="K348" s="8" t="s">
        <v>650</v>
      </c>
      <c r="L348" s="8" t="s">
        <v>128</v>
      </c>
      <c r="M348" s="0" t="s">
        <v>3476</v>
      </c>
      <c r="O348" s="0" t="s">
        <v>3477</v>
      </c>
      <c r="R348" s="0" t="n">
        <v>3</v>
      </c>
      <c r="S348" s="0" t="n">
        <f aca="false">(1+LEN(O348)-LEN(SUBSTITUTE(O348," ","")))</f>
        <v>10</v>
      </c>
      <c r="CN348" s="4"/>
    </row>
    <row r="349" s="4" customFormat="true" ht="14.4" hidden="false" customHeight="false" outlineLevel="0" collapsed="false">
      <c r="A349" s="8" t="s">
        <v>191</v>
      </c>
      <c r="B349" s="8" t="n">
        <v>1</v>
      </c>
      <c r="C349" s="8"/>
      <c r="D349" s="8"/>
      <c r="E349" s="8"/>
      <c r="F349" s="8" t="n">
        <v>87</v>
      </c>
      <c r="G349" s="8" t="n">
        <v>4</v>
      </c>
      <c r="H349" s="8" t="n">
        <v>4087</v>
      </c>
      <c r="I349" s="8" t="n">
        <v>14087</v>
      </c>
      <c r="J349" s="8" t="n">
        <v>4087</v>
      </c>
      <c r="K349" s="8" t="s">
        <v>650</v>
      </c>
      <c r="L349" s="8" t="s">
        <v>128</v>
      </c>
      <c r="M349" s="4" t="s">
        <v>3474</v>
      </c>
      <c r="O349" s="4" t="s">
        <v>3475</v>
      </c>
      <c r="R349" s="4" t="n">
        <v>3</v>
      </c>
      <c r="S349" s="4" t="n">
        <f aca="false">(1+LEN(O349)-LEN(SUBSTITUTE(O349," ","")))</f>
        <v>8</v>
      </c>
      <c r="BW349" s="15"/>
      <c r="BZ349" s="15"/>
      <c r="CD349" s="15"/>
      <c r="CF349" s="15"/>
    </row>
    <row r="350" customFormat="false" ht="14.4" hidden="false" customHeight="false" outlineLevel="0" collapsed="false">
      <c r="A350" s="8" t="s">
        <v>193</v>
      </c>
      <c r="B350" s="8" t="n">
        <v>1</v>
      </c>
      <c r="C350" s="8"/>
      <c r="D350" s="8"/>
      <c r="E350" s="8"/>
      <c r="F350" s="8" t="n">
        <v>87</v>
      </c>
      <c r="G350" s="8" t="n">
        <v>4</v>
      </c>
      <c r="H350" s="8" t="n">
        <v>4087</v>
      </c>
      <c r="I350" s="8" t="n">
        <v>14087</v>
      </c>
      <c r="J350" s="8" t="n">
        <v>4087</v>
      </c>
      <c r="K350" s="8" t="s">
        <v>650</v>
      </c>
      <c r="L350" s="8" t="s">
        <v>128</v>
      </c>
      <c r="M350" s="0" t="s">
        <v>3476</v>
      </c>
      <c r="O350" s="0" t="s">
        <v>3477</v>
      </c>
      <c r="R350" s="0" t="n">
        <v>3</v>
      </c>
      <c r="S350" s="0" t="n">
        <f aca="false">(1+LEN(O350)-LEN(SUBSTITUTE(O350," ","")))</f>
        <v>10</v>
      </c>
    </row>
    <row r="351" customFormat="false" ht="14.4" hidden="false" customHeight="false" outlineLevel="0" collapsed="false">
      <c r="A351" s="8" t="s">
        <v>127</v>
      </c>
      <c r="B351" s="8" t="n">
        <v>1</v>
      </c>
      <c r="C351" s="0"/>
      <c r="D351" s="0"/>
      <c r="E351" s="0"/>
      <c r="F351" s="8" t="n">
        <v>88</v>
      </c>
      <c r="G351" s="8" t="n">
        <v>4</v>
      </c>
      <c r="H351" s="8" t="n">
        <v>4088</v>
      </c>
      <c r="I351" s="8" t="n">
        <v>14088</v>
      </c>
      <c r="J351" s="8" t="n">
        <v>4088</v>
      </c>
      <c r="K351" s="8" t="s">
        <v>650</v>
      </c>
      <c r="L351" s="8" t="s">
        <v>128</v>
      </c>
      <c r="M351" s="0" t="s">
        <v>3478</v>
      </c>
      <c r="O351" s="0" t="s">
        <v>3479</v>
      </c>
      <c r="R351" s="0" t="n">
        <v>3</v>
      </c>
      <c r="S351" s="0" t="n">
        <f aca="false">(1+LEN(O351)-LEN(SUBSTITUTE(O351," ","")))</f>
        <v>6</v>
      </c>
      <c r="CN351" s="4"/>
    </row>
    <row r="352" customFormat="false" ht="14.4" hidden="false" customHeight="false" outlineLevel="0" collapsed="false">
      <c r="A352" s="8" t="s">
        <v>163</v>
      </c>
      <c r="B352" s="8" t="n">
        <v>1</v>
      </c>
      <c r="C352" s="0"/>
      <c r="D352" s="0"/>
      <c r="E352" s="0"/>
      <c r="F352" s="8" t="n">
        <v>88</v>
      </c>
      <c r="G352" s="8" t="n">
        <v>4</v>
      </c>
      <c r="H352" s="8" t="n">
        <v>4088</v>
      </c>
      <c r="I352" s="8" t="n">
        <v>14088</v>
      </c>
      <c r="J352" s="8" t="n">
        <v>4088</v>
      </c>
      <c r="K352" s="8" t="s">
        <v>650</v>
      </c>
      <c r="L352" s="8" t="s">
        <v>128</v>
      </c>
      <c r="M352" s="0" t="s">
        <v>3480</v>
      </c>
      <c r="O352" s="0" t="s">
        <v>3481</v>
      </c>
      <c r="R352" s="0" t="n">
        <v>3</v>
      </c>
      <c r="S352" s="0" t="n">
        <f aca="false">(1+LEN(O352)-LEN(SUBSTITUTE(O352," ","")))</f>
        <v>8</v>
      </c>
      <c r="CN352" s="4"/>
    </row>
    <row r="353" s="4" customFormat="true" ht="14.4" hidden="false" customHeight="false" outlineLevel="0" collapsed="false">
      <c r="A353" s="8" t="s">
        <v>191</v>
      </c>
      <c r="B353" s="8" t="n">
        <v>1</v>
      </c>
      <c r="C353" s="8"/>
      <c r="D353" s="8"/>
      <c r="E353" s="8"/>
      <c r="F353" s="8" t="n">
        <v>88</v>
      </c>
      <c r="G353" s="8" t="n">
        <v>4</v>
      </c>
      <c r="H353" s="8" t="n">
        <v>4088</v>
      </c>
      <c r="I353" s="8" t="n">
        <v>14088</v>
      </c>
      <c r="J353" s="8" t="n">
        <v>4088</v>
      </c>
      <c r="K353" s="8" t="s">
        <v>650</v>
      </c>
      <c r="L353" s="8" t="s">
        <v>128</v>
      </c>
      <c r="M353" s="4" t="s">
        <v>3478</v>
      </c>
      <c r="O353" s="4" t="s">
        <v>3479</v>
      </c>
      <c r="R353" s="4" t="n">
        <v>3</v>
      </c>
      <c r="S353" s="4" t="n">
        <f aca="false">(1+LEN(O353)-LEN(SUBSTITUTE(O353," ","")))</f>
        <v>6</v>
      </c>
      <c r="BW353" s="15"/>
      <c r="BZ353" s="15"/>
      <c r="CD353" s="15"/>
      <c r="CF353" s="15"/>
    </row>
    <row r="354" customFormat="false" ht="14.4" hidden="false" customHeight="false" outlineLevel="0" collapsed="false">
      <c r="A354" s="8" t="s">
        <v>193</v>
      </c>
      <c r="B354" s="8" t="n">
        <v>1</v>
      </c>
      <c r="C354" s="8"/>
      <c r="D354" s="8"/>
      <c r="E354" s="8"/>
      <c r="F354" s="8" t="n">
        <v>88</v>
      </c>
      <c r="G354" s="8" t="n">
        <v>4</v>
      </c>
      <c r="H354" s="8" t="n">
        <v>4088</v>
      </c>
      <c r="I354" s="8" t="n">
        <v>14088</v>
      </c>
      <c r="J354" s="8" t="n">
        <v>4088</v>
      </c>
      <c r="K354" s="8" t="s">
        <v>650</v>
      </c>
      <c r="L354" s="8" t="s">
        <v>128</v>
      </c>
      <c r="M354" s="0" t="s">
        <v>3480</v>
      </c>
      <c r="O354" s="0" t="s">
        <v>3481</v>
      </c>
      <c r="R354" s="0" t="n">
        <v>3</v>
      </c>
      <c r="S354" s="0" t="n">
        <f aca="false">(1+LEN(O354)-LEN(SUBSTITUTE(O354," ","")))</f>
        <v>8</v>
      </c>
    </row>
    <row r="355" customFormat="false" ht="14.4" hidden="false" customHeight="false" outlineLevel="0" collapsed="false">
      <c r="A355" s="8" t="s">
        <v>127</v>
      </c>
      <c r="B355" s="8" t="n">
        <v>1</v>
      </c>
      <c r="C355" s="0"/>
      <c r="D355" s="0"/>
      <c r="E355" s="0"/>
      <c r="F355" s="8" t="n">
        <v>89</v>
      </c>
      <c r="G355" s="8" t="n">
        <v>4</v>
      </c>
      <c r="H355" s="8" t="n">
        <v>4089</v>
      </c>
      <c r="I355" s="8" t="n">
        <v>14089</v>
      </c>
      <c r="J355" s="8" t="n">
        <v>4089</v>
      </c>
      <c r="K355" s="8" t="s">
        <v>650</v>
      </c>
      <c r="L355" s="8" t="s">
        <v>128</v>
      </c>
      <c r="M355" s="0" t="s">
        <v>3482</v>
      </c>
      <c r="O355" s="0" t="s">
        <v>3483</v>
      </c>
      <c r="R355" s="0" t="n">
        <v>3</v>
      </c>
      <c r="S355" s="0" t="n">
        <f aca="false">(1+LEN(O355)-LEN(SUBSTITUTE(O355," ","")))</f>
        <v>8</v>
      </c>
      <c r="CN355" s="4"/>
    </row>
    <row r="356" customFormat="false" ht="14.4" hidden="false" customHeight="false" outlineLevel="0" collapsed="false">
      <c r="A356" s="8" t="s">
        <v>163</v>
      </c>
      <c r="B356" s="8" t="n">
        <v>1</v>
      </c>
      <c r="C356" s="0"/>
      <c r="D356" s="0"/>
      <c r="E356" s="0"/>
      <c r="F356" s="8" t="n">
        <v>89</v>
      </c>
      <c r="G356" s="8" t="n">
        <v>4</v>
      </c>
      <c r="H356" s="8" t="n">
        <v>4089</v>
      </c>
      <c r="I356" s="8" t="n">
        <v>14089</v>
      </c>
      <c r="J356" s="8" t="n">
        <v>4089</v>
      </c>
      <c r="K356" s="8" t="s">
        <v>650</v>
      </c>
      <c r="L356" s="8" t="s">
        <v>128</v>
      </c>
      <c r="M356" s="0" t="s">
        <v>3484</v>
      </c>
      <c r="O356" s="0" t="s">
        <v>3485</v>
      </c>
      <c r="R356" s="0" t="n">
        <v>3</v>
      </c>
      <c r="S356" s="0" t="n">
        <f aca="false">(1+LEN(O356)-LEN(SUBSTITUTE(O356," ","")))</f>
        <v>9</v>
      </c>
      <c r="CN356" s="4"/>
    </row>
    <row r="357" s="4" customFormat="true" ht="14.4" hidden="false" customHeight="false" outlineLevel="0" collapsed="false">
      <c r="A357" s="8" t="s">
        <v>191</v>
      </c>
      <c r="B357" s="8" t="n">
        <v>1</v>
      </c>
      <c r="C357" s="8"/>
      <c r="D357" s="8"/>
      <c r="E357" s="8"/>
      <c r="F357" s="8" t="n">
        <v>89</v>
      </c>
      <c r="G357" s="8" t="n">
        <v>4</v>
      </c>
      <c r="H357" s="8" t="n">
        <v>4089</v>
      </c>
      <c r="I357" s="8" t="n">
        <v>14089</v>
      </c>
      <c r="J357" s="8" t="n">
        <v>4089</v>
      </c>
      <c r="K357" s="8" t="s">
        <v>650</v>
      </c>
      <c r="L357" s="8" t="s">
        <v>128</v>
      </c>
      <c r="M357" s="4" t="s">
        <v>3482</v>
      </c>
      <c r="O357" s="4" t="s">
        <v>3483</v>
      </c>
      <c r="R357" s="4" t="n">
        <v>3</v>
      </c>
      <c r="S357" s="4" t="n">
        <f aca="false">(1+LEN(O357)-LEN(SUBSTITUTE(O357," ","")))</f>
        <v>8</v>
      </c>
      <c r="BW357" s="15"/>
      <c r="BZ357" s="15"/>
      <c r="CD357" s="15"/>
      <c r="CF357" s="15"/>
    </row>
    <row r="358" customFormat="false" ht="14.4" hidden="false" customHeight="false" outlineLevel="0" collapsed="false">
      <c r="A358" s="8" t="s">
        <v>193</v>
      </c>
      <c r="B358" s="8" t="n">
        <v>1</v>
      </c>
      <c r="C358" s="8"/>
      <c r="D358" s="8"/>
      <c r="E358" s="8"/>
      <c r="F358" s="8" t="n">
        <v>89</v>
      </c>
      <c r="G358" s="8" t="n">
        <v>4</v>
      </c>
      <c r="H358" s="8" t="n">
        <v>4089</v>
      </c>
      <c r="I358" s="8" t="n">
        <v>14089</v>
      </c>
      <c r="J358" s="8" t="n">
        <v>4089</v>
      </c>
      <c r="K358" s="8" t="s">
        <v>650</v>
      </c>
      <c r="L358" s="8" t="s">
        <v>128</v>
      </c>
      <c r="M358" s="0" t="s">
        <v>3484</v>
      </c>
      <c r="O358" s="0" t="s">
        <v>3485</v>
      </c>
      <c r="R358" s="0" t="n">
        <v>3</v>
      </c>
      <c r="S358" s="0" t="n">
        <f aca="false">(1+LEN(O358)-LEN(SUBSTITUTE(O358," ","")))</f>
        <v>9</v>
      </c>
    </row>
    <row r="359" customFormat="false" ht="14.4" hidden="false" customHeight="false" outlineLevel="0" collapsed="false">
      <c r="A359" s="8" t="s">
        <v>127</v>
      </c>
      <c r="B359" s="8" t="n">
        <v>1</v>
      </c>
      <c r="C359" s="0"/>
      <c r="D359" s="0"/>
      <c r="E359" s="0"/>
      <c r="F359" s="8" t="n">
        <v>90</v>
      </c>
      <c r="G359" s="8" t="n">
        <v>4</v>
      </c>
      <c r="H359" s="8" t="n">
        <v>4090</v>
      </c>
      <c r="I359" s="8" t="n">
        <v>14090</v>
      </c>
      <c r="J359" s="8" t="n">
        <v>4090</v>
      </c>
      <c r="K359" s="8" t="s">
        <v>650</v>
      </c>
      <c r="L359" s="8" t="s">
        <v>128</v>
      </c>
      <c r="M359" s="0" t="s">
        <v>3486</v>
      </c>
      <c r="O359" s="0" t="s">
        <v>3487</v>
      </c>
      <c r="R359" s="0" t="n">
        <v>3</v>
      </c>
      <c r="S359" s="0" t="n">
        <f aca="false">(1+LEN(O359)-LEN(SUBSTITUTE(O359," ","")))</f>
        <v>9</v>
      </c>
      <c r="CN359" s="4"/>
    </row>
    <row r="360" customFormat="false" ht="14.4" hidden="false" customHeight="false" outlineLevel="0" collapsed="false">
      <c r="A360" s="8" t="s">
        <v>163</v>
      </c>
      <c r="B360" s="8" t="n">
        <v>1</v>
      </c>
      <c r="C360" s="0"/>
      <c r="D360" s="0"/>
      <c r="E360" s="0"/>
      <c r="F360" s="8" t="n">
        <v>90</v>
      </c>
      <c r="G360" s="8" t="n">
        <v>4</v>
      </c>
      <c r="H360" s="8" t="n">
        <v>4090</v>
      </c>
      <c r="I360" s="8" t="n">
        <v>14090</v>
      </c>
      <c r="J360" s="8" t="n">
        <v>4090</v>
      </c>
      <c r="K360" s="8" t="s">
        <v>650</v>
      </c>
      <c r="L360" s="8" t="s">
        <v>128</v>
      </c>
      <c r="M360" s="0" t="s">
        <v>3488</v>
      </c>
      <c r="O360" s="0" t="s">
        <v>3489</v>
      </c>
      <c r="R360" s="0" t="n">
        <v>3</v>
      </c>
      <c r="S360" s="0" t="n">
        <f aca="false">(1+LEN(O360)-LEN(SUBSTITUTE(O360," ","")))</f>
        <v>9</v>
      </c>
      <c r="CN360" s="4"/>
    </row>
    <row r="361" s="4" customFormat="true" ht="14.4" hidden="false" customHeight="false" outlineLevel="0" collapsed="false">
      <c r="A361" s="8" t="s">
        <v>191</v>
      </c>
      <c r="B361" s="8" t="n">
        <v>1</v>
      </c>
      <c r="C361" s="8"/>
      <c r="D361" s="8"/>
      <c r="E361" s="8"/>
      <c r="F361" s="8" t="n">
        <v>90</v>
      </c>
      <c r="G361" s="8" t="n">
        <v>4</v>
      </c>
      <c r="H361" s="8" t="n">
        <v>4090</v>
      </c>
      <c r="I361" s="8" t="n">
        <v>14090</v>
      </c>
      <c r="J361" s="8" t="n">
        <v>4090</v>
      </c>
      <c r="K361" s="8" t="s">
        <v>650</v>
      </c>
      <c r="L361" s="8" t="s">
        <v>128</v>
      </c>
      <c r="M361" s="4" t="s">
        <v>3486</v>
      </c>
      <c r="O361" s="4" t="s">
        <v>3487</v>
      </c>
      <c r="R361" s="4" t="n">
        <v>3</v>
      </c>
      <c r="S361" s="4" t="n">
        <f aca="false">(1+LEN(O361)-LEN(SUBSTITUTE(O361," ","")))</f>
        <v>9</v>
      </c>
      <c r="BW361" s="15"/>
      <c r="BZ361" s="15"/>
      <c r="CD361" s="15"/>
      <c r="CF361" s="15"/>
    </row>
    <row r="362" s="4" customFormat="true" ht="14.4" hidden="false" customHeight="false" outlineLevel="0" collapsed="false">
      <c r="A362" s="8" t="s">
        <v>193</v>
      </c>
      <c r="B362" s="8" t="n">
        <v>1</v>
      </c>
      <c r="C362" s="8"/>
      <c r="D362" s="8"/>
      <c r="E362" s="8"/>
      <c r="F362" s="8" t="n">
        <v>90</v>
      </c>
      <c r="G362" s="8" t="n">
        <v>4</v>
      </c>
      <c r="H362" s="8" t="n">
        <v>4090</v>
      </c>
      <c r="I362" s="8" t="n">
        <v>14090</v>
      </c>
      <c r="J362" s="8" t="n">
        <v>4090</v>
      </c>
      <c r="K362" s="8" t="s">
        <v>650</v>
      </c>
      <c r="L362" s="8" t="s">
        <v>128</v>
      </c>
      <c r="M362" s="4" t="s">
        <v>3488</v>
      </c>
      <c r="O362" s="4" t="s">
        <v>3489</v>
      </c>
      <c r="R362" s="4" t="n">
        <v>3</v>
      </c>
      <c r="S362" s="4" t="n">
        <f aca="false">(1+LEN(O362)-LEN(SUBSTITUTE(O362," ","")))</f>
        <v>9</v>
      </c>
      <c r="BW362" s="15"/>
      <c r="BZ362" s="15"/>
      <c r="CD362" s="15"/>
      <c r="CF362" s="15"/>
    </row>
    <row r="363" customFormat="false" ht="14.4" hidden="false" customHeight="false" outlineLevel="0" collapsed="false">
      <c r="A363" s="8" t="s">
        <v>3490</v>
      </c>
      <c r="B363" s="8" t="n">
        <v>2</v>
      </c>
      <c r="C363" s="8" t="n">
        <v>1</v>
      </c>
      <c r="D363" s="8" t="n">
        <v>1</v>
      </c>
      <c r="E363" s="8" t="n">
        <v>5</v>
      </c>
      <c r="F363" s="8" t="n">
        <v>1</v>
      </c>
      <c r="G363" s="8" t="n">
        <v>5</v>
      </c>
      <c r="H363" s="8" t="n">
        <v>5001</v>
      </c>
      <c r="I363" s="8" t="n">
        <v>15001</v>
      </c>
      <c r="J363" s="8" t="n">
        <v>5001</v>
      </c>
      <c r="K363" s="8" t="s">
        <v>650</v>
      </c>
      <c r="L363" s="8" t="s">
        <v>128</v>
      </c>
      <c r="M363" s="4" t="s">
        <v>129</v>
      </c>
      <c r="N363" s="4" t="s">
        <v>130</v>
      </c>
      <c r="O363" s="4" t="s">
        <v>131</v>
      </c>
      <c r="P363" s="4"/>
      <c r="Q363" s="4"/>
      <c r="R363" s="4" t="n">
        <f aca="false">(1+LEN(N363)-LEN(SUBSTITUTE(N363," ","")))+1</f>
        <v>6</v>
      </c>
      <c r="S363" s="4" t="n">
        <f aca="false">(1+LEN(O363)-LEN(SUBSTITUTE(O363," ","")))</f>
        <v>9</v>
      </c>
      <c r="T363" s="4" t="s">
        <v>134</v>
      </c>
      <c r="U363" s="4" t="s">
        <v>135</v>
      </c>
      <c r="V363" s="4" t="s">
        <v>136</v>
      </c>
      <c r="W363" s="4" t="s">
        <v>137</v>
      </c>
      <c r="X363" s="4" t="s">
        <v>138</v>
      </c>
      <c r="Y363" s="4" t="s">
        <v>135</v>
      </c>
      <c r="Z363" s="4" t="s">
        <v>139</v>
      </c>
      <c r="AA363" s="4" t="s">
        <v>140</v>
      </c>
      <c r="AB363" s="4" t="s">
        <v>135</v>
      </c>
      <c r="AC363" s="4" t="s">
        <v>135</v>
      </c>
      <c r="AD363" s="4" t="s">
        <v>141</v>
      </c>
      <c r="AE363" s="4" t="s">
        <v>142</v>
      </c>
      <c r="AF363" s="4" t="s">
        <v>135</v>
      </c>
      <c r="AG363" s="4" t="s">
        <v>135</v>
      </c>
      <c r="AH363" s="4" t="s">
        <v>135</v>
      </c>
      <c r="AI363" s="4" t="s">
        <v>143</v>
      </c>
      <c r="AJ363" s="13"/>
      <c r="AK363" s="4" t="s">
        <v>135</v>
      </c>
      <c r="AL363" s="4" t="s">
        <v>135</v>
      </c>
      <c r="AM363" s="4" t="s">
        <v>135</v>
      </c>
      <c r="AN363" s="4" t="s">
        <v>135</v>
      </c>
      <c r="AO363" s="4" t="s">
        <v>144</v>
      </c>
      <c r="AP363" s="4" t="s">
        <v>145</v>
      </c>
      <c r="AQ363" s="4" t="s">
        <v>135</v>
      </c>
      <c r="AR363" s="4" t="s">
        <v>146</v>
      </c>
      <c r="AS363" s="4" t="s">
        <v>147</v>
      </c>
      <c r="AT363" s="4" t="s">
        <v>148</v>
      </c>
      <c r="AU363" s="4" t="s">
        <v>135</v>
      </c>
      <c r="AV363" s="4" t="s">
        <v>140</v>
      </c>
      <c r="AW363" s="4" t="s">
        <v>135</v>
      </c>
      <c r="AX363" s="4" t="s">
        <v>145</v>
      </c>
      <c r="AY363" s="4" t="s">
        <v>138</v>
      </c>
      <c r="AZ363" s="4" t="s">
        <v>149</v>
      </c>
      <c r="BA363" s="4" t="s">
        <v>150</v>
      </c>
      <c r="BB363" s="4" t="s">
        <v>138</v>
      </c>
      <c r="BC363" s="4" t="s">
        <v>151</v>
      </c>
      <c r="BD363" s="4" t="s">
        <v>152</v>
      </c>
      <c r="BE363" s="4" t="s">
        <v>153</v>
      </c>
      <c r="BF363" s="4" t="s">
        <v>135</v>
      </c>
      <c r="BG363" s="4" t="s">
        <v>138</v>
      </c>
      <c r="BH363" s="4" t="s">
        <v>154</v>
      </c>
      <c r="BI363" s="4" t="s">
        <v>138</v>
      </c>
      <c r="BJ363" s="4" t="s">
        <v>155</v>
      </c>
      <c r="BK363" s="4" t="s">
        <v>156</v>
      </c>
      <c r="BL363" s="4" t="s">
        <v>152</v>
      </c>
      <c r="BM363" s="4" t="s">
        <v>157</v>
      </c>
      <c r="BN363" s="4" t="s">
        <v>140</v>
      </c>
      <c r="BO363" s="4" t="s">
        <v>138</v>
      </c>
      <c r="BP363" s="4" t="s">
        <v>158</v>
      </c>
      <c r="BQ363" s="4" t="s">
        <v>159</v>
      </c>
      <c r="BS363" s="4" t="s">
        <v>138</v>
      </c>
      <c r="BT363" s="4" t="n">
        <f aca="false">49-(COUNTBLANK(U363:BQ363))</f>
        <v>48</v>
      </c>
      <c r="BU363" s="4" t="str">
        <f aca="false">CONCATENATE("*",BS363,"*")</f>
        <v>*grow*</v>
      </c>
      <c r="BV363" s="4" t="n">
        <f aca="false">COUNTIFS(U363:BQ363,BU363)</f>
        <v>0</v>
      </c>
      <c r="BW363" s="14" t="n">
        <f aca="false">BV363/BT363</f>
        <v>0</v>
      </c>
      <c r="BZ363" s="15" t="str">
        <f aca="false">IF(BY363="","",(BY363/BT363))</f>
        <v/>
      </c>
      <c r="CA363" s="4" t="n">
        <f aca="false">COUNTIFS(U363:BQ363,BU364)</f>
        <v>0</v>
      </c>
      <c r="CB363" s="4" t="str">
        <f aca="false">IF(BX363="",BU363,BX363)</f>
        <v>*grow*</v>
      </c>
      <c r="CC363" s="4" t="n">
        <f aca="false">COUNTIFS(U363:BQ363,CB364)</f>
        <v>0</v>
      </c>
      <c r="CD363" s="15" t="n">
        <f aca="false">CC363/BT363</f>
        <v>0</v>
      </c>
      <c r="CE363" s="4" t="s">
        <v>160</v>
      </c>
      <c r="CF363" s="15" t="n">
        <f aca="false">(COUNTIFS(U363:BQ363,CE363))/BT363</f>
        <v>0</v>
      </c>
      <c r="CH363" s="4" t="s">
        <v>161</v>
      </c>
      <c r="CI363" s="15" t="n">
        <f aca="false">(COUNTIFS(U363:BQ363,CH363))/BT363</f>
        <v>0</v>
      </c>
      <c r="CJ363" s="15" t="n">
        <f aca="false">(COUNTIFS(U363:BQ363,CH364))/BT363</f>
        <v>0</v>
      </c>
      <c r="CK363" s="16" t="s">
        <v>138</v>
      </c>
      <c r="CL363" s="4" t="s">
        <v>162</v>
      </c>
    </row>
    <row r="364" customFormat="false" ht="14.4" hidden="false" customHeight="false" outlineLevel="0" collapsed="false">
      <c r="A364" s="8" t="s">
        <v>3491</v>
      </c>
      <c r="B364" s="8" t="n">
        <v>2</v>
      </c>
      <c r="C364" s="8" t="n">
        <v>1</v>
      </c>
      <c r="D364" s="8" t="n">
        <v>2</v>
      </c>
      <c r="E364" s="8" t="n">
        <v>5</v>
      </c>
      <c r="F364" s="8" t="n">
        <v>1</v>
      </c>
      <c r="G364" s="8" t="n">
        <v>6</v>
      </c>
      <c r="H364" s="8" t="n">
        <v>6001</v>
      </c>
      <c r="I364" s="8" t="n">
        <v>16001</v>
      </c>
      <c r="J364" s="8" t="n">
        <v>6001</v>
      </c>
      <c r="K364" s="8" t="s">
        <v>650</v>
      </c>
      <c r="L364" s="8" t="s">
        <v>128</v>
      </c>
      <c r="M364" s="4" t="s">
        <v>164</v>
      </c>
      <c r="N364" s="4" t="s">
        <v>130</v>
      </c>
      <c r="O364" s="4" t="s">
        <v>165</v>
      </c>
      <c r="P364" s="4"/>
      <c r="Q364" s="4"/>
      <c r="R364" s="4" t="n">
        <f aca="false">(1+LEN(N364)-LEN(SUBSTITUTE(N364," ","")))+1</f>
        <v>6</v>
      </c>
      <c r="S364" s="4" t="n">
        <f aca="false">(1+LEN(O364)-LEN(SUBSTITUTE(O364," ","")))</f>
        <v>9</v>
      </c>
      <c r="T364" s="4" t="s">
        <v>134</v>
      </c>
      <c r="U364" s="4" t="s">
        <v>147</v>
      </c>
      <c r="V364" s="4" t="s">
        <v>147</v>
      </c>
      <c r="W364" s="4" t="s">
        <v>167</v>
      </c>
      <c r="X364" s="4" t="s">
        <v>168</v>
      </c>
      <c r="Y364" s="4" t="s">
        <v>169</v>
      </c>
      <c r="Z364" s="4" t="s">
        <v>147</v>
      </c>
      <c r="AA364" s="4" t="s">
        <v>167</v>
      </c>
      <c r="AB364" s="4" t="s">
        <v>145</v>
      </c>
      <c r="AC364" s="4" t="s">
        <v>147</v>
      </c>
      <c r="AD364" s="4" t="s">
        <v>170</v>
      </c>
      <c r="AE364" s="4" t="s">
        <v>167</v>
      </c>
      <c r="AF364" s="4" t="s">
        <v>171</v>
      </c>
      <c r="AG364" s="4" t="s">
        <v>172</v>
      </c>
      <c r="AH364" s="4" t="s">
        <v>173</v>
      </c>
      <c r="AI364" s="4" t="s">
        <v>167</v>
      </c>
      <c r="AJ364" s="0" t="s">
        <v>174</v>
      </c>
      <c r="AK364" s="4" t="s">
        <v>175</v>
      </c>
      <c r="AL364" s="4" t="s">
        <v>176</v>
      </c>
      <c r="AM364" s="4" t="s">
        <v>177</v>
      </c>
      <c r="AN364" s="4" t="s">
        <v>178</v>
      </c>
      <c r="AO364" s="4" t="s">
        <v>167</v>
      </c>
      <c r="AP364" s="4" t="s">
        <v>179</v>
      </c>
      <c r="AQ364" s="4" t="s">
        <v>167</v>
      </c>
      <c r="AR364" s="4" t="s">
        <v>147</v>
      </c>
      <c r="AS364" s="4" t="s">
        <v>180</v>
      </c>
      <c r="AT364" s="4" t="s">
        <v>181</v>
      </c>
      <c r="AU364" s="4" t="s">
        <v>167</v>
      </c>
      <c r="AV364" s="4" t="s">
        <v>182</v>
      </c>
      <c r="AW364" s="4" t="s">
        <v>183</v>
      </c>
      <c r="AX364" s="4" t="s">
        <v>184</v>
      </c>
      <c r="AY364" s="4" t="s">
        <v>182</v>
      </c>
      <c r="AZ364" s="4" t="s">
        <v>178</v>
      </c>
      <c r="BA364" s="4" t="s">
        <v>174</v>
      </c>
      <c r="BB364" s="4" t="s">
        <v>167</v>
      </c>
      <c r="BC364" s="4" t="s">
        <v>167</v>
      </c>
      <c r="BD364" s="4" t="s">
        <v>168</v>
      </c>
      <c r="BE364" s="4" t="s">
        <v>175</v>
      </c>
      <c r="BF364" s="4" t="s">
        <v>167</v>
      </c>
      <c r="BG364" s="4" t="s">
        <v>167</v>
      </c>
      <c r="BH364" s="4" t="s">
        <v>182</v>
      </c>
      <c r="BI364" s="4" t="s">
        <v>175</v>
      </c>
      <c r="BJ364" s="4" t="s">
        <v>156</v>
      </c>
      <c r="BK364" s="4" t="s">
        <v>185</v>
      </c>
      <c r="BL364" s="4" t="s">
        <v>167</v>
      </c>
      <c r="BM364" s="4" t="s">
        <v>186</v>
      </c>
      <c r="BN364" s="4" t="s">
        <v>147</v>
      </c>
      <c r="BO364" s="4" t="s">
        <v>187</v>
      </c>
      <c r="BP364" s="4" t="s">
        <v>188</v>
      </c>
      <c r="BQ364" s="4" t="s">
        <v>182</v>
      </c>
      <c r="BS364" s="4" t="s">
        <v>182</v>
      </c>
      <c r="BT364" s="4" t="n">
        <f aca="false">49-(COUNTBLANK(U364:BQ364))</f>
        <v>49</v>
      </c>
      <c r="BU364" s="4" t="str">
        <f aca="false">CONCATENATE("*",BS364,"*")</f>
        <v>*eat*</v>
      </c>
      <c r="BV364" s="4" t="n">
        <f aca="false">COUNTIFS(U364:BQ364,BU364)</f>
        <v>0</v>
      </c>
      <c r="BW364" s="14" t="n">
        <f aca="false">BV364/BT364</f>
        <v>0</v>
      </c>
      <c r="BZ364" s="15" t="str">
        <f aca="false">IF(BY364="","",(BY364/BT364))</f>
        <v/>
      </c>
      <c r="CA364" s="4" t="n">
        <f aca="false">COUNTIFS(U364:BQ364,BU363)</f>
        <v>0</v>
      </c>
      <c r="CB364" s="4" t="str">
        <f aca="false">IF(BX364="",BU364,BX364)</f>
        <v>*eat*</v>
      </c>
      <c r="CC364" s="4" t="n">
        <f aca="false">COUNTIFS(U364:BQ364,CB363)</f>
        <v>0</v>
      </c>
      <c r="CD364" s="15" t="n">
        <f aca="false">CC364/BT364</f>
        <v>0</v>
      </c>
      <c r="CE364" s="4" t="s">
        <v>189</v>
      </c>
      <c r="CF364" s="15" t="n">
        <f aca="false">(COUNTIFS(U364:BQ364,CE364))/BT364</f>
        <v>0</v>
      </c>
      <c r="CH364" s="4" t="s">
        <v>190</v>
      </c>
      <c r="CI364" s="15" t="n">
        <f aca="false">(COUNTIFS(U364:BQ364,CH364))/BT364</f>
        <v>0</v>
      </c>
      <c r="CJ364" s="15" t="n">
        <f aca="false">(COUNTIFS(U364:BQ364,CH363))/BT364</f>
        <v>0</v>
      </c>
      <c r="CK364" s="16" t="s">
        <v>182</v>
      </c>
      <c r="CL364" s="4" t="s">
        <v>162</v>
      </c>
    </row>
    <row r="365" customFormat="false" ht="14.4" hidden="false" customHeight="false" outlineLevel="0" collapsed="false">
      <c r="A365" s="8" t="s">
        <v>3492</v>
      </c>
      <c r="B365" s="17" t="n">
        <v>2</v>
      </c>
      <c r="C365" s="17" t="n">
        <v>2</v>
      </c>
      <c r="D365" s="17" t="n">
        <v>1</v>
      </c>
      <c r="E365" s="17" t="n">
        <v>5</v>
      </c>
      <c r="F365" s="17" t="n">
        <v>1</v>
      </c>
      <c r="G365" s="17" t="n">
        <v>7</v>
      </c>
      <c r="H365" s="8" t="n">
        <v>7001</v>
      </c>
      <c r="I365" s="8" t="n">
        <v>17001</v>
      </c>
      <c r="J365" s="8" t="n">
        <v>7001</v>
      </c>
      <c r="K365" s="8" t="s">
        <v>650</v>
      </c>
      <c r="L365" s="8" t="s">
        <v>128</v>
      </c>
      <c r="M365" s="4" t="s">
        <v>129</v>
      </c>
      <c r="N365" s="4" t="s">
        <v>130</v>
      </c>
      <c r="O365" s="4" t="s">
        <v>165</v>
      </c>
      <c r="P365" s="4"/>
      <c r="Q365" s="4"/>
      <c r="R365" s="4" t="n">
        <f aca="false">(1+LEN(N365)-LEN(SUBSTITUTE(N365," ","")))+1</f>
        <v>6</v>
      </c>
      <c r="S365" s="4" t="n">
        <f aca="false">(1+LEN(O365)-LEN(SUBSTITUTE(O365," ","")))</f>
        <v>9</v>
      </c>
      <c r="T365" s="4" t="s">
        <v>134</v>
      </c>
      <c r="U365" s="4" t="s">
        <v>135</v>
      </c>
      <c r="V365" s="4" t="s">
        <v>136</v>
      </c>
      <c r="W365" s="4" t="s">
        <v>137</v>
      </c>
      <c r="X365" s="4" t="s">
        <v>138</v>
      </c>
      <c r="Y365" s="4" t="s">
        <v>135</v>
      </c>
      <c r="Z365" s="4" t="s">
        <v>139</v>
      </c>
      <c r="AA365" s="4" t="s">
        <v>140</v>
      </c>
      <c r="AB365" s="4" t="s">
        <v>135</v>
      </c>
      <c r="AC365" s="4" t="s">
        <v>135</v>
      </c>
      <c r="AD365" s="4" t="s">
        <v>141</v>
      </c>
      <c r="AE365" s="4" t="s">
        <v>142</v>
      </c>
      <c r="AF365" s="4" t="s">
        <v>135</v>
      </c>
      <c r="AG365" s="4" t="s">
        <v>135</v>
      </c>
      <c r="AH365" s="4" t="s">
        <v>135</v>
      </c>
      <c r="AI365" s="4" t="s">
        <v>143</v>
      </c>
      <c r="AK365" s="4" t="s">
        <v>135</v>
      </c>
      <c r="AL365" s="4" t="s">
        <v>135</v>
      </c>
      <c r="AM365" s="4" t="s">
        <v>135</v>
      </c>
      <c r="AN365" s="4" t="s">
        <v>135</v>
      </c>
      <c r="AO365" s="4" t="s">
        <v>144</v>
      </c>
      <c r="AP365" s="4" t="s">
        <v>145</v>
      </c>
      <c r="AQ365" s="4" t="s">
        <v>135</v>
      </c>
      <c r="AR365" s="4" t="s">
        <v>146</v>
      </c>
      <c r="AS365" s="4" t="s">
        <v>147</v>
      </c>
      <c r="AT365" s="4" t="s">
        <v>148</v>
      </c>
      <c r="AU365" s="4" t="s">
        <v>135</v>
      </c>
      <c r="AV365" s="4" t="s">
        <v>140</v>
      </c>
      <c r="AW365" s="4" t="s">
        <v>135</v>
      </c>
      <c r="AX365" s="4" t="s">
        <v>145</v>
      </c>
      <c r="AY365" s="4" t="s">
        <v>138</v>
      </c>
      <c r="AZ365" s="4" t="s">
        <v>149</v>
      </c>
      <c r="BA365" s="4" t="s">
        <v>150</v>
      </c>
      <c r="BB365" s="4" t="s">
        <v>138</v>
      </c>
      <c r="BC365" s="4" t="s">
        <v>151</v>
      </c>
      <c r="BD365" s="4" t="s">
        <v>152</v>
      </c>
      <c r="BE365" s="4" t="s">
        <v>153</v>
      </c>
      <c r="BF365" s="4" t="s">
        <v>135</v>
      </c>
      <c r="BG365" s="4" t="s">
        <v>138</v>
      </c>
      <c r="BH365" s="4" t="s">
        <v>154</v>
      </c>
      <c r="BI365" s="4" t="s">
        <v>138</v>
      </c>
      <c r="BJ365" s="4" t="s">
        <v>155</v>
      </c>
      <c r="BK365" s="4" t="s">
        <v>156</v>
      </c>
      <c r="BL365" s="4" t="s">
        <v>152</v>
      </c>
      <c r="BM365" s="4" t="s">
        <v>157</v>
      </c>
      <c r="BN365" s="4" t="s">
        <v>140</v>
      </c>
      <c r="BO365" s="4" t="s">
        <v>138</v>
      </c>
      <c r="BP365" s="4" t="s">
        <v>158</v>
      </c>
      <c r="BQ365" s="4" t="s">
        <v>159</v>
      </c>
      <c r="BS365" s="4" t="s">
        <v>138</v>
      </c>
      <c r="BT365" s="4" t="n">
        <f aca="false">49-(COUNTBLANK(U365:BQ365))</f>
        <v>48</v>
      </c>
      <c r="BU365" s="4" t="str">
        <f aca="false">CONCATENATE("*",BS365,"*")</f>
        <v>*grow*</v>
      </c>
      <c r="BV365" s="4" t="n">
        <f aca="false">COUNTIFS(U365:BQ365,BU365)</f>
        <v>0</v>
      </c>
      <c r="BW365" s="18" t="n">
        <f aca="false">BV365/BT365</f>
        <v>0</v>
      </c>
      <c r="BZ365" s="18" t="str">
        <f aca="false">IF(BY365="","",(BY365/BT365))</f>
        <v/>
      </c>
      <c r="CA365" s="4" t="n">
        <f aca="false">COUNTIFS(U365:BQ365,BU366)</f>
        <v>0</v>
      </c>
      <c r="CB365" s="4" t="str">
        <f aca="false">IF(BX365="",BU365,BX365)</f>
        <v>*grow*</v>
      </c>
      <c r="CC365" s="4" t="n">
        <f aca="false">COUNTIFS(U365:BQ365,CB366)</f>
        <v>0</v>
      </c>
      <c r="CD365" s="18" t="n">
        <f aca="false">CC365/BT365</f>
        <v>0</v>
      </c>
      <c r="CE365" s="4" t="s">
        <v>160</v>
      </c>
      <c r="CF365" s="18" t="n">
        <f aca="false">(COUNTIFS(U365:BQ365,CE365))/BT365</f>
        <v>0</v>
      </c>
      <c r="CH365" s="4" t="s">
        <v>161</v>
      </c>
      <c r="CI365" s="18" t="n">
        <v>0</v>
      </c>
      <c r="CJ365" s="18" t="n">
        <v>0.48</v>
      </c>
      <c r="CK365" s="16" t="s">
        <v>182</v>
      </c>
      <c r="CL365" s="4" t="s">
        <v>162</v>
      </c>
    </row>
    <row r="366" customFormat="false" ht="14.4" hidden="false" customHeight="false" outlineLevel="0" collapsed="false">
      <c r="A366" s="8" t="s">
        <v>3493</v>
      </c>
      <c r="B366" s="17" t="n">
        <v>2</v>
      </c>
      <c r="C366" s="17" t="n">
        <v>2</v>
      </c>
      <c r="D366" s="17" t="n">
        <v>2</v>
      </c>
      <c r="E366" s="17" t="n">
        <v>5</v>
      </c>
      <c r="F366" s="17" t="n">
        <v>1</v>
      </c>
      <c r="G366" s="17" t="n">
        <v>8</v>
      </c>
      <c r="H366" s="8" t="n">
        <v>8001</v>
      </c>
      <c r="I366" s="8" t="n">
        <v>18001</v>
      </c>
      <c r="J366" s="8" t="n">
        <v>8001</v>
      </c>
      <c r="K366" s="8" t="s">
        <v>650</v>
      </c>
      <c r="L366" s="8" t="s">
        <v>128</v>
      </c>
      <c r="M366" s="4" t="s">
        <v>164</v>
      </c>
      <c r="N366" s="4" t="s">
        <v>130</v>
      </c>
      <c r="O366" s="4" t="s">
        <v>131</v>
      </c>
      <c r="P366" s="4"/>
      <c r="Q366" s="4"/>
      <c r="R366" s="4" t="n">
        <f aca="false">(1+LEN(N366)-LEN(SUBSTITUTE(N366," ","")))+1</f>
        <v>6</v>
      </c>
      <c r="S366" s="4" t="n">
        <f aca="false">(1+LEN(O366)-LEN(SUBSTITUTE(O366," ","")))</f>
        <v>9</v>
      </c>
      <c r="T366" s="4" t="s">
        <v>134</v>
      </c>
      <c r="U366" s="4" t="s">
        <v>147</v>
      </c>
      <c r="V366" s="4" t="s">
        <v>147</v>
      </c>
      <c r="W366" s="4" t="s">
        <v>167</v>
      </c>
      <c r="X366" s="4" t="s">
        <v>168</v>
      </c>
      <c r="Y366" s="4" t="s">
        <v>169</v>
      </c>
      <c r="Z366" s="4" t="s">
        <v>147</v>
      </c>
      <c r="AA366" s="4" t="s">
        <v>167</v>
      </c>
      <c r="AB366" s="4" t="s">
        <v>145</v>
      </c>
      <c r="AC366" s="4" t="s">
        <v>147</v>
      </c>
      <c r="AD366" s="4" t="s">
        <v>170</v>
      </c>
      <c r="AE366" s="4" t="s">
        <v>167</v>
      </c>
      <c r="AF366" s="4" t="s">
        <v>171</v>
      </c>
      <c r="AG366" s="4" t="s">
        <v>172</v>
      </c>
      <c r="AH366" s="4" t="s">
        <v>173</v>
      </c>
      <c r="AI366" s="4" t="s">
        <v>167</v>
      </c>
      <c r="AJ366" s="4" t="s">
        <v>174</v>
      </c>
      <c r="AK366" s="4" t="s">
        <v>175</v>
      </c>
      <c r="AL366" s="4" t="s">
        <v>176</v>
      </c>
      <c r="AM366" s="4" t="s">
        <v>177</v>
      </c>
      <c r="AN366" s="4" t="s">
        <v>178</v>
      </c>
      <c r="AO366" s="4" t="s">
        <v>167</v>
      </c>
      <c r="AP366" s="4" t="s">
        <v>179</v>
      </c>
      <c r="AQ366" s="4" t="s">
        <v>167</v>
      </c>
      <c r="AR366" s="4" t="s">
        <v>147</v>
      </c>
      <c r="AS366" s="4" t="s">
        <v>180</v>
      </c>
      <c r="AT366" s="4" t="s">
        <v>181</v>
      </c>
      <c r="AU366" s="4" t="s">
        <v>167</v>
      </c>
      <c r="AV366" s="4" t="s">
        <v>182</v>
      </c>
      <c r="AW366" s="4" t="s">
        <v>183</v>
      </c>
      <c r="AX366" s="4" t="s">
        <v>184</v>
      </c>
      <c r="AY366" s="4" t="s">
        <v>182</v>
      </c>
      <c r="AZ366" s="4" t="s">
        <v>178</v>
      </c>
      <c r="BA366" s="4" t="s">
        <v>174</v>
      </c>
      <c r="BB366" s="4" t="s">
        <v>167</v>
      </c>
      <c r="BC366" s="4" t="s">
        <v>167</v>
      </c>
      <c r="BD366" s="4" t="s">
        <v>168</v>
      </c>
      <c r="BE366" s="4" t="s">
        <v>175</v>
      </c>
      <c r="BF366" s="4" t="s">
        <v>167</v>
      </c>
      <c r="BG366" s="4" t="s">
        <v>167</v>
      </c>
      <c r="BH366" s="4" t="s">
        <v>182</v>
      </c>
      <c r="BI366" s="4" t="s">
        <v>175</v>
      </c>
      <c r="BJ366" s="4" t="s">
        <v>156</v>
      </c>
      <c r="BK366" s="4" t="s">
        <v>185</v>
      </c>
      <c r="BL366" s="4" t="s">
        <v>167</v>
      </c>
      <c r="BM366" s="4" t="s">
        <v>186</v>
      </c>
      <c r="BN366" s="4" t="s">
        <v>147</v>
      </c>
      <c r="BO366" s="4" t="s">
        <v>187</v>
      </c>
      <c r="BP366" s="4" t="s">
        <v>188</v>
      </c>
      <c r="BQ366" s="4" t="s">
        <v>182</v>
      </c>
      <c r="BS366" s="4" t="s">
        <v>182</v>
      </c>
      <c r="BT366" s="4" t="n">
        <f aca="false">49-(COUNTBLANK(U366:BQ366))</f>
        <v>49</v>
      </c>
      <c r="BU366" s="4" t="str">
        <f aca="false">CONCATENATE("*",BS366,"*")</f>
        <v>*eat*</v>
      </c>
      <c r="BV366" s="4" t="n">
        <f aca="false">COUNTIFS(U366:BQ366,BU366)</f>
        <v>0</v>
      </c>
      <c r="BW366" s="18" t="n">
        <f aca="false">BV366/BT366</f>
        <v>0</v>
      </c>
      <c r="BZ366" s="18" t="str">
        <f aca="false">IF(BY366="","",(BY366/BT366))</f>
        <v/>
      </c>
      <c r="CA366" s="4" t="n">
        <f aca="false">COUNTIFS(U366:BQ366,BU365)</f>
        <v>0</v>
      </c>
      <c r="CB366" s="4" t="str">
        <f aca="false">IF(BX366="",BU366,BX366)</f>
        <v>*eat*</v>
      </c>
      <c r="CC366" s="4" t="n">
        <f aca="false">COUNTIFS(U366:BQ366,CB365)</f>
        <v>0</v>
      </c>
      <c r="CD366" s="18" t="n">
        <f aca="false">CC366/BT366</f>
        <v>0</v>
      </c>
      <c r="CE366" s="4" t="s">
        <v>189</v>
      </c>
      <c r="CF366" s="18" t="n">
        <f aca="false">(COUNTIFS(U366:BQ366,CE366))/BT366</f>
        <v>0</v>
      </c>
      <c r="CH366" s="4" t="s">
        <v>190</v>
      </c>
      <c r="CI366" s="18" t="n">
        <v>0</v>
      </c>
      <c r="CJ366" s="18" t="n">
        <v>0.49</v>
      </c>
      <c r="CK366" s="16" t="s">
        <v>138</v>
      </c>
      <c r="CL366" s="4" t="s">
        <v>162</v>
      </c>
    </row>
    <row r="367" customFormat="false" ht="14.4" hidden="false" customHeight="false" outlineLevel="0" collapsed="false">
      <c r="A367" s="8" t="s">
        <v>3490</v>
      </c>
      <c r="B367" s="8" t="n">
        <v>2</v>
      </c>
      <c r="C367" s="8" t="n">
        <v>1</v>
      </c>
      <c r="D367" s="8" t="n">
        <v>1</v>
      </c>
      <c r="E367" s="8" t="n">
        <v>8</v>
      </c>
      <c r="F367" s="8" t="n">
        <v>2</v>
      </c>
      <c r="G367" s="8" t="n">
        <v>5</v>
      </c>
      <c r="H367" s="8" t="n">
        <v>5002</v>
      </c>
      <c r="I367" s="8" t="n">
        <v>15002</v>
      </c>
      <c r="J367" s="8" t="n">
        <v>5002</v>
      </c>
      <c r="K367" s="8" t="s">
        <v>650</v>
      </c>
      <c r="L367" s="8" t="s">
        <v>128</v>
      </c>
      <c r="M367" s="0" t="s">
        <v>195</v>
      </c>
      <c r="N367" s="0" t="s">
        <v>196</v>
      </c>
      <c r="O367" s="0" t="s">
        <v>197</v>
      </c>
      <c r="P367" s="16"/>
      <c r="Q367" s="4"/>
      <c r="R367" s="0" t="n">
        <f aca="false">(1+LEN(N367)-LEN(SUBSTITUTE(N367," ","")))+1</f>
        <v>6</v>
      </c>
      <c r="S367" s="0" t="n">
        <f aca="false">(1+LEN(O367)-LEN(SUBSTITUTE(O367," ","")))</f>
        <v>11</v>
      </c>
      <c r="T367" s="0" t="s">
        <v>134</v>
      </c>
      <c r="U367" s="0" t="s">
        <v>199</v>
      </c>
      <c r="V367" s="0" t="s">
        <v>200</v>
      </c>
      <c r="W367" s="0" t="s">
        <v>201</v>
      </c>
      <c r="X367" s="0" t="s">
        <v>202</v>
      </c>
      <c r="Y367" s="0" t="s">
        <v>203</v>
      </c>
      <c r="Z367" s="19" t="s">
        <v>204</v>
      </c>
      <c r="AA367" s="19" t="s">
        <v>205</v>
      </c>
      <c r="AB367" s="0" t="s">
        <v>206</v>
      </c>
      <c r="AC367" s="0" t="s">
        <v>207</v>
      </c>
      <c r="AD367" s="19" t="s">
        <v>208</v>
      </c>
      <c r="AE367" s="0" t="s">
        <v>209</v>
      </c>
      <c r="AF367" s="19" t="s">
        <v>210</v>
      </c>
      <c r="AG367" s="0" t="s">
        <v>168</v>
      </c>
      <c r="AH367" s="19" t="s">
        <v>211</v>
      </c>
      <c r="AI367" s="19" t="s">
        <v>212</v>
      </c>
      <c r="AJ367" s="19" t="s">
        <v>213</v>
      </c>
      <c r="AK367" s="0" t="s">
        <v>214</v>
      </c>
      <c r="AL367" s="0" t="s">
        <v>215</v>
      </c>
      <c r="AM367" s="19" t="s">
        <v>208</v>
      </c>
      <c r="AN367" s="19" t="s">
        <v>216</v>
      </c>
      <c r="AO367" s="0" t="s">
        <v>217</v>
      </c>
      <c r="AP367" s="19" t="s">
        <v>218</v>
      </c>
      <c r="AQ367" s="0" t="s">
        <v>203</v>
      </c>
      <c r="AR367" s="19" t="s">
        <v>219</v>
      </c>
      <c r="AS367" s="0" t="s">
        <v>150</v>
      </c>
      <c r="AT367" s="0" t="s">
        <v>220</v>
      </c>
      <c r="AU367" s="19" t="s">
        <v>208</v>
      </c>
      <c r="AV367" s="0" t="s">
        <v>221</v>
      </c>
      <c r="AW367" s="0" t="s">
        <v>222</v>
      </c>
      <c r="AX367" s="0" t="s">
        <v>203</v>
      </c>
      <c r="AY367" s="19" t="s">
        <v>208</v>
      </c>
      <c r="AZ367" s="19" t="s">
        <v>223</v>
      </c>
      <c r="BA367" s="19" t="s">
        <v>208</v>
      </c>
      <c r="BB367" s="0" t="s">
        <v>224</v>
      </c>
      <c r="BC367" s="19" t="s">
        <v>225</v>
      </c>
      <c r="BD367" s="0" t="s">
        <v>226</v>
      </c>
      <c r="BE367" s="0" t="s">
        <v>227</v>
      </c>
      <c r="BF367" s="0" t="s">
        <v>168</v>
      </c>
      <c r="BG367" s="19" t="s">
        <v>216</v>
      </c>
      <c r="BH367" s="0" t="s">
        <v>203</v>
      </c>
      <c r="BI367" s="0" t="s">
        <v>228</v>
      </c>
      <c r="BJ367" s="0" t="s">
        <v>229</v>
      </c>
      <c r="BK367" s="0" t="s">
        <v>214</v>
      </c>
      <c r="BL367" s="0" t="s">
        <v>230</v>
      </c>
      <c r="BM367" s="19" t="s">
        <v>231</v>
      </c>
      <c r="BN367" s="19" t="s">
        <v>232</v>
      </c>
      <c r="BO367" s="0" t="s">
        <v>233</v>
      </c>
      <c r="BP367" s="19" t="s">
        <v>212</v>
      </c>
      <c r="BQ367" s="19" t="s">
        <v>234</v>
      </c>
      <c r="BS367" s="0" t="s">
        <v>208</v>
      </c>
      <c r="BT367" s="0" t="n">
        <f aca="false">49-(COUNTBLANK(U367:BQ367))</f>
        <v>49</v>
      </c>
      <c r="BU367" s="0" t="str">
        <f aca="false">CONCATENATE("*",BS367,"*")</f>
        <v>*jump*</v>
      </c>
      <c r="BV367" s="0" t="n">
        <f aca="false">COUNTIFS(U367:BQ367,BU367)</f>
        <v>0</v>
      </c>
      <c r="BW367" s="15" t="n">
        <f aca="false">BV367/BT367</f>
        <v>0</v>
      </c>
      <c r="BZ367" s="15" t="str">
        <f aca="false">IF(BY367="","",(BY367/BT367))</f>
        <v/>
      </c>
      <c r="CA367" s="0" t="n">
        <f aca="false">COUNTIFS(U367:BQ367,BU368)</f>
        <v>0</v>
      </c>
      <c r="CB367" s="0" t="str">
        <f aca="false">IF(BX367="",BU367,BX367)</f>
        <v>*jump*</v>
      </c>
      <c r="CC367" s="0" t="n">
        <f aca="false">COUNTIFS(U367:BQ367,CB368)</f>
        <v>0</v>
      </c>
      <c r="CD367" s="15" t="n">
        <f aca="false">CC367/BT367</f>
        <v>0</v>
      </c>
      <c r="CE367" s="0" t="s">
        <v>235</v>
      </c>
      <c r="CF367" s="15" t="n">
        <f aca="false">(COUNTIFS(U367:BQ367,CE367))/BT367</f>
        <v>0</v>
      </c>
      <c r="CG367" s="19" t="s">
        <v>236</v>
      </c>
      <c r="CH367" s="0" t="s">
        <v>237</v>
      </c>
      <c r="CI367" s="15" t="n">
        <f aca="false">(COUNTIFS(U367:BQ367,CH367))/BT367</f>
        <v>0</v>
      </c>
      <c r="CJ367" s="15" t="n">
        <f aca="false">(COUNTIFS(U367:BQ367,CH368))/BT367</f>
        <v>0</v>
      </c>
      <c r="CK367" s="16" t="s">
        <v>208</v>
      </c>
      <c r="CL367" s="0" t="s">
        <v>238</v>
      </c>
    </row>
    <row r="368" customFormat="false" ht="14.4" hidden="false" customHeight="false" outlineLevel="0" collapsed="false">
      <c r="A368" s="8" t="s">
        <v>3491</v>
      </c>
      <c r="B368" s="8" t="n">
        <v>2</v>
      </c>
      <c r="C368" s="8" t="n">
        <v>1</v>
      </c>
      <c r="D368" s="8" t="n">
        <v>2</v>
      </c>
      <c r="E368" s="8" t="n">
        <v>8</v>
      </c>
      <c r="F368" s="8" t="n">
        <v>2</v>
      </c>
      <c r="G368" s="8" t="n">
        <v>6</v>
      </c>
      <c r="H368" s="8" t="n">
        <v>6002</v>
      </c>
      <c r="I368" s="8" t="n">
        <v>16002</v>
      </c>
      <c r="J368" s="8" t="n">
        <v>6002</v>
      </c>
      <c r="K368" s="8" t="s">
        <v>650</v>
      </c>
      <c r="L368" s="8" t="s">
        <v>128</v>
      </c>
      <c r="M368" s="0" t="s">
        <v>239</v>
      </c>
      <c r="N368" s="0" t="s">
        <v>196</v>
      </c>
      <c r="O368" s="0" t="s">
        <v>240</v>
      </c>
      <c r="P368" s="16"/>
      <c r="Q368" s="4"/>
      <c r="R368" s="0" t="n">
        <f aca="false">(1+LEN(N368)-LEN(SUBSTITUTE(N368," ","")))+1</f>
        <v>6</v>
      </c>
      <c r="S368" s="0" t="n">
        <f aca="false">(1+LEN(O368)-LEN(SUBSTITUTE(O368," ","")))</f>
        <v>11</v>
      </c>
      <c r="T368" s="0" t="s">
        <v>134</v>
      </c>
      <c r="U368" s="0" t="s">
        <v>242</v>
      </c>
      <c r="V368" s="0" t="s">
        <v>243</v>
      </c>
      <c r="W368" s="0" t="s">
        <v>242</v>
      </c>
      <c r="X368" s="0" t="s">
        <v>244</v>
      </c>
      <c r="Y368" s="0" t="s">
        <v>245</v>
      </c>
      <c r="Z368" s="0" t="s">
        <v>246</v>
      </c>
      <c r="AA368" s="0" t="s">
        <v>247</v>
      </c>
      <c r="AB368" s="0" t="s">
        <v>214</v>
      </c>
      <c r="AC368" s="0" t="s">
        <v>248</v>
      </c>
      <c r="AD368" s="0" t="s">
        <v>249</v>
      </c>
      <c r="AE368" s="0" t="s">
        <v>227</v>
      </c>
      <c r="AF368" s="0" t="s">
        <v>214</v>
      </c>
      <c r="AG368" s="0" t="s">
        <v>250</v>
      </c>
      <c r="AH368" s="0" t="s">
        <v>214</v>
      </c>
      <c r="AI368" s="0" t="s">
        <v>242</v>
      </c>
      <c r="AJ368" s="0" t="s">
        <v>251</v>
      </c>
      <c r="AK368" s="0" t="s">
        <v>252</v>
      </c>
      <c r="AL368" s="0" t="s">
        <v>253</v>
      </c>
      <c r="AM368" s="0" t="s">
        <v>254</v>
      </c>
      <c r="AN368" s="0" t="s">
        <v>214</v>
      </c>
      <c r="AO368" s="0" t="s">
        <v>255</v>
      </c>
      <c r="AP368" s="0" t="s">
        <v>256</v>
      </c>
      <c r="AQ368" s="0" t="s">
        <v>227</v>
      </c>
      <c r="AR368" s="0" t="s">
        <v>257</v>
      </c>
      <c r="AS368" s="0" t="s">
        <v>258</v>
      </c>
      <c r="AT368" s="0" t="s">
        <v>259</v>
      </c>
      <c r="AU368" s="0" t="s">
        <v>246</v>
      </c>
      <c r="AV368" s="0" t="s">
        <v>214</v>
      </c>
      <c r="AW368" s="0" t="s">
        <v>246</v>
      </c>
      <c r="AX368" s="0" t="s">
        <v>260</v>
      </c>
      <c r="AY368" s="0" t="s">
        <v>214</v>
      </c>
      <c r="AZ368" s="0" t="s">
        <v>261</v>
      </c>
      <c r="BA368" s="0" t="s">
        <v>262</v>
      </c>
      <c r="BB368" s="0" t="s">
        <v>214</v>
      </c>
      <c r="BC368" s="0" t="s">
        <v>214</v>
      </c>
      <c r="BD368" s="0" t="s">
        <v>256</v>
      </c>
      <c r="BE368" s="0" t="s">
        <v>263</v>
      </c>
      <c r="BF368" s="0" t="s">
        <v>214</v>
      </c>
      <c r="BG368" s="0" t="s">
        <v>242</v>
      </c>
      <c r="BH368" s="0" t="s">
        <v>214</v>
      </c>
      <c r="BI368" s="0" t="s">
        <v>264</v>
      </c>
      <c r="BJ368" s="0" t="s">
        <v>214</v>
      </c>
      <c r="BK368" s="0" t="s">
        <v>265</v>
      </c>
      <c r="BL368" s="0" t="s">
        <v>214</v>
      </c>
      <c r="BM368" s="0" t="s">
        <v>203</v>
      </c>
      <c r="BN368" s="0" t="s">
        <v>217</v>
      </c>
      <c r="BO368" s="0" t="s">
        <v>214</v>
      </c>
      <c r="BP368" s="0" t="s">
        <v>242</v>
      </c>
      <c r="BQ368" s="0" t="s">
        <v>214</v>
      </c>
      <c r="BS368" s="0" t="s">
        <v>214</v>
      </c>
      <c r="BT368" s="0" t="n">
        <f aca="false">49-(COUNTBLANK(U368:BQ368))</f>
        <v>49</v>
      </c>
      <c r="BU368" s="0" t="str">
        <f aca="false">CONCATENATE("*",BS368,"*")</f>
        <v>*push*</v>
      </c>
      <c r="BV368" s="0" t="n">
        <f aca="false">COUNTIFS(U368:BQ368,BU368)</f>
        <v>0</v>
      </c>
      <c r="BW368" s="15" t="n">
        <f aca="false">BV368/BT368</f>
        <v>0</v>
      </c>
      <c r="BZ368" s="15" t="str">
        <f aca="false">IF(BY368="","",(BY368/BT368))</f>
        <v/>
      </c>
      <c r="CA368" s="0" t="n">
        <f aca="false">COUNTIFS(U368:BQ368,BU367)</f>
        <v>0</v>
      </c>
      <c r="CB368" s="0" t="str">
        <f aca="false">IF(BX368="",BU368,BX368)</f>
        <v>*push*</v>
      </c>
      <c r="CC368" s="0" t="n">
        <f aca="false">COUNTIFS(U368:BQ368,CB367)</f>
        <v>0</v>
      </c>
      <c r="CD368" s="15" t="n">
        <f aca="false">CC368/BT368</f>
        <v>0</v>
      </c>
      <c r="CE368" s="0" t="s">
        <v>266</v>
      </c>
      <c r="CF368" s="15" t="n">
        <f aca="false">(COUNTIFS(U368:BQ368,CE368))/BT368</f>
        <v>0</v>
      </c>
      <c r="CH368" s="0" t="s">
        <v>267</v>
      </c>
      <c r="CI368" s="15" t="n">
        <f aca="false">(COUNTIFS(U368:BQ368,CH368))/BT368</f>
        <v>0</v>
      </c>
      <c r="CJ368" s="15" t="n">
        <f aca="false">(COUNTIFS(U368:BQ368,CH367))/BT368</f>
        <v>0</v>
      </c>
      <c r="CK368" s="16" t="s">
        <v>214</v>
      </c>
      <c r="CL368" s="0" t="s">
        <v>238</v>
      </c>
    </row>
    <row r="369" customFormat="false" ht="14.4" hidden="false" customHeight="false" outlineLevel="0" collapsed="false">
      <c r="A369" s="8" t="s">
        <v>3492</v>
      </c>
      <c r="B369" s="17" t="n">
        <v>2</v>
      </c>
      <c r="C369" s="17" t="n">
        <v>2</v>
      </c>
      <c r="D369" s="17" t="n">
        <v>1</v>
      </c>
      <c r="E369" s="17" t="n">
        <v>8</v>
      </c>
      <c r="F369" s="17" t="n">
        <v>2</v>
      </c>
      <c r="G369" s="17" t="n">
        <v>7</v>
      </c>
      <c r="H369" s="8" t="n">
        <v>7002</v>
      </c>
      <c r="I369" s="8" t="n">
        <v>17002</v>
      </c>
      <c r="J369" s="8" t="n">
        <v>7002</v>
      </c>
      <c r="K369" s="8" t="s">
        <v>650</v>
      </c>
      <c r="L369" s="8" t="s">
        <v>128</v>
      </c>
      <c r="M369" s="4" t="s">
        <v>195</v>
      </c>
      <c r="N369" s="4" t="s">
        <v>196</v>
      </c>
      <c r="O369" s="4" t="s">
        <v>240</v>
      </c>
      <c r="Q369" s="4"/>
      <c r="R369" s="4" t="n">
        <f aca="false">(1+LEN(N369)-LEN(SUBSTITUTE(N369," ","")))+1</f>
        <v>6</v>
      </c>
      <c r="S369" s="4" t="n">
        <f aca="false">(1+LEN(O369)-LEN(SUBSTITUTE(O369," ","")))</f>
        <v>11</v>
      </c>
      <c r="T369" s="4" t="s">
        <v>134</v>
      </c>
      <c r="U369" s="4" t="s">
        <v>199</v>
      </c>
      <c r="V369" s="4" t="s">
        <v>200</v>
      </c>
      <c r="W369" s="4" t="s">
        <v>201</v>
      </c>
      <c r="X369" s="4" t="s">
        <v>202</v>
      </c>
      <c r="Y369" s="4" t="s">
        <v>203</v>
      </c>
      <c r="Z369" s="20" t="s">
        <v>204</v>
      </c>
      <c r="AA369" s="20" t="s">
        <v>205</v>
      </c>
      <c r="AB369" s="4" t="s">
        <v>206</v>
      </c>
      <c r="AC369" s="4" t="s">
        <v>207</v>
      </c>
      <c r="AD369" s="20" t="s">
        <v>208</v>
      </c>
      <c r="AE369" s="4" t="s">
        <v>209</v>
      </c>
      <c r="AF369" s="20" t="s">
        <v>210</v>
      </c>
      <c r="AG369" s="4" t="s">
        <v>168</v>
      </c>
      <c r="AH369" s="20" t="s">
        <v>211</v>
      </c>
      <c r="AI369" s="20" t="s">
        <v>212</v>
      </c>
      <c r="AJ369" s="20" t="s">
        <v>213</v>
      </c>
      <c r="AK369" s="4" t="s">
        <v>214</v>
      </c>
      <c r="AL369" s="4" t="s">
        <v>215</v>
      </c>
      <c r="AM369" s="20" t="s">
        <v>208</v>
      </c>
      <c r="AN369" s="20" t="s">
        <v>216</v>
      </c>
      <c r="AO369" s="4" t="s">
        <v>217</v>
      </c>
      <c r="AP369" s="20" t="s">
        <v>218</v>
      </c>
      <c r="AQ369" s="4" t="s">
        <v>203</v>
      </c>
      <c r="AR369" s="20" t="s">
        <v>219</v>
      </c>
      <c r="AS369" s="4" t="s">
        <v>150</v>
      </c>
      <c r="AT369" s="4" t="s">
        <v>220</v>
      </c>
      <c r="AU369" s="20" t="s">
        <v>208</v>
      </c>
      <c r="AV369" s="4" t="s">
        <v>221</v>
      </c>
      <c r="AW369" s="4" t="s">
        <v>222</v>
      </c>
      <c r="AX369" s="4" t="s">
        <v>203</v>
      </c>
      <c r="AY369" s="20" t="s">
        <v>208</v>
      </c>
      <c r="AZ369" s="20" t="s">
        <v>223</v>
      </c>
      <c r="BA369" s="20" t="s">
        <v>208</v>
      </c>
      <c r="BB369" s="4" t="s">
        <v>224</v>
      </c>
      <c r="BC369" s="20" t="s">
        <v>225</v>
      </c>
      <c r="BD369" s="4" t="s">
        <v>226</v>
      </c>
      <c r="BE369" s="4" t="s">
        <v>227</v>
      </c>
      <c r="BF369" s="4" t="s">
        <v>168</v>
      </c>
      <c r="BG369" s="20" t="s">
        <v>216</v>
      </c>
      <c r="BH369" s="4" t="s">
        <v>203</v>
      </c>
      <c r="BI369" s="4" t="s">
        <v>228</v>
      </c>
      <c r="BJ369" s="4" t="s">
        <v>229</v>
      </c>
      <c r="BK369" s="4" t="s">
        <v>214</v>
      </c>
      <c r="BL369" s="4" t="s">
        <v>230</v>
      </c>
      <c r="BM369" s="20" t="s">
        <v>231</v>
      </c>
      <c r="BN369" s="20" t="s">
        <v>232</v>
      </c>
      <c r="BO369" s="4" t="s">
        <v>233</v>
      </c>
      <c r="BP369" s="20" t="s">
        <v>212</v>
      </c>
      <c r="BQ369" s="20" t="s">
        <v>234</v>
      </c>
      <c r="BS369" s="4" t="s">
        <v>208</v>
      </c>
      <c r="BT369" s="4" t="n">
        <f aca="false">49-(COUNTBLANK(U369:BQ369))</f>
        <v>49</v>
      </c>
      <c r="BU369" s="4" t="str">
        <f aca="false">CONCATENATE("*",BS369,"*")</f>
        <v>*jump*</v>
      </c>
      <c r="BV369" s="4" t="n">
        <f aca="false">COUNTIFS(U369:BQ369,BU369)</f>
        <v>0</v>
      </c>
      <c r="BW369" s="18" t="n">
        <f aca="false">BV369/BT369</f>
        <v>0</v>
      </c>
      <c r="BZ369" s="18" t="str">
        <f aca="false">IF(BY369="","",(BY369/BT369))</f>
        <v/>
      </c>
      <c r="CA369" s="4" t="n">
        <f aca="false">COUNTIFS(U369:BQ369,BU370)</f>
        <v>0</v>
      </c>
      <c r="CB369" s="4" t="str">
        <f aca="false">IF(BX369="",BU369,BX369)</f>
        <v>*jump*</v>
      </c>
      <c r="CC369" s="4" t="n">
        <f aca="false">COUNTIFS(U369:BQ369,CB370)</f>
        <v>0</v>
      </c>
      <c r="CD369" s="18" t="n">
        <f aca="false">CC369/BT369</f>
        <v>0</v>
      </c>
      <c r="CE369" s="4" t="s">
        <v>235</v>
      </c>
      <c r="CF369" s="18" t="n">
        <f aca="false">(COUNTIFS(U369:BQ369,CE369))/BT369</f>
        <v>0</v>
      </c>
      <c r="CG369" s="20" t="s">
        <v>236</v>
      </c>
      <c r="CH369" s="4" t="s">
        <v>237</v>
      </c>
      <c r="CI369" s="18" t="n">
        <v>0.0612244897959184</v>
      </c>
      <c r="CJ369" s="18" t="n">
        <v>0.18</v>
      </c>
      <c r="CK369" s="16" t="s">
        <v>214</v>
      </c>
      <c r="CL369" s="4" t="s">
        <v>238</v>
      </c>
    </row>
    <row r="370" customFormat="false" ht="14.4" hidden="false" customHeight="false" outlineLevel="0" collapsed="false">
      <c r="A370" s="8" t="s">
        <v>3493</v>
      </c>
      <c r="B370" s="17" t="n">
        <v>2</v>
      </c>
      <c r="C370" s="17" t="n">
        <v>2</v>
      </c>
      <c r="D370" s="17" t="n">
        <v>2</v>
      </c>
      <c r="E370" s="17" t="n">
        <v>8</v>
      </c>
      <c r="F370" s="17" t="n">
        <v>2</v>
      </c>
      <c r="G370" s="17" t="n">
        <v>8</v>
      </c>
      <c r="H370" s="8" t="n">
        <v>8002</v>
      </c>
      <c r="I370" s="8" t="n">
        <v>18002</v>
      </c>
      <c r="J370" s="8" t="n">
        <v>8002</v>
      </c>
      <c r="K370" s="8" t="s">
        <v>650</v>
      </c>
      <c r="L370" s="8" t="s">
        <v>128</v>
      </c>
      <c r="M370" s="4" t="s">
        <v>239</v>
      </c>
      <c r="N370" s="4" t="s">
        <v>196</v>
      </c>
      <c r="O370" s="4" t="s">
        <v>197</v>
      </c>
      <c r="Q370" s="4"/>
      <c r="R370" s="4" t="n">
        <f aca="false">(1+LEN(N370)-LEN(SUBSTITUTE(N370," ","")))+1</f>
        <v>6</v>
      </c>
      <c r="S370" s="4" t="n">
        <f aca="false">(1+LEN(O370)-LEN(SUBSTITUTE(O370," ","")))</f>
        <v>11</v>
      </c>
      <c r="T370" s="4" t="s">
        <v>134</v>
      </c>
      <c r="U370" s="4" t="s">
        <v>242</v>
      </c>
      <c r="V370" s="4" t="s">
        <v>243</v>
      </c>
      <c r="W370" s="4" t="s">
        <v>242</v>
      </c>
      <c r="X370" s="4" t="s">
        <v>244</v>
      </c>
      <c r="Y370" s="4" t="s">
        <v>245</v>
      </c>
      <c r="Z370" s="4" t="s">
        <v>246</v>
      </c>
      <c r="AA370" s="4" t="s">
        <v>247</v>
      </c>
      <c r="AB370" s="4" t="s">
        <v>214</v>
      </c>
      <c r="AC370" s="4" t="s">
        <v>248</v>
      </c>
      <c r="AD370" s="4" t="s">
        <v>249</v>
      </c>
      <c r="AE370" s="4" t="s">
        <v>227</v>
      </c>
      <c r="AF370" s="4" t="s">
        <v>214</v>
      </c>
      <c r="AG370" s="4" t="s">
        <v>250</v>
      </c>
      <c r="AH370" s="4" t="s">
        <v>214</v>
      </c>
      <c r="AI370" s="4" t="s">
        <v>242</v>
      </c>
      <c r="AJ370" s="4" t="s">
        <v>251</v>
      </c>
      <c r="AK370" s="4" t="s">
        <v>252</v>
      </c>
      <c r="AL370" s="4" t="s">
        <v>253</v>
      </c>
      <c r="AM370" s="4" t="s">
        <v>254</v>
      </c>
      <c r="AN370" s="4" t="s">
        <v>214</v>
      </c>
      <c r="AO370" s="4" t="s">
        <v>255</v>
      </c>
      <c r="AP370" s="4" t="s">
        <v>256</v>
      </c>
      <c r="AQ370" s="4" t="s">
        <v>227</v>
      </c>
      <c r="AR370" s="4" t="s">
        <v>257</v>
      </c>
      <c r="AS370" s="4" t="s">
        <v>258</v>
      </c>
      <c r="AT370" s="4" t="s">
        <v>259</v>
      </c>
      <c r="AU370" s="4" t="s">
        <v>246</v>
      </c>
      <c r="AV370" s="4" t="s">
        <v>214</v>
      </c>
      <c r="AW370" s="4" t="s">
        <v>246</v>
      </c>
      <c r="AX370" s="4" t="s">
        <v>260</v>
      </c>
      <c r="AY370" s="4" t="s">
        <v>214</v>
      </c>
      <c r="AZ370" s="4" t="s">
        <v>261</v>
      </c>
      <c r="BA370" s="4" t="s">
        <v>262</v>
      </c>
      <c r="BB370" s="4" t="s">
        <v>214</v>
      </c>
      <c r="BC370" s="4" t="s">
        <v>214</v>
      </c>
      <c r="BD370" s="4" t="s">
        <v>256</v>
      </c>
      <c r="BE370" s="4" t="s">
        <v>263</v>
      </c>
      <c r="BF370" s="4" t="s">
        <v>214</v>
      </c>
      <c r="BG370" s="4" t="s">
        <v>242</v>
      </c>
      <c r="BH370" s="4" t="s">
        <v>214</v>
      </c>
      <c r="BI370" s="4" t="s">
        <v>264</v>
      </c>
      <c r="BJ370" s="4" t="s">
        <v>214</v>
      </c>
      <c r="BK370" s="4" t="s">
        <v>265</v>
      </c>
      <c r="BL370" s="4" t="s">
        <v>214</v>
      </c>
      <c r="BM370" s="4" t="s">
        <v>203</v>
      </c>
      <c r="BN370" s="4" t="s">
        <v>217</v>
      </c>
      <c r="BO370" s="4" t="s">
        <v>214</v>
      </c>
      <c r="BP370" s="4" t="s">
        <v>242</v>
      </c>
      <c r="BQ370" s="4" t="s">
        <v>214</v>
      </c>
      <c r="BS370" s="4" t="s">
        <v>214</v>
      </c>
      <c r="BT370" s="4" t="n">
        <f aca="false">49-(COUNTBLANK(U370:BQ370))</f>
        <v>49</v>
      </c>
      <c r="BU370" s="4" t="str">
        <f aca="false">CONCATENATE("*",BS370,"*")</f>
        <v>*push*</v>
      </c>
      <c r="BV370" s="4" t="n">
        <f aca="false">COUNTIFS(U370:BQ370,BU370)</f>
        <v>0</v>
      </c>
      <c r="BW370" s="18" t="n">
        <f aca="false">BV370/BT370</f>
        <v>0</v>
      </c>
      <c r="BZ370" s="18" t="str">
        <f aca="false">IF(BY370="","",(BY370/BT370))</f>
        <v/>
      </c>
      <c r="CA370" s="4" t="n">
        <f aca="false">COUNTIFS(U370:BQ370,BU369)</f>
        <v>0</v>
      </c>
      <c r="CB370" s="4" t="str">
        <f aca="false">IF(BX370="",BU370,BX370)</f>
        <v>*push*</v>
      </c>
      <c r="CC370" s="4" t="n">
        <f aca="false">COUNTIFS(U370:BQ370,CB369)</f>
        <v>0</v>
      </c>
      <c r="CD370" s="18" t="n">
        <f aca="false">CC370/BT370</f>
        <v>0</v>
      </c>
      <c r="CE370" s="4" t="s">
        <v>266</v>
      </c>
      <c r="CF370" s="18" t="n">
        <f aca="false">(COUNTIFS(U370:BQ370,CE370))/BT370</f>
        <v>0</v>
      </c>
      <c r="CH370" s="4" t="s">
        <v>267</v>
      </c>
      <c r="CI370" s="18" t="n">
        <v>0</v>
      </c>
      <c r="CJ370" s="18" t="n">
        <v>0.73</v>
      </c>
      <c r="CK370" s="16" t="s">
        <v>208</v>
      </c>
      <c r="CL370" s="4" t="s">
        <v>238</v>
      </c>
    </row>
    <row r="371" customFormat="false" ht="14.4" hidden="false" customHeight="false" outlineLevel="0" collapsed="false">
      <c r="A371" s="8" t="s">
        <v>3490</v>
      </c>
      <c r="B371" s="8" t="n">
        <v>2</v>
      </c>
      <c r="C371" s="8" t="n">
        <v>1</v>
      </c>
      <c r="D371" s="8" t="n">
        <v>1</v>
      </c>
      <c r="E371" s="8" t="n">
        <v>10</v>
      </c>
      <c r="F371" s="8" t="n">
        <v>3</v>
      </c>
      <c r="G371" s="8" t="n">
        <v>5</v>
      </c>
      <c r="H371" s="8" t="n">
        <v>5003</v>
      </c>
      <c r="I371" s="8" t="n">
        <v>15003</v>
      </c>
      <c r="J371" s="8" t="n">
        <v>5003</v>
      </c>
      <c r="K371" s="8" t="s">
        <v>650</v>
      </c>
      <c r="L371" s="8" t="s">
        <v>128</v>
      </c>
      <c r="M371" s="0" t="s">
        <v>269</v>
      </c>
      <c r="N371" s="0" t="s">
        <v>270</v>
      </c>
      <c r="O371" s="0" t="s">
        <v>271</v>
      </c>
      <c r="P371" s="16"/>
      <c r="Q371" s="16"/>
      <c r="R371" s="0" t="n">
        <f aca="false">(1+LEN(N371)-LEN(SUBSTITUTE(N371," ","")))+1</f>
        <v>6</v>
      </c>
      <c r="S371" s="0" t="n">
        <f aca="false">(1+LEN(O371)-LEN(SUBSTITUTE(O371," ","")))</f>
        <v>10</v>
      </c>
      <c r="T371" s="0" t="s">
        <v>134</v>
      </c>
      <c r="U371" s="0" t="s">
        <v>274</v>
      </c>
      <c r="V371" s="0" t="s">
        <v>275</v>
      </c>
      <c r="W371" s="0" t="s">
        <v>276</v>
      </c>
      <c r="X371" s="0" t="s">
        <v>277</v>
      </c>
      <c r="Y371" s="0" t="s">
        <v>277</v>
      </c>
      <c r="Z371" s="13"/>
      <c r="AA371" s="0" t="s">
        <v>278</v>
      </c>
      <c r="AB371" s="0" t="s">
        <v>279</v>
      </c>
      <c r="AC371" s="0" t="s">
        <v>280</v>
      </c>
      <c r="AD371" s="0" t="s">
        <v>281</v>
      </c>
      <c r="AE371" s="0" t="s">
        <v>282</v>
      </c>
      <c r="AF371" s="0" t="s">
        <v>283</v>
      </c>
      <c r="AG371" s="0" t="s">
        <v>284</v>
      </c>
      <c r="AH371" s="0" t="s">
        <v>285</v>
      </c>
      <c r="AI371" s="0" t="s">
        <v>286</v>
      </c>
      <c r="AJ371" s="0" t="s">
        <v>287</v>
      </c>
      <c r="AK371" s="0" t="s">
        <v>288</v>
      </c>
      <c r="AL371" s="0" t="s">
        <v>277</v>
      </c>
      <c r="AM371" s="0" t="s">
        <v>289</v>
      </c>
      <c r="AN371" s="0" t="s">
        <v>277</v>
      </c>
      <c r="AO371" s="0" t="s">
        <v>278</v>
      </c>
      <c r="AP371" s="0" t="s">
        <v>290</v>
      </c>
      <c r="AQ371" s="0" t="s">
        <v>291</v>
      </c>
      <c r="AR371" s="0" t="s">
        <v>292</v>
      </c>
      <c r="AS371" s="0" t="s">
        <v>293</v>
      </c>
      <c r="AT371" s="0" t="s">
        <v>294</v>
      </c>
      <c r="AU371" s="0" t="s">
        <v>295</v>
      </c>
      <c r="AV371" s="0" t="s">
        <v>296</v>
      </c>
      <c r="AW371" s="0" t="s">
        <v>297</v>
      </c>
      <c r="AX371" s="0" t="s">
        <v>145</v>
      </c>
      <c r="AY371" s="0" t="s">
        <v>298</v>
      </c>
      <c r="AZ371" s="0" t="s">
        <v>299</v>
      </c>
      <c r="BA371" s="0" t="s">
        <v>300</v>
      </c>
      <c r="BB371" s="0" t="s">
        <v>301</v>
      </c>
      <c r="BC371" s="0" t="s">
        <v>302</v>
      </c>
      <c r="BD371" s="0" t="s">
        <v>277</v>
      </c>
      <c r="BE371" s="0" t="s">
        <v>150</v>
      </c>
      <c r="BF371" s="0" t="s">
        <v>294</v>
      </c>
      <c r="BG371" s="0" t="s">
        <v>277</v>
      </c>
      <c r="BH371" s="0" t="s">
        <v>303</v>
      </c>
      <c r="BI371" s="0" t="s">
        <v>304</v>
      </c>
      <c r="BJ371" s="0" t="s">
        <v>305</v>
      </c>
      <c r="BK371" s="0" t="s">
        <v>306</v>
      </c>
      <c r="BL371" s="0" t="s">
        <v>307</v>
      </c>
      <c r="BM371" s="0" t="s">
        <v>277</v>
      </c>
      <c r="BN371" s="0" t="s">
        <v>308</v>
      </c>
      <c r="BO371" s="0" t="s">
        <v>279</v>
      </c>
      <c r="BP371" s="0" t="s">
        <v>145</v>
      </c>
      <c r="BQ371" s="0" t="s">
        <v>277</v>
      </c>
      <c r="BS371" s="0" t="s">
        <v>279</v>
      </c>
      <c r="BT371" s="0" t="n">
        <f aca="false">49-(COUNTBLANK(U371:BQ371))</f>
        <v>48</v>
      </c>
      <c r="BU371" s="0" t="str">
        <f aca="false">CONCATENATE("*",BS371,"*")</f>
        <v>*stuff*</v>
      </c>
      <c r="BV371" s="0" t="n">
        <f aca="false">COUNTIFS(U371:BQ371,BU371)</f>
        <v>0</v>
      </c>
      <c r="BW371" s="18" t="n">
        <f aca="false">BV371/BT371</f>
        <v>0</v>
      </c>
      <c r="BZ371" s="15" t="str">
        <f aca="false">IF(BY371="","",(BY371/BT371))</f>
        <v/>
      </c>
      <c r="CA371" s="0" t="n">
        <f aca="false">COUNTIFS(U371:BQ371,BU372)</f>
        <v>0</v>
      </c>
      <c r="CB371" s="0" t="str">
        <f aca="false">IF(BX371="",BU371,BX371)</f>
        <v>*stuff*</v>
      </c>
      <c r="CC371" s="0" t="n">
        <f aca="false">COUNTIFS(U371:BQ371,CB372)</f>
        <v>0</v>
      </c>
      <c r="CD371" s="15" t="n">
        <f aca="false">CC371/BT371</f>
        <v>0</v>
      </c>
      <c r="CE371" s="0" t="s">
        <v>309</v>
      </c>
      <c r="CF371" s="15" t="n">
        <f aca="false">(COUNTIFS(U371:BQ371,CE371))/BT371</f>
        <v>0</v>
      </c>
      <c r="CH371" s="0" t="s">
        <v>310</v>
      </c>
      <c r="CI371" s="15" t="n">
        <f aca="false">(COUNTIFS(U371:BQ371,CH371))/BT371</f>
        <v>0</v>
      </c>
      <c r="CJ371" s="15" t="n">
        <f aca="false">(COUNTIFS(U371:BQ371,CH372))/BT371</f>
        <v>0</v>
      </c>
      <c r="CK371" s="16" t="s">
        <v>279</v>
      </c>
      <c r="CL371" s="0" t="s">
        <v>311</v>
      </c>
    </row>
    <row r="372" customFormat="false" ht="14.4" hidden="false" customHeight="false" outlineLevel="0" collapsed="false">
      <c r="A372" s="8" t="s">
        <v>3491</v>
      </c>
      <c r="B372" s="8" t="n">
        <v>2</v>
      </c>
      <c r="C372" s="8" t="n">
        <v>1</v>
      </c>
      <c r="D372" s="8" t="n">
        <v>2</v>
      </c>
      <c r="E372" s="8" t="n">
        <v>10</v>
      </c>
      <c r="F372" s="8" t="n">
        <v>3</v>
      </c>
      <c r="G372" s="8" t="n">
        <v>6</v>
      </c>
      <c r="H372" s="8" t="n">
        <v>6003</v>
      </c>
      <c r="I372" s="8" t="n">
        <v>16003</v>
      </c>
      <c r="J372" s="8" t="n">
        <v>6003</v>
      </c>
      <c r="K372" s="8" t="s">
        <v>650</v>
      </c>
      <c r="L372" s="8" t="s">
        <v>128</v>
      </c>
      <c r="M372" s="0" t="s">
        <v>312</v>
      </c>
      <c r="N372" s="0" t="s">
        <v>270</v>
      </c>
      <c r="O372" s="0" t="s">
        <v>313</v>
      </c>
      <c r="P372" s="16"/>
      <c r="Q372" s="16"/>
      <c r="R372" s="0" t="n">
        <f aca="false">(1+LEN(N372)-LEN(SUBSTITUTE(N372," ","")))+1</f>
        <v>6</v>
      </c>
      <c r="S372" s="0" t="n">
        <f aca="false">(1+LEN(O372)-LEN(SUBSTITUTE(O372," ","")))</f>
        <v>10</v>
      </c>
      <c r="T372" s="0" t="s">
        <v>134</v>
      </c>
      <c r="U372" s="0" t="s">
        <v>298</v>
      </c>
      <c r="V372" s="0" t="s">
        <v>294</v>
      </c>
      <c r="W372" s="0" t="s">
        <v>315</v>
      </c>
      <c r="X372" s="0" t="s">
        <v>298</v>
      </c>
      <c r="Y372" s="0" t="s">
        <v>316</v>
      </c>
      <c r="Z372" s="0" t="s">
        <v>298</v>
      </c>
      <c r="AA372" s="0" t="s">
        <v>317</v>
      </c>
      <c r="AB372" s="0" t="s">
        <v>294</v>
      </c>
      <c r="AC372" s="0" t="s">
        <v>318</v>
      </c>
      <c r="AD372" s="13"/>
      <c r="AE372" s="0" t="s">
        <v>298</v>
      </c>
      <c r="AF372" s="0" t="s">
        <v>319</v>
      </c>
      <c r="AG372" s="0" t="s">
        <v>320</v>
      </c>
      <c r="AH372" s="0" t="s">
        <v>298</v>
      </c>
      <c r="AI372" s="0" t="s">
        <v>294</v>
      </c>
      <c r="AJ372" s="0" t="s">
        <v>321</v>
      </c>
      <c r="AK372" s="0" t="s">
        <v>322</v>
      </c>
      <c r="AL372" s="0" t="s">
        <v>323</v>
      </c>
      <c r="AM372" s="0" t="s">
        <v>298</v>
      </c>
      <c r="AN372" s="0" t="s">
        <v>324</v>
      </c>
      <c r="AO372" s="0" t="s">
        <v>325</v>
      </c>
      <c r="AP372" s="0" t="s">
        <v>326</v>
      </c>
      <c r="AQ372" s="0" t="s">
        <v>327</v>
      </c>
      <c r="AR372" s="0" t="s">
        <v>290</v>
      </c>
      <c r="AS372" s="0" t="s">
        <v>328</v>
      </c>
      <c r="AT372" s="0" t="s">
        <v>294</v>
      </c>
      <c r="AU372" s="0" t="s">
        <v>294</v>
      </c>
      <c r="AV372" s="0" t="s">
        <v>324</v>
      </c>
      <c r="AW372" s="0" t="s">
        <v>329</v>
      </c>
      <c r="AX372" s="0" t="s">
        <v>298</v>
      </c>
      <c r="AY372" s="0" t="s">
        <v>298</v>
      </c>
      <c r="AZ372" s="0" t="s">
        <v>330</v>
      </c>
      <c r="BA372" s="0" t="s">
        <v>331</v>
      </c>
      <c r="BB372" s="0" t="s">
        <v>324</v>
      </c>
      <c r="BC372" s="0" t="s">
        <v>298</v>
      </c>
      <c r="BD372" s="0" t="s">
        <v>298</v>
      </c>
      <c r="BE372" s="0" t="s">
        <v>332</v>
      </c>
      <c r="BF372" s="0" t="s">
        <v>298</v>
      </c>
      <c r="BG372" s="0" t="s">
        <v>280</v>
      </c>
      <c r="BH372" s="0" t="s">
        <v>298</v>
      </c>
      <c r="BI372" s="0" t="s">
        <v>333</v>
      </c>
      <c r="BJ372" s="0" t="s">
        <v>290</v>
      </c>
      <c r="BK372" s="0" t="s">
        <v>294</v>
      </c>
      <c r="BL372" s="0" t="s">
        <v>334</v>
      </c>
      <c r="BM372" s="0" t="s">
        <v>298</v>
      </c>
      <c r="BN372" s="21" t="n">
        <f aca="false">TRUE()</f>
        <v>1</v>
      </c>
      <c r="BO372" s="0" t="s">
        <v>316</v>
      </c>
      <c r="BP372" s="0" t="s">
        <v>335</v>
      </c>
      <c r="BQ372" s="0" t="s">
        <v>182</v>
      </c>
      <c r="BS372" s="0" t="s">
        <v>325</v>
      </c>
      <c r="BT372" s="0" t="n">
        <f aca="false">49-(COUNTBLANK(U372:BQ372))</f>
        <v>48</v>
      </c>
      <c r="BU372" s="0" t="str">
        <f aca="false">CONCATENATE("*",BS372,"*")</f>
        <v>*shoot*</v>
      </c>
      <c r="BV372" s="0" t="n">
        <f aca="false">COUNTIFS(U372:BQ372,BU372)</f>
        <v>0</v>
      </c>
      <c r="BW372" s="15" t="n">
        <f aca="false">BV372/BT372</f>
        <v>0</v>
      </c>
      <c r="BX372" s="4" t="s">
        <v>336</v>
      </c>
      <c r="BY372" s="4" t="n">
        <f aca="false">COUNTIFS(U372:BQ372,BX372)</f>
        <v>0</v>
      </c>
      <c r="BZ372" s="18" t="n">
        <f aca="false">IF(BY372="","",(BY372/BT372))</f>
        <v>0</v>
      </c>
      <c r="CA372" s="0" t="n">
        <f aca="false">COUNTIFS(U372:BQ372,BU371)</f>
        <v>0</v>
      </c>
      <c r="CB372" s="0" t="str">
        <f aca="false">IF(BX372="",BU372,BX372)</f>
        <v>*kill*</v>
      </c>
      <c r="CC372" s="0" t="n">
        <f aca="false">COUNTIFS(U372:BQ372,CB371)</f>
        <v>0</v>
      </c>
      <c r="CD372" s="15" t="n">
        <f aca="false">CC372/BT372</f>
        <v>0</v>
      </c>
      <c r="CE372" s="0" t="s">
        <v>336</v>
      </c>
      <c r="CF372" s="15" t="n">
        <f aca="false">(COUNTIFS(U372:BQ372,CE372))/BT372</f>
        <v>0</v>
      </c>
      <c r="CH372" s="0" t="s">
        <v>337</v>
      </c>
      <c r="CI372" s="15" t="n">
        <f aca="false">(COUNTIFS(U372:BQ372,CH372))/BT372</f>
        <v>0</v>
      </c>
      <c r="CJ372" s="15" t="n">
        <f aca="false">(COUNTIFS(U372:BQ372,CH371))/BT372</f>
        <v>0</v>
      </c>
      <c r="CK372" s="16" t="s">
        <v>298</v>
      </c>
      <c r="CL372" s="0" t="s">
        <v>311</v>
      </c>
    </row>
    <row r="373" customFormat="false" ht="14.4" hidden="false" customHeight="false" outlineLevel="0" collapsed="false">
      <c r="A373" s="8" t="s">
        <v>3492</v>
      </c>
      <c r="B373" s="17" t="n">
        <v>2</v>
      </c>
      <c r="C373" s="17" t="n">
        <v>2</v>
      </c>
      <c r="D373" s="17" t="n">
        <v>1</v>
      </c>
      <c r="E373" s="17" t="n">
        <v>10</v>
      </c>
      <c r="F373" s="17" t="n">
        <v>3</v>
      </c>
      <c r="G373" s="17" t="n">
        <v>7</v>
      </c>
      <c r="H373" s="8" t="n">
        <v>7003</v>
      </c>
      <c r="I373" s="8" t="n">
        <v>17003</v>
      </c>
      <c r="J373" s="8" t="n">
        <v>7003</v>
      </c>
      <c r="K373" s="8" t="s">
        <v>650</v>
      </c>
      <c r="L373" s="8" t="s">
        <v>128</v>
      </c>
      <c r="M373" s="4" t="s">
        <v>269</v>
      </c>
      <c r="N373" s="4" t="s">
        <v>270</v>
      </c>
      <c r="O373" s="4" t="s">
        <v>313</v>
      </c>
      <c r="R373" s="4" t="n">
        <f aca="false">(1+LEN(N373)-LEN(SUBSTITUTE(N373," ","")))+1</f>
        <v>6</v>
      </c>
      <c r="S373" s="4" t="n">
        <f aca="false">(1+LEN(O373)-LEN(SUBSTITUTE(O373," ","")))</f>
        <v>10</v>
      </c>
      <c r="T373" s="4" t="s">
        <v>134</v>
      </c>
      <c r="U373" s="4" t="s">
        <v>274</v>
      </c>
      <c r="V373" s="4" t="s">
        <v>275</v>
      </c>
      <c r="W373" s="4" t="s">
        <v>276</v>
      </c>
      <c r="X373" s="4" t="s">
        <v>277</v>
      </c>
      <c r="Y373" s="4" t="s">
        <v>277</v>
      </c>
      <c r="AA373" s="4" t="s">
        <v>278</v>
      </c>
      <c r="AB373" s="4" t="s">
        <v>279</v>
      </c>
      <c r="AC373" s="4" t="s">
        <v>280</v>
      </c>
      <c r="AD373" s="4" t="s">
        <v>281</v>
      </c>
      <c r="AE373" s="4" t="s">
        <v>282</v>
      </c>
      <c r="AF373" s="4" t="s">
        <v>283</v>
      </c>
      <c r="AG373" s="4" t="s">
        <v>284</v>
      </c>
      <c r="AH373" s="4" t="s">
        <v>285</v>
      </c>
      <c r="AI373" s="4" t="s">
        <v>286</v>
      </c>
      <c r="AJ373" s="4" t="s">
        <v>287</v>
      </c>
      <c r="AK373" s="4" t="s">
        <v>288</v>
      </c>
      <c r="AL373" s="4" t="s">
        <v>277</v>
      </c>
      <c r="AM373" s="4" t="s">
        <v>289</v>
      </c>
      <c r="AN373" s="4" t="s">
        <v>277</v>
      </c>
      <c r="AO373" s="4" t="s">
        <v>278</v>
      </c>
      <c r="AP373" s="4" t="s">
        <v>290</v>
      </c>
      <c r="AQ373" s="4" t="s">
        <v>291</v>
      </c>
      <c r="AR373" s="4" t="s">
        <v>292</v>
      </c>
      <c r="AS373" s="4" t="s">
        <v>293</v>
      </c>
      <c r="AT373" s="4" t="s">
        <v>294</v>
      </c>
      <c r="AU373" s="4" t="s">
        <v>295</v>
      </c>
      <c r="AV373" s="4" t="s">
        <v>296</v>
      </c>
      <c r="AW373" s="4" t="s">
        <v>297</v>
      </c>
      <c r="AX373" s="4" t="s">
        <v>145</v>
      </c>
      <c r="AY373" s="4" t="s">
        <v>298</v>
      </c>
      <c r="AZ373" s="4" t="s">
        <v>299</v>
      </c>
      <c r="BA373" s="4" t="s">
        <v>300</v>
      </c>
      <c r="BB373" s="4" t="s">
        <v>301</v>
      </c>
      <c r="BC373" s="4" t="s">
        <v>302</v>
      </c>
      <c r="BD373" s="4" t="s">
        <v>277</v>
      </c>
      <c r="BE373" s="4" t="s">
        <v>150</v>
      </c>
      <c r="BF373" s="4" t="s">
        <v>294</v>
      </c>
      <c r="BG373" s="4" t="s">
        <v>277</v>
      </c>
      <c r="BH373" s="4" t="s">
        <v>303</v>
      </c>
      <c r="BI373" s="4" t="s">
        <v>304</v>
      </c>
      <c r="BJ373" s="4" t="s">
        <v>305</v>
      </c>
      <c r="BK373" s="4" t="s">
        <v>306</v>
      </c>
      <c r="BL373" s="4" t="s">
        <v>307</v>
      </c>
      <c r="BM373" s="4" t="s">
        <v>277</v>
      </c>
      <c r="BN373" s="4" t="s">
        <v>308</v>
      </c>
      <c r="BO373" s="4" t="s">
        <v>279</v>
      </c>
      <c r="BP373" s="4" t="s">
        <v>145</v>
      </c>
      <c r="BQ373" s="4" t="s">
        <v>277</v>
      </c>
      <c r="BS373" s="4" t="s">
        <v>279</v>
      </c>
      <c r="BT373" s="4" t="n">
        <f aca="false">49-(COUNTBLANK(U373:BQ373))</f>
        <v>48</v>
      </c>
      <c r="BU373" s="4" t="str">
        <f aca="false">CONCATENATE("*",BS373,"*")</f>
        <v>*stuff*</v>
      </c>
      <c r="BV373" s="4" t="n">
        <f aca="false">COUNTIFS(U373:BQ373,BU373)</f>
        <v>0</v>
      </c>
      <c r="BW373" s="18" t="n">
        <f aca="false">BV373/BT373</f>
        <v>0</v>
      </c>
      <c r="BZ373" s="18" t="str">
        <f aca="false">IF(BY373="","",(BY373/BT373))</f>
        <v/>
      </c>
      <c r="CA373" s="4" t="n">
        <f aca="false">COUNTIFS(U373:BQ373,BU374)</f>
        <v>0</v>
      </c>
      <c r="CB373" s="4" t="str">
        <f aca="false">IF(BX373="",BU373,BX373)</f>
        <v>*stuff*</v>
      </c>
      <c r="CC373" s="4" t="n">
        <f aca="false">COUNTIFS(U373:BQ373,CB374)</f>
        <v>0</v>
      </c>
      <c r="CD373" s="18" t="n">
        <f aca="false">CC373/BT373</f>
        <v>0</v>
      </c>
      <c r="CE373" s="4" t="s">
        <v>309</v>
      </c>
      <c r="CF373" s="18" t="n">
        <f aca="false">(COUNTIFS(U373:BQ373,CE373))/BT373</f>
        <v>0</v>
      </c>
      <c r="CH373" s="4" t="s">
        <v>310</v>
      </c>
      <c r="CI373" s="18" t="n">
        <v>0.0625</v>
      </c>
      <c r="CJ373" s="18" t="n">
        <v>0.31</v>
      </c>
      <c r="CK373" s="16" t="s">
        <v>298</v>
      </c>
      <c r="CL373" s="4" t="s">
        <v>311</v>
      </c>
    </row>
    <row r="374" customFormat="false" ht="14.4" hidden="false" customHeight="false" outlineLevel="0" collapsed="false">
      <c r="A374" s="8" t="s">
        <v>3493</v>
      </c>
      <c r="B374" s="17" t="n">
        <v>2</v>
      </c>
      <c r="C374" s="17" t="n">
        <v>2</v>
      </c>
      <c r="D374" s="17" t="n">
        <v>2</v>
      </c>
      <c r="E374" s="17" t="n">
        <v>10</v>
      </c>
      <c r="F374" s="17" t="n">
        <v>3</v>
      </c>
      <c r="G374" s="17" t="n">
        <v>8</v>
      </c>
      <c r="H374" s="8" t="n">
        <v>8003</v>
      </c>
      <c r="I374" s="8" t="n">
        <v>18003</v>
      </c>
      <c r="J374" s="8" t="n">
        <v>8003</v>
      </c>
      <c r="K374" s="8" t="s">
        <v>650</v>
      </c>
      <c r="L374" s="8" t="s">
        <v>128</v>
      </c>
      <c r="M374" s="4" t="s">
        <v>312</v>
      </c>
      <c r="N374" s="4" t="s">
        <v>270</v>
      </c>
      <c r="O374" s="4" t="s">
        <v>271</v>
      </c>
      <c r="R374" s="4" t="n">
        <f aca="false">(1+LEN(N374)-LEN(SUBSTITUTE(N374," ","")))+1</f>
        <v>6</v>
      </c>
      <c r="S374" s="4" t="n">
        <f aca="false">(1+LEN(O374)-LEN(SUBSTITUTE(O374," ","")))</f>
        <v>10</v>
      </c>
      <c r="T374" s="4" t="s">
        <v>134</v>
      </c>
      <c r="U374" s="4" t="s">
        <v>298</v>
      </c>
      <c r="V374" s="4" t="s">
        <v>294</v>
      </c>
      <c r="W374" s="4" t="s">
        <v>315</v>
      </c>
      <c r="X374" s="4" t="s">
        <v>298</v>
      </c>
      <c r="Y374" s="4" t="s">
        <v>316</v>
      </c>
      <c r="Z374" s="4" t="s">
        <v>298</v>
      </c>
      <c r="AA374" s="4" t="s">
        <v>317</v>
      </c>
      <c r="AB374" s="4" t="s">
        <v>294</v>
      </c>
      <c r="AC374" s="4" t="s">
        <v>318</v>
      </c>
      <c r="AE374" s="4" t="s">
        <v>298</v>
      </c>
      <c r="AF374" s="4" t="s">
        <v>319</v>
      </c>
      <c r="AG374" s="4" t="s">
        <v>320</v>
      </c>
      <c r="AH374" s="4" t="s">
        <v>298</v>
      </c>
      <c r="AI374" s="4" t="s">
        <v>294</v>
      </c>
      <c r="AJ374" s="4" t="s">
        <v>321</v>
      </c>
      <c r="AK374" s="4" t="s">
        <v>322</v>
      </c>
      <c r="AL374" s="4" t="s">
        <v>323</v>
      </c>
      <c r="AM374" s="4" t="s">
        <v>298</v>
      </c>
      <c r="AN374" s="4" t="s">
        <v>324</v>
      </c>
      <c r="AO374" s="4" t="s">
        <v>325</v>
      </c>
      <c r="AP374" s="4" t="s">
        <v>326</v>
      </c>
      <c r="AQ374" s="4" t="s">
        <v>327</v>
      </c>
      <c r="AR374" s="4" t="s">
        <v>290</v>
      </c>
      <c r="AS374" s="4" t="s">
        <v>328</v>
      </c>
      <c r="AT374" s="4" t="s">
        <v>294</v>
      </c>
      <c r="AU374" s="4" t="s">
        <v>294</v>
      </c>
      <c r="AV374" s="4" t="s">
        <v>324</v>
      </c>
      <c r="AW374" s="4" t="s">
        <v>329</v>
      </c>
      <c r="AX374" s="4" t="s">
        <v>298</v>
      </c>
      <c r="AY374" s="4" t="s">
        <v>298</v>
      </c>
      <c r="AZ374" s="4" t="s">
        <v>330</v>
      </c>
      <c r="BA374" s="4" t="s">
        <v>331</v>
      </c>
      <c r="BB374" s="4" t="s">
        <v>324</v>
      </c>
      <c r="BC374" s="4" t="s">
        <v>298</v>
      </c>
      <c r="BD374" s="4" t="s">
        <v>298</v>
      </c>
      <c r="BE374" s="4" t="s">
        <v>332</v>
      </c>
      <c r="BF374" s="4" t="s">
        <v>298</v>
      </c>
      <c r="BG374" s="4" t="s">
        <v>280</v>
      </c>
      <c r="BH374" s="4" t="s">
        <v>298</v>
      </c>
      <c r="BI374" s="4" t="s">
        <v>333</v>
      </c>
      <c r="BJ374" s="4" t="s">
        <v>290</v>
      </c>
      <c r="BK374" s="4" t="s">
        <v>294</v>
      </c>
      <c r="BL374" s="4" t="s">
        <v>334</v>
      </c>
      <c r="BM374" s="4" t="s">
        <v>298</v>
      </c>
      <c r="BN374" s="22" t="n">
        <f aca="false">TRUE()</f>
        <v>1</v>
      </c>
      <c r="BO374" s="4" t="s">
        <v>316</v>
      </c>
      <c r="BP374" s="4" t="s">
        <v>335</v>
      </c>
      <c r="BQ374" s="4" t="s">
        <v>182</v>
      </c>
      <c r="BS374" s="4" t="s">
        <v>325</v>
      </c>
      <c r="BT374" s="4" t="n">
        <f aca="false">49-(COUNTBLANK(U374:BQ374))</f>
        <v>48</v>
      </c>
      <c r="BU374" s="4" t="str">
        <f aca="false">CONCATENATE("*",BS374,"*")</f>
        <v>*shoot*</v>
      </c>
      <c r="BV374" s="4" t="n">
        <f aca="false">COUNTIFS(U374:BQ374,BU374)</f>
        <v>0</v>
      </c>
      <c r="BW374" s="18" t="n">
        <f aca="false">BV374/BT374</f>
        <v>0</v>
      </c>
      <c r="BX374" s="4" t="s">
        <v>336</v>
      </c>
      <c r="BY374" s="4" t="n">
        <f aca="false">COUNTIFS(U374:BQ374,BX374)</f>
        <v>0</v>
      </c>
      <c r="BZ374" s="18" t="n">
        <f aca="false">IF(BY374="","",(BY374/BT374))</f>
        <v>0</v>
      </c>
      <c r="CA374" s="4" t="n">
        <f aca="false">COUNTIFS(U374:BQ374,BU373)</f>
        <v>0</v>
      </c>
      <c r="CB374" s="4" t="str">
        <f aca="false">IF(BX374="",BU374,BX374)</f>
        <v>*kill*</v>
      </c>
      <c r="CC374" s="4" t="n">
        <f aca="false">COUNTIFS(U374:BQ374,CB373)</f>
        <v>0</v>
      </c>
      <c r="CD374" s="18" t="n">
        <f aca="false">CC374/BT374</f>
        <v>0</v>
      </c>
      <c r="CE374" s="4" t="s">
        <v>336</v>
      </c>
      <c r="CF374" s="18" t="n">
        <f aca="false">(COUNTIFS(U374:BQ374,CE374))/BT374</f>
        <v>0</v>
      </c>
      <c r="CH374" s="4" t="s">
        <v>337</v>
      </c>
      <c r="CI374" s="18" t="n">
        <v>0</v>
      </c>
      <c r="CJ374" s="18" t="n">
        <v>0.52</v>
      </c>
      <c r="CK374" s="16" t="s">
        <v>279</v>
      </c>
      <c r="CL374" s="4" t="s">
        <v>311</v>
      </c>
    </row>
    <row r="375" customFormat="false" ht="14.4" hidden="false" customHeight="false" outlineLevel="0" collapsed="false">
      <c r="A375" s="8" t="s">
        <v>3490</v>
      </c>
      <c r="B375" s="8" t="n">
        <v>2</v>
      </c>
      <c r="C375" s="8" t="n">
        <v>1</v>
      </c>
      <c r="D375" s="8" t="n">
        <v>1</v>
      </c>
      <c r="E375" s="8" t="n">
        <v>11</v>
      </c>
      <c r="F375" s="8" t="n">
        <v>4</v>
      </c>
      <c r="G375" s="8" t="n">
        <v>5</v>
      </c>
      <c r="H375" s="8" t="n">
        <v>5004</v>
      </c>
      <c r="I375" s="8" t="n">
        <v>15004</v>
      </c>
      <c r="J375" s="8" t="n">
        <v>5004</v>
      </c>
      <c r="K375" s="8" t="s">
        <v>650</v>
      </c>
      <c r="L375" s="8" t="s">
        <v>128</v>
      </c>
      <c r="M375" s="0" t="s">
        <v>338</v>
      </c>
      <c r="N375" s="0" t="s">
        <v>339</v>
      </c>
      <c r="O375" s="0" t="s">
        <v>340</v>
      </c>
      <c r="Q375" s="16"/>
      <c r="R375" s="0" t="n">
        <f aca="false">(1+LEN(N375)-LEN(SUBSTITUTE(N375," ","")))+1</f>
        <v>6</v>
      </c>
      <c r="S375" s="0" t="n">
        <f aca="false">(1+LEN(O375)-LEN(SUBSTITUTE(O375," ","")))</f>
        <v>10</v>
      </c>
      <c r="T375" s="0" t="s">
        <v>342</v>
      </c>
      <c r="U375" s="0" t="s">
        <v>343</v>
      </c>
      <c r="V375" s="0" t="s">
        <v>344</v>
      </c>
      <c r="W375" s="0" t="s">
        <v>345</v>
      </c>
      <c r="X375" s="0" t="s">
        <v>346</v>
      </c>
      <c r="Y375" s="0" t="s">
        <v>347</v>
      </c>
      <c r="Z375" s="0" t="s">
        <v>348</v>
      </c>
      <c r="AA375" s="0" t="s">
        <v>349</v>
      </c>
      <c r="AB375" s="0" t="s">
        <v>346</v>
      </c>
      <c r="AC375" s="0" t="s">
        <v>350</v>
      </c>
      <c r="AD375" s="0" t="s">
        <v>298</v>
      </c>
      <c r="AE375" s="0" t="s">
        <v>346</v>
      </c>
      <c r="AF375" s="0" t="s">
        <v>346</v>
      </c>
      <c r="AG375" s="0" t="s">
        <v>351</v>
      </c>
      <c r="AH375" s="0" t="s">
        <v>343</v>
      </c>
      <c r="AI375" s="0" t="s">
        <v>346</v>
      </c>
      <c r="AJ375" s="0" t="s">
        <v>298</v>
      </c>
      <c r="AK375" s="0" t="s">
        <v>346</v>
      </c>
      <c r="AL375" s="0" t="s">
        <v>346</v>
      </c>
      <c r="AM375" s="0" t="s">
        <v>346</v>
      </c>
      <c r="AN375" s="0" t="s">
        <v>352</v>
      </c>
      <c r="AO375" s="0" t="s">
        <v>346</v>
      </c>
      <c r="AP375" s="0" t="s">
        <v>353</v>
      </c>
      <c r="AQ375" s="0" t="s">
        <v>298</v>
      </c>
      <c r="AR375" s="0" t="s">
        <v>354</v>
      </c>
      <c r="AS375" s="0" t="s">
        <v>298</v>
      </c>
      <c r="AT375" s="0" t="s">
        <v>355</v>
      </c>
      <c r="AU375" s="0" t="s">
        <v>298</v>
      </c>
      <c r="AV375" s="0" t="s">
        <v>356</v>
      </c>
      <c r="AW375" s="0" t="s">
        <v>357</v>
      </c>
      <c r="AX375" s="0" t="s">
        <v>298</v>
      </c>
      <c r="AY375" s="0" t="s">
        <v>346</v>
      </c>
      <c r="AZ375" s="0" t="s">
        <v>347</v>
      </c>
      <c r="BA375" s="0" t="s">
        <v>358</v>
      </c>
      <c r="BB375" s="0" t="s">
        <v>298</v>
      </c>
      <c r="BC375" s="0" t="s">
        <v>359</v>
      </c>
      <c r="BD375" s="0" t="s">
        <v>360</v>
      </c>
      <c r="BE375" s="0" t="s">
        <v>361</v>
      </c>
      <c r="BF375" s="0" t="s">
        <v>346</v>
      </c>
      <c r="BG375" s="0" t="s">
        <v>360</v>
      </c>
      <c r="BH375" s="0" t="s">
        <v>362</v>
      </c>
      <c r="BI375" s="13"/>
      <c r="BJ375" s="0" t="s">
        <v>363</v>
      </c>
      <c r="BK375" s="0" t="s">
        <v>364</v>
      </c>
      <c r="BL375" s="0" t="s">
        <v>365</v>
      </c>
      <c r="BM375" s="0" t="s">
        <v>366</v>
      </c>
      <c r="BN375" s="0" t="s">
        <v>347</v>
      </c>
      <c r="BO375" s="0" t="s">
        <v>298</v>
      </c>
      <c r="BP375" s="0" t="s">
        <v>347</v>
      </c>
      <c r="BQ375" s="0" t="s">
        <v>347</v>
      </c>
      <c r="BS375" s="0" t="s">
        <v>367</v>
      </c>
      <c r="BT375" s="0" t="n">
        <f aca="false">49-(COUNTBLANK(U375:BQ375))</f>
        <v>48</v>
      </c>
      <c r="BU375" s="0" t="str">
        <f aca="false">CONCATENATE("*",BS375,"*")</f>
        <v>*sew*</v>
      </c>
      <c r="BV375" s="0" t="n">
        <f aca="false">COUNTIFS(U375:BQ375,BU375)</f>
        <v>0</v>
      </c>
      <c r="BW375" s="15" t="n">
        <f aca="false">BV375/BT375</f>
        <v>0</v>
      </c>
      <c r="BX375" s="0" t="s">
        <v>336</v>
      </c>
      <c r="BY375" s="0" t="n">
        <f aca="false">COUNTIFS(U375:BQ375,BX375)</f>
        <v>0</v>
      </c>
      <c r="BZ375" s="15" t="n">
        <f aca="false">IF(BY375="","",(BY375/BT375))</f>
        <v>0</v>
      </c>
      <c r="CA375" s="0" t="n">
        <f aca="false">COUNTIFS(U375:BQ375,BU376)</f>
        <v>0</v>
      </c>
      <c r="CB375" s="0" t="str">
        <f aca="false">IF(BX375="",BU375,BX375)</f>
        <v>*kill*</v>
      </c>
      <c r="CC375" s="0" t="n">
        <f aca="false">COUNTIFS(U375:BQ375,CB376)</f>
        <v>0</v>
      </c>
      <c r="CD375" s="15" t="n">
        <f aca="false">CC375/BT375</f>
        <v>0</v>
      </c>
      <c r="CE375" s="0" t="s">
        <v>336</v>
      </c>
      <c r="CF375" s="15" t="n">
        <f aca="false">(COUNTIFS(U375:BQ375,CE375))/BT375</f>
        <v>0</v>
      </c>
      <c r="CH375" s="0" t="s">
        <v>337</v>
      </c>
      <c r="CI375" s="15" t="n">
        <f aca="false">(COUNTIFS(U375:BQ375,CH375))/BT375</f>
        <v>0</v>
      </c>
      <c r="CJ375" s="15" t="n">
        <f aca="false">(COUNTIFS(U375:BQ375,CH376))/BT375</f>
        <v>0</v>
      </c>
      <c r="CK375" s="16" t="s">
        <v>298</v>
      </c>
      <c r="CL375" s="0" t="s">
        <v>368</v>
      </c>
    </row>
    <row r="376" customFormat="false" ht="14.4" hidden="false" customHeight="false" outlineLevel="0" collapsed="false">
      <c r="A376" s="8" t="s">
        <v>3491</v>
      </c>
      <c r="B376" s="8" t="n">
        <v>2</v>
      </c>
      <c r="C376" s="8" t="n">
        <v>1</v>
      </c>
      <c r="D376" s="8" t="n">
        <v>2</v>
      </c>
      <c r="E376" s="8" t="n">
        <v>11</v>
      </c>
      <c r="F376" s="8" t="n">
        <v>4</v>
      </c>
      <c r="G376" s="8" t="n">
        <v>6</v>
      </c>
      <c r="H376" s="8" t="n">
        <v>6004</v>
      </c>
      <c r="I376" s="8" t="n">
        <v>16004</v>
      </c>
      <c r="J376" s="8" t="n">
        <v>6004</v>
      </c>
      <c r="K376" s="8" t="s">
        <v>650</v>
      </c>
      <c r="L376" s="8" t="s">
        <v>128</v>
      </c>
      <c r="M376" s="0" t="s">
        <v>369</v>
      </c>
      <c r="N376" s="0" t="s">
        <v>339</v>
      </c>
      <c r="O376" s="0" t="s">
        <v>370</v>
      </c>
      <c r="Q376" s="16"/>
      <c r="R376" s="0" t="n">
        <f aca="false">(1+LEN(N376)-LEN(SUBSTITUTE(N376," ","")))+1</f>
        <v>6</v>
      </c>
      <c r="S376" s="0" t="n">
        <f aca="false">(1+LEN(O376)-LEN(SUBSTITUTE(O376," ","")))</f>
        <v>10</v>
      </c>
      <c r="T376" s="0" t="s">
        <v>342</v>
      </c>
      <c r="U376" s="0" t="s">
        <v>343</v>
      </c>
      <c r="V376" s="0" t="s">
        <v>371</v>
      </c>
      <c r="W376" s="0" t="s">
        <v>372</v>
      </c>
      <c r="X376" s="0" t="s">
        <v>346</v>
      </c>
      <c r="Y376" s="0" t="s">
        <v>373</v>
      </c>
      <c r="Z376" s="0" t="s">
        <v>374</v>
      </c>
      <c r="AA376" s="0" t="s">
        <v>347</v>
      </c>
      <c r="AB376" s="0" t="s">
        <v>346</v>
      </c>
      <c r="AC376" s="0" t="s">
        <v>348</v>
      </c>
      <c r="AD376" s="0" t="s">
        <v>343</v>
      </c>
      <c r="AE376" s="0" t="s">
        <v>375</v>
      </c>
      <c r="AF376" s="0" t="s">
        <v>346</v>
      </c>
      <c r="AG376" s="0" t="s">
        <v>376</v>
      </c>
      <c r="AH376" s="0" t="s">
        <v>298</v>
      </c>
      <c r="AI376" s="0" t="s">
        <v>343</v>
      </c>
      <c r="AJ376" s="0" t="s">
        <v>373</v>
      </c>
      <c r="AK376" s="0" t="s">
        <v>377</v>
      </c>
      <c r="AL376" s="0" t="s">
        <v>378</v>
      </c>
      <c r="AM376" s="0" t="s">
        <v>379</v>
      </c>
      <c r="AN376" s="0" t="s">
        <v>380</v>
      </c>
      <c r="AO376" s="0" t="s">
        <v>343</v>
      </c>
      <c r="AP376" s="0" t="s">
        <v>381</v>
      </c>
      <c r="AQ376" s="0" t="s">
        <v>382</v>
      </c>
      <c r="AR376" s="0" t="s">
        <v>371</v>
      </c>
      <c r="AS376" s="0" t="s">
        <v>383</v>
      </c>
      <c r="AT376" s="0" t="s">
        <v>384</v>
      </c>
      <c r="AU376" s="0" t="s">
        <v>362</v>
      </c>
      <c r="AV376" s="0" t="s">
        <v>343</v>
      </c>
      <c r="AW376" s="0" t="s">
        <v>343</v>
      </c>
      <c r="AX376" s="0" t="s">
        <v>385</v>
      </c>
      <c r="AY376" s="0" t="s">
        <v>386</v>
      </c>
      <c r="AZ376" s="0" t="s">
        <v>387</v>
      </c>
      <c r="BA376" s="0" t="s">
        <v>388</v>
      </c>
      <c r="BB376" s="0" t="s">
        <v>389</v>
      </c>
      <c r="BC376" s="0" t="s">
        <v>380</v>
      </c>
      <c r="BD376" s="0" t="s">
        <v>343</v>
      </c>
      <c r="BE376" s="0" t="s">
        <v>390</v>
      </c>
      <c r="BF376" s="0" t="s">
        <v>362</v>
      </c>
      <c r="BG376" s="0" t="s">
        <v>343</v>
      </c>
      <c r="BH376" s="0" t="s">
        <v>391</v>
      </c>
      <c r="BI376" s="0" t="s">
        <v>392</v>
      </c>
      <c r="BJ376" s="0" t="s">
        <v>393</v>
      </c>
      <c r="BK376" s="0" t="s">
        <v>373</v>
      </c>
      <c r="BL376" s="0" t="s">
        <v>348</v>
      </c>
      <c r="BM376" s="0" t="s">
        <v>394</v>
      </c>
      <c r="BN376" s="0" t="s">
        <v>395</v>
      </c>
      <c r="BO376" s="0" t="s">
        <v>380</v>
      </c>
      <c r="BP376" s="0" t="s">
        <v>396</v>
      </c>
      <c r="BQ376" s="0" t="s">
        <v>348</v>
      </c>
      <c r="BS376" s="0" t="s">
        <v>397</v>
      </c>
      <c r="BT376" s="0" t="n">
        <f aca="false">49-(COUNTBLANK(U376:BQ376))</f>
        <v>49</v>
      </c>
      <c r="BU376" s="0" t="str">
        <f aca="false">CONCATENATE("*",BS376,"*")</f>
        <v>*wear*</v>
      </c>
      <c r="BV376" s="0" t="n">
        <f aca="false">COUNTIFS(U376:BQ376,BU376)</f>
        <v>0</v>
      </c>
      <c r="BW376" s="15" t="n">
        <f aca="false">BV376/BT376</f>
        <v>0</v>
      </c>
      <c r="BZ376" s="15" t="str">
        <f aca="false">IF(BY376="","",(BY376/BT376))</f>
        <v/>
      </c>
      <c r="CA376" s="0" t="n">
        <f aca="false">COUNTIFS(U376:BQ376,BU375)</f>
        <v>0</v>
      </c>
      <c r="CB376" s="0" t="str">
        <f aca="false">IF(BX376="",BU376,BX376)</f>
        <v>*wear*</v>
      </c>
      <c r="CC376" s="0" t="n">
        <f aca="false">COUNTIFS(U376:BQ376,CB375)</f>
        <v>0</v>
      </c>
      <c r="CD376" s="15" t="n">
        <f aca="false">CC376/BT376</f>
        <v>0</v>
      </c>
      <c r="CE376" s="0" t="s">
        <v>398</v>
      </c>
      <c r="CF376" s="15" t="n">
        <f aca="false">(COUNTIFS(U376:BQ376,CE376))/BT376</f>
        <v>0</v>
      </c>
      <c r="CH376" s="0" t="s">
        <v>399</v>
      </c>
      <c r="CI376" s="15" t="n">
        <f aca="false">(COUNTIFS(U376:BQ376,CH376))/BT376</f>
        <v>0</v>
      </c>
      <c r="CJ376" s="15" t="n">
        <f aca="false">(COUNTIFS(U376:BQ376,CH375))/BT376</f>
        <v>0</v>
      </c>
      <c r="CK376" s="16" t="s">
        <v>397</v>
      </c>
      <c r="CL376" s="0" t="s">
        <v>368</v>
      </c>
    </row>
    <row r="377" customFormat="false" ht="14.4" hidden="false" customHeight="false" outlineLevel="0" collapsed="false">
      <c r="A377" s="8" t="s">
        <v>3492</v>
      </c>
      <c r="B377" s="17" t="n">
        <v>2</v>
      </c>
      <c r="C377" s="17" t="n">
        <v>2</v>
      </c>
      <c r="D377" s="17" t="n">
        <v>1</v>
      </c>
      <c r="E377" s="17" t="n">
        <v>11</v>
      </c>
      <c r="F377" s="17" t="n">
        <v>4</v>
      </c>
      <c r="G377" s="17" t="n">
        <v>7</v>
      </c>
      <c r="H377" s="8" t="n">
        <v>7004</v>
      </c>
      <c r="I377" s="8" t="n">
        <v>17004</v>
      </c>
      <c r="J377" s="8" t="n">
        <v>7004</v>
      </c>
      <c r="K377" s="8" t="s">
        <v>650</v>
      </c>
      <c r="L377" s="8" t="s">
        <v>128</v>
      </c>
      <c r="M377" s="4" t="s">
        <v>338</v>
      </c>
      <c r="N377" s="4" t="s">
        <v>339</v>
      </c>
      <c r="O377" s="4" t="s">
        <v>370</v>
      </c>
      <c r="R377" s="4" t="n">
        <f aca="false">(1+LEN(N377)-LEN(SUBSTITUTE(N377," ","")))+1</f>
        <v>6</v>
      </c>
      <c r="S377" s="4" t="n">
        <f aca="false">(1+LEN(O377)-LEN(SUBSTITUTE(O377," ","")))</f>
        <v>10</v>
      </c>
      <c r="T377" s="4" t="s">
        <v>342</v>
      </c>
      <c r="U377" s="4" t="s">
        <v>343</v>
      </c>
      <c r="V377" s="4" t="s">
        <v>344</v>
      </c>
      <c r="W377" s="4" t="s">
        <v>345</v>
      </c>
      <c r="X377" s="4" t="s">
        <v>346</v>
      </c>
      <c r="Y377" s="4" t="s">
        <v>347</v>
      </c>
      <c r="Z377" s="4" t="s">
        <v>348</v>
      </c>
      <c r="AA377" s="4" t="s">
        <v>349</v>
      </c>
      <c r="AB377" s="4" t="s">
        <v>346</v>
      </c>
      <c r="AC377" s="4" t="s">
        <v>350</v>
      </c>
      <c r="AD377" s="4" t="s">
        <v>298</v>
      </c>
      <c r="AE377" s="4" t="s">
        <v>346</v>
      </c>
      <c r="AF377" s="4" t="s">
        <v>346</v>
      </c>
      <c r="AG377" s="4" t="s">
        <v>351</v>
      </c>
      <c r="AH377" s="4" t="s">
        <v>343</v>
      </c>
      <c r="AI377" s="4" t="s">
        <v>346</v>
      </c>
      <c r="AJ377" s="4" t="s">
        <v>298</v>
      </c>
      <c r="AK377" s="4" t="s">
        <v>346</v>
      </c>
      <c r="AL377" s="4" t="s">
        <v>346</v>
      </c>
      <c r="AM377" s="4" t="s">
        <v>346</v>
      </c>
      <c r="AN377" s="4" t="s">
        <v>352</v>
      </c>
      <c r="AO377" s="4" t="s">
        <v>346</v>
      </c>
      <c r="AP377" s="4" t="s">
        <v>353</v>
      </c>
      <c r="AQ377" s="4" t="s">
        <v>298</v>
      </c>
      <c r="AR377" s="4" t="s">
        <v>354</v>
      </c>
      <c r="AS377" s="4" t="s">
        <v>298</v>
      </c>
      <c r="AT377" s="4" t="s">
        <v>355</v>
      </c>
      <c r="AU377" s="4" t="s">
        <v>298</v>
      </c>
      <c r="AV377" s="4" t="s">
        <v>356</v>
      </c>
      <c r="AW377" s="4" t="s">
        <v>357</v>
      </c>
      <c r="AX377" s="4" t="s">
        <v>298</v>
      </c>
      <c r="AY377" s="4" t="s">
        <v>346</v>
      </c>
      <c r="AZ377" s="4" t="s">
        <v>347</v>
      </c>
      <c r="BA377" s="4" t="s">
        <v>358</v>
      </c>
      <c r="BB377" s="4" t="s">
        <v>298</v>
      </c>
      <c r="BC377" s="4" t="s">
        <v>359</v>
      </c>
      <c r="BD377" s="4" t="s">
        <v>360</v>
      </c>
      <c r="BE377" s="4" t="s">
        <v>361</v>
      </c>
      <c r="BF377" s="4" t="s">
        <v>346</v>
      </c>
      <c r="BG377" s="4" t="s">
        <v>360</v>
      </c>
      <c r="BH377" s="4" t="s">
        <v>362</v>
      </c>
      <c r="BJ377" s="4" t="s">
        <v>363</v>
      </c>
      <c r="BK377" s="4" t="s">
        <v>364</v>
      </c>
      <c r="BL377" s="4" t="s">
        <v>365</v>
      </c>
      <c r="BM377" s="4" t="s">
        <v>366</v>
      </c>
      <c r="BN377" s="4" t="s">
        <v>347</v>
      </c>
      <c r="BO377" s="4" t="s">
        <v>298</v>
      </c>
      <c r="BP377" s="4" t="s">
        <v>347</v>
      </c>
      <c r="BQ377" s="4" t="s">
        <v>347</v>
      </c>
      <c r="BS377" s="4" t="s">
        <v>367</v>
      </c>
      <c r="BT377" s="4" t="n">
        <f aca="false">49-(COUNTBLANK(U377:BQ377))</f>
        <v>48</v>
      </c>
      <c r="BU377" s="4" t="str">
        <f aca="false">CONCATENATE("*",BS377,"*")</f>
        <v>*sew*</v>
      </c>
      <c r="BV377" s="4" t="n">
        <f aca="false">COUNTIFS(U377:BQ377,BU377)</f>
        <v>0</v>
      </c>
      <c r="BW377" s="18" t="n">
        <f aca="false">BV377/BT377</f>
        <v>0</v>
      </c>
      <c r="BX377" s="4" t="s">
        <v>336</v>
      </c>
      <c r="BY377" s="4" t="n">
        <f aca="false">COUNTIFS(U377:BQ377,BX377)</f>
        <v>0</v>
      </c>
      <c r="BZ377" s="18" t="n">
        <f aca="false">IF(BY377="","",(BY377/BT377))</f>
        <v>0</v>
      </c>
      <c r="CA377" s="4" t="n">
        <f aca="false">COUNTIFS(U377:BQ377,BU378)</f>
        <v>0</v>
      </c>
      <c r="CB377" s="4" t="str">
        <f aca="false">IF(BX377="",BU377,BX377)</f>
        <v>*kill*</v>
      </c>
      <c r="CC377" s="4" t="n">
        <f aca="false">COUNTIFS(U377:BQ377,CB378)</f>
        <v>0</v>
      </c>
      <c r="CD377" s="18" t="n">
        <f aca="false">CC377/BT377</f>
        <v>0</v>
      </c>
      <c r="CE377" s="4" t="s">
        <v>336</v>
      </c>
      <c r="CF377" s="18" t="n">
        <f aca="false">(COUNTIFS(U377:BQ377,CE377))/BT377</f>
        <v>0</v>
      </c>
      <c r="CH377" s="4" t="s">
        <v>337</v>
      </c>
      <c r="CI377" s="18" t="n">
        <v>0.0625</v>
      </c>
      <c r="CJ377" s="18" t="n">
        <v>0.42</v>
      </c>
      <c r="CK377" s="16" t="s">
        <v>397</v>
      </c>
      <c r="CL377" s="4" t="s">
        <v>368</v>
      </c>
    </row>
    <row r="378" customFormat="false" ht="14.4" hidden="false" customHeight="false" outlineLevel="0" collapsed="false">
      <c r="A378" s="8" t="s">
        <v>3493</v>
      </c>
      <c r="B378" s="17" t="n">
        <v>2</v>
      </c>
      <c r="C378" s="17" t="n">
        <v>2</v>
      </c>
      <c r="D378" s="17" t="n">
        <v>2</v>
      </c>
      <c r="E378" s="17" t="n">
        <v>11</v>
      </c>
      <c r="F378" s="17" t="n">
        <v>4</v>
      </c>
      <c r="G378" s="17" t="n">
        <v>8</v>
      </c>
      <c r="H378" s="8" t="n">
        <v>8004</v>
      </c>
      <c r="I378" s="8" t="n">
        <v>18004</v>
      </c>
      <c r="J378" s="8" t="n">
        <v>8004</v>
      </c>
      <c r="K378" s="8" t="s">
        <v>650</v>
      </c>
      <c r="L378" s="8" t="s">
        <v>128</v>
      </c>
      <c r="M378" s="4" t="s">
        <v>369</v>
      </c>
      <c r="N378" s="4" t="s">
        <v>339</v>
      </c>
      <c r="O378" s="4" t="s">
        <v>340</v>
      </c>
      <c r="R378" s="4" t="n">
        <f aca="false">(1+LEN(N378)-LEN(SUBSTITUTE(N378," ","")))+1</f>
        <v>6</v>
      </c>
      <c r="S378" s="4" t="n">
        <f aca="false">(1+LEN(O378)-LEN(SUBSTITUTE(O378," ","")))</f>
        <v>10</v>
      </c>
      <c r="T378" s="4" t="s">
        <v>342</v>
      </c>
      <c r="U378" s="4" t="s">
        <v>343</v>
      </c>
      <c r="V378" s="4" t="s">
        <v>371</v>
      </c>
      <c r="W378" s="4" t="s">
        <v>372</v>
      </c>
      <c r="X378" s="4" t="s">
        <v>346</v>
      </c>
      <c r="Y378" s="4" t="s">
        <v>373</v>
      </c>
      <c r="Z378" s="4" t="s">
        <v>374</v>
      </c>
      <c r="AA378" s="4" t="s">
        <v>347</v>
      </c>
      <c r="AB378" s="4" t="s">
        <v>346</v>
      </c>
      <c r="AC378" s="4" t="s">
        <v>348</v>
      </c>
      <c r="AD378" s="4" t="s">
        <v>343</v>
      </c>
      <c r="AE378" s="4" t="s">
        <v>375</v>
      </c>
      <c r="AF378" s="4" t="s">
        <v>346</v>
      </c>
      <c r="AG378" s="4" t="s">
        <v>376</v>
      </c>
      <c r="AH378" s="4" t="s">
        <v>298</v>
      </c>
      <c r="AI378" s="4" t="s">
        <v>343</v>
      </c>
      <c r="AJ378" s="4" t="s">
        <v>373</v>
      </c>
      <c r="AK378" s="4" t="s">
        <v>377</v>
      </c>
      <c r="AL378" s="4" t="s">
        <v>378</v>
      </c>
      <c r="AM378" s="4" t="s">
        <v>379</v>
      </c>
      <c r="AN378" s="4" t="s">
        <v>380</v>
      </c>
      <c r="AO378" s="4" t="s">
        <v>343</v>
      </c>
      <c r="AP378" s="4" t="s">
        <v>381</v>
      </c>
      <c r="AQ378" s="4" t="s">
        <v>382</v>
      </c>
      <c r="AR378" s="4" t="s">
        <v>371</v>
      </c>
      <c r="AS378" s="4" t="s">
        <v>383</v>
      </c>
      <c r="AT378" s="4" t="s">
        <v>384</v>
      </c>
      <c r="AU378" s="4" t="s">
        <v>362</v>
      </c>
      <c r="AV378" s="4" t="s">
        <v>343</v>
      </c>
      <c r="AW378" s="4" t="s">
        <v>343</v>
      </c>
      <c r="AX378" s="4" t="s">
        <v>385</v>
      </c>
      <c r="AY378" s="4" t="s">
        <v>386</v>
      </c>
      <c r="AZ378" s="4" t="s">
        <v>387</v>
      </c>
      <c r="BA378" s="4" t="s">
        <v>388</v>
      </c>
      <c r="BB378" s="4" t="s">
        <v>389</v>
      </c>
      <c r="BC378" s="4" t="s">
        <v>380</v>
      </c>
      <c r="BD378" s="4" t="s">
        <v>343</v>
      </c>
      <c r="BE378" s="4" t="s">
        <v>390</v>
      </c>
      <c r="BF378" s="4" t="s">
        <v>362</v>
      </c>
      <c r="BG378" s="4" t="s">
        <v>343</v>
      </c>
      <c r="BH378" s="4" t="s">
        <v>391</v>
      </c>
      <c r="BI378" s="4" t="s">
        <v>392</v>
      </c>
      <c r="BJ378" s="4" t="s">
        <v>393</v>
      </c>
      <c r="BK378" s="4" t="s">
        <v>373</v>
      </c>
      <c r="BL378" s="4" t="s">
        <v>348</v>
      </c>
      <c r="BM378" s="4" t="s">
        <v>394</v>
      </c>
      <c r="BN378" s="4" t="s">
        <v>395</v>
      </c>
      <c r="BO378" s="4" t="s">
        <v>380</v>
      </c>
      <c r="BP378" s="4" t="s">
        <v>396</v>
      </c>
      <c r="BQ378" s="4" t="s">
        <v>348</v>
      </c>
      <c r="BS378" s="4" t="s">
        <v>397</v>
      </c>
      <c r="BT378" s="4" t="n">
        <f aca="false">49-(COUNTBLANK(U378:BQ378))</f>
        <v>49</v>
      </c>
      <c r="BU378" s="4" t="str">
        <f aca="false">CONCATENATE("*",BS378,"*")</f>
        <v>*wear*</v>
      </c>
      <c r="BV378" s="4" t="n">
        <f aca="false">COUNTIFS(U378:BQ378,BU378)</f>
        <v>0</v>
      </c>
      <c r="BW378" s="18" t="n">
        <f aca="false">BV378/BT378</f>
        <v>0</v>
      </c>
      <c r="BZ378" s="18" t="str">
        <f aca="false">IF(BY378="","",(BY378/BT378))</f>
        <v/>
      </c>
      <c r="CA378" s="4" t="n">
        <f aca="false">COUNTIFS(U378:BQ378,BU377)</f>
        <v>0</v>
      </c>
      <c r="CB378" s="4" t="str">
        <f aca="false">IF(BX378="",BU378,BX378)</f>
        <v>*wear*</v>
      </c>
      <c r="CC378" s="4" t="n">
        <f aca="false">COUNTIFS(U378:BQ378,CB377)</f>
        <v>0</v>
      </c>
      <c r="CD378" s="18" t="n">
        <f aca="false">CC378/BT378</f>
        <v>0</v>
      </c>
      <c r="CE378" s="4" t="s">
        <v>398</v>
      </c>
      <c r="CF378" s="18" t="n">
        <f aca="false">(COUNTIFS(U378:BQ378,CE378))/BT378</f>
        <v>0</v>
      </c>
      <c r="CH378" s="4" t="s">
        <v>399</v>
      </c>
      <c r="CI378" s="18" t="n">
        <v>0.0816326530612245</v>
      </c>
      <c r="CJ378" s="18" t="n">
        <v>0.43</v>
      </c>
      <c r="CK378" s="16" t="s">
        <v>298</v>
      </c>
      <c r="CL378" s="4" t="s">
        <v>368</v>
      </c>
    </row>
    <row r="379" customFormat="false" ht="14.4" hidden="false" customHeight="false" outlineLevel="0" collapsed="false">
      <c r="A379" s="8" t="s">
        <v>3490</v>
      </c>
      <c r="B379" s="8" t="n">
        <v>2</v>
      </c>
      <c r="C379" s="8" t="n">
        <v>1</v>
      </c>
      <c r="D379" s="8" t="n">
        <v>1</v>
      </c>
      <c r="E379" s="8" t="n">
        <v>12</v>
      </c>
      <c r="F379" s="8" t="n">
        <v>5</v>
      </c>
      <c r="G379" s="8" t="n">
        <v>5</v>
      </c>
      <c r="H379" s="8" t="n">
        <v>5005</v>
      </c>
      <c r="I379" s="8" t="n">
        <v>15005</v>
      </c>
      <c r="J379" s="8" t="n">
        <v>5005</v>
      </c>
      <c r="K379" s="8" t="s">
        <v>650</v>
      </c>
      <c r="L379" s="8" t="s">
        <v>128</v>
      </c>
      <c r="M379" s="0" t="s">
        <v>400</v>
      </c>
      <c r="N379" s="0" t="s">
        <v>401</v>
      </c>
      <c r="O379" s="0" t="s">
        <v>402</v>
      </c>
      <c r="P379" s="16"/>
      <c r="Q379" s="16"/>
      <c r="R379" s="0" t="n">
        <f aca="false">(1+LEN(N379)-LEN(SUBSTITUTE(N379," ","")))+1</f>
        <v>5</v>
      </c>
      <c r="S379" s="0" t="n">
        <f aca="false">(1+LEN(O379)-LEN(SUBSTITUTE(O379," ","")))</f>
        <v>9</v>
      </c>
      <c r="T379" s="0" t="s">
        <v>342</v>
      </c>
      <c r="U379" s="23" t="s">
        <v>404</v>
      </c>
      <c r="V379" s="19" t="s">
        <v>405</v>
      </c>
      <c r="W379" s="19" t="s">
        <v>406</v>
      </c>
      <c r="X379" s="23" t="s">
        <v>407</v>
      </c>
      <c r="Y379" s="19" t="s">
        <v>408</v>
      </c>
      <c r="Z379" s="23" t="s">
        <v>409</v>
      </c>
      <c r="AA379" s="19" t="s">
        <v>410</v>
      </c>
      <c r="AB379" s="19" t="s">
        <v>411</v>
      </c>
      <c r="AC379" s="23" t="s">
        <v>412</v>
      </c>
      <c r="AD379" s="19" t="s">
        <v>413</v>
      </c>
      <c r="AE379" s="19" t="s">
        <v>414</v>
      </c>
      <c r="AF379" s="19" t="s">
        <v>413</v>
      </c>
      <c r="AG379" s="23" t="s">
        <v>415</v>
      </c>
      <c r="AH379" s="23" t="s">
        <v>409</v>
      </c>
      <c r="AI379" s="19" t="s">
        <v>416</v>
      </c>
      <c r="AJ379" s="19" t="s">
        <v>411</v>
      </c>
      <c r="AK379" s="23" t="s">
        <v>409</v>
      </c>
      <c r="AL379" s="23" t="s">
        <v>417</v>
      </c>
      <c r="AM379" s="23" t="s">
        <v>418</v>
      </c>
      <c r="AN379" s="19" t="s">
        <v>411</v>
      </c>
      <c r="AO379" s="19" t="s">
        <v>419</v>
      </c>
      <c r="AP379" s="19" t="s">
        <v>413</v>
      </c>
      <c r="AQ379" s="19" t="s">
        <v>411</v>
      </c>
      <c r="AR379" s="23" t="s">
        <v>420</v>
      </c>
      <c r="AS379" s="19" t="s">
        <v>408</v>
      </c>
      <c r="AT379" s="23" t="s">
        <v>421</v>
      </c>
      <c r="AU379" s="19" t="s">
        <v>413</v>
      </c>
      <c r="AV379" s="23" t="s">
        <v>422</v>
      </c>
      <c r="AW379" s="23" t="s">
        <v>418</v>
      </c>
      <c r="AX379" s="23" t="s">
        <v>423</v>
      </c>
      <c r="AY379" s="23" t="s">
        <v>409</v>
      </c>
      <c r="AZ379" s="23" t="s">
        <v>418</v>
      </c>
      <c r="BA379" s="23" t="s">
        <v>418</v>
      </c>
      <c r="BB379" s="23" t="s">
        <v>424</v>
      </c>
      <c r="BC379" s="19" t="s">
        <v>425</v>
      </c>
      <c r="BD379" s="19" t="s">
        <v>413</v>
      </c>
      <c r="BE379" s="23" t="s">
        <v>409</v>
      </c>
      <c r="BF379" s="23" t="s">
        <v>409</v>
      </c>
      <c r="BG379" s="23" t="s">
        <v>409</v>
      </c>
      <c r="BH379" s="19" t="s">
        <v>411</v>
      </c>
      <c r="BI379" s="23" t="s">
        <v>426</v>
      </c>
      <c r="BJ379" s="23" t="s">
        <v>427</v>
      </c>
      <c r="BK379" s="23" t="s">
        <v>409</v>
      </c>
      <c r="BL379" s="19" t="s">
        <v>411</v>
      </c>
      <c r="BM379" s="19" t="s">
        <v>428</v>
      </c>
      <c r="BN379" s="19" t="s">
        <v>429</v>
      </c>
      <c r="BO379" s="23" t="s">
        <v>409</v>
      </c>
      <c r="BP379" s="23" t="s">
        <v>430</v>
      </c>
      <c r="BQ379" s="23" t="s">
        <v>431</v>
      </c>
      <c r="BS379" s="0" t="s">
        <v>432</v>
      </c>
      <c r="BT379" s="0" t="n">
        <f aca="false">49-(COUNTBLANK(U379:BQ379))</f>
        <v>49</v>
      </c>
      <c r="BU379" s="0" t="str">
        <f aca="false">CONCATENATE("*",BS379,"*")</f>
        <v>*walk*</v>
      </c>
      <c r="BV379" s="0" t="n">
        <f aca="false">COUNTIFS(U379:BQ379,BU379)</f>
        <v>0</v>
      </c>
      <c r="BW379" s="15" t="n">
        <f aca="false">BV379/BT379</f>
        <v>0</v>
      </c>
      <c r="BX379" s="0" t="s">
        <v>433</v>
      </c>
      <c r="BY379" s="0" t="n">
        <f aca="false">COUNTIFS(U379:BQ379,BX379)</f>
        <v>0</v>
      </c>
      <c r="BZ379" s="18" t="n">
        <f aca="false">IF(BY379="","",(BY379/BT379))</f>
        <v>0</v>
      </c>
      <c r="CA379" s="0" t="n">
        <f aca="false">COUNTIFS(U379:BQ379,BU380)</f>
        <v>0</v>
      </c>
      <c r="CB379" s="0" t="str">
        <f aca="false">IF(BX379="",BU379,BX379)</f>
        <v>*sink*</v>
      </c>
      <c r="CC379" s="0" t="n">
        <f aca="false">COUNTIFS(U379:BQ379,CB380)</f>
        <v>0</v>
      </c>
      <c r="CD379" s="15" t="n">
        <f aca="false">CC379/BT379</f>
        <v>0</v>
      </c>
      <c r="CE379" s="0" t="s">
        <v>434</v>
      </c>
      <c r="CF379" s="15" t="n">
        <f aca="false">(COUNTIFS(U379:BQ379,CE379))/BT379</f>
        <v>0</v>
      </c>
      <c r="CG379" s="19" t="s">
        <v>435</v>
      </c>
      <c r="CH379" s="4" t="s">
        <v>436</v>
      </c>
      <c r="CI379" s="15" t="n">
        <f aca="false">(COUNTIFS(U379:BQ379,CH379))/BT379</f>
        <v>0</v>
      </c>
      <c r="CJ379" s="15" t="n">
        <f aca="false">(COUNTIFS(U379:BQ379,CH380))/BT379</f>
        <v>0</v>
      </c>
      <c r="CK379" s="16" t="s">
        <v>413</v>
      </c>
      <c r="CL379" s="0" t="s">
        <v>437</v>
      </c>
    </row>
    <row r="380" customFormat="false" ht="14.4" hidden="false" customHeight="false" outlineLevel="0" collapsed="false">
      <c r="A380" s="8" t="s">
        <v>3491</v>
      </c>
      <c r="B380" s="8" t="n">
        <v>2</v>
      </c>
      <c r="C380" s="8" t="n">
        <v>1</v>
      </c>
      <c r="D380" s="8" t="n">
        <v>2</v>
      </c>
      <c r="E380" s="8" t="n">
        <v>12</v>
      </c>
      <c r="F380" s="8" t="n">
        <v>5</v>
      </c>
      <c r="G380" s="8" t="n">
        <v>6</v>
      </c>
      <c r="H380" s="8" t="n">
        <v>6005</v>
      </c>
      <c r="I380" s="8" t="n">
        <v>16005</v>
      </c>
      <c r="J380" s="8" t="n">
        <v>6005</v>
      </c>
      <c r="K380" s="8" t="s">
        <v>650</v>
      </c>
      <c r="L380" s="8" t="s">
        <v>128</v>
      </c>
      <c r="M380" s="0" t="s">
        <v>438</v>
      </c>
      <c r="N380" s="0" t="s">
        <v>401</v>
      </c>
      <c r="O380" s="0" t="s">
        <v>439</v>
      </c>
      <c r="P380" s="16"/>
      <c r="Q380" s="16"/>
      <c r="R380" s="0" t="n">
        <f aca="false">(1+LEN(N380)-LEN(SUBSTITUTE(N380," ","")))+1</f>
        <v>5</v>
      </c>
      <c r="S380" s="0" t="n">
        <f aca="false">(1+LEN(O380)-LEN(SUBSTITUTE(O380," ","")))</f>
        <v>9</v>
      </c>
      <c r="T380" s="0" t="s">
        <v>342</v>
      </c>
      <c r="U380" s="0" t="s">
        <v>441</v>
      </c>
      <c r="V380" s="0" t="s">
        <v>442</v>
      </c>
      <c r="W380" s="0" t="s">
        <v>443</v>
      </c>
      <c r="X380" s="0" t="s">
        <v>432</v>
      </c>
      <c r="Y380" s="0" t="s">
        <v>351</v>
      </c>
      <c r="Z380" s="0" t="s">
        <v>444</v>
      </c>
      <c r="AA380" s="0" t="s">
        <v>404</v>
      </c>
      <c r="AB380" s="0" t="s">
        <v>445</v>
      </c>
      <c r="AC380" s="0" t="s">
        <v>441</v>
      </c>
      <c r="AD380" s="0" t="s">
        <v>445</v>
      </c>
      <c r="AE380" s="0" t="s">
        <v>430</v>
      </c>
      <c r="AF380" s="0" t="s">
        <v>446</v>
      </c>
      <c r="AG380" s="0" t="s">
        <v>447</v>
      </c>
      <c r="AH380" s="0" t="s">
        <v>441</v>
      </c>
      <c r="AI380" s="0" t="s">
        <v>443</v>
      </c>
      <c r="AJ380" s="0" t="s">
        <v>448</v>
      </c>
      <c r="AK380" s="0" t="s">
        <v>449</v>
      </c>
      <c r="AL380" s="0" t="s">
        <v>450</v>
      </c>
      <c r="AM380" s="0" t="s">
        <v>445</v>
      </c>
      <c r="AN380" s="0" t="s">
        <v>451</v>
      </c>
      <c r="AO380" s="0" t="s">
        <v>445</v>
      </c>
      <c r="AP380" s="0" t="s">
        <v>445</v>
      </c>
      <c r="AQ380" s="0" t="s">
        <v>445</v>
      </c>
      <c r="AR380" s="0" t="s">
        <v>452</v>
      </c>
      <c r="AS380" s="0" t="s">
        <v>453</v>
      </c>
      <c r="AT380" s="0" t="s">
        <v>451</v>
      </c>
      <c r="AU380" s="0" t="s">
        <v>443</v>
      </c>
      <c r="AV380" s="0" t="s">
        <v>454</v>
      </c>
      <c r="AW380" s="0" t="s">
        <v>455</v>
      </c>
      <c r="AX380" s="13"/>
      <c r="AY380" s="0" t="s">
        <v>456</v>
      </c>
      <c r="AZ380" s="0" t="s">
        <v>457</v>
      </c>
      <c r="BA380" s="0" t="s">
        <v>458</v>
      </c>
      <c r="BB380" s="0" t="s">
        <v>441</v>
      </c>
      <c r="BC380" s="0" t="s">
        <v>441</v>
      </c>
      <c r="BD380" s="0" t="s">
        <v>459</v>
      </c>
      <c r="BE380" s="0" t="s">
        <v>460</v>
      </c>
      <c r="BF380" s="0" t="s">
        <v>454</v>
      </c>
      <c r="BG380" s="0" t="s">
        <v>441</v>
      </c>
      <c r="BH380" s="0" t="s">
        <v>441</v>
      </c>
      <c r="BI380" s="0" t="s">
        <v>449</v>
      </c>
      <c r="BJ380" s="0" t="s">
        <v>454</v>
      </c>
      <c r="BK380" s="0" t="s">
        <v>441</v>
      </c>
      <c r="BL380" s="0" t="s">
        <v>441</v>
      </c>
      <c r="BM380" s="0" t="s">
        <v>461</v>
      </c>
      <c r="BN380" s="0" t="s">
        <v>462</v>
      </c>
      <c r="BO380" s="0" t="s">
        <v>443</v>
      </c>
      <c r="BP380" s="0" t="s">
        <v>351</v>
      </c>
      <c r="BQ380" s="0" t="s">
        <v>350</v>
      </c>
      <c r="BS380" s="0" t="s">
        <v>454</v>
      </c>
      <c r="BT380" s="0" t="n">
        <f aca="false">49-(COUNTBLANK(U380:BQ380))</f>
        <v>48</v>
      </c>
      <c r="BU380" s="0" t="str">
        <f aca="false">CONCATENATE("*",BS380,"*")</f>
        <v>*mow*</v>
      </c>
      <c r="BV380" s="0" t="n">
        <f aca="false">COUNTIFS(U380:BQ380,BU380)</f>
        <v>0</v>
      </c>
      <c r="BW380" s="18" t="n">
        <f aca="false">BV380/BT380</f>
        <v>0</v>
      </c>
      <c r="BZ380" s="15" t="str">
        <f aca="false">IF(BY380="","",(BY380/BT380))</f>
        <v/>
      </c>
      <c r="CA380" s="0" t="n">
        <f aca="false">COUNTIFS(U380:BQ380,BU379)</f>
        <v>0</v>
      </c>
      <c r="CB380" s="0" t="str">
        <f aca="false">IF(BX380="",BU380,BX380)</f>
        <v>*mow*</v>
      </c>
      <c r="CC380" s="0" t="n">
        <f aca="false">COUNTIFS(U380:BQ380,CB379)</f>
        <v>0</v>
      </c>
      <c r="CD380" s="15" t="n">
        <f aca="false">CC380/BT380</f>
        <v>0</v>
      </c>
      <c r="CE380" s="0" t="s">
        <v>463</v>
      </c>
      <c r="CF380" s="15" t="n">
        <f aca="false">(COUNTIFS(U380:BQ380,CE380))/BT380</f>
        <v>0</v>
      </c>
      <c r="CH380" s="0" t="s">
        <v>464</v>
      </c>
      <c r="CI380" s="15" t="n">
        <f aca="false">(COUNTIFS(U380:BQ380,CH380))/BT380</f>
        <v>0</v>
      </c>
      <c r="CJ380" s="15" t="n">
        <f aca="false">(COUNTIFS(U380:BQ380,CH379))/BT380</f>
        <v>0</v>
      </c>
      <c r="CK380" s="16" t="s">
        <v>454</v>
      </c>
      <c r="CL380" s="0" t="s">
        <v>437</v>
      </c>
    </row>
    <row r="381" customFormat="false" ht="14.4" hidden="false" customHeight="false" outlineLevel="0" collapsed="false">
      <c r="A381" s="8" t="s">
        <v>3492</v>
      </c>
      <c r="B381" s="17" t="n">
        <v>2</v>
      </c>
      <c r="C381" s="17" t="n">
        <v>2</v>
      </c>
      <c r="D381" s="17" t="n">
        <v>1</v>
      </c>
      <c r="E381" s="17" t="n">
        <v>12</v>
      </c>
      <c r="F381" s="17" t="n">
        <v>5</v>
      </c>
      <c r="G381" s="17" t="n">
        <v>7</v>
      </c>
      <c r="H381" s="8" t="n">
        <v>7005</v>
      </c>
      <c r="I381" s="8" t="n">
        <v>17005</v>
      </c>
      <c r="J381" s="8" t="n">
        <v>7005</v>
      </c>
      <c r="K381" s="8" t="s">
        <v>650</v>
      </c>
      <c r="L381" s="8" t="s">
        <v>128</v>
      </c>
      <c r="M381" s="4" t="s">
        <v>400</v>
      </c>
      <c r="N381" s="4" t="s">
        <v>401</v>
      </c>
      <c r="O381" s="4" t="s">
        <v>439</v>
      </c>
      <c r="R381" s="4" t="n">
        <f aca="false">(1+LEN(N381)-LEN(SUBSTITUTE(N381," ","")))+1</f>
        <v>5</v>
      </c>
      <c r="S381" s="4" t="n">
        <f aca="false">(1+LEN(O381)-LEN(SUBSTITUTE(O381," ","")))</f>
        <v>9</v>
      </c>
      <c r="T381" s="4" t="s">
        <v>342</v>
      </c>
      <c r="U381" s="24" t="s">
        <v>404</v>
      </c>
      <c r="V381" s="20" t="s">
        <v>405</v>
      </c>
      <c r="W381" s="20" t="s">
        <v>406</v>
      </c>
      <c r="X381" s="24" t="s">
        <v>407</v>
      </c>
      <c r="Y381" s="20" t="s">
        <v>408</v>
      </c>
      <c r="Z381" s="24" t="s">
        <v>409</v>
      </c>
      <c r="AA381" s="20" t="s">
        <v>410</v>
      </c>
      <c r="AB381" s="20" t="s">
        <v>411</v>
      </c>
      <c r="AC381" s="24" t="s">
        <v>412</v>
      </c>
      <c r="AD381" s="20" t="s">
        <v>413</v>
      </c>
      <c r="AE381" s="20" t="s">
        <v>414</v>
      </c>
      <c r="AF381" s="20" t="s">
        <v>413</v>
      </c>
      <c r="AG381" s="24" t="s">
        <v>415</v>
      </c>
      <c r="AH381" s="24" t="s">
        <v>409</v>
      </c>
      <c r="AI381" s="20" t="s">
        <v>416</v>
      </c>
      <c r="AJ381" s="20" t="s">
        <v>411</v>
      </c>
      <c r="AK381" s="24" t="s">
        <v>409</v>
      </c>
      <c r="AL381" s="24" t="s">
        <v>417</v>
      </c>
      <c r="AM381" s="24" t="s">
        <v>418</v>
      </c>
      <c r="AN381" s="20" t="s">
        <v>411</v>
      </c>
      <c r="AO381" s="20" t="s">
        <v>419</v>
      </c>
      <c r="AP381" s="20" t="s">
        <v>413</v>
      </c>
      <c r="AQ381" s="20" t="s">
        <v>411</v>
      </c>
      <c r="AR381" s="24" t="s">
        <v>420</v>
      </c>
      <c r="AS381" s="20" t="s">
        <v>408</v>
      </c>
      <c r="AT381" s="24" t="s">
        <v>421</v>
      </c>
      <c r="AU381" s="20" t="s">
        <v>413</v>
      </c>
      <c r="AV381" s="24" t="s">
        <v>422</v>
      </c>
      <c r="AW381" s="24" t="s">
        <v>418</v>
      </c>
      <c r="AX381" s="24" t="s">
        <v>423</v>
      </c>
      <c r="AY381" s="24" t="s">
        <v>409</v>
      </c>
      <c r="AZ381" s="24" t="s">
        <v>418</v>
      </c>
      <c r="BA381" s="24" t="s">
        <v>418</v>
      </c>
      <c r="BB381" s="24" t="s">
        <v>424</v>
      </c>
      <c r="BC381" s="20" t="s">
        <v>425</v>
      </c>
      <c r="BD381" s="20" t="s">
        <v>413</v>
      </c>
      <c r="BE381" s="24" t="s">
        <v>409</v>
      </c>
      <c r="BF381" s="24" t="s">
        <v>409</v>
      </c>
      <c r="BG381" s="24" t="s">
        <v>409</v>
      </c>
      <c r="BH381" s="20" t="s">
        <v>411</v>
      </c>
      <c r="BI381" s="24" t="s">
        <v>426</v>
      </c>
      <c r="BJ381" s="24" t="s">
        <v>427</v>
      </c>
      <c r="BK381" s="24" t="s">
        <v>409</v>
      </c>
      <c r="BL381" s="20" t="s">
        <v>411</v>
      </c>
      <c r="BM381" s="20" t="s">
        <v>428</v>
      </c>
      <c r="BN381" s="20" t="s">
        <v>429</v>
      </c>
      <c r="BO381" s="24" t="s">
        <v>409</v>
      </c>
      <c r="BP381" s="24" t="s">
        <v>430</v>
      </c>
      <c r="BQ381" s="24" t="s">
        <v>431</v>
      </c>
      <c r="BS381" s="4" t="s">
        <v>432</v>
      </c>
      <c r="BT381" s="4" t="n">
        <f aca="false">49-(COUNTBLANK(U381:BQ381))</f>
        <v>49</v>
      </c>
      <c r="BU381" s="4" t="str">
        <f aca="false">CONCATENATE("*",BS381,"*")</f>
        <v>*walk*</v>
      </c>
      <c r="BV381" s="4" t="n">
        <f aca="false">COUNTIFS(U381:BQ381,BU381)</f>
        <v>0</v>
      </c>
      <c r="BW381" s="18" t="n">
        <f aca="false">BV381/BT381</f>
        <v>0</v>
      </c>
      <c r="BX381" s="4" t="s">
        <v>433</v>
      </c>
      <c r="BY381" s="4" t="n">
        <f aca="false">COUNTIFS(U381:BQ381,BX381)</f>
        <v>0</v>
      </c>
      <c r="BZ381" s="18" t="n">
        <f aca="false">IF(BY381="","",(BY381/BT381))</f>
        <v>0</v>
      </c>
      <c r="CA381" s="4" t="n">
        <f aca="false">COUNTIFS(U381:BQ381,BU382)</f>
        <v>0</v>
      </c>
      <c r="CB381" s="4" t="str">
        <f aca="false">IF(BX381="",BU381,BX381)</f>
        <v>*sink*</v>
      </c>
      <c r="CC381" s="4" t="n">
        <f aca="false">COUNTIFS(U381:BQ381,CB382)</f>
        <v>0</v>
      </c>
      <c r="CD381" s="18" t="n">
        <f aca="false">CC381/BT381</f>
        <v>0</v>
      </c>
      <c r="CE381" s="4" t="s">
        <v>434</v>
      </c>
      <c r="CF381" s="18" t="n">
        <f aca="false">(COUNTIFS(U381:BQ381,CE381))/BT381</f>
        <v>0</v>
      </c>
      <c r="CG381" s="20" t="s">
        <v>435</v>
      </c>
      <c r="CH381" s="4" t="s">
        <v>436</v>
      </c>
      <c r="CI381" s="18" t="n">
        <v>0</v>
      </c>
      <c r="CJ381" s="18" t="n">
        <v>0.2</v>
      </c>
      <c r="CK381" s="16" t="s">
        <v>454</v>
      </c>
      <c r="CL381" s="4" t="s">
        <v>437</v>
      </c>
    </row>
    <row r="382" customFormat="false" ht="14.4" hidden="false" customHeight="false" outlineLevel="0" collapsed="false">
      <c r="A382" s="8" t="s">
        <v>3493</v>
      </c>
      <c r="B382" s="17" t="n">
        <v>2</v>
      </c>
      <c r="C382" s="17" t="n">
        <v>2</v>
      </c>
      <c r="D382" s="17" t="n">
        <v>2</v>
      </c>
      <c r="E382" s="17" t="n">
        <v>12</v>
      </c>
      <c r="F382" s="17" t="n">
        <v>5</v>
      </c>
      <c r="G382" s="17" t="n">
        <v>8</v>
      </c>
      <c r="H382" s="8" t="n">
        <v>8005</v>
      </c>
      <c r="I382" s="8" t="n">
        <v>18005</v>
      </c>
      <c r="J382" s="8" t="n">
        <v>8005</v>
      </c>
      <c r="K382" s="8" t="s">
        <v>650</v>
      </c>
      <c r="L382" s="8" t="s">
        <v>128</v>
      </c>
      <c r="M382" s="4" t="s">
        <v>438</v>
      </c>
      <c r="N382" s="4" t="s">
        <v>401</v>
      </c>
      <c r="O382" s="4" t="s">
        <v>402</v>
      </c>
      <c r="R382" s="4" t="n">
        <f aca="false">(1+LEN(N382)-LEN(SUBSTITUTE(N382," ","")))+1</f>
        <v>5</v>
      </c>
      <c r="S382" s="4" t="n">
        <f aca="false">(1+LEN(O382)-LEN(SUBSTITUTE(O382," ","")))</f>
        <v>9</v>
      </c>
      <c r="T382" s="4" t="s">
        <v>342</v>
      </c>
      <c r="U382" s="4" t="s">
        <v>441</v>
      </c>
      <c r="V382" s="4" t="s">
        <v>442</v>
      </c>
      <c r="W382" s="4" t="s">
        <v>443</v>
      </c>
      <c r="X382" s="4" t="s">
        <v>432</v>
      </c>
      <c r="Y382" s="4" t="s">
        <v>351</v>
      </c>
      <c r="Z382" s="4" t="s">
        <v>444</v>
      </c>
      <c r="AA382" s="4" t="s">
        <v>404</v>
      </c>
      <c r="AB382" s="4" t="s">
        <v>445</v>
      </c>
      <c r="AC382" s="4" t="s">
        <v>441</v>
      </c>
      <c r="AD382" s="4" t="s">
        <v>445</v>
      </c>
      <c r="AE382" s="4" t="s">
        <v>430</v>
      </c>
      <c r="AF382" s="4" t="s">
        <v>446</v>
      </c>
      <c r="AG382" s="4" t="s">
        <v>447</v>
      </c>
      <c r="AH382" s="4" t="s">
        <v>441</v>
      </c>
      <c r="AI382" s="4" t="s">
        <v>443</v>
      </c>
      <c r="AJ382" s="4" t="s">
        <v>448</v>
      </c>
      <c r="AK382" s="4" t="s">
        <v>449</v>
      </c>
      <c r="AL382" s="4" t="s">
        <v>450</v>
      </c>
      <c r="AM382" s="4" t="s">
        <v>445</v>
      </c>
      <c r="AN382" s="4" t="s">
        <v>451</v>
      </c>
      <c r="AO382" s="4" t="s">
        <v>445</v>
      </c>
      <c r="AP382" s="4" t="s">
        <v>445</v>
      </c>
      <c r="AQ382" s="4" t="s">
        <v>445</v>
      </c>
      <c r="AR382" s="4" t="s">
        <v>452</v>
      </c>
      <c r="AS382" s="4" t="s">
        <v>453</v>
      </c>
      <c r="AT382" s="4" t="s">
        <v>451</v>
      </c>
      <c r="AU382" s="4" t="s">
        <v>443</v>
      </c>
      <c r="AV382" s="4" t="s">
        <v>454</v>
      </c>
      <c r="AW382" s="4" t="s">
        <v>455</v>
      </c>
      <c r="AY382" s="4" t="s">
        <v>456</v>
      </c>
      <c r="AZ382" s="4" t="s">
        <v>457</v>
      </c>
      <c r="BA382" s="4" t="s">
        <v>458</v>
      </c>
      <c r="BB382" s="4" t="s">
        <v>441</v>
      </c>
      <c r="BC382" s="4" t="s">
        <v>441</v>
      </c>
      <c r="BD382" s="4" t="s">
        <v>459</v>
      </c>
      <c r="BE382" s="4" t="s">
        <v>460</v>
      </c>
      <c r="BF382" s="4" t="s">
        <v>454</v>
      </c>
      <c r="BG382" s="4" t="s">
        <v>441</v>
      </c>
      <c r="BH382" s="4" t="s">
        <v>441</v>
      </c>
      <c r="BI382" s="4" t="s">
        <v>449</v>
      </c>
      <c r="BJ382" s="4" t="s">
        <v>454</v>
      </c>
      <c r="BK382" s="4" t="s">
        <v>441</v>
      </c>
      <c r="BL382" s="4" t="s">
        <v>441</v>
      </c>
      <c r="BM382" s="4" t="s">
        <v>461</v>
      </c>
      <c r="BN382" s="4" t="s">
        <v>462</v>
      </c>
      <c r="BO382" s="4" t="s">
        <v>443</v>
      </c>
      <c r="BP382" s="4" t="s">
        <v>351</v>
      </c>
      <c r="BQ382" s="4" t="s">
        <v>350</v>
      </c>
      <c r="BS382" s="4" t="s">
        <v>454</v>
      </c>
      <c r="BT382" s="4" t="n">
        <f aca="false">49-(COUNTBLANK(U382:BQ382))</f>
        <v>48</v>
      </c>
      <c r="BU382" s="4" t="str">
        <f aca="false">CONCATENATE("*",BS382,"*")</f>
        <v>*mow*</v>
      </c>
      <c r="BV382" s="4" t="n">
        <f aca="false">COUNTIFS(U382:BQ382,BU382)</f>
        <v>0</v>
      </c>
      <c r="BW382" s="18" t="n">
        <f aca="false">BV382/BT382</f>
        <v>0</v>
      </c>
      <c r="BZ382" s="18" t="str">
        <f aca="false">IF(BY382="","",(BY382/BT382))</f>
        <v/>
      </c>
      <c r="CA382" s="4" t="n">
        <f aca="false">COUNTIFS(U382:BQ382,BU381)</f>
        <v>0</v>
      </c>
      <c r="CB382" s="4" t="str">
        <f aca="false">IF(BX382="",BU382,BX382)</f>
        <v>*mow*</v>
      </c>
      <c r="CC382" s="4" t="n">
        <f aca="false">COUNTIFS(U382:BQ382,CB381)</f>
        <v>0</v>
      </c>
      <c r="CD382" s="18" t="n">
        <f aca="false">CC382/BT382</f>
        <v>0</v>
      </c>
      <c r="CE382" s="4" t="s">
        <v>463</v>
      </c>
      <c r="CF382" s="18" t="n">
        <f aca="false">(COUNTIFS(U382:BQ382,CE382))/BT382</f>
        <v>0</v>
      </c>
      <c r="CH382" s="4" t="s">
        <v>464</v>
      </c>
      <c r="CI382" s="18" t="n">
        <v>0</v>
      </c>
      <c r="CJ382" s="18" t="n">
        <v>0.38</v>
      </c>
      <c r="CK382" s="16" t="s">
        <v>413</v>
      </c>
      <c r="CL382" s="4" t="s">
        <v>437</v>
      </c>
    </row>
    <row r="383" customFormat="false" ht="14.4" hidden="false" customHeight="false" outlineLevel="0" collapsed="false">
      <c r="A383" s="8" t="s">
        <v>3490</v>
      </c>
      <c r="B383" s="8" t="n">
        <v>2</v>
      </c>
      <c r="C383" s="8" t="n">
        <v>1</v>
      </c>
      <c r="D383" s="8" t="n">
        <v>1</v>
      </c>
      <c r="E383" s="8" t="n">
        <v>13</v>
      </c>
      <c r="F383" s="8" t="n">
        <v>6</v>
      </c>
      <c r="G383" s="8" t="n">
        <v>5</v>
      </c>
      <c r="H383" s="8" t="n">
        <v>5006</v>
      </c>
      <c r="I383" s="8" t="n">
        <v>15006</v>
      </c>
      <c r="J383" s="8" t="n">
        <v>5006</v>
      </c>
      <c r="K383" s="8" t="s">
        <v>650</v>
      </c>
      <c r="L383" s="8" t="s">
        <v>128</v>
      </c>
      <c r="M383" s="0" t="s">
        <v>466</v>
      </c>
      <c r="N383" s="0" t="s">
        <v>467</v>
      </c>
      <c r="O383" s="0" t="s">
        <v>468</v>
      </c>
      <c r="P383" s="16"/>
      <c r="Q383" s="16"/>
      <c r="R383" s="0" t="n">
        <f aca="false">(1+LEN(N383)-LEN(SUBSTITUTE(N383," ","")))+1</f>
        <v>6</v>
      </c>
      <c r="S383" s="0" t="n">
        <f aca="false">(1+LEN(O383)-LEN(SUBSTITUTE(O383," ","")))</f>
        <v>9</v>
      </c>
      <c r="T383" s="0" t="s">
        <v>342</v>
      </c>
      <c r="U383" s="0" t="s">
        <v>470</v>
      </c>
      <c r="V383" s="0" t="s">
        <v>471</v>
      </c>
      <c r="W383" s="0" t="s">
        <v>472</v>
      </c>
      <c r="X383" s="0" t="s">
        <v>473</v>
      </c>
      <c r="Y383" s="0" t="s">
        <v>470</v>
      </c>
      <c r="Z383" s="0" t="s">
        <v>470</v>
      </c>
      <c r="AA383" s="0" t="s">
        <v>470</v>
      </c>
      <c r="AB383" s="0" t="s">
        <v>474</v>
      </c>
      <c r="AC383" s="0" t="s">
        <v>475</v>
      </c>
      <c r="AD383" s="0" t="s">
        <v>476</v>
      </c>
      <c r="AE383" s="0" t="s">
        <v>477</v>
      </c>
      <c r="AF383" s="0" t="s">
        <v>470</v>
      </c>
      <c r="AG383" s="0" t="s">
        <v>478</v>
      </c>
      <c r="AH383" s="0" t="s">
        <v>479</v>
      </c>
      <c r="AI383" s="0" t="s">
        <v>480</v>
      </c>
      <c r="AJ383" s="0" t="s">
        <v>481</v>
      </c>
      <c r="AK383" s="0" t="s">
        <v>470</v>
      </c>
      <c r="AL383" s="0" t="s">
        <v>470</v>
      </c>
      <c r="AM383" s="0" t="s">
        <v>470</v>
      </c>
      <c r="AN383" s="0" t="s">
        <v>470</v>
      </c>
      <c r="AO383" s="0" t="s">
        <v>470</v>
      </c>
      <c r="AP383" s="0" t="s">
        <v>482</v>
      </c>
      <c r="AQ383" s="0" t="s">
        <v>483</v>
      </c>
      <c r="AR383" s="0" t="s">
        <v>470</v>
      </c>
      <c r="AS383" s="0" t="s">
        <v>470</v>
      </c>
      <c r="AT383" s="0" t="s">
        <v>470</v>
      </c>
      <c r="AU383" s="0" t="s">
        <v>484</v>
      </c>
      <c r="AV383" s="0" t="s">
        <v>485</v>
      </c>
      <c r="AW383" s="0" t="s">
        <v>486</v>
      </c>
      <c r="AX383" s="0" t="s">
        <v>487</v>
      </c>
      <c r="AY383" s="0" t="s">
        <v>470</v>
      </c>
      <c r="AZ383" s="0" t="s">
        <v>488</v>
      </c>
      <c r="BA383" s="0" t="s">
        <v>489</v>
      </c>
      <c r="BB383" s="0" t="s">
        <v>490</v>
      </c>
      <c r="BC383" s="0" t="s">
        <v>470</v>
      </c>
      <c r="BD383" s="0" t="s">
        <v>491</v>
      </c>
      <c r="BE383" s="0" t="s">
        <v>470</v>
      </c>
      <c r="BF383" s="0" t="s">
        <v>473</v>
      </c>
      <c r="BG383" s="0" t="s">
        <v>492</v>
      </c>
      <c r="BH383" s="0" t="s">
        <v>470</v>
      </c>
      <c r="BI383" s="13"/>
      <c r="BJ383" s="0" t="s">
        <v>168</v>
      </c>
      <c r="BK383" s="0" t="s">
        <v>492</v>
      </c>
      <c r="BL383" s="0" t="s">
        <v>493</v>
      </c>
      <c r="BM383" s="0" t="s">
        <v>470</v>
      </c>
      <c r="BN383" s="0" t="s">
        <v>470</v>
      </c>
      <c r="BO383" s="0" t="s">
        <v>470</v>
      </c>
      <c r="BP383" s="0" t="s">
        <v>494</v>
      </c>
      <c r="BQ383" s="0" t="s">
        <v>495</v>
      </c>
      <c r="BS383" s="0" t="s">
        <v>492</v>
      </c>
      <c r="BT383" s="0" t="n">
        <f aca="false">49-(COUNTBLANK(U383:BQ383))</f>
        <v>48</v>
      </c>
      <c r="BU383" s="0" t="str">
        <f aca="false">CONCATENATE("*",BS383,"*")</f>
        <v>*prescribe*</v>
      </c>
      <c r="BV383" s="0" t="n">
        <f aca="false">COUNTIFS(U383:BQ383,BU383)</f>
        <v>0</v>
      </c>
      <c r="BW383" s="14" t="n">
        <f aca="false">BV383/BT383</f>
        <v>0</v>
      </c>
      <c r="BZ383" s="15" t="str">
        <f aca="false">IF(BY383="","",(BY383/BT383))</f>
        <v/>
      </c>
      <c r="CA383" s="0" t="n">
        <f aca="false">COUNTIFS(U383:BQ383,BU384)</f>
        <v>0</v>
      </c>
      <c r="CB383" s="0" t="str">
        <f aca="false">IF(BX383="",BU383,BX383)</f>
        <v>*prescribe*</v>
      </c>
      <c r="CC383" s="0" t="n">
        <f aca="false">COUNTIFS(U383:BQ383,CB384)</f>
        <v>0</v>
      </c>
      <c r="CD383" s="15" t="n">
        <f aca="false">CC383/BT383</f>
        <v>0</v>
      </c>
      <c r="CE383" s="0" t="s">
        <v>496</v>
      </c>
      <c r="CF383" s="15" t="n">
        <f aca="false">(COUNTIFS(U383:BQ383,CE383))/BT383</f>
        <v>0</v>
      </c>
      <c r="CH383" s="0" t="s">
        <v>497</v>
      </c>
      <c r="CI383" s="15" t="n">
        <f aca="false">(COUNTIFS(U383:BQ383,CH383))/BT383</f>
        <v>0</v>
      </c>
      <c r="CJ383" s="15" t="n">
        <f aca="false">(COUNTIFS(U383:BQ383,CH384))/BT383</f>
        <v>0</v>
      </c>
      <c r="CK383" s="16" t="s">
        <v>492</v>
      </c>
      <c r="CL383" s="0" t="s">
        <v>498</v>
      </c>
    </row>
    <row r="384" customFormat="false" ht="14.4" hidden="false" customHeight="false" outlineLevel="0" collapsed="false">
      <c r="A384" s="8" t="s">
        <v>3491</v>
      </c>
      <c r="B384" s="8" t="n">
        <v>2</v>
      </c>
      <c r="C384" s="8" t="n">
        <v>1</v>
      </c>
      <c r="D384" s="8" t="n">
        <v>2</v>
      </c>
      <c r="E384" s="8" t="n">
        <v>13</v>
      </c>
      <c r="F384" s="8" t="n">
        <v>6</v>
      </c>
      <c r="G384" s="8" t="n">
        <v>6</v>
      </c>
      <c r="H384" s="8" t="n">
        <v>6006</v>
      </c>
      <c r="I384" s="8" t="n">
        <v>16006</v>
      </c>
      <c r="J384" s="8" t="n">
        <v>6006</v>
      </c>
      <c r="K384" s="8" t="s">
        <v>650</v>
      </c>
      <c r="L384" s="8" t="s">
        <v>128</v>
      </c>
      <c r="M384" s="0" t="s">
        <v>499</v>
      </c>
      <c r="N384" s="0" t="s">
        <v>467</v>
      </c>
      <c r="O384" s="0" t="s">
        <v>500</v>
      </c>
      <c r="P384" s="16"/>
      <c r="Q384" s="16"/>
      <c r="R384" s="0" t="n">
        <f aca="false">(1+LEN(N384)-LEN(SUBSTITUTE(N384," ","")))+1</f>
        <v>6</v>
      </c>
      <c r="S384" s="0" t="n">
        <f aca="false">(1+LEN(O384)-LEN(SUBSTITUTE(O384," ","")))</f>
        <v>9</v>
      </c>
      <c r="T384" s="0" t="s">
        <v>342</v>
      </c>
      <c r="U384" s="0" t="s">
        <v>473</v>
      </c>
      <c r="V384" s="0" t="s">
        <v>502</v>
      </c>
      <c r="W384" s="0" t="s">
        <v>503</v>
      </c>
      <c r="X384" s="0" t="s">
        <v>473</v>
      </c>
      <c r="Y384" s="0" t="s">
        <v>504</v>
      </c>
      <c r="Z384" s="19" t="s">
        <v>505</v>
      </c>
      <c r="AA384" s="19" t="s">
        <v>506</v>
      </c>
      <c r="AB384" s="0" t="s">
        <v>507</v>
      </c>
      <c r="AC384" s="19" t="s">
        <v>508</v>
      </c>
      <c r="AD384" s="13"/>
      <c r="AE384" s="0" t="s">
        <v>509</v>
      </c>
      <c r="AF384" s="0" t="s">
        <v>510</v>
      </c>
      <c r="AG384" s="19" t="s">
        <v>511</v>
      </c>
      <c r="AH384" s="0" t="s">
        <v>494</v>
      </c>
      <c r="AI384" s="19" t="s">
        <v>508</v>
      </c>
      <c r="AJ384" s="0" t="s">
        <v>512</v>
      </c>
      <c r="AK384" s="0" t="s">
        <v>513</v>
      </c>
      <c r="AL384" s="0" t="s">
        <v>514</v>
      </c>
      <c r="AM384" s="0" t="s">
        <v>515</v>
      </c>
      <c r="AN384" s="0" t="s">
        <v>493</v>
      </c>
      <c r="AO384" s="0" t="s">
        <v>516</v>
      </c>
      <c r="AP384" s="0" t="s">
        <v>517</v>
      </c>
      <c r="AQ384" s="0" t="s">
        <v>473</v>
      </c>
      <c r="AR384" s="19" t="s">
        <v>518</v>
      </c>
      <c r="AS384" s="0" t="s">
        <v>519</v>
      </c>
      <c r="AT384" s="0" t="s">
        <v>520</v>
      </c>
      <c r="AU384" s="19" t="s">
        <v>508</v>
      </c>
      <c r="AV384" s="0" t="s">
        <v>486</v>
      </c>
      <c r="AW384" s="0" t="s">
        <v>512</v>
      </c>
      <c r="AX384" s="0" t="s">
        <v>521</v>
      </c>
      <c r="AY384" s="0" t="s">
        <v>515</v>
      </c>
      <c r="AZ384" s="0" t="s">
        <v>522</v>
      </c>
      <c r="BA384" s="0" t="s">
        <v>486</v>
      </c>
      <c r="BB384" s="0" t="s">
        <v>523</v>
      </c>
      <c r="BC384" s="0" t="s">
        <v>524</v>
      </c>
      <c r="BD384" s="0" t="s">
        <v>473</v>
      </c>
      <c r="BE384" s="19" t="s">
        <v>525</v>
      </c>
      <c r="BF384" s="19" t="s">
        <v>526</v>
      </c>
      <c r="BG384" s="0" t="s">
        <v>527</v>
      </c>
      <c r="BH384" s="0" t="s">
        <v>528</v>
      </c>
      <c r="BI384" s="19" t="s">
        <v>529</v>
      </c>
      <c r="BJ384" s="19" t="s">
        <v>508</v>
      </c>
      <c r="BK384" s="0" t="s">
        <v>512</v>
      </c>
      <c r="BL384" s="19" t="s">
        <v>530</v>
      </c>
      <c r="BM384" s="0" t="s">
        <v>531</v>
      </c>
      <c r="BN384" s="0" t="s">
        <v>532</v>
      </c>
      <c r="BO384" s="0" t="s">
        <v>512</v>
      </c>
      <c r="BP384" s="19" t="s">
        <v>508</v>
      </c>
      <c r="BQ384" s="0" t="s">
        <v>533</v>
      </c>
      <c r="BS384" s="0" t="s">
        <v>534</v>
      </c>
      <c r="BT384" s="0" t="n">
        <f aca="false">49-(COUNTBLANK(U384:BQ384))</f>
        <v>48</v>
      </c>
      <c r="BU384" s="0" t="str">
        <f aca="false">CONCATENATE("*",BS384,"*")</f>
        <v>*deal*</v>
      </c>
      <c r="BV384" s="0" t="n">
        <f aca="false">COUNTIFS(U384:BQ384,BU384)</f>
        <v>0</v>
      </c>
      <c r="BW384" s="15" t="n">
        <f aca="false">BV384/BT384</f>
        <v>0</v>
      </c>
      <c r="BX384" s="0" t="s">
        <v>535</v>
      </c>
      <c r="BY384" s="0" t="n">
        <f aca="false">COUNTIFS(U384:BQ384,BX384)</f>
        <v>0</v>
      </c>
      <c r="BZ384" s="14" t="n">
        <f aca="false">IF(BY384="","",(BY384/BT384))</f>
        <v>0</v>
      </c>
      <c r="CA384" s="0" t="n">
        <f aca="false">COUNTIFS(U384:BQ384,BU383)</f>
        <v>0</v>
      </c>
      <c r="CB384" s="0" t="str">
        <f aca="false">IF(BX384="",BU384,BX384)</f>
        <v>*sell*</v>
      </c>
      <c r="CC384" s="0" t="n">
        <f aca="false">COUNTIFS(U384:BQ384,CB383)</f>
        <v>0</v>
      </c>
      <c r="CD384" s="15" t="n">
        <f aca="false">CC384/BT384</f>
        <v>0</v>
      </c>
      <c r="CE384" s="0" t="s">
        <v>535</v>
      </c>
      <c r="CF384" s="15" t="n">
        <f aca="false">(COUNTIFS(U384:BQ384,CE384))/BT384</f>
        <v>0</v>
      </c>
      <c r="CG384" s="19" t="s">
        <v>536</v>
      </c>
      <c r="CH384" s="0" t="s">
        <v>537</v>
      </c>
      <c r="CI384" s="15" t="n">
        <f aca="false">(COUNTIFS(U384:BQ384,CH384))/BT384</f>
        <v>0</v>
      </c>
      <c r="CJ384" s="15" t="n">
        <f aca="false">(COUNTIFS(U384:BQ384,CH383))/BT384</f>
        <v>0</v>
      </c>
      <c r="CK384" s="16" t="s">
        <v>526</v>
      </c>
      <c r="CL384" s="0" t="s">
        <v>498</v>
      </c>
    </row>
    <row r="385" customFormat="false" ht="14.4" hidden="false" customHeight="false" outlineLevel="0" collapsed="false">
      <c r="A385" s="8" t="s">
        <v>3492</v>
      </c>
      <c r="B385" s="17" t="n">
        <v>2</v>
      </c>
      <c r="C385" s="17" t="n">
        <v>2</v>
      </c>
      <c r="D385" s="17" t="n">
        <v>1</v>
      </c>
      <c r="E385" s="17" t="n">
        <v>13</v>
      </c>
      <c r="F385" s="17" t="n">
        <v>6</v>
      </c>
      <c r="G385" s="17" t="n">
        <v>7</v>
      </c>
      <c r="H385" s="8" t="n">
        <v>7006</v>
      </c>
      <c r="I385" s="8" t="n">
        <v>17006</v>
      </c>
      <c r="J385" s="8" t="n">
        <v>7006</v>
      </c>
      <c r="K385" s="8" t="s">
        <v>650</v>
      </c>
      <c r="L385" s="8" t="s">
        <v>128</v>
      </c>
      <c r="M385" s="4" t="s">
        <v>466</v>
      </c>
      <c r="N385" s="4" t="s">
        <v>467</v>
      </c>
      <c r="O385" s="4" t="s">
        <v>500</v>
      </c>
      <c r="R385" s="4" t="n">
        <f aca="false">(1+LEN(N385)-LEN(SUBSTITUTE(N385," ","")))+1</f>
        <v>6</v>
      </c>
      <c r="S385" s="4" t="n">
        <f aca="false">(1+LEN(O385)-LEN(SUBSTITUTE(O385," ","")))</f>
        <v>9</v>
      </c>
      <c r="T385" s="4" t="s">
        <v>342</v>
      </c>
      <c r="U385" s="4" t="s">
        <v>470</v>
      </c>
      <c r="V385" s="4" t="s">
        <v>471</v>
      </c>
      <c r="W385" s="4" t="s">
        <v>472</v>
      </c>
      <c r="X385" s="4" t="s">
        <v>473</v>
      </c>
      <c r="Y385" s="4" t="s">
        <v>470</v>
      </c>
      <c r="Z385" s="4" t="s">
        <v>470</v>
      </c>
      <c r="AA385" s="4" t="s">
        <v>470</v>
      </c>
      <c r="AB385" s="4" t="s">
        <v>474</v>
      </c>
      <c r="AC385" s="4" t="s">
        <v>475</v>
      </c>
      <c r="AD385" s="4" t="s">
        <v>476</v>
      </c>
      <c r="AE385" s="4" t="s">
        <v>477</v>
      </c>
      <c r="AF385" s="4" t="s">
        <v>470</v>
      </c>
      <c r="AG385" s="4" t="s">
        <v>478</v>
      </c>
      <c r="AH385" s="4" t="s">
        <v>479</v>
      </c>
      <c r="AI385" s="4" t="s">
        <v>480</v>
      </c>
      <c r="AJ385" s="4" t="s">
        <v>481</v>
      </c>
      <c r="AK385" s="4" t="s">
        <v>470</v>
      </c>
      <c r="AL385" s="4" t="s">
        <v>470</v>
      </c>
      <c r="AM385" s="4" t="s">
        <v>470</v>
      </c>
      <c r="AN385" s="4" t="s">
        <v>470</v>
      </c>
      <c r="AO385" s="4" t="s">
        <v>470</v>
      </c>
      <c r="AP385" s="4" t="s">
        <v>482</v>
      </c>
      <c r="AQ385" s="4" t="s">
        <v>483</v>
      </c>
      <c r="AR385" s="4" t="s">
        <v>470</v>
      </c>
      <c r="AS385" s="4" t="s">
        <v>470</v>
      </c>
      <c r="AT385" s="4" t="s">
        <v>470</v>
      </c>
      <c r="AU385" s="4" t="s">
        <v>484</v>
      </c>
      <c r="AV385" s="4" t="s">
        <v>485</v>
      </c>
      <c r="AW385" s="4" t="s">
        <v>486</v>
      </c>
      <c r="AX385" s="4" t="s">
        <v>487</v>
      </c>
      <c r="AY385" s="4" t="s">
        <v>470</v>
      </c>
      <c r="AZ385" s="4" t="s">
        <v>488</v>
      </c>
      <c r="BA385" s="4" t="s">
        <v>489</v>
      </c>
      <c r="BB385" s="4" t="s">
        <v>490</v>
      </c>
      <c r="BC385" s="4" t="s">
        <v>470</v>
      </c>
      <c r="BD385" s="4" t="s">
        <v>491</v>
      </c>
      <c r="BE385" s="4" t="s">
        <v>470</v>
      </c>
      <c r="BF385" s="4" t="s">
        <v>473</v>
      </c>
      <c r="BG385" s="4" t="s">
        <v>492</v>
      </c>
      <c r="BH385" s="4" t="s">
        <v>470</v>
      </c>
      <c r="BJ385" s="4" t="s">
        <v>168</v>
      </c>
      <c r="BK385" s="4" t="s">
        <v>492</v>
      </c>
      <c r="BL385" s="4" t="s">
        <v>493</v>
      </c>
      <c r="BM385" s="4" t="s">
        <v>470</v>
      </c>
      <c r="BN385" s="4" t="s">
        <v>470</v>
      </c>
      <c r="BO385" s="4" t="s">
        <v>470</v>
      </c>
      <c r="BP385" s="4" t="s">
        <v>494</v>
      </c>
      <c r="BQ385" s="4" t="s">
        <v>495</v>
      </c>
      <c r="BS385" s="4" t="s">
        <v>492</v>
      </c>
      <c r="BT385" s="4" t="n">
        <f aca="false">49-(COUNTBLANK(U385:BQ385))</f>
        <v>48</v>
      </c>
      <c r="BU385" s="4" t="str">
        <f aca="false">CONCATENATE("*",BS385,"*")</f>
        <v>*prescribe*</v>
      </c>
      <c r="BV385" s="4" t="n">
        <f aca="false">COUNTIFS(U385:BQ385,BU385)</f>
        <v>0</v>
      </c>
      <c r="BW385" s="18" t="n">
        <f aca="false">BV385/BT385</f>
        <v>0</v>
      </c>
      <c r="BZ385" s="18" t="str">
        <f aca="false">IF(BY385="","",(BY385/BT385))</f>
        <v/>
      </c>
      <c r="CA385" s="4" t="n">
        <f aca="false">COUNTIFS(U385:BQ385,BU386)</f>
        <v>0</v>
      </c>
      <c r="CB385" s="4" t="str">
        <f aca="false">IF(BX385="",BU385,BX385)</f>
        <v>*prescribe*</v>
      </c>
      <c r="CC385" s="4" t="n">
        <f aca="false">COUNTIFS(U385:BQ385,CB386)</f>
        <v>0</v>
      </c>
      <c r="CD385" s="18" t="n">
        <f aca="false">CC385/BT385</f>
        <v>0</v>
      </c>
      <c r="CE385" s="4" t="s">
        <v>496</v>
      </c>
      <c r="CF385" s="18" t="n">
        <f aca="false">(COUNTIFS(U385:BQ385,CE385))/BT385</f>
        <v>0</v>
      </c>
      <c r="CH385" s="4" t="s">
        <v>497</v>
      </c>
      <c r="CI385" s="18" t="n">
        <v>0</v>
      </c>
      <c r="CJ385" s="18" t="n">
        <v>0.58</v>
      </c>
      <c r="CK385" s="16" t="s">
        <v>526</v>
      </c>
      <c r="CL385" s="4" t="s">
        <v>498</v>
      </c>
    </row>
    <row r="386" customFormat="false" ht="14.4" hidden="false" customHeight="false" outlineLevel="0" collapsed="false">
      <c r="A386" s="8" t="s">
        <v>3493</v>
      </c>
      <c r="B386" s="17" t="n">
        <v>2</v>
      </c>
      <c r="C386" s="17" t="n">
        <v>2</v>
      </c>
      <c r="D386" s="17" t="n">
        <v>2</v>
      </c>
      <c r="E386" s="17" t="n">
        <v>13</v>
      </c>
      <c r="F386" s="17" t="n">
        <v>6</v>
      </c>
      <c r="G386" s="17" t="n">
        <v>8</v>
      </c>
      <c r="H386" s="8" t="n">
        <v>8006</v>
      </c>
      <c r="I386" s="8" t="n">
        <v>18006</v>
      </c>
      <c r="J386" s="8" t="n">
        <v>8006</v>
      </c>
      <c r="K386" s="8" t="s">
        <v>650</v>
      </c>
      <c r="L386" s="8" t="s">
        <v>128</v>
      </c>
      <c r="M386" s="4" t="s">
        <v>499</v>
      </c>
      <c r="N386" s="4" t="s">
        <v>467</v>
      </c>
      <c r="O386" s="4" t="s">
        <v>468</v>
      </c>
      <c r="R386" s="4" t="n">
        <f aca="false">(1+LEN(N386)-LEN(SUBSTITUTE(N386," ","")))+1</f>
        <v>6</v>
      </c>
      <c r="S386" s="4" t="n">
        <f aca="false">(1+LEN(O386)-LEN(SUBSTITUTE(O386," ","")))</f>
        <v>9</v>
      </c>
      <c r="T386" s="4" t="s">
        <v>342</v>
      </c>
      <c r="U386" s="4" t="s">
        <v>473</v>
      </c>
      <c r="V386" s="4" t="s">
        <v>502</v>
      </c>
      <c r="W386" s="4" t="s">
        <v>503</v>
      </c>
      <c r="X386" s="4" t="s">
        <v>473</v>
      </c>
      <c r="Y386" s="4" t="s">
        <v>504</v>
      </c>
      <c r="Z386" s="20" t="s">
        <v>505</v>
      </c>
      <c r="AA386" s="20" t="s">
        <v>506</v>
      </c>
      <c r="AB386" s="4" t="s">
        <v>507</v>
      </c>
      <c r="AC386" s="20" t="s">
        <v>508</v>
      </c>
      <c r="AE386" s="4" t="s">
        <v>509</v>
      </c>
      <c r="AF386" s="4" t="s">
        <v>510</v>
      </c>
      <c r="AG386" s="20" t="s">
        <v>511</v>
      </c>
      <c r="AH386" s="4" t="s">
        <v>494</v>
      </c>
      <c r="AI386" s="20" t="s">
        <v>508</v>
      </c>
      <c r="AJ386" s="4" t="s">
        <v>512</v>
      </c>
      <c r="AK386" s="4" t="s">
        <v>513</v>
      </c>
      <c r="AL386" s="4" t="s">
        <v>514</v>
      </c>
      <c r="AM386" s="4" t="s">
        <v>515</v>
      </c>
      <c r="AN386" s="4" t="s">
        <v>493</v>
      </c>
      <c r="AO386" s="4" t="s">
        <v>516</v>
      </c>
      <c r="AP386" s="4" t="s">
        <v>517</v>
      </c>
      <c r="AQ386" s="4" t="s">
        <v>473</v>
      </c>
      <c r="AR386" s="20" t="s">
        <v>518</v>
      </c>
      <c r="AS386" s="4" t="s">
        <v>519</v>
      </c>
      <c r="AT386" s="4" t="s">
        <v>520</v>
      </c>
      <c r="AU386" s="20" t="s">
        <v>508</v>
      </c>
      <c r="AV386" s="4" t="s">
        <v>486</v>
      </c>
      <c r="AW386" s="4" t="s">
        <v>512</v>
      </c>
      <c r="AX386" s="4" t="s">
        <v>521</v>
      </c>
      <c r="AY386" s="4" t="s">
        <v>515</v>
      </c>
      <c r="AZ386" s="4" t="s">
        <v>522</v>
      </c>
      <c r="BA386" s="4" t="s">
        <v>486</v>
      </c>
      <c r="BB386" s="4" t="s">
        <v>523</v>
      </c>
      <c r="BC386" s="4" t="s">
        <v>524</v>
      </c>
      <c r="BD386" s="4" t="s">
        <v>473</v>
      </c>
      <c r="BE386" s="20" t="s">
        <v>525</v>
      </c>
      <c r="BF386" s="20" t="s">
        <v>526</v>
      </c>
      <c r="BG386" s="4" t="s">
        <v>527</v>
      </c>
      <c r="BH386" s="4" t="s">
        <v>528</v>
      </c>
      <c r="BI386" s="20" t="s">
        <v>529</v>
      </c>
      <c r="BJ386" s="20" t="s">
        <v>508</v>
      </c>
      <c r="BK386" s="4" t="s">
        <v>512</v>
      </c>
      <c r="BL386" s="20" t="s">
        <v>530</v>
      </c>
      <c r="BM386" s="4" t="s">
        <v>531</v>
      </c>
      <c r="BN386" s="4" t="s">
        <v>532</v>
      </c>
      <c r="BO386" s="4" t="s">
        <v>512</v>
      </c>
      <c r="BP386" s="20" t="s">
        <v>508</v>
      </c>
      <c r="BQ386" s="4" t="s">
        <v>533</v>
      </c>
      <c r="BS386" s="4" t="s">
        <v>534</v>
      </c>
      <c r="BT386" s="4" t="n">
        <f aca="false">49-(COUNTBLANK(U386:BQ386))</f>
        <v>48</v>
      </c>
      <c r="BU386" s="4" t="str">
        <f aca="false">CONCATENATE("*",BS386,"*")</f>
        <v>*deal*</v>
      </c>
      <c r="BV386" s="4" t="n">
        <f aca="false">COUNTIFS(U386:BQ386,BU386)</f>
        <v>0</v>
      </c>
      <c r="BW386" s="18" t="n">
        <f aca="false">BV386/BT386</f>
        <v>0</v>
      </c>
      <c r="BX386" s="4" t="s">
        <v>535</v>
      </c>
      <c r="BY386" s="4" t="n">
        <f aca="false">COUNTIFS(U386:BQ386,BX386)</f>
        <v>0</v>
      </c>
      <c r="BZ386" s="18" t="n">
        <f aca="false">IF(BY386="","",(BY386/BT386))</f>
        <v>0</v>
      </c>
      <c r="CA386" s="4" t="n">
        <f aca="false">COUNTIFS(U386:BQ386,BU385)</f>
        <v>0</v>
      </c>
      <c r="CB386" s="4" t="str">
        <f aca="false">IF(BX386="",BU386,BX386)</f>
        <v>*sell*</v>
      </c>
      <c r="CC386" s="4" t="n">
        <f aca="false">COUNTIFS(U386:BQ386,CB385)</f>
        <v>0</v>
      </c>
      <c r="CD386" s="18" t="n">
        <f aca="false">CC386/BT386</f>
        <v>0</v>
      </c>
      <c r="CE386" s="4" t="s">
        <v>535</v>
      </c>
      <c r="CF386" s="18" t="n">
        <f aca="false">(COUNTIFS(U386:BQ386,CE386))/BT386</f>
        <v>0</v>
      </c>
      <c r="CG386" s="20" t="s">
        <v>536</v>
      </c>
      <c r="CH386" s="4" t="s">
        <v>537</v>
      </c>
      <c r="CI386" s="18" t="n">
        <v>0</v>
      </c>
      <c r="CJ386" s="18" t="n">
        <v>0.19</v>
      </c>
      <c r="CK386" s="16" t="s">
        <v>492</v>
      </c>
      <c r="CL386" s="4" t="s">
        <v>498</v>
      </c>
    </row>
    <row r="387" customFormat="false" ht="14.4" hidden="false" customHeight="false" outlineLevel="0" collapsed="false">
      <c r="A387" s="8" t="s">
        <v>3490</v>
      </c>
      <c r="B387" s="8" t="n">
        <v>2</v>
      </c>
      <c r="C387" s="8" t="n">
        <v>1</v>
      </c>
      <c r="D387" s="8" t="n">
        <v>1</v>
      </c>
      <c r="E387" s="8" t="n">
        <v>16</v>
      </c>
      <c r="F387" s="8" t="n">
        <v>7</v>
      </c>
      <c r="G387" s="8" t="n">
        <v>5</v>
      </c>
      <c r="H387" s="8" t="n">
        <v>5007</v>
      </c>
      <c r="I387" s="8" t="n">
        <v>15007</v>
      </c>
      <c r="J387" s="8" t="n">
        <v>5007</v>
      </c>
      <c r="K387" s="8" t="s">
        <v>650</v>
      </c>
      <c r="L387" s="8" t="s">
        <v>128</v>
      </c>
      <c r="M387" s="0" t="s">
        <v>539</v>
      </c>
      <c r="N387" s="0" t="s">
        <v>540</v>
      </c>
      <c r="O387" s="0" t="s">
        <v>541</v>
      </c>
      <c r="P387" s="16"/>
      <c r="Q387" s="16"/>
      <c r="R387" s="0" t="n">
        <f aca="false">(1+LEN(N387)-LEN(SUBSTITUTE(N387," ","")))+1</f>
        <v>6</v>
      </c>
      <c r="S387" s="0" t="n">
        <f aca="false">(1+LEN(O387)-LEN(SUBSTITUTE(O387," ","")))</f>
        <v>9</v>
      </c>
      <c r="T387" s="0" t="s">
        <v>342</v>
      </c>
      <c r="U387" s="0" t="s">
        <v>543</v>
      </c>
      <c r="V387" s="0" t="s">
        <v>544</v>
      </c>
      <c r="W387" s="0" t="s">
        <v>545</v>
      </c>
      <c r="X387" s="0" t="s">
        <v>546</v>
      </c>
      <c r="Y387" s="0" t="s">
        <v>546</v>
      </c>
      <c r="Z387" s="0" t="s">
        <v>547</v>
      </c>
      <c r="AA387" s="0" t="s">
        <v>543</v>
      </c>
      <c r="AB387" s="0" t="s">
        <v>548</v>
      </c>
      <c r="AC387" s="0" t="s">
        <v>546</v>
      </c>
      <c r="AD387" s="0" t="s">
        <v>546</v>
      </c>
      <c r="AE387" s="0" t="s">
        <v>543</v>
      </c>
      <c r="AF387" s="0" t="s">
        <v>544</v>
      </c>
      <c r="AG387" s="0" t="s">
        <v>546</v>
      </c>
      <c r="AH387" s="0" t="s">
        <v>543</v>
      </c>
      <c r="AI387" s="0" t="s">
        <v>549</v>
      </c>
      <c r="AJ387" s="0" t="s">
        <v>546</v>
      </c>
      <c r="AK387" s="0" t="s">
        <v>546</v>
      </c>
      <c r="AL387" s="0" t="s">
        <v>547</v>
      </c>
      <c r="AM387" s="0" t="s">
        <v>546</v>
      </c>
      <c r="AN387" s="0" t="s">
        <v>549</v>
      </c>
      <c r="AO387" s="0" t="s">
        <v>550</v>
      </c>
      <c r="AP387" s="0" t="s">
        <v>546</v>
      </c>
      <c r="AQ387" s="0" t="s">
        <v>551</v>
      </c>
      <c r="AR387" s="0" t="s">
        <v>546</v>
      </c>
      <c r="AS387" s="0" t="s">
        <v>546</v>
      </c>
      <c r="AT387" s="0" t="s">
        <v>546</v>
      </c>
      <c r="AU387" s="0" t="s">
        <v>546</v>
      </c>
      <c r="AV387" s="0" t="s">
        <v>552</v>
      </c>
      <c r="AW387" s="0" t="s">
        <v>553</v>
      </c>
      <c r="AX387" s="0" t="s">
        <v>546</v>
      </c>
      <c r="AY387" s="0" t="s">
        <v>548</v>
      </c>
      <c r="AZ387" s="0" t="s">
        <v>547</v>
      </c>
      <c r="BA387" s="0" t="s">
        <v>543</v>
      </c>
      <c r="BB387" s="0" t="s">
        <v>546</v>
      </c>
      <c r="BC387" s="0" t="s">
        <v>548</v>
      </c>
      <c r="BD387" s="0" t="s">
        <v>554</v>
      </c>
      <c r="BE387" s="0" t="s">
        <v>547</v>
      </c>
      <c r="BF387" s="0" t="s">
        <v>543</v>
      </c>
      <c r="BG387" s="0" t="s">
        <v>546</v>
      </c>
      <c r="BH387" s="0" t="s">
        <v>548</v>
      </c>
      <c r="BI387" s="0" t="s">
        <v>546</v>
      </c>
      <c r="BJ387" s="0" t="s">
        <v>555</v>
      </c>
      <c r="BK387" s="0" t="s">
        <v>546</v>
      </c>
      <c r="BL387" s="0" t="s">
        <v>547</v>
      </c>
      <c r="BM387" s="0" t="s">
        <v>546</v>
      </c>
      <c r="BN387" s="0" t="s">
        <v>556</v>
      </c>
      <c r="BO387" s="0" t="s">
        <v>546</v>
      </c>
      <c r="BP387" s="0" t="s">
        <v>553</v>
      </c>
      <c r="BQ387" s="0" t="s">
        <v>557</v>
      </c>
      <c r="BS387" s="0" t="s">
        <v>558</v>
      </c>
      <c r="BT387" s="0" t="n">
        <f aca="false">49-(COUNTBLANK(U387:BQ387))</f>
        <v>49</v>
      </c>
      <c r="BU387" s="0" t="str">
        <f aca="false">CONCATENATE("*",BS387,"*")</f>
        <v>*encounter*</v>
      </c>
      <c r="BV387" s="0" t="n">
        <f aca="false">COUNTIFS(U387:BQ387,BU387)</f>
        <v>0</v>
      </c>
      <c r="BW387" s="15" t="n">
        <f aca="false">BV387/BT387</f>
        <v>0</v>
      </c>
      <c r="BX387" s="0" t="s">
        <v>559</v>
      </c>
      <c r="BY387" s="0" t="n">
        <f aca="false">COUNTIFS(U387:BQ387,BX387)</f>
        <v>0</v>
      </c>
      <c r="BZ387" s="15" t="n">
        <f aca="false">IF(BY387="","",(BY387/BT387))</f>
        <v>0</v>
      </c>
      <c r="CA387" s="0" t="n">
        <f aca="false">COUNTIFS(U387:BQ387,BU388)</f>
        <v>0</v>
      </c>
      <c r="CB387" s="0" t="str">
        <f aca="false">IF(BX387="",BU387,BX387)</f>
        <v>*die*</v>
      </c>
      <c r="CC387" s="0" t="n">
        <f aca="false">COUNTIFS(U387:BQ387,CB388)</f>
        <v>0</v>
      </c>
      <c r="CD387" s="15" t="n">
        <f aca="false">CC387/BT387</f>
        <v>0</v>
      </c>
      <c r="CE387" s="0" t="s">
        <v>559</v>
      </c>
      <c r="CF387" s="15" t="n">
        <f aca="false">(COUNTIFS(U387:BQ387,CE387))/BT387</f>
        <v>0</v>
      </c>
      <c r="CH387" s="0" t="s">
        <v>560</v>
      </c>
      <c r="CI387" s="15" t="n">
        <f aca="false">(COUNTIFS(U387:BQ387,CH387))/BT387</f>
        <v>0</v>
      </c>
      <c r="CJ387" s="15" t="n">
        <f aca="false">(COUNTIFS(U387:BQ387,CH388))/BT387</f>
        <v>0</v>
      </c>
      <c r="CK387" s="16" t="s">
        <v>546</v>
      </c>
      <c r="CL387" s="0" t="s">
        <v>561</v>
      </c>
    </row>
    <row r="388" customFormat="false" ht="14.4" hidden="false" customHeight="false" outlineLevel="0" collapsed="false">
      <c r="A388" s="8" t="s">
        <v>3491</v>
      </c>
      <c r="B388" s="8" t="n">
        <v>2</v>
      </c>
      <c r="C388" s="8" t="n">
        <v>1</v>
      </c>
      <c r="D388" s="8" t="n">
        <v>2</v>
      </c>
      <c r="E388" s="8" t="n">
        <v>16</v>
      </c>
      <c r="F388" s="8" t="n">
        <v>7</v>
      </c>
      <c r="G388" s="8" t="n">
        <v>6</v>
      </c>
      <c r="H388" s="8" t="n">
        <v>6007</v>
      </c>
      <c r="I388" s="8" t="n">
        <v>16007</v>
      </c>
      <c r="J388" s="8" t="n">
        <v>6007</v>
      </c>
      <c r="K388" s="8" t="s">
        <v>650</v>
      </c>
      <c r="L388" s="8" t="s">
        <v>128</v>
      </c>
      <c r="M388" s="0" t="s">
        <v>562</v>
      </c>
      <c r="N388" s="0" t="s">
        <v>540</v>
      </c>
      <c r="O388" s="0" t="s">
        <v>563</v>
      </c>
      <c r="P388" s="16"/>
      <c r="Q388" s="16"/>
      <c r="R388" s="0" t="n">
        <f aca="false">(1+LEN(N388)-LEN(SUBSTITUTE(N388," ","")))+1</f>
        <v>6</v>
      </c>
      <c r="S388" s="0" t="n">
        <f aca="false">(1+LEN(O388)-LEN(SUBSTITUTE(O388," ","")))</f>
        <v>9</v>
      </c>
      <c r="T388" s="0" t="s">
        <v>342</v>
      </c>
      <c r="U388" s="0" t="s">
        <v>543</v>
      </c>
      <c r="V388" s="0" t="s">
        <v>565</v>
      </c>
      <c r="W388" s="0" t="s">
        <v>566</v>
      </c>
      <c r="X388" s="0" t="s">
        <v>567</v>
      </c>
      <c r="Y388" s="0" t="s">
        <v>568</v>
      </c>
      <c r="Z388" s="0" t="s">
        <v>569</v>
      </c>
      <c r="AA388" s="0" t="s">
        <v>570</v>
      </c>
      <c r="AB388" s="0" t="s">
        <v>547</v>
      </c>
      <c r="AC388" s="0" t="s">
        <v>543</v>
      </c>
      <c r="AD388" s="13"/>
      <c r="AE388" s="0" t="s">
        <v>546</v>
      </c>
      <c r="AF388" s="0" t="s">
        <v>571</v>
      </c>
      <c r="AG388" s="0" t="s">
        <v>572</v>
      </c>
      <c r="AH388" s="0" t="s">
        <v>546</v>
      </c>
      <c r="AI388" s="0" t="s">
        <v>573</v>
      </c>
      <c r="AJ388" s="0" t="s">
        <v>574</v>
      </c>
      <c r="AK388" s="0" t="s">
        <v>575</v>
      </c>
      <c r="AL388" s="0" t="s">
        <v>576</v>
      </c>
      <c r="AM388" s="0" t="s">
        <v>577</v>
      </c>
      <c r="AN388" s="0" t="s">
        <v>182</v>
      </c>
      <c r="AO388" s="0" t="s">
        <v>578</v>
      </c>
      <c r="AP388" s="0" t="s">
        <v>568</v>
      </c>
      <c r="AQ388" s="0" t="s">
        <v>548</v>
      </c>
      <c r="AR388" s="0" t="s">
        <v>579</v>
      </c>
      <c r="AS388" s="0" t="s">
        <v>580</v>
      </c>
      <c r="AT388" s="0" t="s">
        <v>573</v>
      </c>
      <c r="AU388" s="0" t="s">
        <v>573</v>
      </c>
      <c r="AV388" s="0" t="s">
        <v>573</v>
      </c>
      <c r="AW388" s="0" t="s">
        <v>581</v>
      </c>
      <c r="AX388" s="0" t="s">
        <v>582</v>
      </c>
      <c r="AY388" s="0" t="s">
        <v>546</v>
      </c>
      <c r="AZ388" s="0" t="s">
        <v>583</v>
      </c>
      <c r="BA388" s="0" t="s">
        <v>584</v>
      </c>
      <c r="BB388" s="0" t="s">
        <v>548</v>
      </c>
      <c r="BC388" s="0" t="s">
        <v>574</v>
      </c>
      <c r="BD388" s="0" t="s">
        <v>568</v>
      </c>
      <c r="BE388" s="0" t="s">
        <v>585</v>
      </c>
      <c r="BF388" s="0" t="s">
        <v>546</v>
      </c>
      <c r="BG388" s="0" t="s">
        <v>546</v>
      </c>
      <c r="BH388" s="0" t="s">
        <v>573</v>
      </c>
      <c r="BI388" s="0" t="s">
        <v>586</v>
      </c>
      <c r="BJ388" s="0" t="s">
        <v>573</v>
      </c>
      <c r="BK388" s="0" t="s">
        <v>587</v>
      </c>
      <c r="BL388" s="0" t="s">
        <v>588</v>
      </c>
      <c r="BM388" s="0" t="s">
        <v>546</v>
      </c>
      <c r="BN388" s="0" t="s">
        <v>573</v>
      </c>
      <c r="BO388" s="13"/>
      <c r="BP388" s="0" t="s">
        <v>573</v>
      </c>
      <c r="BQ388" s="0" t="s">
        <v>182</v>
      </c>
      <c r="BS388" s="0" t="s">
        <v>589</v>
      </c>
      <c r="BT388" s="0" t="n">
        <f aca="false">49-(COUNTBLANK(U388:BQ388))</f>
        <v>47</v>
      </c>
      <c r="BU388" s="0" t="str">
        <f aca="false">CONCATENATE("*",BS388,"*")</f>
        <v>*taste*</v>
      </c>
      <c r="BV388" s="0" t="n">
        <f aca="false">COUNTIFS(U388:BQ388,BU388)</f>
        <v>0</v>
      </c>
      <c r="BW388" s="15" t="n">
        <f aca="false">BV388/BT388</f>
        <v>0</v>
      </c>
      <c r="BX388" s="0" t="s">
        <v>189</v>
      </c>
      <c r="BY388" s="0" t="n">
        <f aca="false">COUNTIFS(U388:BQ388,BX388)</f>
        <v>0</v>
      </c>
      <c r="BZ388" s="15" t="n">
        <f aca="false">IF(BY388="","",(BY388/BT388))</f>
        <v>0</v>
      </c>
      <c r="CA388" s="0" t="n">
        <f aca="false">COUNTIFS(U388:BQ388,BU387)</f>
        <v>0</v>
      </c>
      <c r="CB388" s="0" t="str">
        <f aca="false">IF(BX388="",BU388,BX388)</f>
        <v>*eat*</v>
      </c>
      <c r="CC388" s="0" t="n">
        <f aca="false">COUNTIFS(U388:BQ388,CB387)</f>
        <v>0</v>
      </c>
      <c r="CD388" s="15" t="n">
        <f aca="false">CC388/BT388</f>
        <v>0</v>
      </c>
      <c r="CE388" s="0" t="s">
        <v>189</v>
      </c>
      <c r="CF388" s="15" t="n">
        <f aca="false">(COUNTIFS(U388:BQ388,CE388))/BT388</f>
        <v>0</v>
      </c>
      <c r="CH388" s="0" t="s">
        <v>190</v>
      </c>
      <c r="CI388" s="15" t="n">
        <f aca="false">(COUNTIFS(U388:BQ388,CH388))/BT388</f>
        <v>0</v>
      </c>
      <c r="CJ388" s="15" t="n">
        <f aca="false">(COUNTIFS(U388:BQ388,CH387))/BT388</f>
        <v>0</v>
      </c>
      <c r="CK388" s="16" t="s">
        <v>182</v>
      </c>
      <c r="CL388" s="0" t="s">
        <v>561</v>
      </c>
    </row>
    <row r="389" customFormat="false" ht="14.4" hidden="false" customHeight="false" outlineLevel="0" collapsed="false">
      <c r="A389" s="8" t="s">
        <v>3492</v>
      </c>
      <c r="B389" s="17" t="n">
        <v>2</v>
      </c>
      <c r="C389" s="17" t="n">
        <v>2</v>
      </c>
      <c r="D389" s="17" t="n">
        <v>1</v>
      </c>
      <c r="E389" s="17" t="n">
        <v>16</v>
      </c>
      <c r="F389" s="17" t="n">
        <v>7</v>
      </c>
      <c r="G389" s="17" t="n">
        <v>7</v>
      </c>
      <c r="H389" s="8" t="n">
        <v>7007</v>
      </c>
      <c r="I389" s="8" t="n">
        <v>17007</v>
      </c>
      <c r="J389" s="8" t="n">
        <v>7007</v>
      </c>
      <c r="K389" s="8" t="s">
        <v>650</v>
      </c>
      <c r="L389" s="8" t="s">
        <v>128</v>
      </c>
      <c r="M389" s="4" t="s">
        <v>539</v>
      </c>
      <c r="N389" s="4" t="s">
        <v>540</v>
      </c>
      <c r="O389" s="4" t="s">
        <v>563</v>
      </c>
      <c r="R389" s="4" t="n">
        <f aca="false">(1+LEN(N389)-LEN(SUBSTITUTE(N389," ","")))+1</f>
        <v>6</v>
      </c>
      <c r="S389" s="4" t="n">
        <f aca="false">(1+LEN(O389)-LEN(SUBSTITUTE(O389," ","")))</f>
        <v>9</v>
      </c>
      <c r="T389" s="4" t="s">
        <v>342</v>
      </c>
      <c r="U389" s="4" t="s">
        <v>543</v>
      </c>
      <c r="V389" s="4" t="s">
        <v>544</v>
      </c>
      <c r="W389" s="4" t="s">
        <v>545</v>
      </c>
      <c r="X389" s="4" t="s">
        <v>546</v>
      </c>
      <c r="Y389" s="4" t="s">
        <v>546</v>
      </c>
      <c r="Z389" s="4" t="s">
        <v>547</v>
      </c>
      <c r="AA389" s="4" t="s">
        <v>543</v>
      </c>
      <c r="AB389" s="4" t="s">
        <v>548</v>
      </c>
      <c r="AC389" s="4" t="s">
        <v>546</v>
      </c>
      <c r="AD389" s="4" t="s">
        <v>546</v>
      </c>
      <c r="AE389" s="4" t="s">
        <v>543</v>
      </c>
      <c r="AF389" s="4" t="s">
        <v>544</v>
      </c>
      <c r="AG389" s="4" t="s">
        <v>546</v>
      </c>
      <c r="AH389" s="4" t="s">
        <v>543</v>
      </c>
      <c r="AI389" s="4" t="s">
        <v>549</v>
      </c>
      <c r="AJ389" s="4" t="s">
        <v>546</v>
      </c>
      <c r="AK389" s="4" t="s">
        <v>546</v>
      </c>
      <c r="AL389" s="4" t="s">
        <v>547</v>
      </c>
      <c r="AM389" s="4" t="s">
        <v>546</v>
      </c>
      <c r="AN389" s="4" t="s">
        <v>549</v>
      </c>
      <c r="AO389" s="4" t="s">
        <v>550</v>
      </c>
      <c r="AP389" s="4" t="s">
        <v>546</v>
      </c>
      <c r="AQ389" s="4" t="s">
        <v>551</v>
      </c>
      <c r="AR389" s="4" t="s">
        <v>546</v>
      </c>
      <c r="AS389" s="4" t="s">
        <v>546</v>
      </c>
      <c r="AT389" s="4" t="s">
        <v>546</v>
      </c>
      <c r="AU389" s="4" t="s">
        <v>546</v>
      </c>
      <c r="AV389" s="4" t="s">
        <v>552</v>
      </c>
      <c r="AW389" s="4" t="s">
        <v>553</v>
      </c>
      <c r="AX389" s="4" t="s">
        <v>546</v>
      </c>
      <c r="AY389" s="4" t="s">
        <v>548</v>
      </c>
      <c r="AZ389" s="4" t="s">
        <v>547</v>
      </c>
      <c r="BA389" s="4" t="s">
        <v>543</v>
      </c>
      <c r="BB389" s="4" t="s">
        <v>546</v>
      </c>
      <c r="BC389" s="4" t="s">
        <v>548</v>
      </c>
      <c r="BD389" s="4" t="s">
        <v>554</v>
      </c>
      <c r="BE389" s="4" t="s">
        <v>547</v>
      </c>
      <c r="BF389" s="4" t="s">
        <v>543</v>
      </c>
      <c r="BG389" s="4" t="s">
        <v>546</v>
      </c>
      <c r="BH389" s="4" t="s">
        <v>548</v>
      </c>
      <c r="BI389" s="4" t="s">
        <v>546</v>
      </c>
      <c r="BJ389" s="4" t="s">
        <v>555</v>
      </c>
      <c r="BK389" s="4" t="s">
        <v>546</v>
      </c>
      <c r="BL389" s="4" t="s">
        <v>547</v>
      </c>
      <c r="BM389" s="4" t="s">
        <v>546</v>
      </c>
      <c r="BN389" s="4" t="s">
        <v>556</v>
      </c>
      <c r="BO389" s="4" t="s">
        <v>546</v>
      </c>
      <c r="BP389" s="4" t="s">
        <v>553</v>
      </c>
      <c r="BQ389" s="4" t="s">
        <v>557</v>
      </c>
      <c r="BS389" s="4" t="s">
        <v>558</v>
      </c>
      <c r="BT389" s="4" t="n">
        <f aca="false">49-(COUNTBLANK(U389:BQ389))</f>
        <v>49</v>
      </c>
      <c r="BU389" s="4" t="str">
        <f aca="false">CONCATENATE("*",BS389,"*")</f>
        <v>*encounter*</v>
      </c>
      <c r="BV389" s="4" t="n">
        <f aca="false">COUNTIFS(U389:BQ389,BU389)</f>
        <v>0</v>
      </c>
      <c r="BW389" s="18" t="n">
        <f aca="false">BV389/BT389</f>
        <v>0</v>
      </c>
      <c r="BX389" s="4" t="s">
        <v>559</v>
      </c>
      <c r="BY389" s="4" t="n">
        <f aca="false">COUNTIFS(U389:BQ389,BX389)</f>
        <v>0</v>
      </c>
      <c r="BZ389" s="18" t="n">
        <f aca="false">IF(BY389="","",(BY389/BT389))</f>
        <v>0</v>
      </c>
      <c r="CA389" s="4" t="n">
        <f aca="false">COUNTIFS(U389:BQ389,BU390)</f>
        <v>0</v>
      </c>
      <c r="CB389" s="4" t="str">
        <f aca="false">IF(BX389="",BU389,BX389)</f>
        <v>*die*</v>
      </c>
      <c r="CC389" s="4" t="n">
        <f aca="false">COUNTIFS(U389:BQ389,CB390)</f>
        <v>0</v>
      </c>
      <c r="CD389" s="18" t="n">
        <f aca="false">CC389/BT389</f>
        <v>0</v>
      </c>
      <c r="CE389" s="4" t="s">
        <v>559</v>
      </c>
      <c r="CF389" s="18" t="n">
        <f aca="false">(COUNTIFS(U389:BQ389,CE389))/BT389</f>
        <v>0</v>
      </c>
      <c r="CH389" s="4" t="s">
        <v>560</v>
      </c>
      <c r="CI389" s="18" t="n">
        <v>0</v>
      </c>
      <c r="CJ389" s="18" t="n">
        <v>0.43</v>
      </c>
      <c r="CK389" s="16" t="s">
        <v>182</v>
      </c>
      <c r="CL389" s="4" t="s">
        <v>561</v>
      </c>
    </row>
    <row r="390" customFormat="false" ht="14.4" hidden="false" customHeight="false" outlineLevel="0" collapsed="false">
      <c r="A390" s="8" t="s">
        <v>3493</v>
      </c>
      <c r="B390" s="17" t="n">
        <v>2</v>
      </c>
      <c r="C390" s="17" t="n">
        <v>2</v>
      </c>
      <c r="D390" s="17" t="n">
        <v>2</v>
      </c>
      <c r="E390" s="17" t="n">
        <v>16</v>
      </c>
      <c r="F390" s="17" t="n">
        <v>7</v>
      </c>
      <c r="G390" s="17" t="n">
        <v>8</v>
      </c>
      <c r="H390" s="8" t="n">
        <v>8007</v>
      </c>
      <c r="I390" s="8" t="n">
        <v>18007</v>
      </c>
      <c r="J390" s="8" t="n">
        <v>8007</v>
      </c>
      <c r="K390" s="8" t="s">
        <v>650</v>
      </c>
      <c r="L390" s="8" t="s">
        <v>128</v>
      </c>
      <c r="M390" s="4" t="s">
        <v>562</v>
      </c>
      <c r="N390" s="4" t="s">
        <v>540</v>
      </c>
      <c r="O390" s="4" t="s">
        <v>541</v>
      </c>
      <c r="R390" s="4" t="n">
        <f aca="false">(1+LEN(N390)-LEN(SUBSTITUTE(N390," ","")))+1</f>
        <v>6</v>
      </c>
      <c r="S390" s="4" t="n">
        <f aca="false">(1+LEN(O390)-LEN(SUBSTITUTE(O390," ","")))</f>
        <v>9</v>
      </c>
      <c r="T390" s="4" t="s">
        <v>342</v>
      </c>
      <c r="U390" s="4" t="s">
        <v>543</v>
      </c>
      <c r="V390" s="4" t="s">
        <v>565</v>
      </c>
      <c r="W390" s="4" t="s">
        <v>566</v>
      </c>
      <c r="X390" s="4" t="s">
        <v>567</v>
      </c>
      <c r="Y390" s="4" t="s">
        <v>568</v>
      </c>
      <c r="Z390" s="4" t="s">
        <v>569</v>
      </c>
      <c r="AA390" s="4" t="s">
        <v>570</v>
      </c>
      <c r="AB390" s="4" t="s">
        <v>547</v>
      </c>
      <c r="AC390" s="4" t="s">
        <v>543</v>
      </c>
      <c r="AE390" s="4" t="s">
        <v>546</v>
      </c>
      <c r="AF390" s="4" t="s">
        <v>571</v>
      </c>
      <c r="AG390" s="4" t="s">
        <v>572</v>
      </c>
      <c r="AH390" s="4" t="s">
        <v>546</v>
      </c>
      <c r="AI390" s="4" t="s">
        <v>573</v>
      </c>
      <c r="AJ390" s="4" t="s">
        <v>574</v>
      </c>
      <c r="AK390" s="4" t="s">
        <v>575</v>
      </c>
      <c r="AL390" s="4" t="s">
        <v>576</v>
      </c>
      <c r="AM390" s="4" t="s">
        <v>577</v>
      </c>
      <c r="AN390" s="4" t="s">
        <v>182</v>
      </c>
      <c r="AO390" s="4" t="s">
        <v>578</v>
      </c>
      <c r="AP390" s="4" t="s">
        <v>568</v>
      </c>
      <c r="AQ390" s="4" t="s">
        <v>548</v>
      </c>
      <c r="AR390" s="4" t="s">
        <v>579</v>
      </c>
      <c r="AS390" s="4" t="s">
        <v>580</v>
      </c>
      <c r="AT390" s="4" t="s">
        <v>573</v>
      </c>
      <c r="AU390" s="4" t="s">
        <v>573</v>
      </c>
      <c r="AV390" s="4" t="s">
        <v>573</v>
      </c>
      <c r="AW390" s="4" t="s">
        <v>581</v>
      </c>
      <c r="AX390" s="4" t="s">
        <v>582</v>
      </c>
      <c r="AY390" s="4" t="s">
        <v>546</v>
      </c>
      <c r="AZ390" s="4" t="s">
        <v>583</v>
      </c>
      <c r="BA390" s="4" t="s">
        <v>584</v>
      </c>
      <c r="BB390" s="4" t="s">
        <v>548</v>
      </c>
      <c r="BC390" s="4" t="s">
        <v>574</v>
      </c>
      <c r="BD390" s="4" t="s">
        <v>568</v>
      </c>
      <c r="BE390" s="4" t="s">
        <v>585</v>
      </c>
      <c r="BF390" s="4" t="s">
        <v>546</v>
      </c>
      <c r="BG390" s="4" t="s">
        <v>546</v>
      </c>
      <c r="BH390" s="4" t="s">
        <v>573</v>
      </c>
      <c r="BI390" s="4" t="s">
        <v>586</v>
      </c>
      <c r="BJ390" s="4" t="s">
        <v>573</v>
      </c>
      <c r="BK390" s="4" t="s">
        <v>587</v>
      </c>
      <c r="BL390" s="4" t="s">
        <v>588</v>
      </c>
      <c r="BM390" s="4" t="s">
        <v>546</v>
      </c>
      <c r="BN390" s="4" t="s">
        <v>573</v>
      </c>
      <c r="BP390" s="4" t="s">
        <v>573</v>
      </c>
      <c r="BQ390" s="4" t="s">
        <v>182</v>
      </c>
      <c r="BS390" s="4" t="s">
        <v>589</v>
      </c>
      <c r="BT390" s="4" t="n">
        <f aca="false">49-(COUNTBLANK(U390:BQ390))</f>
        <v>47</v>
      </c>
      <c r="BU390" s="4" t="str">
        <f aca="false">CONCATENATE("*",BS390,"*")</f>
        <v>*taste*</v>
      </c>
      <c r="BV390" s="4" t="n">
        <f aca="false">COUNTIFS(U390:BQ390,BU390)</f>
        <v>0</v>
      </c>
      <c r="BW390" s="18" t="n">
        <f aca="false">BV390/BT390</f>
        <v>0</v>
      </c>
      <c r="BX390" s="4" t="s">
        <v>189</v>
      </c>
      <c r="BY390" s="4" t="n">
        <f aca="false">COUNTIFS(U390:BQ390,BX390)</f>
        <v>0</v>
      </c>
      <c r="BZ390" s="18" t="n">
        <f aca="false">IF(BY390="","",(BY390/BT390))</f>
        <v>0</v>
      </c>
      <c r="CA390" s="4" t="n">
        <f aca="false">COUNTIFS(U390:BQ390,BU389)</f>
        <v>0</v>
      </c>
      <c r="CB390" s="4" t="str">
        <f aca="false">IF(BX390="",BU390,BX390)</f>
        <v>*eat*</v>
      </c>
      <c r="CC390" s="4" t="n">
        <f aca="false">COUNTIFS(U390:BQ390,CB389)</f>
        <v>0</v>
      </c>
      <c r="CD390" s="18" t="n">
        <f aca="false">CC390/BT390</f>
        <v>0</v>
      </c>
      <c r="CE390" s="4" t="s">
        <v>189</v>
      </c>
      <c r="CF390" s="18" t="n">
        <f aca="false">(COUNTIFS(U390:BQ390,CE390))/BT390</f>
        <v>0</v>
      </c>
      <c r="CH390" s="4" t="s">
        <v>190</v>
      </c>
      <c r="CI390" s="18" t="n">
        <v>0.127659574468085</v>
      </c>
      <c r="CJ390" s="18" t="n">
        <v>0.36</v>
      </c>
      <c r="CK390" s="16" t="s">
        <v>546</v>
      </c>
      <c r="CL390" s="4" t="s">
        <v>561</v>
      </c>
    </row>
    <row r="391" customFormat="false" ht="14.4" hidden="false" customHeight="false" outlineLevel="0" collapsed="false">
      <c r="A391" s="8" t="s">
        <v>3490</v>
      </c>
      <c r="B391" s="8" t="n">
        <v>2</v>
      </c>
      <c r="C391" s="8" t="n">
        <v>1</v>
      </c>
      <c r="D391" s="8" t="n">
        <v>1</v>
      </c>
      <c r="E391" s="8" t="n">
        <v>17</v>
      </c>
      <c r="F391" s="8" t="n">
        <v>8</v>
      </c>
      <c r="G391" s="8" t="n">
        <v>5</v>
      </c>
      <c r="H391" s="8" t="n">
        <v>5008</v>
      </c>
      <c r="I391" s="8" t="n">
        <v>15008</v>
      </c>
      <c r="J391" s="8" t="n">
        <v>5008</v>
      </c>
      <c r="K391" s="8" t="s">
        <v>650</v>
      </c>
      <c r="L391" s="8" t="s">
        <v>128</v>
      </c>
      <c r="M391" s="0" t="s">
        <v>590</v>
      </c>
      <c r="N391" s="0" t="s">
        <v>591</v>
      </c>
      <c r="O391" s="0" t="s">
        <v>592</v>
      </c>
      <c r="P391" s="16"/>
      <c r="Q391" s="16"/>
      <c r="R391" s="0" t="n">
        <f aca="false">(1+LEN(N391)-LEN(SUBSTITUTE(N391," ","")))+1</f>
        <v>6</v>
      </c>
      <c r="S391" s="0" t="n">
        <f aca="false">(1+LEN(O391)-LEN(SUBSTITUTE(O391," ","")))</f>
        <v>10</v>
      </c>
      <c r="T391" s="0" t="s">
        <v>342</v>
      </c>
      <c r="U391" s="0" t="s">
        <v>594</v>
      </c>
      <c r="V391" s="0" t="s">
        <v>594</v>
      </c>
      <c r="W391" s="0" t="s">
        <v>595</v>
      </c>
      <c r="X391" s="0" t="s">
        <v>213</v>
      </c>
      <c r="Y391" s="0" t="s">
        <v>596</v>
      </c>
      <c r="Z391" s="0" t="s">
        <v>597</v>
      </c>
      <c r="AA391" s="0" t="s">
        <v>598</v>
      </c>
      <c r="AB391" s="0" t="s">
        <v>599</v>
      </c>
      <c r="AC391" s="0" t="s">
        <v>599</v>
      </c>
      <c r="AD391" s="0" t="s">
        <v>600</v>
      </c>
      <c r="AE391" s="0" t="s">
        <v>594</v>
      </c>
      <c r="AF391" s="0" t="s">
        <v>599</v>
      </c>
      <c r="AG391" s="0" t="s">
        <v>601</v>
      </c>
      <c r="AH391" s="0" t="s">
        <v>602</v>
      </c>
      <c r="AI391" s="0" t="s">
        <v>213</v>
      </c>
      <c r="AJ391" s="0" t="s">
        <v>594</v>
      </c>
      <c r="AK391" s="0" t="s">
        <v>603</v>
      </c>
      <c r="AL391" s="0" t="s">
        <v>604</v>
      </c>
      <c r="AM391" s="0" t="s">
        <v>594</v>
      </c>
      <c r="AN391" s="0" t="s">
        <v>605</v>
      </c>
      <c r="AO391" s="0" t="s">
        <v>599</v>
      </c>
      <c r="AP391" s="0" t="s">
        <v>208</v>
      </c>
      <c r="AQ391" s="0" t="s">
        <v>606</v>
      </c>
      <c r="AR391" s="0" t="s">
        <v>607</v>
      </c>
      <c r="AS391" s="0" t="s">
        <v>608</v>
      </c>
      <c r="AT391" s="0" t="s">
        <v>599</v>
      </c>
      <c r="AU391" s="0" t="s">
        <v>208</v>
      </c>
      <c r="AV391" s="0" t="s">
        <v>609</v>
      </c>
      <c r="AW391" s="0" t="s">
        <v>213</v>
      </c>
      <c r="AX391" s="0" t="s">
        <v>208</v>
      </c>
      <c r="AY391" s="0" t="s">
        <v>594</v>
      </c>
      <c r="AZ391" s="0" t="s">
        <v>208</v>
      </c>
      <c r="BA391" s="0" t="s">
        <v>594</v>
      </c>
      <c r="BB391" s="0" t="s">
        <v>208</v>
      </c>
      <c r="BC391" s="0" t="s">
        <v>213</v>
      </c>
      <c r="BD391" s="0" t="s">
        <v>599</v>
      </c>
      <c r="BE391" s="0" t="s">
        <v>610</v>
      </c>
      <c r="BF391" s="0" t="s">
        <v>599</v>
      </c>
      <c r="BG391" s="0" t="s">
        <v>208</v>
      </c>
      <c r="BH391" s="0" t="s">
        <v>594</v>
      </c>
      <c r="BI391" s="0" t="s">
        <v>594</v>
      </c>
      <c r="BJ391" s="0" t="s">
        <v>611</v>
      </c>
      <c r="BK391" s="0" t="s">
        <v>612</v>
      </c>
      <c r="BL391" s="0" t="s">
        <v>613</v>
      </c>
      <c r="BM391" s="0" t="s">
        <v>614</v>
      </c>
      <c r="BN391" s="0" t="s">
        <v>615</v>
      </c>
      <c r="BO391" s="0" t="s">
        <v>208</v>
      </c>
      <c r="BP391" s="0" t="s">
        <v>594</v>
      </c>
      <c r="BQ391" s="0" t="s">
        <v>213</v>
      </c>
      <c r="BS391" s="0" t="s">
        <v>551</v>
      </c>
      <c r="BT391" s="0" t="n">
        <f aca="false">49-(COUNTBLANK(U391:BQ391))</f>
        <v>49</v>
      </c>
      <c r="BU391" s="0" t="str">
        <f aca="false">CONCATENATE("*",BS391,"*")</f>
        <v>*play*</v>
      </c>
      <c r="BV391" s="0" t="n">
        <f aca="false">COUNTIFS(U391:BQ391,BU391)</f>
        <v>0</v>
      </c>
      <c r="BW391" s="15" t="n">
        <f aca="false">BV391/BT391</f>
        <v>0</v>
      </c>
      <c r="BX391" s="0" t="s">
        <v>235</v>
      </c>
      <c r="BY391" s="0" t="n">
        <f aca="false">COUNTIFS(U391:BQ391,BX391)</f>
        <v>0</v>
      </c>
      <c r="BZ391" s="18" t="n">
        <f aca="false">IF(BY391="","",(BY391/BT391))</f>
        <v>0</v>
      </c>
      <c r="CA391" s="0" t="n">
        <f aca="false">COUNTIFS(U391:BQ391,BU392)</f>
        <v>0</v>
      </c>
      <c r="CB391" s="0" t="str">
        <f aca="false">IF(BX391="",BU391,BX391)</f>
        <v>*jump*</v>
      </c>
      <c r="CC391" s="0" t="n">
        <f aca="false">COUNTIFS(U391:BQ391,CB392)</f>
        <v>0</v>
      </c>
      <c r="CD391" s="15" t="n">
        <f aca="false">CC391/BT391</f>
        <v>0</v>
      </c>
      <c r="CE391" s="0" t="s">
        <v>235</v>
      </c>
      <c r="CF391" s="15" t="n">
        <f aca="false">(COUNTIFS(U391:BQ391,CE391))/BT391</f>
        <v>0</v>
      </c>
      <c r="CH391" s="0" t="s">
        <v>237</v>
      </c>
      <c r="CI391" s="15" t="n">
        <f aca="false">(COUNTIFS(U391:BQ391,CH391))/BT391</f>
        <v>0</v>
      </c>
      <c r="CJ391" s="15" t="n">
        <f aca="false">(COUNTIFS(U391:BQ391,CH392))/BT391</f>
        <v>0</v>
      </c>
      <c r="CK391" s="16" t="s">
        <v>208</v>
      </c>
      <c r="CL391" s="0" t="s">
        <v>616</v>
      </c>
    </row>
    <row r="392" customFormat="false" ht="14.4" hidden="false" customHeight="false" outlineLevel="0" collapsed="false">
      <c r="A392" s="8" t="s">
        <v>3491</v>
      </c>
      <c r="B392" s="8" t="n">
        <v>2</v>
      </c>
      <c r="C392" s="8" t="n">
        <v>1</v>
      </c>
      <c r="D392" s="8" t="n">
        <v>2</v>
      </c>
      <c r="E392" s="8" t="n">
        <v>17</v>
      </c>
      <c r="F392" s="8" t="n">
        <v>8</v>
      </c>
      <c r="G392" s="8" t="n">
        <v>6</v>
      </c>
      <c r="H392" s="8" t="n">
        <v>6008</v>
      </c>
      <c r="I392" s="8" t="n">
        <v>16008</v>
      </c>
      <c r="J392" s="8" t="n">
        <v>6008</v>
      </c>
      <c r="K392" s="8" t="s">
        <v>650</v>
      </c>
      <c r="L392" s="8" t="s">
        <v>128</v>
      </c>
      <c r="M392" s="0" t="s">
        <v>617</v>
      </c>
      <c r="N392" s="0" t="s">
        <v>591</v>
      </c>
      <c r="O392" s="0" t="s">
        <v>618</v>
      </c>
      <c r="P392" s="16"/>
      <c r="Q392" s="16"/>
      <c r="R392" s="0" t="n">
        <f aca="false">(1+LEN(N392)-LEN(SUBSTITUTE(N392," ","")))+1</f>
        <v>6</v>
      </c>
      <c r="S392" s="0" t="n">
        <f aca="false">(1+LEN(O392)-LEN(SUBSTITUTE(O392," ","")))</f>
        <v>10</v>
      </c>
      <c r="T392" s="0" t="s">
        <v>342</v>
      </c>
      <c r="U392" s="0" t="s">
        <v>619</v>
      </c>
      <c r="V392" s="0" t="s">
        <v>620</v>
      </c>
      <c r="W392" s="19" t="s">
        <v>621</v>
      </c>
      <c r="X392" s="0" t="s">
        <v>610</v>
      </c>
      <c r="Y392" s="0" t="s">
        <v>622</v>
      </c>
      <c r="Z392" s="0" t="s">
        <v>623</v>
      </c>
      <c r="AA392" s="0" t="s">
        <v>594</v>
      </c>
      <c r="AB392" s="19" t="s">
        <v>624</v>
      </c>
      <c r="AC392" s="0" t="s">
        <v>625</v>
      </c>
      <c r="AD392" s="0" t="s">
        <v>626</v>
      </c>
      <c r="AE392" s="0" t="s">
        <v>627</v>
      </c>
      <c r="AF392" s="0" t="s">
        <v>628</v>
      </c>
      <c r="AG392" s="0" t="s">
        <v>609</v>
      </c>
      <c r="AH392" s="0" t="s">
        <v>629</v>
      </c>
      <c r="AI392" s="0" t="s">
        <v>623</v>
      </c>
      <c r="AJ392" s="19" t="s">
        <v>630</v>
      </c>
      <c r="AK392" s="0" t="s">
        <v>631</v>
      </c>
      <c r="AL392" s="0" t="s">
        <v>620</v>
      </c>
      <c r="AM392" s="0" t="s">
        <v>598</v>
      </c>
      <c r="AN392" s="0" t="s">
        <v>632</v>
      </c>
      <c r="AO392" s="19" t="s">
        <v>624</v>
      </c>
      <c r="AP392" s="0" t="s">
        <v>633</v>
      </c>
      <c r="AQ392" s="19" t="s">
        <v>624</v>
      </c>
      <c r="AR392" s="0" t="s">
        <v>622</v>
      </c>
      <c r="AS392" s="19" t="s">
        <v>634</v>
      </c>
      <c r="AT392" s="0" t="s">
        <v>610</v>
      </c>
      <c r="AU392" s="0" t="s">
        <v>625</v>
      </c>
      <c r="AV392" s="0" t="s">
        <v>635</v>
      </c>
      <c r="AW392" s="0" t="s">
        <v>625</v>
      </c>
      <c r="AX392" s="0" t="s">
        <v>600</v>
      </c>
      <c r="AY392" s="19" t="s">
        <v>624</v>
      </c>
      <c r="AZ392" s="0" t="s">
        <v>636</v>
      </c>
      <c r="BA392" s="0" t="s">
        <v>637</v>
      </c>
      <c r="BB392" s="0" t="s">
        <v>638</v>
      </c>
      <c r="BC392" s="0" t="s">
        <v>610</v>
      </c>
      <c r="BD392" s="0" t="s">
        <v>623</v>
      </c>
      <c r="BE392" s="0" t="s">
        <v>639</v>
      </c>
      <c r="BF392" s="0" t="s">
        <v>637</v>
      </c>
      <c r="BG392" s="0" t="s">
        <v>640</v>
      </c>
      <c r="BH392" s="0" t="s">
        <v>638</v>
      </c>
      <c r="BI392" s="0" t="s">
        <v>641</v>
      </c>
      <c r="BJ392" s="0" t="s">
        <v>623</v>
      </c>
      <c r="BK392" s="19" t="s">
        <v>634</v>
      </c>
      <c r="BL392" s="0" t="s">
        <v>642</v>
      </c>
      <c r="BM392" s="0" t="s">
        <v>643</v>
      </c>
      <c r="BN392" s="19" t="s">
        <v>624</v>
      </c>
      <c r="BO392" s="0" t="s">
        <v>644</v>
      </c>
      <c r="BP392" s="0" t="s">
        <v>645</v>
      </c>
      <c r="BQ392" s="0" t="s">
        <v>646</v>
      </c>
      <c r="BS392" s="0" t="s">
        <v>635</v>
      </c>
      <c r="BT392" s="0" t="n">
        <f aca="false">49-(COUNTBLANK(U392:BQ392))</f>
        <v>49</v>
      </c>
      <c r="BU392" s="0" t="str">
        <f aca="false">CONCATENATE("*",BS392,"*")</f>
        <v>*drive*</v>
      </c>
      <c r="BV392" s="0" t="n">
        <f aca="false">COUNTIFS(U392:BQ392,BU392)</f>
        <v>0</v>
      </c>
      <c r="BW392" s="15" t="n">
        <f aca="false">BV392/BT392</f>
        <v>0</v>
      </c>
      <c r="BX392" s="0" t="s">
        <v>647</v>
      </c>
      <c r="BY392" s="0" t="n">
        <f aca="false">COUNTIFS(U392:BQ392,BX392)</f>
        <v>0</v>
      </c>
      <c r="BZ392" s="18" t="n">
        <f aca="false">IF(BY392="","",(BY392/BT392))</f>
        <v>0</v>
      </c>
      <c r="CA392" s="0" t="n">
        <f aca="false">COUNTIFS(U392:BQ392,BU391)</f>
        <v>0</v>
      </c>
      <c r="CB392" s="0" t="str">
        <f aca="false">IF(BX392="",BU392,BX392)</f>
        <v>*swerve*</v>
      </c>
      <c r="CC392" s="0" t="n">
        <f aca="false">COUNTIFS(U392:BQ392,CB391)</f>
        <v>0</v>
      </c>
      <c r="CD392" s="15" t="n">
        <f aca="false">CC392/BT392</f>
        <v>0</v>
      </c>
      <c r="CE392" s="0" t="s">
        <v>648</v>
      </c>
      <c r="CF392" s="15" t="n">
        <f aca="false">(COUNTIFS(U392:BQ392,CE392))/BT392</f>
        <v>0</v>
      </c>
      <c r="CH392" s="4" t="s">
        <v>649</v>
      </c>
      <c r="CI392" s="15" t="n">
        <f aca="false">(COUNTIFS(U392:BQ392,CH392))/BT392</f>
        <v>0</v>
      </c>
      <c r="CJ392" s="15" t="n">
        <f aca="false">(COUNTIFS(U392:BQ392,CH391))/BT392</f>
        <v>0</v>
      </c>
      <c r="CK392" s="16" t="s">
        <v>624</v>
      </c>
      <c r="CL392" s="0" t="s">
        <v>616</v>
      </c>
    </row>
    <row r="393" customFormat="false" ht="14.4" hidden="false" customHeight="false" outlineLevel="0" collapsed="false">
      <c r="A393" s="8" t="s">
        <v>3492</v>
      </c>
      <c r="B393" s="17" t="n">
        <v>2</v>
      </c>
      <c r="C393" s="17" t="n">
        <v>2</v>
      </c>
      <c r="D393" s="17" t="n">
        <v>1</v>
      </c>
      <c r="E393" s="17" t="n">
        <v>17</v>
      </c>
      <c r="F393" s="17" t="n">
        <v>8</v>
      </c>
      <c r="G393" s="17" t="n">
        <v>7</v>
      </c>
      <c r="H393" s="8" t="n">
        <v>7008</v>
      </c>
      <c r="I393" s="8" t="n">
        <v>17008</v>
      </c>
      <c r="J393" s="8" t="n">
        <v>7008</v>
      </c>
      <c r="K393" s="8" t="s">
        <v>650</v>
      </c>
      <c r="L393" s="8" t="s">
        <v>128</v>
      </c>
      <c r="M393" s="4" t="s">
        <v>590</v>
      </c>
      <c r="N393" s="4" t="s">
        <v>591</v>
      </c>
      <c r="O393" s="4" t="s">
        <v>618</v>
      </c>
      <c r="R393" s="4" t="n">
        <f aca="false">(1+LEN(N393)-LEN(SUBSTITUTE(N393," ","")))+1</f>
        <v>6</v>
      </c>
      <c r="S393" s="4" t="n">
        <f aca="false">(1+LEN(O393)-LEN(SUBSTITUTE(O393," ","")))</f>
        <v>10</v>
      </c>
      <c r="T393" s="4" t="s">
        <v>342</v>
      </c>
      <c r="U393" s="4" t="s">
        <v>594</v>
      </c>
      <c r="V393" s="4" t="s">
        <v>594</v>
      </c>
      <c r="W393" s="4" t="s">
        <v>595</v>
      </c>
      <c r="X393" s="4" t="s">
        <v>213</v>
      </c>
      <c r="Y393" s="4" t="s">
        <v>596</v>
      </c>
      <c r="Z393" s="4" t="s">
        <v>597</v>
      </c>
      <c r="AA393" s="4" t="s">
        <v>598</v>
      </c>
      <c r="AB393" s="4" t="s">
        <v>599</v>
      </c>
      <c r="AC393" s="4" t="s">
        <v>599</v>
      </c>
      <c r="AD393" s="4" t="s">
        <v>600</v>
      </c>
      <c r="AE393" s="4" t="s">
        <v>594</v>
      </c>
      <c r="AF393" s="4" t="s">
        <v>599</v>
      </c>
      <c r="AG393" s="4" t="s">
        <v>601</v>
      </c>
      <c r="AH393" s="4" t="s">
        <v>602</v>
      </c>
      <c r="AI393" s="4" t="s">
        <v>213</v>
      </c>
      <c r="AJ393" s="4" t="s">
        <v>594</v>
      </c>
      <c r="AK393" s="4" t="s">
        <v>603</v>
      </c>
      <c r="AL393" s="4" t="s">
        <v>604</v>
      </c>
      <c r="AM393" s="4" t="s">
        <v>594</v>
      </c>
      <c r="AN393" s="4" t="s">
        <v>605</v>
      </c>
      <c r="AO393" s="4" t="s">
        <v>599</v>
      </c>
      <c r="AP393" s="4" t="s">
        <v>208</v>
      </c>
      <c r="AQ393" s="4" t="s">
        <v>606</v>
      </c>
      <c r="AR393" s="4" t="s">
        <v>607</v>
      </c>
      <c r="AS393" s="4" t="s">
        <v>608</v>
      </c>
      <c r="AT393" s="4" t="s">
        <v>599</v>
      </c>
      <c r="AU393" s="4" t="s">
        <v>208</v>
      </c>
      <c r="AV393" s="4" t="s">
        <v>609</v>
      </c>
      <c r="AW393" s="4" t="s">
        <v>213</v>
      </c>
      <c r="AX393" s="4" t="s">
        <v>208</v>
      </c>
      <c r="AY393" s="4" t="s">
        <v>594</v>
      </c>
      <c r="AZ393" s="4" t="s">
        <v>208</v>
      </c>
      <c r="BA393" s="4" t="s">
        <v>594</v>
      </c>
      <c r="BB393" s="4" t="s">
        <v>208</v>
      </c>
      <c r="BC393" s="4" t="s">
        <v>213</v>
      </c>
      <c r="BD393" s="4" t="s">
        <v>599</v>
      </c>
      <c r="BE393" s="4" t="s">
        <v>610</v>
      </c>
      <c r="BF393" s="4" t="s">
        <v>599</v>
      </c>
      <c r="BG393" s="4" t="s">
        <v>208</v>
      </c>
      <c r="BH393" s="4" t="s">
        <v>594</v>
      </c>
      <c r="BI393" s="4" t="s">
        <v>594</v>
      </c>
      <c r="BJ393" s="4" t="s">
        <v>611</v>
      </c>
      <c r="BK393" s="4" t="s">
        <v>612</v>
      </c>
      <c r="BL393" s="4" t="s">
        <v>613</v>
      </c>
      <c r="BM393" s="4" t="s">
        <v>614</v>
      </c>
      <c r="BN393" s="4" t="s">
        <v>615</v>
      </c>
      <c r="BO393" s="4" t="s">
        <v>208</v>
      </c>
      <c r="BP393" s="4" t="s">
        <v>594</v>
      </c>
      <c r="BQ393" s="4" t="s">
        <v>213</v>
      </c>
      <c r="BS393" s="4" t="s">
        <v>551</v>
      </c>
      <c r="BT393" s="4" t="n">
        <f aca="false">49-(COUNTBLANK(U393:BQ393))</f>
        <v>49</v>
      </c>
      <c r="BU393" s="4" t="str">
        <f aca="false">CONCATENATE("*",BS393,"*")</f>
        <v>*play*</v>
      </c>
      <c r="BV393" s="4" t="n">
        <f aca="false">COUNTIFS(U393:BQ393,BU393)</f>
        <v>0</v>
      </c>
      <c r="BW393" s="18" t="n">
        <f aca="false">BV393/BT393</f>
        <v>0</v>
      </c>
      <c r="BX393" s="4" t="s">
        <v>235</v>
      </c>
      <c r="BY393" s="4" t="n">
        <f aca="false">COUNTIFS(U393:BQ393,BX393)</f>
        <v>0</v>
      </c>
      <c r="BZ393" s="18" t="n">
        <f aca="false">IF(BY393="","",(BY393/BT393))</f>
        <v>0</v>
      </c>
      <c r="CA393" s="4" t="n">
        <f aca="false">COUNTIFS(U393:BQ393,BU394)</f>
        <v>0</v>
      </c>
      <c r="CB393" s="4" t="str">
        <f aca="false">IF(BX393="",BU393,BX393)</f>
        <v>*jump*</v>
      </c>
      <c r="CC393" s="4" t="n">
        <f aca="false">COUNTIFS(U393:BQ393,CB394)</f>
        <v>0</v>
      </c>
      <c r="CD393" s="18" t="n">
        <f aca="false">CC393/BT393</f>
        <v>0</v>
      </c>
      <c r="CE393" s="4" t="s">
        <v>235</v>
      </c>
      <c r="CF393" s="18" t="n">
        <f aca="false">(COUNTIFS(U393:BQ393,CE393))/BT393</f>
        <v>0</v>
      </c>
      <c r="CH393" s="4" t="s">
        <v>237</v>
      </c>
      <c r="CI393" s="18" t="n">
        <v>0</v>
      </c>
      <c r="CJ393" s="18" t="n">
        <v>0.27</v>
      </c>
      <c r="CK393" s="16" t="s">
        <v>624</v>
      </c>
      <c r="CL393" s="4" t="s">
        <v>616</v>
      </c>
    </row>
    <row r="394" customFormat="false" ht="14.4" hidden="false" customHeight="false" outlineLevel="0" collapsed="false">
      <c r="A394" s="8" t="s">
        <v>3493</v>
      </c>
      <c r="B394" s="17" t="n">
        <v>2</v>
      </c>
      <c r="C394" s="17" t="n">
        <v>2</v>
      </c>
      <c r="D394" s="17" t="n">
        <v>2</v>
      </c>
      <c r="E394" s="17" t="n">
        <v>17</v>
      </c>
      <c r="F394" s="17" t="n">
        <v>8</v>
      </c>
      <c r="G394" s="17" t="n">
        <v>8</v>
      </c>
      <c r="H394" s="8" t="n">
        <v>8008</v>
      </c>
      <c r="I394" s="8" t="n">
        <v>18008</v>
      </c>
      <c r="J394" s="8" t="n">
        <v>8008</v>
      </c>
      <c r="K394" s="8" t="s">
        <v>650</v>
      </c>
      <c r="L394" s="8" t="s">
        <v>128</v>
      </c>
      <c r="M394" s="4" t="s">
        <v>617</v>
      </c>
      <c r="N394" s="4" t="s">
        <v>591</v>
      </c>
      <c r="O394" s="4" t="s">
        <v>592</v>
      </c>
      <c r="R394" s="4" t="n">
        <f aca="false">(1+LEN(N394)-LEN(SUBSTITUTE(N394," ","")))+1</f>
        <v>6</v>
      </c>
      <c r="S394" s="4" t="n">
        <f aca="false">(1+LEN(O394)-LEN(SUBSTITUTE(O394," ","")))</f>
        <v>10</v>
      </c>
      <c r="T394" s="4" t="s">
        <v>342</v>
      </c>
      <c r="U394" s="4" t="s">
        <v>619</v>
      </c>
      <c r="V394" s="4" t="s">
        <v>620</v>
      </c>
      <c r="W394" s="20" t="s">
        <v>621</v>
      </c>
      <c r="X394" s="4" t="s">
        <v>610</v>
      </c>
      <c r="Y394" s="4" t="s">
        <v>622</v>
      </c>
      <c r="Z394" s="4" t="s">
        <v>623</v>
      </c>
      <c r="AA394" s="4" t="s">
        <v>594</v>
      </c>
      <c r="AB394" s="20" t="s">
        <v>624</v>
      </c>
      <c r="AC394" s="4" t="s">
        <v>625</v>
      </c>
      <c r="AD394" s="4" t="s">
        <v>626</v>
      </c>
      <c r="AE394" s="4" t="s">
        <v>627</v>
      </c>
      <c r="AF394" s="4" t="s">
        <v>628</v>
      </c>
      <c r="AG394" s="4" t="s">
        <v>609</v>
      </c>
      <c r="AH394" s="4" t="s">
        <v>629</v>
      </c>
      <c r="AI394" s="4" t="s">
        <v>623</v>
      </c>
      <c r="AJ394" s="20" t="s">
        <v>630</v>
      </c>
      <c r="AK394" s="4" t="s">
        <v>631</v>
      </c>
      <c r="AL394" s="4" t="s">
        <v>620</v>
      </c>
      <c r="AM394" s="4" t="s">
        <v>598</v>
      </c>
      <c r="AN394" s="4" t="s">
        <v>632</v>
      </c>
      <c r="AO394" s="20" t="s">
        <v>624</v>
      </c>
      <c r="AP394" s="4" t="s">
        <v>633</v>
      </c>
      <c r="AQ394" s="20" t="s">
        <v>624</v>
      </c>
      <c r="AR394" s="4" t="s">
        <v>622</v>
      </c>
      <c r="AS394" s="20" t="s">
        <v>634</v>
      </c>
      <c r="AT394" s="4" t="s">
        <v>610</v>
      </c>
      <c r="AU394" s="4" t="s">
        <v>625</v>
      </c>
      <c r="AV394" s="4" t="s">
        <v>635</v>
      </c>
      <c r="AW394" s="4" t="s">
        <v>625</v>
      </c>
      <c r="AX394" s="4" t="s">
        <v>600</v>
      </c>
      <c r="AY394" s="20" t="s">
        <v>624</v>
      </c>
      <c r="AZ394" s="4" t="s">
        <v>636</v>
      </c>
      <c r="BA394" s="4" t="s">
        <v>637</v>
      </c>
      <c r="BB394" s="4" t="s">
        <v>638</v>
      </c>
      <c r="BC394" s="4" t="s">
        <v>610</v>
      </c>
      <c r="BD394" s="4" t="s">
        <v>623</v>
      </c>
      <c r="BE394" s="4" t="s">
        <v>639</v>
      </c>
      <c r="BF394" s="4" t="s">
        <v>637</v>
      </c>
      <c r="BG394" s="4" t="s">
        <v>640</v>
      </c>
      <c r="BH394" s="4" t="s">
        <v>638</v>
      </c>
      <c r="BI394" s="4" t="s">
        <v>641</v>
      </c>
      <c r="BJ394" s="4" t="s">
        <v>623</v>
      </c>
      <c r="BK394" s="20" t="s">
        <v>634</v>
      </c>
      <c r="BL394" s="4" t="s">
        <v>642</v>
      </c>
      <c r="BM394" s="4" t="s">
        <v>643</v>
      </c>
      <c r="BN394" s="20" t="s">
        <v>624</v>
      </c>
      <c r="BO394" s="4" t="s">
        <v>644</v>
      </c>
      <c r="BP394" s="4" t="s">
        <v>645</v>
      </c>
      <c r="BQ394" s="4" t="s">
        <v>646</v>
      </c>
      <c r="BS394" s="4" t="s">
        <v>635</v>
      </c>
      <c r="BT394" s="4" t="n">
        <f aca="false">49-(COUNTBLANK(U394:BQ394))</f>
        <v>49</v>
      </c>
      <c r="BU394" s="4" t="str">
        <f aca="false">CONCATENATE("*",BS394,"*")</f>
        <v>*drive*</v>
      </c>
      <c r="BV394" s="4" t="n">
        <f aca="false">COUNTIFS(U394:BQ394,BU394)</f>
        <v>0</v>
      </c>
      <c r="BW394" s="18" t="n">
        <f aca="false">BV394/BT394</f>
        <v>0</v>
      </c>
      <c r="BX394" s="4" t="s">
        <v>647</v>
      </c>
      <c r="BY394" s="4" t="n">
        <f aca="false">COUNTIFS(U394:BQ394,BX394)</f>
        <v>0</v>
      </c>
      <c r="BZ394" s="18" t="n">
        <f aca="false">IF(BY394="","",(BY394/BT394))</f>
        <v>0</v>
      </c>
      <c r="CA394" s="4" t="n">
        <f aca="false">COUNTIFS(U394:BQ394,BU393)</f>
        <v>0</v>
      </c>
      <c r="CB394" s="4" t="str">
        <f aca="false">IF(BX394="",BU394,BX394)</f>
        <v>*swerve*</v>
      </c>
      <c r="CC394" s="4" t="n">
        <f aca="false">COUNTIFS(U394:BQ394,CB393)</f>
        <v>0</v>
      </c>
      <c r="CD394" s="18" t="n">
        <f aca="false">CC394/BT394</f>
        <v>0</v>
      </c>
      <c r="CE394" s="4" t="s">
        <v>648</v>
      </c>
      <c r="CF394" s="18" t="n">
        <f aca="false">(COUNTIFS(U394:BQ394,CE394))/BT394</f>
        <v>0</v>
      </c>
      <c r="CH394" s="4" t="s">
        <v>649</v>
      </c>
      <c r="CI394" s="18" t="n">
        <v>0.0204081632653061</v>
      </c>
      <c r="CJ394" s="18" t="n">
        <v>0.18</v>
      </c>
      <c r="CK394" s="16" t="s">
        <v>208</v>
      </c>
      <c r="CL394" s="4" t="s">
        <v>616</v>
      </c>
    </row>
    <row r="395" customFormat="false" ht="14.4" hidden="false" customHeight="false" outlineLevel="0" collapsed="false">
      <c r="A395" s="8" t="s">
        <v>3490</v>
      </c>
      <c r="B395" s="8" t="n">
        <v>2</v>
      </c>
      <c r="C395" s="8" t="n">
        <v>1</v>
      </c>
      <c r="D395" s="8" t="n">
        <v>1</v>
      </c>
      <c r="E395" s="8" t="n">
        <v>18</v>
      </c>
      <c r="F395" s="8" t="n">
        <v>9</v>
      </c>
      <c r="G395" s="8" t="n">
        <v>5</v>
      </c>
      <c r="H395" s="8" t="n">
        <v>5009</v>
      </c>
      <c r="I395" s="8" t="n">
        <v>15009</v>
      </c>
      <c r="J395" s="8" t="n">
        <v>5009</v>
      </c>
      <c r="K395" s="8" t="n">
        <v>25009</v>
      </c>
      <c r="L395" s="8" t="s">
        <v>128</v>
      </c>
      <c r="M395" s="0" t="s">
        <v>651</v>
      </c>
      <c r="N395" s="0" t="s">
        <v>652</v>
      </c>
      <c r="O395" s="0" t="s">
        <v>653</v>
      </c>
      <c r="P395" s="16" t="s">
        <v>3494</v>
      </c>
      <c r="Q395" s="16" t="s">
        <v>273</v>
      </c>
      <c r="R395" s="0" t="n">
        <f aca="false">(1+LEN(N395)-LEN(SUBSTITUTE(N395," ","")))+1</f>
        <v>6</v>
      </c>
      <c r="S395" s="0" t="n">
        <f aca="false">(1+LEN(O395)-LEN(SUBSTITUTE(O395," ","")))</f>
        <v>10</v>
      </c>
      <c r="T395" s="0" t="s">
        <v>342</v>
      </c>
      <c r="U395" s="0" t="s">
        <v>654</v>
      </c>
      <c r="V395" s="19" t="s">
        <v>655</v>
      </c>
      <c r="W395" s="19" t="s">
        <v>656</v>
      </c>
      <c r="X395" s="19" t="s">
        <v>657</v>
      </c>
      <c r="Y395" s="19" t="s">
        <v>658</v>
      </c>
      <c r="Z395" s="0" t="s">
        <v>659</v>
      </c>
      <c r="AA395" s="19" t="s">
        <v>660</v>
      </c>
      <c r="AB395" s="0" t="s">
        <v>661</v>
      </c>
      <c r="AC395" s="0" t="s">
        <v>549</v>
      </c>
      <c r="AD395" s="0" t="s">
        <v>662</v>
      </c>
      <c r="AE395" s="0" t="s">
        <v>663</v>
      </c>
      <c r="AF395" s="0" t="s">
        <v>664</v>
      </c>
      <c r="AG395" s="0" t="s">
        <v>505</v>
      </c>
      <c r="AH395" s="0" t="s">
        <v>665</v>
      </c>
      <c r="AI395" s="0" t="s">
        <v>666</v>
      </c>
      <c r="AJ395" s="0" t="s">
        <v>505</v>
      </c>
      <c r="AK395" s="0" t="s">
        <v>667</v>
      </c>
      <c r="AL395" s="0" t="s">
        <v>668</v>
      </c>
      <c r="AM395" s="0" t="s">
        <v>669</v>
      </c>
      <c r="AN395" s="0" t="s">
        <v>670</v>
      </c>
      <c r="AO395" s="0" t="s">
        <v>671</v>
      </c>
      <c r="AP395" s="19" t="s">
        <v>672</v>
      </c>
      <c r="AQ395" s="19" t="s">
        <v>673</v>
      </c>
      <c r="AR395" s="19" t="s">
        <v>673</v>
      </c>
      <c r="AS395" s="0" t="s">
        <v>674</v>
      </c>
      <c r="AT395" s="19" t="s">
        <v>673</v>
      </c>
      <c r="AU395" s="0" t="s">
        <v>675</v>
      </c>
      <c r="AV395" s="19" t="s">
        <v>676</v>
      </c>
      <c r="AW395" s="0" t="s">
        <v>659</v>
      </c>
      <c r="AX395" s="19" t="s">
        <v>673</v>
      </c>
      <c r="AY395" s="0" t="s">
        <v>547</v>
      </c>
      <c r="AZ395" s="19" t="s">
        <v>673</v>
      </c>
      <c r="BA395" s="0" t="s">
        <v>505</v>
      </c>
      <c r="BB395" s="0" t="s">
        <v>677</v>
      </c>
      <c r="BC395" s="0" t="s">
        <v>365</v>
      </c>
      <c r="BD395" s="19" t="s">
        <v>673</v>
      </c>
      <c r="BE395" s="0" t="s">
        <v>678</v>
      </c>
      <c r="BF395" s="19" t="s">
        <v>673</v>
      </c>
      <c r="BG395" s="0" t="s">
        <v>679</v>
      </c>
      <c r="BH395" s="0" t="s">
        <v>680</v>
      </c>
      <c r="BI395" s="13"/>
      <c r="BJ395" s="0" t="s">
        <v>681</v>
      </c>
      <c r="BK395" s="0" t="s">
        <v>682</v>
      </c>
      <c r="BL395" s="0" t="s">
        <v>505</v>
      </c>
      <c r="BM395" s="19" t="s">
        <v>657</v>
      </c>
      <c r="BN395" s="0" t="s">
        <v>683</v>
      </c>
      <c r="BO395" s="0" t="s">
        <v>684</v>
      </c>
      <c r="BP395" s="0" t="s">
        <v>685</v>
      </c>
      <c r="BQ395" s="0" t="s">
        <v>686</v>
      </c>
      <c r="BS395" s="0" t="s">
        <v>687</v>
      </c>
      <c r="BT395" s="0" t="n">
        <f aca="false">49-(COUNTBLANK(U395:BQ395))</f>
        <v>48</v>
      </c>
      <c r="BU395" s="0" t="str">
        <f aca="false">CONCATENATE("*",BS395,"*")</f>
        <v>*treat*</v>
      </c>
      <c r="BV395" s="0" t="n">
        <f aca="false">COUNTIFS(U395:BQ395,BU395)</f>
        <v>0</v>
      </c>
      <c r="BW395" s="15" t="n">
        <f aca="false">BV395/BT395</f>
        <v>0</v>
      </c>
      <c r="BX395" s="0" t="s">
        <v>688</v>
      </c>
      <c r="BY395" s="0" t="n">
        <f aca="false">COUNTIFS(U395:BQ395,BX395)</f>
        <v>0</v>
      </c>
      <c r="BZ395" s="18" t="n">
        <f aca="false">IF(BY395="","",(BY395/BT395))</f>
        <v>0</v>
      </c>
      <c r="CA395" s="0" t="n">
        <f aca="false">COUNTIFS(U395:BQ395,BU396)</f>
        <v>0</v>
      </c>
      <c r="CB395" s="0" t="str">
        <f aca="false">IF(BX395="",BU395,BX395)</f>
        <v>*touch*</v>
      </c>
      <c r="CC395" s="0" t="n">
        <f aca="false">COUNTIFS(U395:BQ395,CB396)</f>
        <v>0</v>
      </c>
      <c r="CD395" s="15" t="n">
        <f aca="false">CC395/BT395</f>
        <v>0</v>
      </c>
      <c r="CE395" s="0" t="s">
        <v>688</v>
      </c>
      <c r="CF395" s="15" t="n">
        <f aca="false">(COUNTIFS(U395:BQ395,CE395))/BT395</f>
        <v>0</v>
      </c>
      <c r="CG395" s="19" t="s">
        <v>689</v>
      </c>
      <c r="CH395" s="0" t="s">
        <v>690</v>
      </c>
      <c r="CI395" s="15" t="n">
        <f aca="false">(COUNTIFS(U395:BQ395,CH395))/BT395</f>
        <v>0</v>
      </c>
      <c r="CJ395" s="15" t="n">
        <f aca="false">(COUNTIFS(U395:BQ395,CH396))/BT395</f>
        <v>0</v>
      </c>
      <c r="CK395" s="16" t="s">
        <v>691</v>
      </c>
      <c r="CL395" s="0" t="s">
        <v>692</v>
      </c>
    </row>
    <row r="396" customFormat="false" ht="14.4" hidden="false" customHeight="false" outlineLevel="0" collapsed="false">
      <c r="A396" s="8" t="s">
        <v>3491</v>
      </c>
      <c r="B396" s="8" t="n">
        <v>2</v>
      </c>
      <c r="C396" s="8" t="n">
        <v>1</v>
      </c>
      <c r="D396" s="8" t="n">
        <v>2</v>
      </c>
      <c r="E396" s="8" t="n">
        <v>18</v>
      </c>
      <c r="F396" s="8" t="n">
        <v>9</v>
      </c>
      <c r="G396" s="8" t="n">
        <v>6</v>
      </c>
      <c r="H396" s="8" t="n">
        <v>6009</v>
      </c>
      <c r="I396" s="8" t="n">
        <v>16009</v>
      </c>
      <c r="J396" s="8" t="n">
        <v>6009</v>
      </c>
      <c r="K396" s="8" t="n">
        <v>26009</v>
      </c>
      <c r="L396" s="8" t="s">
        <v>128</v>
      </c>
      <c r="M396" s="0" t="s">
        <v>693</v>
      </c>
      <c r="N396" s="0" t="s">
        <v>652</v>
      </c>
      <c r="O396" s="0" t="s">
        <v>694</v>
      </c>
      <c r="P396" s="16" t="s">
        <v>3495</v>
      </c>
      <c r="Q396" s="16" t="s">
        <v>273</v>
      </c>
      <c r="R396" s="0" t="n">
        <f aca="false">(1+LEN(N396)-LEN(SUBSTITUTE(N396," ","")))+1</f>
        <v>6</v>
      </c>
      <c r="S396" s="0" t="n">
        <f aca="false">(1+LEN(O396)-LEN(SUBSTITUTE(O396," ","")))</f>
        <v>10</v>
      </c>
      <c r="T396" s="0" t="s">
        <v>342</v>
      </c>
      <c r="U396" s="0" t="s">
        <v>695</v>
      </c>
      <c r="V396" s="19" t="s">
        <v>696</v>
      </c>
      <c r="W396" s="19" t="s">
        <v>697</v>
      </c>
      <c r="X396" s="0" t="s">
        <v>698</v>
      </c>
      <c r="Y396" s="19" t="s">
        <v>699</v>
      </c>
      <c r="Z396" s="19" t="s">
        <v>700</v>
      </c>
      <c r="AA396" s="19" t="s">
        <v>696</v>
      </c>
      <c r="AB396" s="0" t="s">
        <v>701</v>
      </c>
      <c r="AC396" s="0" t="s">
        <v>702</v>
      </c>
      <c r="AD396" s="19" t="s">
        <v>696</v>
      </c>
      <c r="AE396" s="19" t="s">
        <v>703</v>
      </c>
      <c r="AF396" s="0" t="s">
        <v>704</v>
      </c>
      <c r="AG396" s="0" t="s">
        <v>705</v>
      </c>
      <c r="AH396" s="19" t="s">
        <v>706</v>
      </c>
      <c r="AI396" s="19" t="s">
        <v>696</v>
      </c>
      <c r="AJ396" s="19" t="s">
        <v>707</v>
      </c>
      <c r="AK396" s="0" t="s">
        <v>708</v>
      </c>
      <c r="AL396" s="19" t="s">
        <v>709</v>
      </c>
      <c r="AM396" s="0" t="s">
        <v>710</v>
      </c>
      <c r="AN396" s="19" t="s">
        <v>700</v>
      </c>
      <c r="AO396" s="19" t="s">
        <v>700</v>
      </c>
      <c r="AP396" s="19" t="s">
        <v>711</v>
      </c>
      <c r="AQ396" s="19" t="s">
        <v>700</v>
      </c>
      <c r="AR396" s="19" t="s">
        <v>696</v>
      </c>
      <c r="AS396" s="0" t="s">
        <v>167</v>
      </c>
      <c r="AT396" s="0" t="s">
        <v>712</v>
      </c>
      <c r="AU396" s="19" t="s">
        <v>700</v>
      </c>
      <c r="AV396" s="0" t="s">
        <v>658</v>
      </c>
      <c r="AW396" s="19" t="s">
        <v>700</v>
      </c>
      <c r="AX396" s="0" t="s">
        <v>295</v>
      </c>
      <c r="AY396" s="19" t="s">
        <v>713</v>
      </c>
      <c r="AZ396" s="19" t="s">
        <v>714</v>
      </c>
      <c r="BA396" s="19" t="s">
        <v>715</v>
      </c>
      <c r="BB396" s="19" t="s">
        <v>700</v>
      </c>
      <c r="BC396" s="0" t="s">
        <v>716</v>
      </c>
      <c r="BD396" s="19" t="s">
        <v>714</v>
      </c>
      <c r="BE396" s="0" t="s">
        <v>717</v>
      </c>
      <c r="BF396" s="19" t="s">
        <v>714</v>
      </c>
      <c r="BG396" s="19" t="s">
        <v>700</v>
      </c>
      <c r="BH396" s="19" t="s">
        <v>700</v>
      </c>
      <c r="BI396" s="0" t="s">
        <v>718</v>
      </c>
      <c r="BJ396" s="19" t="s">
        <v>700</v>
      </c>
      <c r="BK396" s="0" t="s">
        <v>719</v>
      </c>
      <c r="BL396" s="19" t="s">
        <v>696</v>
      </c>
      <c r="BM396" s="0" t="s">
        <v>720</v>
      </c>
      <c r="BN396" s="0" t="s">
        <v>721</v>
      </c>
      <c r="BO396" s="19" t="s">
        <v>722</v>
      </c>
      <c r="BP396" s="19" t="s">
        <v>714</v>
      </c>
      <c r="BQ396" s="0" t="s">
        <v>551</v>
      </c>
      <c r="BS396" s="0" t="s">
        <v>720</v>
      </c>
      <c r="BT396" s="0" t="n">
        <f aca="false">49-(COUNTBLANK(U396:BQ396))</f>
        <v>49</v>
      </c>
      <c r="BU396" s="0" t="str">
        <f aca="false">CONCATENATE("*",BS396,"*")</f>
        <v>*visit*</v>
      </c>
      <c r="BV396" s="0" t="n">
        <f aca="false">COUNTIFS(U396:BQ396,BU396)</f>
        <v>0</v>
      </c>
      <c r="BW396" s="15" t="n">
        <f aca="false">BV396/BT396</f>
        <v>0</v>
      </c>
      <c r="BX396" s="0" t="s">
        <v>723</v>
      </c>
      <c r="BY396" s="0" t="n">
        <f aca="false">COUNTIFS(U396:BQ396,BX396)</f>
        <v>0</v>
      </c>
      <c r="BZ396" s="18" t="n">
        <f aca="false">IF(BY396="","",(BY396/BT396))</f>
        <v>0</v>
      </c>
      <c r="CA396" s="0" t="n">
        <f aca="false">COUNTIFS(U396:BQ396,BU395)</f>
        <v>0</v>
      </c>
      <c r="CB396" s="0" t="str">
        <f aca="false">IF(BX396="",BU396,BX396)</f>
        <v>*see*</v>
      </c>
      <c r="CC396" s="0" t="n">
        <f aca="false">COUNTIFS(U396:BQ396,CB395)</f>
        <v>0</v>
      </c>
      <c r="CD396" s="15" t="n">
        <f aca="false">CC396/BT396</f>
        <v>0</v>
      </c>
      <c r="CE396" s="0" t="s">
        <v>723</v>
      </c>
      <c r="CF396" s="15" t="n">
        <f aca="false">(COUNTIFS(U396:BQ396,CE396))/BT396</f>
        <v>0</v>
      </c>
      <c r="CG396" s="19" t="s">
        <v>724</v>
      </c>
      <c r="CH396" s="0" t="s">
        <v>725</v>
      </c>
      <c r="CI396" s="15" t="n">
        <f aca="false">(COUNTIFS(U396:BQ396,CH396))/BT396</f>
        <v>0</v>
      </c>
      <c r="CJ396" s="15" t="n">
        <f aca="false">(COUNTIFS(U396:BQ396,CH395))/BT396</f>
        <v>0</v>
      </c>
      <c r="CK396" s="16" t="s">
        <v>726</v>
      </c>
      <c r="CL396" s="0" t="s">
        <v>692</v>
      </c>
    </row>
    <row r="397" customFormat="false" ht="14.4" hidden="false" customHeight="false" outlineLevel="0" collapsed="false">
      <c r="A397" s="8" t="s">
        <v>3492</v>
      </c>
      <c r="B397" s="17" t="n">
        <v>2</v>
      </c>
      <c r="C397" s="17" t="n">
        <v>2</v>
      </c>
      <c r="D397" s="17" t="n">
        <v>1</v>
      </c>
      <c r="E397" s="17" t="n">
        <v>18</v>
      </c>
      <c r="F397" s="17" t="n">
        <v>9</v>
      </c>
      <c r="G397" s="17" t="n">
        <v>7</v>
      </c>
      <c r="H397" s="8" t="n">
        <v>7009</v>
      </c>
      <c r="I397" s="8" t="n">
        <v>17009</v>
      </c>
      <c r="J397" s="8" t="n">
        <v>7009</v>
      </c>
      <c r="K397" s="8" t="n">
        <v>27009</v>
      </c>
      <c r="L397" s="8" t="s">
        <v>128</v>
      </c>
      <c r="M397" s="4" t="s">
        <v>651</v>
      </c>
      <c r="N397" s="4" t="s">
        <v>652</v>
      </c>
      <c r="O397" s="4" t="s">
        <v>694</v>
      </c>
      <c r="P397" s="4" t="s">
        <v>727</v>
      </c>
      <c r="Q397" s="4" t="s">
        <v>273</v>
      </c>
      <c r="R397" s="4" t="n">
        <f aca="false">(1+LEN(N397)-LEN(SUBSTITUTE(N397," ","")))+1</f>
        <v>6</v>
      </c>
      <c r="S397" s="4" t="n">
        <f aca="false">(1+LEN(O397)-LEN(SUBSTITUTE(O397," ","")))</f>
        <v>10</v>
      </c>
      <c r="T397" s="4" t="s">
        <v>342</v>
      </c>
      <c r="U397" s="4" t="s">
        <v>654</v>
      </c>
      <c r="V397" s="20" t="s">
        <v>655</v>
      </c>
      <c r="W397" s="20" t="s">
        <v>656</v>
      </c>
      <c r="X397" s="20" t="s">
        <v>657</v>
      </c>
      <c r="Y397" s="20" t="s">
        <v>658</v>
      </c>
      <c r="Z397" s="4" t="s">
        <v>659</v>
      </c>
      <c r="AA397" s="20" t="s">
        <v>660</v>
      </c>
      <c r="AB397" s="4" t="s">
        <v>661</v>
      </c>
      <c r="AC397" s="4" t="s">
        <v>549</v>
      </c>
      <c r="AD397" s="4" t="s">
        <v>662</v>
      </c>
      <c r="AE397" s="4" t="s">
        <v>663</v>
      </c>
      <c r="AF397" s="4" t="s">
        <v>664</v>
      </c>
      <c r="AG397" s="4" t="s">
        <v>505</v>
      </c>
      <c r="AH397" s="4" t="s">
        <v>665</v>
      </c>
      <c r="AI397" s="4" t="s">
        <v>666</v>
      </c>
      <c r="AJ397" s="4" t="s">
        <v>505</v>
      </c>
      <c r="AK397" s="4" t="s">
        <v>667</v>
      </c>
      <c r="AL397" s="4" t="s">
        <v>668</v>
      </c>
      <c r="AM397" s="4" t="s">
        <v>669</v>
      </c>
      <c r="AN397" s="4" t="s">
        <v>670</v>
      </c>
      <c r="AO397" s="4" t="s">
        <v>671</v>
      </c>
      <c r="AP397" s="20" t="s">
        <v>672</v>
      </c>
      <c r="AQ397" s="20" t="s">
        <v>673</v>
      </c>
      <c r="AR397" s="20" t="s">
        <v>673</v>
      </c>
      <c r="AS397" s="4" t="s">
        <v>674</v>
      </c>
      <c r="AT397" s="20" t="s">
        <v>673</v>
      </c>
      <c r="AU397" s="4" t="s">
        <v>675</v>
      </c>
      <c r="AV397" s="20" t="s">
        <v>676</v>
      </c>
      <c r="AW397" s="4" t="s">
        <v>659</v>
      </c>
      <c r="AX397" s="20" t="s">
        <v>673</v>
      </c>
      <c r="AY397" s="4" t="s">
        <v>547</v>
      </c>
      <c r="AZ397" s="20" t="s">
        <v>673</v>
      </c>
      <c r="BA397" s="4" t="s">
        <v>505</v>
      </c>
      <c r="BB397" s="4" t="s">
        <v>677</v>
      </c>
      <c r="BC397" s="4" t="s">
        <v>365</v>
      </c>
      <c r="BD397" s="20" t="s">
        <v>673</v>
      </c>
      <c r="BE397" s="4" t="s">
        <v>678</v>
      </c>
      <c r="BF397" s="20" t="s">
        <v>673</v>
      </c>
      <c r="BG397" s="4" t="s">
        <v>679</v>
      </c>
      <c r="BH397" s="4" t="s">
        <v>680</v>
      </c>
      <c r="BJ397" s="4" t="s">
        <v>681</v>
      </c>
      <c r="BK397" s="4" t="s">
        <v>682</v>
      </c>
      <c r="BL397" s="4" t="s">
        <v>505</v>
      </c>
      <c r="BM397" s="20" t="s">
        <v>657</v>
      </c>
      <c r="BN397" s="4" t="s">
        <v>683</v>
      </c>
      <c r="BO397" s="4" t="s">
        <v>684</v>
      </c>
      <c r="BP397" s="4" t="s">
        <v>685</v>
      </c>
      <c r="BQ397" s="4" t="s">
        <v>686</v>
      </c>
      <c r="BS397" s="4" t="s">
        <v>687</v>
      </c>
      <c r="BT397" s="4" t="n">
        <f aca="false">49-(COUNTBLANK(U397:BQ397))</f>
        <v>48</v>
      </c>
      <c r="BU397" s="4" t="str">
        <f aca="false">CONCATENATE("*",BS397,"*")</f>
        <v>*treat*</v>
      </c>
      <c r="BV397" s="4" t="n">
        <f aca="false">COUNTIFS(U397:BQ397,BU397)</f>
        <v>0</v>
      </c>
      <c r="BW397" s="18" t="n">
        <f aca="false">BV397/BT397</f>
        <v>0</v>
      </c>
      <c r="BX397" s="4" t="s">
        <v>688</v>
      </c>
      <c r="BY397" s="4" t="n">
        <f aca="false">COUNTIFS(U397:BQ397,BX397)</f>
        <v>0</v>
      </c>
      <c r="BZ397" s="18" t="n">
        <f aca="false">IF(BY397="","",(BY397/BT397))</f>
        <v>0</v>
      </c>
      <c r="CA397" s="4" t="n">
        <f aca="false">COUNTIFS(U397:BQ397,BU398)</f>
        <v>0</v>
      </c>
      <c r="CB397" s="4" t="str">
        <f aca="false">IF(BX397="",BU397,BX397)</f>
        <v>*touch*</v>
      </c>
      <c r="CC397" s="4" t="n">
        <f aca="false">COUNTIFS(U397:BQ397,CB398)</f>
        <v>0</v>
      </c>
      <c r="CD397" s="18" t="n">
        <f aca="false">CC397/BT397</f>
        <v>0</v>
      </c>
      <c r="CE397" s="4" t="s">
        <v>688</v>
      </c>
      <c r="CF397" s="18" t="n">
        <f aca="false">(COUNTIFS(U397:BQ397,CE397))/BT397</f>
        <v>0</v>
      </c>
      <c r="CG397" s="20" t="s">
        <v>689</v>
      </c>
      <c r="CH397" s="4" t="s">
        <v>690</v>
      </c>
      <c r="CI397" s="18" t="n">
        <v>0</v>
      </c>
      <c r="CJ397" s="18" t="n">
        <v>0.23</v>
      </c>
      <c r="CK397" s="16" t="s">
        <v>726</v>
      </c>
      <c r="CL397" s="4" t="s">
        <v>692</v>
      </c>
    </row>
    <row r="398" customFormat="false" ht="14.4" hidden="false" customHeight="false" outlineLevel="0" collapsed="false">
      <c r="A398" s="8" t="s">
        <v>3493</v>
      </c>
      <c r="B398" s="17" t="n">
        <v>2</v>
      </c>
      <c r="C398" s="17" t="n">
        <v>2</v>
      </c>
      <c r="D398" s="17" t="n">
        <v>2</v>
      </c>
      <c r="E398" s="17" t="n">
        <v>18</v>
      </c>
      <c r="F398" s="17" t="n">
        <v>9</v>
      </c>
      <c r="G398" s="17" t="n">
        <v>8</v>
      </c>
      <c r="H398" s="8" t="n">
        <v>8009</v>
      </c>
      <c r="I398" s="8" t="n">
        <v>18009</v>
      </c>
      <c r="J398" s="8" t="n">
        <v>8009</v>
      </c>
      <c r="K398" s="8" t="n">
        <v>28009</v>
      </c>
      <c r="L398" s="8" t="s">
        <v>128</v>
      </c>
      <c r="M398" s="4" t="s">
        <v>693</v>
      </c>
      <c r="N398" s="4" t="s">
        <v>652</v>
      </c>
      <c r="O398" s="4" t="s">
        <v>653</v>
      </c>
      <c r="P398" s="4" t="s">
        <v>3495</v>
      </c>
      <c r="Q398" s="4" t="s">
        <v>273</v>
      </c>
      <c r="R398" s="4" t="n">
        <f aca="false">(1+LEN(N398)-LEN(SUBSTITUTE(N398," ","")))+1</f>
        <v>6</v>
      </c>
      <c r="S398" s="4" t="n">
        <f aca="false">(1+LEN(O398)-LEN(SUBSTITUTE(O398," ","")))</f>
        <v>10</v>
      </c>
      <c r="T398" s="4" t="s">
        <v>342</v>
      </c>
      <c r="U398" s="4" t="s">
        <v>695</v>
      </c>
      <c r="V398" s="20" t="s">
        <v>696</v>
      </c>
      <c r="W398" s="20" t="s">
        <v>697</v>
      </c>
      <c r="X398" s="4" t="s">
        <v>698</v>
      </c>
      <c r="Y398" s="20" t="s">
        <v>699</v>
      </c>
      <c r="Z398" s="20" t="s">
        <v>700</v>
      </c>
      <c r="AA398" s="20" t="s">
        <v>696</v>
      </c>
      <c r="AB398" s="4" t="s">
        <v>701</v>
      </c>
      <c r="AC398" s="4" t="s">
        <v>702</v>
      </c>
      <c r="AD398" s="20" t="s">
        <v>696</v>
      </c>
      <c r="AE398" s="20" t="s">
        <v>703</v>
      </c>
      <c r="AF398" s="4" t="s">
        <v>704</v>
      </c>
      <c r="AG398" s="4" t="s">
        <v>705</v>
      </c>
      <c r="AH398" s="20" t="s">
        <v>706</v>
      </c>
      <c r="AI398" s="20" t="s">
        <v>696</v>
      </c>
      <c r="AJ398" s="20" t="s">
        <v>707</v>
      </c>
      <c r="AK398" s="4" t="s">
        <v>708</v>
      </c>
      <c r="AL398" s="20" t="s">
        <v>709</v>
      </c>
      <c r="AM398" s="4" t="s">
        <v>710</v>
      </c>
      <c r="AN398" s="20" t="s">
        <v>700</v>
      </c>
      <c r="AO398" s="20" t="s">
        <v>700</v>
      </c>
      <c r="AP398" s="20" t="s">
        <v>711</v>
      </c>
      <c r="AQ398" s="20" t="s">
        <v>700</v>
      </c>
      <c r="AR398" s="20" t="s">
        <v>696</v>
      </c>
      <c r="AS398" s="4" t="s">
        <v>167</v>
      </c>
      <c r="AT398" s="4" t="s">
        <v>712</v>
      </c>
      <c r="AU398" s="20" t="s">
        <v>700</v>
      </c>
      <c r="AV398" s="4" t="s">
        <v>658</v>
      </c>
      <c r="AW398" s="20" t="s">
        <v>700</v>
      </c>
      <c r="AX398" s="4" t="s">
        <v>295</v>
      </c>
      <c r="AY398" s="20" t="s">
        <v>713</v>
      </c>
      <c r="AZ398" s="20" t="s">
        <v>714</v>
      </c>
      <c r="BA398" s="20" t="s">
        <v>715</v>
      </c>
      <c r="BB398" s="20" t="s">
        <v>700</v>
      </c>
      <c r="BC398" s="4" t="s">
        <v>716</v>
      </c>
      <c r="BD398" s="20" t="s">
        <v>714</v>
      </c>
      <c r="BE398" s="4" t="s">
        <v>717</v>
      </c>
      <c r="BF398" s="20" t="s">
        <v>714</v>
      </c>
      <c r="BG398" s="20" t="s">
        <v>700</v>
      </c>
      <c r="BH398" s="20" t="s">
        <v>700</v>
      </c>
      <c r="BI398" s="4" t="s">
        <v>718</v>
      </c>
      <c r="BJ398" s="20" t="s">
        <v>700</v>
      </c>
      <c r="BK398" s="4" t="s">
        <v>719</v>
      </c>
      <c r="BL398" s="20" t="s">
        <v>696</v>
      </c>
      <c r="BM398" s="4" t="s">
        <v>720</v>
      </c>
      <c r="BN398" s="4" t="s">
        <v>721</v>
      </c>
      <c r="BO398" s="20" t="s">
        <v>722</v>
      </c>
      <c r="BP398" s="20" t="s">
        <v>714</v>
      </c>
      <c r="BQ398" s="4" t="s">
        <v>551</v>
      </c>
      <c r="BS398" s="4" t="s">
        <v>720</v>
      </c>
      <c r="BT398" s="4" t="n">
        <f aca="false">49-(COUNTBLANK(U398:BQ398))</f>
        <v>49</v>
      </c>
      <c r="BU398" s="4" t="str">
        <f aca="false">CONCATENATE("*",BS398,"*")</f>
        <v>*visit*</v>
      </c>
      <c r="BV398" s="4" t="n">
        <f aca="false">COUNTIFS(U398:BQ398,BU398)</f>
        <v>0</v>
      </c>
      <c r="BW398" s="18" t="n">
        <f aca="false">BV398/BT398</f>
        <v>0</v>
      </c>
      <c r="BX398" s="4" t="s">
        <v>723</v>
      </c>
      <c r="BY398" s="4" t="n">
        <f aca="false">COUNTIFS(U398:BQ398,BX398)</f>
        <v>0</v>
      </c>
      <c r="BZ398" s="18" t="n">
        <f aca="false">IF(BY398="","",(BY398/BT398))</f>
        <v>0</v>
      </c>
      <c r="CA398" s="4" t="n">
        <f aca="false">COUNTIFS(U398:BQ398,BU397)</f>
        <v>0</v>
      </c>
      <c r="CB398" s="4" t="str">
        <f aca="false">IF(BX398="",BU398,BX398)</f>
        <v>*see*</v>
      </c>
      <c r="CC398" s="4" t="n">
        <f aca="false">COUNTIFS(U398:BQ398,CB397)</f>
        <v>0</v>
      </c>
      <c r="CD398" s="18" t="n">
        <f aca="false">CC398/BT398</f>
        <v>0</v>
      </c>
      <c r="CE398" s="4" t="s">
        <v>723</v>
      </c>
      <c r="CF398" s="18" t="n">
        <f aca="false">(COUNTIFS(U398:BQ398,CE398))/BT398</f>
        <v>0</v>
      </c>
      <c r="CG398" s="20" t="s">
        <v>724</v>
      </c>
      <c r="CH398" s="4" t="s">
        <v>725</v>
      </c>
      <c r="CI398" s="18" t="n">
        <v>0.0408163265306122</v>
      </c>
      <c r="CJ398" s="18" t="n">
        <v>0.43</v>
      </c>
      <c r="CK398" s="16" t="s">
        <v>691</v>
      </c>
      <c r="CL398" s="4" t="s">
        <v>692</v>
      </c>
    </row>
    <row r="399" customFormat="false" ht="14.4" hidden="false" customHeight="false" outlineLevel="0" collapsed="false">
      <c r="A399" s="8" t="s">
        <v>3490</v>
      </c>
      <c r="B399" s="8" t="n">
        <v>2</v>
      </c>
      <c r="C399" s="8" t="n">
        <v>1</v>
      </c>
      <c r="D399" s="8" t="n">
        <v>1</v>
      </c>
      <c r="E399" s="8" t="n">
        <v>21</v>
      </c>
      <c r="F399" s="8" t="n">
        <v>10</v>
      </c>
      <c r="G399" s="8" t="n">
        <v>5</v>
      </c>
      <c r="H399" s="8" t="n">
        <v>5010</v>
      </c>
      <c r="I399" s="8" t="n">
        <v>15010</v>
      </c>
      <c r="J399" s="8" t="n">
        <v>5010</v>
      </c>
      <c r="K399" s="8" t="n">
        <v>25010</v>
      </c>
      <c r="L399" s="8" t="s">
        <v>128</v>
      </c>
      <c r="M399" s="0" t="s">
        <v>728</v>
      </c>
      <c r="N399" s="0" t="s">
        <v>729</v>
      </c>
      <c r="O399" s="0" t="s">
        <v>730</v>
      </c>
      <c r="P399" s="16" t="s">
        <v>781</v>
      </c>
      <c r="Q399" s="16" t="s">
        <v>133</v>
      </c>
      <c r="R399" s="0" t="n">
        <f aca="false">(1+LEN(N399)-LEN(SUBSTITUTE(N399," ","")))+1</f>
        <v>7</v>
      </c>
      <c r="S399" s="0" t="n">
        <f aca="false">(1+LEN(O399)-LEN(SUBSTITUTE(O399," ","")))</f>
        <v>11</v>
      </c>
      <c r="T399" s="0" t="s">
        <v>731</v>
      </c>
      <c r="U399" s="0" t="s">
        <v>732</v>
      </c>
      <c r="V399" s="0" t="s">
        <v>733</v>
      </c>
      <c r="W399" s="0" t="s">
        <v>734</v>
      </c>
      <c r="X399" s="0" t="s">
        <v>735</v>
      </c>
      <c r="Y399" s="0" t="s">
        <v>736</v>
      </c>
      <c r="Z399" s="0" t="s">
        <v>737</v>
      </c>
      <c r="AA399" s="0" t="s">
        <v>738</v>
      </c>
      <c r="AB399" s="0" t="s">
        <v>203</v>
      </c>
      <c r="AC399" s="0" t="s">
        <v>739</v>
      </c>
      <c r="AD399" s="0" t="s">
        <v>740</v>
      </c>
      <c r="AE399" s="0" t="s">
        <v>741</v>
      </c>
      <c r="AF399" s="0" t="s">
        <v>742</v>
      </c>
      <c r="AG399" s="0" t="s">
        <v>743</v>
      </c>
      <c r="AH399" s="0" t="s">
        <v>737</v>
      </c>
      <c r="AI399" s="0" t="s">
        <v>744</v>
      </c>
      <c r="AJ399" s="0" t="s">
        <v>745</v>
      </c>
      <c r="AK399" s="0" t="s">
        <v>746</v>
      </c>
      <c r="AL399" s="0" t="s">
        <v>746</v>
      </c>
      <c r="AM399" s="0" t="s">
        <v>746</v>
      </c>
      <c r="AN399" s="0" t="s">
        <v>150</v>
      </c>
      <c r="AO399" s="0" t="s">
        <v>740</v>
      </c>
      <c r="AP399" s="0" t="s">
        <v>747</v>
      </c>
      <c r="AQ399" s="0" t="s">
        <v>746</v>
      </c>
      <c r="AR399" s="0" t="s">
        <v>748</v>
      </c>
      <c r="AS399" s="0" t="s">
        <v>737</v>
      </c>
      <c r="AT399" s="0" t="s">
        <v>740</v>
      </c>
      <c r="AU399" s="0" t="s">
        <v>740</v>
      </c>
      <c r="AV399" s="0" t="s">
        <v>749</v>
      </c>
      <c r="AW399" s="0" t="s">
        <v>746</v>
      </c>
      <c r="AX399" s="0" t="s">
        <v>295</v>
      </c>
      <c r="AY399" s="0" t="s">
        <v>745</v>
      </c>
      <c r="AZ399" s="0" t="s">
        <v>746</v>
      </c>
      <c r="BA399" s="0" t="s">
        <v>750</v>
      </c>
      <c r="BB399" s="0" t="s">
        <v>751</v>
      </c>
      <c r="BC399" s="0" t="s">
        <v>746</v>
      </c>
      <c r="BD399" s="0" t="s">
        <v>732</v>
      </c>
      <c r="BE399" s="0" t="s">
        <v>752</v>
      </c>
      <c r="BF399" s="0" t="s">
        <v>150</v>
      </c>
      <c r="BG399" s="0" t="s">
        <v>746</v>
      </c>
      <c r="BH399" s="0" t="s">
        <v>203</v>
      </c>
      <c r="BI399" s="0" t="s">
        <v>746</v>
      </c>
      <c r="BJ399" s="0" t="s">
        <v>753</v>
      </c>
      <c r="BK399" s="0" t="s">
        <v>746</v>
      </c>
      <c r="BL399" s="0" t="s">
        <v>754</v>
      </c>
      <c r="BM399" s="0" t="s">
        <v>755</v>
      </c>
      <c r="BN399" s="0" t="s">
        <v>756</v>
      </c>
      <c r="BO399" s="0" t="s">
        <v>746</v>
      </c>
      <c r="BP399" s="0" t="s">
        <v>203</v>
      </c>
      <c r="BQ399" s="0" t="s">
        <v>757</v>
      </c>
      <c r="BS399" s="0" t="s">
        <v>746</v>
      </c>
      <c r="BT399" s="0" t="n">
        <f aca="false">49-(COUNTBLANK(U399:BQ399))</f>
        <v>49</v>
      </c>
      <c r="BU399" s="0" t="str">
        <f aca="false">CONCATENATE("*",BS399,"*")</f>
        <v>*write*</v>
      </c>
      <c r="BV399" s="0" t="n">
        <f aca="false">COUNTIFS(U399:BQ399,BU399)</f>
        <v>0</v>
      </c>
      <c r="BW399" s="15" t="n">
        <f aca="false">BV399/BT399</f>
        <v>0</v>
      </c>
      <c r="BZ399" s="15" t="str">
        <f aca="false">IF(BY399="","",(BY399/BT399))</f>
        <v/>
      </c>
      <c r="CA399" s="0" t="n">
        <f aca="false">COUNTIFS(U399:BQ399,BU400)</f>
        <v>0</v>
      </c>
      <c r="CB399" s="0" t="str">
        <f aca="false">IF(BX399="",BU399,BX399)</f>
        <v>*write*</v>
      </c>
      <c r="CC399" s="0" t="n">
        <f aca="false">COUNTIFS(U399:BQ399,CB400)</f>
        <v>0</v>
      </c>
      <c r="CD399" s="15" t="n">
        <f aca="false">CC399/BT399</f>
        <v>0</v>
      </c>
      <c r="CE399" s="0" t="s">
        <v>758</v>
      </c>
      <c r="CF399" s="15" t="n">
        <f aca="false">(COUNTIFS(U399:BQ399,CE399))/BT399</f>
        <v>0</v>
      </c>
      <c r="CH399" s="0" t="s">
        <v>759</v>
      </c>
      <c r="CI399" s="15" t="n">
        <f aca="false">(COUNTIFS(U399:BQ399,CH399))/BT399</f>
        <v>0</v>
      </c>
      <c r="CJ399" s="15" t="n">
        <f aca="false">(COUNTIFS(U399:BQ399,CH400))/BT399</f>
        <v>0</v>
      </c>
      <c r="CK399" s="16" t="s">
        <v>746</v>
      </c>
      <c r="CL399" s="0" t="s">
        <v>760</v>
      </c>
    </row>
    <row r="400" customFormat="false" ht="14.4" hidden="false" customHeight="false" outlineLevel="0" collapsed="false">
      <c r="A400" s="8" t="s">
        <v>3491</v>
      </c>
      <c r="B400" s="8" t="n">
        <v>2</v>
      </c>
      <c r="C400" s="8" t="n">
        <v>1</v>
      </c>
      <c r="D400" s="8" t="n">
        <v>2</v>
      </c>
      <c r="E400" s="8" t="n">
        <v>21</v>
      </c>
      <c r="F400" s="8" t="n">
        <v>10</v>
      </c>
      <c r="G400" s="8" t="n">
        <v>6</v>
      </c>
      <c r="H400" s="8" t="n">
        <v>6010</v>
      </c>
      <c r="I400" s="8" t="n">
        <v>16010</v>
      </c>
      <c r="J400" s="8" t="n">
        <v>6010</v>
      </c>
      <c r="K400" s="8" t="n">
        <v>26010</v>
      </c>
      <c r="L400" s="8" t="s">
        <v>128</v>
      </c>
      <c r="M400" s="0" t="s">
        <v>761</v>
      </c>
      <c r="N400" s="0" t="s">
        <v>729</v>
      </c>
      <c r="O400" s="0" t="s">
        <v>762</v>
      </c>
      <c r="P400" s="16" t="s">
        <v>781</v>
      </c>
      <c r="Q400" s="16" t="s">
        <v>133</v>
      </c>
      <c r="R400" s="0" t="n">
        <f aca="false">(1+LEN(N400)-LEN(SUBSTITUTE(N400," ","")))+1</f>
        <v>7</v>
      </c>
      <c r="S400" s="0" t="n">
        <f aca="false">(1+LEN(O400)-LEN(SUBSTITUTE(O400," ","")))</f>
        <v>11</v>
      </c>
      <c r="T400" s="0" t="s">
        <v>731</v>
      </c>
      <c r="U400" s="0" t="s">
        <v>740</v>
      </c>
      <c r="V400" s="0" t="s">
        <v>763</v>
      </c>
      <c r="W400" s="0" t="s">
        <v>764</v>
      </c>
      <c r="X400" s="0" t="s">
        <v>740</v>
      </c>
      <c r="Y400" s="0" t="s">
        <v>765</v>
      </c>
      <c r="Z400" s="0" t="s">
        <v>766</v>
      </c>
      <c r="AA400" s="0" t="s">
        <v>767</v>
      </c>
      <c r="AB400" s="0" t="s">
        <v>740</v>
      </c>
      <c r="AC400" s="0" t="s">
        <v>753</v>
      </c>
      <c r="AD400" s="0" t="s">
        <v>768</v>
      </c>
      <c r="AE400" s="0" t="s">
        <v>740</v>
      </c>
      <c r="AF400" s="0" t="s">
        <v>769</v>
      </c>
      <c r="AG400" s="0" t="s">
        <v>770</v>
      </c>
      <c r="AH400" s="0" t="s">
        <v>740</v>
      </c>
      <c r="AI400" s="0" t="s">
        <v>765</v>
      </c>
      <c r="AJ400" s="0" t="s">
        <v>771</v>
      </c>
      <c r="AK400" s="0" t="s">
        <v>772</v>
      </c>
      <c r="AL400" s="0" t="s">
        <v>773</v>
      </c>
      <c r="AM400" s="0" t="s">
        <v>740</v>
      </c>
      <c r="AN400" s="0" t="s">
        <v>740</v>
      </c>
      <c r="AO400" s="0" t="s">
        <v>766</v>
      </c>
      <c r="AP400" s="0" t="s">
        <v>774</v>
      </c>
      <c r="AQ400" s="0" t="s">
        <v>740</v>
      </c>
      <c r="AR400" s="0" t="s">
        <v>775</v>
      </c>
      <c r="AS400" s="0" t="s">
        <v>775</v>
      </c>
      <c r="AT400" s="0" t="s">
        <v>746</v>
      </c>
      <c r="AU400" s="0" t="s">
        <v>765</v>
      </c>
      <c r="AV400" s="0" t="s">
        <v>746</v>
      </c>
      <c r="AW400" s="0" t="s">
        <v>740</v>
      </c>
      <c r="AX400" s="0" t="s">
        <v>740</v>
      </c>
      <c r="AY400" s="0" t="s">
        <v>766</v>
      </c>
      <c r="AZ400" s="0" t="s">
        <v>737</v>
      </c>
      <c r="BA400" s="0" t="s">
        <v>740</v>
      </c>
      <c r="BB400" s="0" t="s">
        <v>740</v>
      </c>
      <c r="BC400" s="0" t="s">
        <v>746</v>
      </c>
      <c r="BD400" s="0" t="s">
        <v>740</v>
      </c>
      <c r="BE400" s="0" t="s">
        <v>749</v>
      </c>
      <c r="BF400" s="0" t="s">
        <v>740</v>
      </c>
      <c r="BG400" s="0" t="s">
        <v>203</v>
      </c>
      <c r="BH400" s="0" t="s">
        <v>767</v>
      </c>
      <c r="BI400" s="0" t="s">
        <v>776</v>
      </c>
      <c r="BJ400" s="0" t="s">
        <v>740</v>
      </c>
      <c r="BK400" s="0" t="s">
        <v>777</v>
      </c>
      <c r="BL400" s="0" t="s">
        <v>765</v>
      </c>
      <c r="BM400" s="0" t="s">
        <v>740</v>
      </c>
      <c r="BN400" s="0" t="s">
        <v>150</v>
      </c>
      <c r="BO400" s="0" t="s">
        <v>754</v>
      </c>
      <c r="BP400" s="0" t="s">
        <v>778</v>
      </c>
      <c r="BQ400" s="0" t="s">
        <v>746</v>
      </c>
      <c r="BS400" s="0" t="s">
        <v>740</v>
      </c>
      <c r="BT400" s="0" t="n">
        <f aca="false">49-(COUNTBLANK(U400:BQ400))</f>
        <v>49</v>
      </c>
      <c r="BU400" s="0" t="str">
        <f aca="false">CONCATENATE("*",BS400,"*")</f>
        <v>*read*</v>
      </c>
      <c r="BV400" s="0" t="n">
        <f aca="false">COUNTIFS(U400:BQ400,BU400)</f>
        <v>0</v>
      </c>
      <c r="BW400" s="15" t="n">
        <f aca="false">BV400/BT400</f>
        <v>0</v>
      </c>
      <c r="BZ400" s="15" t="str">
        <f aca="false">IF(BY400="","",(BY400/BT400))</f>
        <v/>
      </c>
      <c r="CA400" s="0" t="n">
        <f aca="false">COUNTIFS(U400:BQ400,BU399)</f>
        <v>0</v>
      </c>
      <c r="CB400" s="0" t="str">
        <f aca="false">IF(BX400="",BU400,BX400)</f>
        <v>*read*</v>
      </c>
      <c r="CC400" s="0" t="n">
        <f aca="false">COUNTIFS(U400:BQ400,CB399)</f>
        <v>0</v>
      </c>
      <c r="CD400" s="15" t="n">
        <f aca="false">CC400/BT400</f>
        <v>0</v>
      </c>
      <c r="CE400" s="0" t="s">
        <v>779</v>
      </c>
      <c r="CF400" s="15" t="n">
        <f aca="false">(COUNTIFS(U400:BQ400,CE400))/BT400</f>
        <v>0</v>
      </c>
      <c r="CH400" s="0" t="s">
        <v>780</v>
      </c>
      <c r="CI400" s="15" t="n">
        <f aca="false">(COUNTIFS(U400:BQ400,CH400))/BT400</f>
        <v>0</v>
      </c>
      <c r="CJ400" s="15" t="n">
        <f aca="false">(COUNTIFS(U400:BQ400,CH399))/BT400</f>
        <v>0</v>
      </c>
      <c r="CK400" s="16" t="s">
        <v>740</v>
      </c>
      <c r="CL400" s="0" t="s">
        <v>760</v>
      </c>
    </row>
    <row r="401" customFormat="false" ht="14.4" hidden="false" customHeight="false" outlineLevel="0" collapsed="false">
      <c r="A401" s="8" t="s">
        <v>3492</v>
      </c>
      <c r="B401" s="17" t="n">
        <v>2</v>
      </c>
      <c r="C401" s="17" t="n">
        <v>2</v>
      </c>
      <c r="D401" s="17" t="n">
        <v>1</v>
      </c>
      <c r="E401" s="17" t="n">
        <v>21</v>
      </c>
      <c r="F401" s="17" t="n">
        <v>10</v>
      </c>
      <c r="G401" s="17" t="n">
        <v>7</v>
      </c>
      <c r="H401" s="8" t="n">
        <v>7010</v>
      </c>
      <c r="I401" s="8" t="n">
        <v>17010</v>
      </c>
      <c r="J401" s="8" t="n">
        <v>7010</v>
      </c>
      <c r="K401" s="8" t="n">
        <v>27010</v>
      </c>
      <c r="L401" s="8" t="s">
        <v>128</v>
      </c>
      <c r="M401" s="4" t="s">
        <v>728</v>
      </c>
      <c r="N401" s="4" t="s">
        <v>729</v>
      </c>
      <c r="O401" s="4" t="s">
        <v>762</v>
      </c>
      <c r="P401" s="4" t="s">
        <v>781</v>
      </c>
      <c r="Q401" s="4" t="s">
        <v>133</v>
      </c>
      <c r="R401" s="4" t="n">
        <f aca="false">(1+LEN(N401)-LEN(SUBSTITUTE(N401," ","")))+1</f>
        <v>7</v>
      </c>
      <c r="S401" s="4" t="n">
        <f aca="false">(1+LEN(O401)-LEN(SUBSTITUTE(O401," ","")))</f>
        <v>11</v>
      </c>
      <c r="T401" s="4" t="s">
        <v>731</v>
      </c>
      <c r="U401" s="4" t="s">
        <v>732</v>
      </c>
      <c r="V401" s="4" t="s">
        <v>733</v>
      </c>
      <c r="W401" s="4" t="s">
        <v>734</v>
      </c>
      <c r="X401" s="4" t="s">
        <v>735</v>
      </c>
      <c r="Y401" s="4" t="s">
        <v>736</v>
      </c>
      <c r="Z401" s="4" t="s">
        <v>737</v>
      </c>
      <c r="AA401" s="4" t="s">
        <v>738</v>
      </c>
      <c r="AB401" s="4" t="s">
        <v>203</v>
      </c>
      <c r="AC401" s="4" t="s">
        <v>739</v>
      </c>
      <c r="AD401" s="4" t="s">
        <v>740</v>
      </c>
      <c r="AE401" s="4" t="s">
        <v>741</v>
      </c>
      <c r="AF401" s="4" t="s">
        <v>742</v>
      </c>
      <c r="AG401" s="4" t="s">
        <v>743</v>
      </c>
      <c r="AH401" s="4" t="s">
        <v>737</v>
      </c>
      <c r="AI401" s="4" t="s">
        <v>744</v>
      </c>
      <c r="AJ401" s="4" t="s">
        <v>745</v>
      </c>
      <c r="AK401" s="4" t="s">
        <v>746</v>
      </c>
      <c r="AL401" s="4" t="s">
        <v>746</v>
      </c>
      <c r="AM401" s="4" t="s">
        <v>746</v>
      </c>
      <c r="AN401" s="4" t="s">
        <v>150</v>
      </c>
      <c r="AO401" s="4" t="s">
        <v>740</v>
      </c>
      <c r="AP401" s="4" t="s">
        <v>747</v>
      </c>
      <c r="AQ401" s="4" t="s">
        <v>746</v>
      </c>
      <c r="AR401" s="4" t="s">
        <v>748</v>
      </c>
      <c r="AS401" s="4" t="s">
        <v>737</v>
      </c>
      <c r="AT401" s="4" t="s">
        <v>740</v>
      </c>
      <c r="AU401" s="4" t="s">
        <v>740</v>
      </c>
      <c r="AV401" s="4" t="s">
        <v>749</v>
      </c>
      <c r="AW401" s="4" t="s">
        <v>746</v>
      </c>
      <c r="AX401" s="4" t="s">
        <v>295</v>
      </c>
      <c r="AY401" s="4" t="s">
        <v>745</v>
      </c>
      <c r="AZ401" s="4" t="s">
        <v>746</v>
      </c>
      <c r="BA401" s="4" t="s">
        <v>750</v>
      </c>
      <c r="BB401" s="4" t="s">
        <v>751</v>
      </c>
      <c r="BC401" s="4" t="s">
        <v>746</v>
      </c>
      <c r="BD401" s="4" t="s">
        <v>732</v>
      </c>
      <c r="BE401" s="4" t="s">
        <v>752</v>
      </c>
      <c r="BF401" s="4" t="s">
        <v>150</v>
      </c>
      <c r="BG401" s="4" t="s">
        <v>746</v>
      </c>
      <c r="BH401" s="4" t="s">
        <v>203</v>
      </c>
      <c r="BI401" s="4" t="s">
        <v>746</v>
      </c>
      <c r="BJ401" s="4" t="s">
        <v>753</v>
      </c>
      <c r="BK401" s="4" t="s">
        <v>746</v>
      </c>
      <c r="BL401" s="4" t="s">
        <v>754</v>
      </c>
      <c r="BM401" s="4" t="s">
        <v>755</v>
      </c>
      <c r="BN401" s="4" t="s">
        <v>756</v>
      </c>
      <c r="BO401" s="4" t="s">
        <v>746</v>
      </c>
      <c r="BP401" s="4" t="s">
        <v>203</v>
      </c>
      <c r="BQ401" s="4" t="s">
        <v>757</v>
      </c>
      <c r="BS401" s="4" t="s">
        <v>746</v>
      </c>
      <c r="BT401" s="4" t="n">
        <f aca="false">49-(COUNTBLANK(U401:BQ401))</f>
        <v>49</v>
      </c>
      <c r="BU401" s="4" t="str">
        <f aca="false">CONCATENATE("*",BS401,"*")</f>
        <v>*write*</v>
      </c>
      <c r="BV401" s="4" t="n">
        <f aca="false">COUNTIFS(U401:BQ401,BU401)</f>
        <v>0</v>
      </c>
      <c r="BW401" s="18" t="n">
        <f aca="false">BV401/BT401</f>
        <v>0</v>
      </c>
      <c r="BZ401" s="18" t="str">
        <f aca="false">IF(BY401="","",(BY401/BT401))</f>
        <v/>
      </c>
      <c r="CA401" s="4" t="n">
        <f aca="false">COUNTIFS(U401:BQ401,BU402)</f>
        <v>0</v>
      </c>
      <c r="CB401" s="4" t="str">
        <f aca="false">IF(BX401="",BU401,BX401)</f>
        <v>*write*</v>
      </c>
      <c r="CC401" s="4" t="n">
        <f aca="false">COUNTIFS(U401:BQ401,CB402)</f>
        <v>0</v>
      </c>
      <c r="CD401" s="18" t="n">
        <f aca="false">CC401/BT401</f>
        <v>0</v>
      </c>
      <c r="CE401" s="4" t="s">
        <v>758</v>
      </c>
      <c r="CF401" s="18" t="n">
        <f aca="false">(COUNTIFS(U401:BQ401,CE401))/BT401</f>
        <v>0</v>
      </c>
      <c r="CH401" s="4" t="s">
        <v>759</v>
      </c>
      <c r="CI401" s="18" t="n">
        <v>0.102040816326531</v>
      </c>
      <c r="CJ401" s="18" t="n">
        <v>0.35</v>
      </c>
      <c r="CK401" s="16" t="s">
        <v>740</v>
      </c>
      <c r="CL401" s="4" t="s">
        <v>760</v>
      </c>
    </row>
    <row r="402" customFormat="false" ht="14.4" hidden="false" customHeight="false" outlineLevel="0" collapsed="false">
      <c r="A402" s="8" t="s">
        <v>3493</v>
      </c>
      <c r="B402" s="17" t="n">
        <v>2</v>
      </c>
      <c r="C402" s="17" t="n">
        <v>2</v>
      </c>
      <c r="D402" s="17" t="n">
        <v>2</v>
      </c>
      <c r="E402" s="17" t="n">
        <v>21</v>
      </c>
      <c r="F402" s="17" t="n">
        <v>10</v>
      </c>
      <c r="G402" s="17" t="n">
        <v>8</v>
      </c>
      <c r="H402" s="8" t="n">
        <v>8010</v>
      </c>
      <c r="I402" s="8" t="n">
        <v>18010</v>
      </c>
      <c r="J402" s="8" t="n">
        <v>8010</v>
      </c>
      <c r="K402" s="8" t="n">
        <v>28010</v>
      </c>
      <c r="L402" s="8" t="s">
        <v>128</v>
      </c>
      <c r="M402" s="4" t="s">
        <v>761</v>
      </c>
      <c r="N402" s="4" t="s">
        <v>729</v>
      </c>
      <c r="O402" s="4" t="s">
        <v>730</v>
      </c>
      <c r="P402" s="4" t="s">
        <v>781</v>
      </c>
      <c r="Q402" s="4" t="s">
        <v>133</v>
      </c>
      <c r="R402" s="4" t="n">
        <f aca="false">(1+LEN(N402)-LEN(SUBSTITUTE(N402," ","")))+1</f>
        <v>7</v>
      </c>
      <c r="S402" s="4" t="n">
        <f aca="false">(1+LEN(O402)-LEN(SUBSTITUTE(O402," ","")))</f>
        <v>11</v>
      </c>
      <c r="T402" s="4" t="s">
        <v>731</v>
      </c>
      <c r="U402" s="4" t="s">
        <v>740</v>
      </c>
      <c r="V402" s="4" t="s">
        <v>763</v>
      </c>
      <c r="W402" s="4" t="s">
        <v>764</v>
      </c>
      <c r="X402" s="4" t="s">
        <v>740</v>
      </c>
      <c r="Y402" s="4" t="s">
        <v>765</v>
      </c>
      <c r="Z402" s="4" t="s">
        <v>766</v>
      </c>
      <c r="AA402" s="4" t="s">
        <v>767</v>
      </c>
      <c r="AB402" s="4" t="s">
        <v>740</v>
      </c>
      <c r="AC402" s="4" t="s">
        <v>753</v>
      </c>
      <c r="AD402" s="4" t="s">
        <v>768</v>
      </c>
      <c r="AE402" s="4" t="s">
        <v>740</v>
      </c>
      <c r="AF402" s="4" t="s">
        <v>769</v>
      </c>
      <c r="AG402" s="4" t="s">
        <v>770</v>
      </c>
      <c r="AH402" s="4" t="s">
        <v>740</v>
      </c>
      <c r="AI402" s="4" t="s">
        <v>765</v>
      </c>
      <c r="AJ402" s="4" t="s">
        <v>771</v>
      </c>
      <c r="AK402" s="4" t="s">
        <v>772</v>
      </c>
      <c r="AL402" s="4" t="s">
        <v>773</v>
      </c>
      <c r="AM402" s="4" t="s">
        <v>740</v>
      </c>
      <c r="AN402" s="4" t="s">
        <v>740</v>
      </c>
      <c r="AO402" s="4" t="s">
        <v>766</v>
      </c>
      <c r="AP402" s="4" t="s">
        <v>774</v>
      </c>
      <c r="AQ402" s="4" t="s">
        <v>740</v>
      </c>
      <c r="AR402" s="4" t="s">
        <v>775</v>
      </c>
      <c r="AS402" s="4" t="s">
        <v>775</v>
      </c>
      <c r="AT402" s="4" t="s">
        <v>746</v>
      </c>
      <c r="AU402" s="4" t="s">
        <v>765</v>
      </c>
      <c r="AV402" s="4" t="s">
        <v>746</v>
      </c>
      <c r="AW402" s="4" t="s">
        <v>740</v>
      </c>
      <c r="AX402" s="4" t="s">
        <v>740</v>
      </c>
      <c r="AY402" s="4" t="s">
        <v>766</v>
      </c>
      <c r="AZ402" s="4" t="s">
        <v>737</v>
      </c>
      <c r="BA402" s="4" t="s">
        <v>740</v>
      </c>
      <c r="BB402" s="4" t="s">
        <v>740</v>
      </c>
      <c r="BC402" s="4" t="s">
        <v>746</v>
      </c>
      <c r="BD402" s="4" t="s">
        <v>740</v>
      </c>
      <c r="BE402" s="4" t="s">
        <v>749</v>
      </c>
      <c r="BF402" s="4" t="s">
        <v>740</v>
      </c>
      <c r="BG402" s="4" t="s">
        <v>203</v>
      </c>
      <c r="BH402" s="4" t="s">
        <v>767</v>
      </c>
      <c r="BI402" s="4" t="s">
        <v>776</v>
      </c>
      <c r="BJ402" s="4" t="s">
        <v>740</v>
      </c>
      <c r="BK402" s="4" t="s">
        <v>777</v>
      </c>
      <c r="BL402" s="4" t="s">
        <v>765</v>
      </c>
      <c r="BM402" s="4" t="s">
        <v>740</v>
      </c>
      <c r="BN402" s="4" t="s">
        <v>150</v>
      </c>
      <c r="BO402" s="4" t="s">
        <v>754</v>
      </c>
      <c r="BP402" s="4" t="s">
        <v>778</v>
      </c>
      <c r="BQ402" s="4" t="s">
        <v>746</v>
      </c>
      <c r="BS402" s="4" t="s">
        <v>740</v>
      </c>
      <c r="BT402" s="4" t="n">
        <f aca="false">49-(COUNTBLANK(U402:BQ402))</f>
        <v>49</v>
      </c>
      <c r="BU402" s="4" t="str">
        <f aca="false">CONCATENATE("*",BS402,"*")</f>
        <v>*read*</v>
      </c>
      <c r="BV402" s="4" t="n">
        <f aca="false">COUNTIFS(U402:BQ402,BU402)</f>
        <v>0</v>
      </c>
      <c r="BW402" s="18" t="n">
        <f aca="false">BV402/BT402</f>
        <v>0</v>
      </c>
      <c r="BZ402" s="18" t="str">
        <f aca="false">IF(BY402="","",(BY402/BT402))</f>
        <v/>
      </c>
      <c r="CA402" s="4" t="n">
        <f aca="false">COUNTIFS(U402:BQ402,BU401)</f>
        <v>0</v>
      </c>
      <c r="CB402" s="4" t="str">
        <f aca="false">IF(BX402="",BU402,BX402)</f>
        <v>*read*</v>
      </c>
      <c r="CC402" s="4" t="n">
        <f aca="false">COUNTIFS(U402:BQ402,CB401)</f>
        <v>0</v>
      </c>
      <c r="CD402" s="18" t="n">
        <f aca="false">CC402/BT402</f>
        <v>0</v>
      </c>
      <c r="CE402" s="4" t="s">
        <v>779</v>
      </c>
      <c r="CF402" s="18" t="n">
        <f aca="false">(COUNTIFS(U402:BQ402,CE402))/BT402</f>
        <v>0</v>
      </c>
      <c r="CH402" s="4" t="s">
        <v>780</v>
      </c>
      <c r="CI402" s="18" t="n">
        <v>0.142857142857143</v>
      </c>
      <c r="CJ402" s="18" t="n">
        <v>0.47</v>
      </c>
      <c r="CK402" s="16" t="s">
        <v>746</v>
      </c>
      <c r="CL402" s="4" t="s">
        <v>760</v>
      </c>
    </row>
    <row r="403" customFormat="false" ht="14.4" hidden="false" customHeight="false" outlineLevel="0" collapsed="false">
      <c r="A403" s="8" t="s">
        <v>3490</v>
      </c>
      <c r="B403" s="8" t="n">
        <v>2</v>
      </c>
      <c r="C403" s="8" t="n">
        <v>1</v>
      </c>
      <c r="D403" s="8" t="n">
        <v>1</v>
      </c>
      <c r="E403" s="8" t="n">
        <v>22</v>
      </c>
      <c r="F403" s="8" t="n">
        <v>11</v>
      </c>
      <c r="G403" s="8" t="n">
        <v>5</v>
      </c>
      <c r="H403" s="8" t="n">
        <v>5011</v>
      </c>
      <c r="I403" s="8" t="n">
        <v>15011</v>
      </c>
      <c r="J403" s="8" t="n">
        <v>5011</v>
      </c>
      <c r="K403" s="8" t="n">
        <v>25011</v>
      </c>
      <c r="L403" s="8" t="s">
        <v>128</v>
      </c>
      <c r="M403" s="0" t="s">
        <v>782</v>
      </c>
      <c r="N403" s="0" t="s">
        <v>783</v>
      </c>
      <c r="O403" s="0" t="s">
        <v>784</v>
      </c>
      <c r="P403" s="16" t="s">
        <v>823</v>
      </c>
      <c r="Q403" s="16" t="s">
        <v>273</v>
      </c>
      <c r="R403" s="0" t="n">
        <f aca="false">(1+LEN(N403)-LEN(SUBSTITUTE(N403," ","")))+1</f>
        <v>6</v>
      </c>
      <c r="S403" s="0" t="n">
        <f aca="false">(1+LEN(O403)-LEN(SUBSTITUTE(O403," ","")))</f>
        <v>9</v>
      </c>
      <c r="T403" s="0" t="s">
        <v>731</v>
      </c>
      <c r="U403" s="0" t="s">
        <v>551</v>
      </c>
      <c r="V403" s="0" t="s">
        <v>785</v>
      </c>
      <c r="W403" s="0" t="s">
        <v>786</v>
      </c>
      <c r="X403" s="0" t="s">
        <v>551</v>
      </c>
      <c r="Y403" s="0" t="s">
        <v>551</v>
      </c>
      <c r="Z403" s="0" t="s">
        <v>551</v>
      </c>
      <c r="AA403" s="0" t="s">
        <v>787</v>
      </c>
      <c r="AB403" s="0" t="s">
        <v>788</v>
      </c>
      <c r="AC403" s="0" t="s">
        <v>789</v>
      </c>
      <c r="AD403" s="0" t="s">
        <v>551</v>
      </c>
      <c r="AE403" s="0" t="s">
        <v>551</v>
      </c>
      <c r="AF403" s="0" t="s">
        <v>790</v>
      </c>
      <c r="AG403" s="0" t="s">
        <v>551</v>
      </c>
      <c r="AH403" s="0" t="s">
        <v>791</v>
      </c>
      <c r="AI403" s="0" t="s">
        <v>551</v>
      </c>
      <c r="AJ403" s="0" t="s">
        <v>792</v>
      </c>
      <c r="AK403" s="0" t="s">
        <v>186</v>
      </c>
      <c r="AL403" s="0" t="s">
        <v>551</v>
      </c>
      <c r="AM403" s="0" t="s">
        <v>551</v>
      </c>
      <c r="AN403" s="0" t="s">
        <v>551</v>
      </c>
      <c r="AO403" s="0" t="s">
        <v>793</v>
      </c>
      <c r="AP403" s="0" t="s">
        <v>551</v>
      </c>
      <c r="AQ403" s="0" t="s">
        <v>186</v>
      </c>
      <c r="AR403" s="0" t="s">
        <v>551</v>
      </c>
      <c r="AS403" s="0" t="s">
        <v>794</v>
      </c>
      <c r="AT403" s="0" t="s">
        <v>551</v>
      </c>
      <c r="AU403" s="0" t="s">
        <v>795</v>
      </c>
      <c r="AV403" s="0" t="s">
        <v>796</v>
      </c>
      <c r="AW403" s="0" t="s">
        <v>551</v>
      </c>
      <c r="AX403" s="0" t="s">
        <v>186</v>
      </c>
      <c r="AY403" s="0" t="s">
        <v>551</v>
      </c>
      <c r="AZ403" s="0" t="s">
        <v>551</v>
      </c>
      <c r="BA403" s="0" t="s">
        <v>551</v>
      </c>
      <c r="BB403" s="0" t="s">
        <v>797</v>
      </c>
      <c r="BC403" s="0" t="s">
        <v>798</v>
      </c>
      <c r="BD403" s="0" t="s">
        <v>799</v>
      </c>
      <c r="BE403" s="0" t="s">
        <v>551</v>
      </c>
      <c r="BF403" s="0" t="s">
        <v>186</v>
      </c>
      <c r="BG403" s="0" t="s">
        <v>551</v>
      </c>
      <c r="BH403" s="0" t="s">
        <v>551</v>
      </c>
      <c r="BI403" s="0" t="s">
        <v>800</v>
      </c>
      <c r="BJ403" s="0" t="s">
        <v>801</v>
      </c>
      <c r="BK403" s="0" t="s">
        <v>797</v>
      </c>
      <c r="BL403" s="0" t="s">
        <v>802</v>
      </c>
      <c r="BM403" s="0" t="s">
        <v>186</v>
      </c>
      <c r="BN403" s="0" t="s">
        <v>797</v>
      </c>
      <c r="BO403" s="0" t="s">
        <v>186</v>
      </c>
      <c r="BP403" s="0" t="s">
        <v>797</v>
      </c>
      <c r="BQ403" s="0" t="s">
        <v>551</v>
      </c>
      <c r="BS403" s="0" t="s">
        <v>551</v>
      </c>
      <c r="BT403" s="0" t="n">
        <f aca="false">49-(COUNTBLANK(U403:BQ403))</f>
        <v>49</v>
      </c>
      <c r="BU403" s="0" t="str">
        <f aca="false">CONCATENATE("*",BS403,"*")</f>
        <v>*play*</v>
      </c>
      <c r="BV403" s="0" t="n">
        <f aca="false">COUNTIFS(U403:BQ403,BU403)</f>
        <v>0</v>
      </c>
      <c r="BW403" s="18" t="n">
        <f aca="false">BV403/BT403</f>
        <v>0</v>
      </c>
      <c r="BZ403" s="15" t="str">
        <f aca="false">IF(BY403="","",(BY403/BT403))</f>
        <v/>
      </c>
      <c r="CA403" s="0" t="n">
        <f aca="false">COUNTIFS(U403:BQ403,BU404)</f>
        <v>0</v>
      </c>
      <c r="CB403" s="0" t="str">
        <f aca="false">IF(BX403="",BU403,BX403)</f>
        <v>*play*</v>
      </c>
      <c r="CC403" s="0" t="n">
        <f aca="false">COUNTIFS(U403:BQ403,CB404)</f>
        <v>0</v>
      </c>
      <c r="CD403" s="15" t="n">
        <f aca="false">CC403/BT403</f>
        <v>0</v>
      </c>
      <c r="CE403" s="0" t="s">
        <v>803</v>
      </c>
      <c r="CF403" s="15" t="n">
        <f aca="false">(COUNTIFS(U403:BQ403,CE403))/BT403</f>
        <v>0</v>
      </c>
      <c r="CH403" s="0" t="s">
        <v>804</v>
      </c>
      <c r="CI403" s="15" t="n">
        <f aca="false">(COUNTIFS(U403:BQ403,CH403))/BT403</f>
        <v>0</v>
      </c>
      <c r="CJ403" s="15" t="n">
        <f aca="false">(COUNTIFS(U403:BQ403,CH404))/BT403</f>
        <v>0</v>
      </c>
      <c r="CK403" s="16" t="s">
        <v>551</v>
      </c>
      <c r="CL403" s="0" t="s">
        <v>805</v>
      </c>
    </row>
    <row r="404" customFormat="false" ht="14.4" hidden="false" customHeight="false" outlineLevel="0" collapsed="false">
      <c r="A404" s="8" t="s">
        <v>3491</v>
      </c>
      <c r="B404" s="8" t="n">
        <v>2</v>
      </c>
      <c r="C404" s="8" t="n">
        <v>1</v>
      </c>
      <c r="D404" s="8" t="n">
        <v>2</v>
      </c>
      <c r="E404" s="8" t="n">
        <v>22</v>
      </c>
      <c r="F404" s="8" t="n">
        <v>11</v>
      </c>
      <c r="G404" s="8" t="n">
        <v>6</v>
      </c>
      <c r="H404" s="8" t="n">
        <v>6011</v>
      </c>
      <c r="I404" s="8" t="n">
        <v>16011</v>
      </c>
      <c r="J404" s="8" t="n">
        <v>6011</v>
      </c>
      <c r="K404" s="8" t="n">
        <v>26011</v>
      </c>
      <c r="L404" s="8" t="s">
        <v>128</v>
      </c>
      <c r="M404" s="0" t="s">
        <v>806</v>
      </c>
      <c r="N404" s="0" t="s">
        <v>783</v>
      </c>
      <c r="O404" s="0" t="s">
        <v>807</v>
      </c>
      <c r="P404" s="16" t="s">
        <v>823</v>
      </c>
      <c r="Q404" s="16" t="s">
        <v>273</v>
      </c>
      <c r="R404" s="0" t="n">
        <f aca="false">(1+LEN(N404)-LEN(SUBSTITUTE(N404," ","")))+1</f>
        <v>6</v>
      </c>
      <c r="S404" s="0" t="n">
        <f aca="false">(1+LEN(O404)-LEN(SUBSTITUTE(O404," ","")))</f>
        <v>9</v>
      </c>
      <c r="T404" s="0" t="s">
        <v>731</v>
      </c>
      <c r="U404" s="0" t="s">
        <v>186</v>
      </c>
      <c r="V404" s="0" t="s">
        <v>186</v>
      </c>
      <c r="W404" s="0" t="s">
        <v>808</v>
      </c>
      <c r="X404" s="0" t="s">
        <v>186</v>
      </c>
      <c r="Y404" s="0" t="s">
        <v>186</v>
      </c>
      <c r="Z404" s="0" t="s">
        <v>186</v>
      </c>
      <c r="AA404" s="0" t="s">
        <v>809</v>
      </c>
      <c r="AB404" s="0" t="s">
        <v>186</v>
      </c>
      <c r="AC404" s="0" t="s">
        <v>186</v>
      </c>
      <c r="AD404" s="0" t="s">
        <v>810</v>
      </c>
      <c r="AE404" s="0" t="s">
        <v>186</v>
      </c>
      <c r="AF404" s="0" t="s">
        <v>811</v>
      </c>
      <c r="AG404" s="0" t="s">
        <v>812</v>
      </c>
      <c r="AH404" s="0" t="s">
        <v>186</v>
      </c>
      <c r="AI404" s="13"/>
      <c r="AJ404" s="0" t="s">
        <v>813</v>
      </c>
      <c r="AK404" s="0" t="s">
        <v>796</v>
      </c>
      <c r="AL404" s="0" t="s">
        <v>814</v>
      </c>
      <c r="AM404" s="0" t="s">
        <v>186</v>
      </c>
      <c r="AN404" s="0" t="s">
        <v>813</v>
      </c>
      <c r="AO404" s="0" t="s">
        <v>186</v>
      </c>
      <c r="AP404" s="0" t="s">
        <v>186</v>
      </c>
      <c r="AQ404" s="0" t="s">
        <v>186</v>
      </c>
      <c r="AR404" s="0" t="s">
        <v>186</v>
      </c>
      <c r="AS404" s="0" t="s">
        <v>186</v>
      </c>
      <c r="AT404" s="0" t="s">
        <v>186</v>
      </c>
      <c r="AU404" s="0" t="s">
        <v>813</v>
      </c>
      <c r="AV404" s="0" t="s">
        <v>815</v>
      </c>
      <c r="AW404" s="0" t="s">
        <v>186</v>
      </c>
      <c r="AX404" s="0" t="s">
        <v>186</v>
      </c>
      <c r="AY404" s="0" t="s">
        <v>186</v>
      </c>
      <c r="AZ404" s="0" t="s">
        <v>186</v>
      </c>
      <c r="BA404" s="0" t="s">
        <v>813</v>
      </c>
      <c r="BB404" s="0" t="s">
        <v>796</v>
      </c>
      <c r="BC404" s="0" t="s">
        <v>816</v>
      </c>
      <c r="BD404" s="0" t="s">
        <v>186</v>
      </c>
      <c r="BE404" s="0" t="s">
        <v>817</v>
      </c>
      <c r="BF404" s="0" t="s">
        <v>186</v>
      </c>
      <c r="BG404" s="0" t="s">
        <v>818</v>
      </c>
      <c r="BH404" s="0" t="s">
        <v>186</v>
      </c>
      <c r="BI404" s="0" t="s">
        <v>796</v>
      </c>
      <c r="BJ404" s="0" t="s">
        <v>186</v>
      </c>
      <c r="BK404" s="0" t="s">
        <v>813</v>
      </c>
      <c r="BL404" s="0" t="s">
        <v>186</v>
      </c>
      <c r="BM404" s="0" t="s">
        <v>819</v>
      </c>
      <c r="BN404" s="0" t="s">
        <v>186</v>
      </c>
      <c r="BO404" s="13"/>
      <c r="BP404" s="0" t="s">
        <v>820</v>
      </c>
      <c r="BQ404" s="0" t="s">
        <v>186</v>
      </c>
      <c r="BS404" s="0" t="s">
        <v>813</v>
      </c>
      <c r="BT404" s="0" t="n">
        <f aca="false">49-(COUNTBLANK(U404:BQ404))</f>
        <v>47</v>
      </c>
      <c r="BU404" s="0" t="str">
        <f aca="false">CONCATENATE("*",BS404,"*")</f>
        <v>*chirp*</v>
      </c>
      <c r="BV404" s="0" t="n">
        <f aca="false">COUNTIFS(U404:BQ404,BU404)</f>
        <v>0</v>
      </c>
      <c r="BW404" s="18" t="n">
        <f aca="false">BV404/BT404</f>
        <v>0</v>
      </c>
      <c r="BX404" s="0" t="s">
        <v>821</v>
      </c>
      <c r="BY404" s="0" t="n">
        <f aca="false">COUNTIFS(U404:BQ404,BX404)</f>
        <v>0</v>
      </c>
      <c r="BZ404" s="15" t="n">
        <f aca="false">IF(BY404="","",(BY404/BT404))</f>
        <v>0</v>
      </c>
      <c r="CA404" s="0" t="n">
        <f aca="false">COUNTIFS(U404:BQ404,BU403)</f>
        <v>0</v>
      </c>
      <c r="CB404" s="0" t="str">
        <f aca="false">IF(BX404="",BU404,BX404)</f>
        <v>*sing*</v>
      </c>
      <c r="CC404" s="0" t="n">
        <f aca="false">COUNTIFS(U404:BQ404,CB403)</f>
        <v>0</v>
      </c>
      <c r="CD404" s="15" t="n">
        <f aca="false">CC404/BT404</f>
        <v>0</v>
      </c>
      <c r="CE404" s="0" t="s">
        <v>821</v>
      </c>
      <c r="CF404" s="15" t="n">
        <f aca="false">(COUNTIFS(U404:BQ404,CE404))/BT404</f>
        <v>0</v>
      </c>
      <c r="CH404" s="0" t="s">
        <v>822</v>
      </c>
      <c r="CI404" s="15" t="n">
        <f aca="false">(COUNTIFS(U404:BQ404,CH404))/BT404</f>
        <v>0</v>
      </c>
      <c r="CJ404" s="15" t="n">
        <f aca="false">(COUNTIFS(U404:BQ404,CH403))/BT404</f>
        <v>0</v>
      </c>
      <c r="CK404" s="16" t="s">
        <v>186</v>
      </c>
      <c r="CL404" s="0" t="s">
        <v>805</v>
      </c>
    </row>
    <row r="405" customFormat="false" ht="14.4" hidden="false" customHeight="false" outlineLevel="0" collapsed="false">
      <c r="A405" s="8" t="s">
        <v>3492</v>
      </c>
      <c r="B405" s="17" t="n">
        <v>2</v>
      </c>
      <c r="C405" s="17" t="n">
        <v>2</v>
      </c>
      <c r="D405" s="17" t="n">
        <v>1</v>
      </c>
      <c r="E405" s="17" t="n">
        <v>22</v>
      </c>
      <c r="F405" s="17" t="n">
        <v>11</v>
      </c>
      <c r="G405" s="17" t="n">
        <v>7</v>
      </c>
      <c r="H405" s="8" t="n">
        <v>7011</v>
      </c>
      <c r="I405" s="8" t="n">
        <v>17011</v>
      </c>
      <c r="J405" s="8" t="n">
        <v>7011</v>
      </c>
      <c r="K405" s="8" t="n">
        <v>27011</v>
      </c>
      <c r="L405" s="8" t="s">
        <v>128</v>
      </c>
      <c r="M405" s="4" t="s">
        <v>782</v>
      </c>
      <c r="N405" s="4" t="s">
        <v>783</v>
      </c>
      <c r="O405" s="4" t="s">
        <v>807</v>
      </c>
      <c r="P405" s="4" t="s">
        <v>823</v>
      </c>
      <c r="Q405" s="4" t="s">
        <v>273</v>
      </c>
      <c r="R405" s="4" t="n">
        <f aca="false">(1+LEN(N405)-LEN(SUBSTITUTE(N405," ","")))+1</f>
        <v>6</v>
      </c>
      <c r="S405" s="4" t="n">
        <f aca="false">(1+LEN(O405)-LEN(SUBSTITUTE(O405," ","")))</f>
        <v>9</v>
      </c>
      <c r="T405" s="4" t="s">
        <v>731</v>
      </c>
      <c r="U405" s="4" t="s">
        <v>551</v>
      </c>
      <c r="V405" s="4" t="s">
        <v>785</v>
      </c>
      <c r="W405" s="4" t="s">
        <v>786</v>
      </c>
      <c r="X405" s="4" t="s">
        <v>551</v>
      </c>
      <c r="Y405" s="4" t="s">
        <v>551</v>
      </c>
      <c r="Z405" s="4" t="s">
        <v>551</v>
      </c>
      <c r="AA405" s="4" t="s">
        <v>787</v>
      </c>
      <c r="AB405" s="4" t="s">
        <v>788</v>
      </c>
      <c r="AC405" s="4" t="s">
        <v>789</v>
      </c>
      <c r="AD405" s="4" t="s">
        <v>551</v>
      </c>
      <c r="AE405" s="4" t="s">
        <v>551</v>
      </c>
      <c r="AF405" s="4" t="s">
        <v>790</v>
      </c>
      <c r="AG405" s="4" t="s">
        <v>551</v>
      </c>
      <c r="AH405" s="4" t="s">
        <v>791</v>
      </c>
      <c r="AI405" s="4" t="s">
        <v>551</v>
      </c>
      <c r="AJ405" s="4" t="s">
        <v>792</v>
      </c>
      <c r="AK405" s="4" t="s">
        <v>186</v>
      </c>
      <c r="AL405" s="4" t="s">
        <v>551</v>
      </c>
      <c r="AM405" s="4" t="s">
        <v>551</v>
      </c>
      <c r="AN405" s="4" t="s">
        <v>551</v>
      </c>
      <c r="AO405" s="4" t="s">
        <v>793</v>
      </c>
      <c r="AP405" s="4" t="s">
        <v>551</v>
      </c>
      <c r="AQ405" s="4" t="s">
        <v>186</v>
      </c>
      <c r="AR405" s="4" t="s">
        <v>551</v>
      </c>
      <c r="AS405" s="4" t="s">
        <v>794</v>
      </c>
      <c r="AT405" s="4" t="s">
        <v>551</v>
      </c>
      <c r="AU405" s="4" t="s">
        <v>795</v>
      </c>
      <c r="AV405" s="4" t="s">
        <v>796</v>
      </c>
      <c r="AW405" s="4" t="s">
        <v>551</v>
      </c>
      <c r="AX405" s="4" t="s">
        <v>186</v>
      </c>
      <c r="AY405" s="4" t="s">
        <v>551</v>
      </c>
      <c r="AZ405" s="4" t="s">
        <v>551</v>
      </c>
      <c r="BA405" s="4" t="s">
        <v>551</v>
      </c>
      <c r="BB405" s="4" t="s">
        <v>797</v>
      </c>
      <c r="BC405" s="4" t="s">
        <v>798</v>
      </c>
      <c r="BD405" s="4" t="s">
        <v>799</v>
      </c>
      <c r="BE405" s="4" t="s">
        <v>551</v>
      </c>
      <c r="BF405" s="4" t="s">
        <v>186</v>
      </c>
      <c r="BG405" s="4" t="s">
        <v>551</v>
      </c>
      <c r="BH405" s="4" t="s">
        <v>551</v>
      </c>
      <c r="BI405" s="4" t="s">
        <v>800</v>
      </c>
      <c r="BJ405" s="4" t="s">
        <v>801</v>
      </c>
      <c r="BK405" s="4" t="s">
        <v>797</v>
      </c>
      <c r="BL405" s="4" t="s">
        <v>802</v>
      </c>
      <c r="BM405" s="4" t="s">
        <v>186</v>
      </c>
      <c r="BN405" s="4" t="s">
        <v>797</v>
      </c>
      <c r="BO405" s="4" t="s">
        <v>186</v>
      </c>
      <c r="BP405" s="4" t="s">
        <v>797</v>
      </c>
      <c r="BQ405" s="4" t="s">
        <v>551</v>
      </c>
      <c r="BS405" s="4" t="s">
        <v>551</v>
      </c>
      <c r="BT405" s="4" t="n">
        <f aca="false">49-(COUNTBLANK(U405:BQ405))</f>
        <v>49</v>
      </c>
      <c r="BU405" s="4" t="str">
        <f aca="false">CONCATENATE("*",BS405,"*")</f>
        <v>*play*</v>
      </c>
      <c r="BV405" s="4" t="n">
        <f aca="false">COUNTIFS(U405:BQ405,BU405)</f>
        <v>0</v>
      </c>
      <c r="BW405" s="18" t="n">
        <f aca="false">BV405/BT405</f>
        <v>0</v>
      </c>
      <c r="BZ405" s="18" t="str">
        <f aca="false">IF(BY405="","",(BY405/BT405))</f>
        <v/>
      </c>
      <c r="CA405" s="4" t="n">
        <f aca="false">COUNTIFS(U405:BQ405,BU406)</f>
        <v>0</v>
      </c>
      <c r="CB405" s="4" t="str">
        <f aca="false">IF(BX405="",BU405,BX405)</f>
        <v>*play*</v>
      </c>
      <c r="CC405" s="4" t="n">
        <f aca="false">COUNTIFS(U405:BQ405,CB406)</f>
        <v>0</v>
      </c>
      <c r="CD405" s="18" t="n">
        <f aca="false">CC405/BT405</f>
        <v>0</v>
      </c>
      <c r="CE405" s="4" t="s">
        <v>803</v>
      </c>
      <c r="CF405" s="18" t="n">
        <f aca="false">(COUNTIFS(U405:BQ405,CE405))/BT405</f>
        <v>0</v>
      </c>
      <c r="CH405" s="4" t="s">
        <v>804</v>
      </c>
      <c r="CI405" s="18" t="n">
        <v>0.163265306122449</v>
      </c>
      <c r="CJ405" s="18" t="n">
        <v>0.55</v>
      </c>
      <c r="CK405" s="16" t="s">
        <v>186</v>
      </c>
      <c r="CL405" s="4" t="s">
        <v>805</v>
      </c>
    </row>
    <row r="406" customFormat="false" ht="14.4" hidden="false" customHeight="false" outlineLevel="0" collapsed="false">
      <c r="A406" s="8" t="s">
        <v>3493</v>
      </c>
      <c r="B406" s="17" t="n">
        <v>2</v>
      </c>
      <c r="C406" s="17" t="n">
        <v>2</v>
      </c>
      <c r="D406" s="17" t="n">
        <v>2</v>
      </c>
      <c r="E406" s="17" t="n">
        <v>22</v>
      </c>
      <c r="F406" s="17" t="n">
        <v>11</v>
      </c>
      <c r="G406" s="17" t="n">
        <v>8</v>
      </c>
      <c r="H406" s="8" t="n">
        <v>8011</v>
      </c>
      <c r="I406" s="8" t="n">
        <v>18011</v>
      </c>
      <c r="J406" s="8" t="n">
        <v>8011</v>
      </c>
      <c r="K406" s="8" t="n">
        <v>28011</v>
      </c>
      <c r="L406" s="8" t="s">
        <v>128</v>
      </c>
      <c r="M406" s="4" t="s">
        <v>806</v>
      </c>
      <c r="N406" s="4" t="s">
        <v>783</v>
      </c>
      <c r="O406" s="4" t="s">
        <v>784</v>
      </c>
      <c r="P406" s="4" t="s">
        <v>823</v>
      </c>
      <c r="Q406" s="4" t="s">
        <v>273</v>
      </c>
      <c r="R406" s="4" t="n">
        <f aca="false">(1+LEN(N406)-LEN(SUBSTITUTE(N406," ","")))+1</f>
        <v>6</v>
      </c>
      <c r="S406" s="4" t="n">
        <f aca="false">(1+LEN(O406)-LEN(SUBSTITUTE(O406," ","")))</f>
        <v>9</v>
      </c>
      <c r="T406" s="4" t="s">
        <v>731</v>
      </c>
      <c r="U406" s="4" t="s">
        <v>186</v>
      </c>
      <c r="V406" s="4" t="s">
        <v>186</v>
      </c>
      <c r="W406" s="4" t="s">
        <v>808</v>
      </c>
      <c r="X406" s="4" t="s">
        <v>186</v>
      </c>
      <c r="Y406" s="4" t="s">
        <v>186</v>
      </c>
      <c r="Z406" s="4" t="s">
        <v>186</v>
      </c>
      <c r="AA406" s="4" t="s">
        <v>809</v>
      </c>
      <c r="AB406" s="4" t="s">
        <v>186</v>
      </c>
      <c r="AC406" s="4" t="s">
        <v>186</v>
      </c>
      <c r="AD406" s="4" t="s">
        <v>810</v>
      </c>
      <c r="AE406" s="4" t="s">
        <v>186</v>
      </c>
      <c r="AF406" s="4" t="s">
        <v>811</v>
      </c>
      <c r="AG406" s="4" t="s">
        <v>812</v>
      </c>
      <c r="AH406" s="4" t="s">
        <v>186</v>
      </c>
      <c r="AJ406" s="4" t="s">
        <v>813</v>
      </c>
      <c r="AK406" s="4" t="s">
        <v>796</v>
      </c>
      <c r="AL406" s="4" t="s">
        <v>814</v>
      </c>
      <c r="AM406" s="4" t="s">
        <v>186</v>
      </c>
      <c r="AN406" s="4" t="s">
        <v>813</v>
      </c>
      <c r="AO406" s="4" t="s">
        <v>186</v>
      </c>
      <c r="AP406" s="4" t="s">
        <v>186</v>
      </c>
      <c r="AQ406" s="4" t="s">
        <v>186</v>
      </c>
      <c r="AR406" s="4" t="s">
        <v>186</v>
      </c>
      <c r="AS406" s="4" t="s">
        <v>186</v>
      </c>
      <c r="AT406" s="4" t="s">
        <v>186</v>
      </c>
      <c r="AU406" s="4" t="s">
        <v>813</v>
      </c>
      <c r="AV406" s="4" t="s">
        <v>815</v>
      </c>
      <c r="AW406" s="4" t="s">
        <v>186</v>
      </c>
      <c r="AX406" s="4" t="s">
        <v>186</v>
      </c>
      <c r="AY406" s="4" t="s">
        <v>186</v>
      </c>
      <c r="AZ406" s="4" t="s">
        <v>186</v>
      </c>
      <c r="BA406" s="4" t="s">
        <v>813</v>
      </c>
      <c r="BB406" s="4" t="s">
        <v>796</v>
      </c>
      <c r="BC406" s="4" t="s">
        <v>816</v>
      </c>
      <c r="BD406" s="4" t="s">
        <v>186</v>
      </c>
      <c r="BE406" s="4" t="s">
        <v>817</v>
      </c>
      <c r="BF406" s="4" t="s">
        <v>186</v>
      </c>
      <c r="BG406" s="4" t="s">
        <v>818</v>
      </c>
      <c r="BH406" s="4" t="s">
        <v>186</v>
      </c>
      <c r="BI406" s="4" t="s">
        <v>796</v>
      </c>
      <c r="BJ406" s="4" t="s">
        <v>186</v>
      </c>
      <c r="BK406" s="4" t="s">
        <v>813</v>
      </c>
      <c r="BL406" s="4" t="s">
        <v>186</v>
      </c>
      <c r="BM406" s="4" t="s">
        <v>819</v>
      </c>
      <c r="BN406" s="4" t="s">
        <v>186</v>
      </c>
      <c r="BP406" s="4" t="s">
        <v>820</v>
      </c>
      <c r="BQ406" s="4" t="s">
        <v>186</v>
      </c>
      <c r="BS406" s="4" t="s">
        <v>813</v>
      </c>
      <c r="BT406" s="4" t="n">
        <f aca="false">49-(COUNTBLANK(U406:BQ406))</f>
        <v>47</v>
      </c>
      <c r="BU406" s="4" t="str">
        <f aca="false">CONCATENATE("*",BS406,"*")</f>
        <v>*chirp*</v>
      </c>
      <c r="BV406" s="4" t="n">
        <f aca="false">COUNTIFS(U406:BQ406,BU406)</f>
        <v>0</v>
      </c>
      <c r="BW406" s="18" t="n">
        <f aca="false">BV406/BT406</f>
        <v>0</v>
      </c>
      <c r="BX406" s="4" t="s">
        <v>821</v>
      </c>
      <c r="BY406" s="4" t="n">
        <f aca="false">COUNTIFS(U406:BQ406,BX406)</f>
        <v>0</v>
      </c>
      <c r="BZ406" s="18" t="n">
        <f aca="false">IF(BY406="","",(BY406/BT406))</f>
        <v>0</v>
      </c>
      <c r="CA406" s="4" t="n">
        <f aca="false">COUNTIFS(U406:BQ406,BU405)</f>
        <v>0</v>
      </c>
      <c r="CB406" s="4" t="str">
        <f aca="false">IF(BX406="",BU406,BX406)</f>
        <v>*sing*</v>
      </c>
      <c r="CC406" s="4" t="n">
        <f aca="false">COUNTIFS(U406:BQ406,CB405)</f>
        <v>0</v>
      </c>
      <c r="CD406" s="18" t="n">
        <f aca="false">CC406/BT406</f>
        <v>0</v>
      </c>
      <c r="CE406" s="4" t="s">
        <v>821</v>
      </c>
      <c r="CF406" s="18" t="n">
        <f aca="false">(COUNTIFS(U406:BQ406,CE406))/BT406</f>
        <v>0</v>
      </c>
      <c r="CH406" s="4" t="s">
        <v>822</v>
      </c>
      <c r="CI406" s="18" t="n">
        <v>0</v>
      </c>
      <c r="CJ406" s="18" t="n">
        <v>0.68</v>
      </c>
      <c r="CK406" s="16" t="s">
        <v>551</v>
      </c>
      <c r="CL406" s="4" t="s">
        <v>805</v>
      </c>
    </row>
    <row r="407" customFormat="false" ht="14.4" hidden="false" customHeight="false" outlineLevel="0" collapsed="false">
      <c r="A407" s="8" t="s">
        <v>3490</v>
      </c>
      <c r="B407" s="8" t="n">
        <v>2</v>
      </c>
      <c r="C407" s="8" t="n">
        <v>1</v>
      </c>
      <c r="D407" s="8" t="n">
        <v>1</v>
      </c>
      <c r="E407" s="8" t="n">
        <v>23</v>
      </c>
      <c r="F407" s="8" t="n">
        <v>12</v>
      </c>
      <c r="G407" s="8" t="n">
        <v>5</v>
      </c>
      <c r="H407" s="8" t="n">
        <v>5012</v>
      </c>
      <c r="I407" s="8" t="n">
        <v>15012</v>
      </c>
      <c r="J407" s="8" t="n">
        <v>5012</v>
      </c>
      <c r="K407" s="8" t="n">
        <v>25012</v>
      </c>
      <c r="L407" s="8" t="s">
        <v>128</v>
      </c>
      <c r="M407" s="0" t="s">
        <v>824</v>
      </c>
      <c r="N407" s="0" t="s">
        <v>825</v>
      </c>
      <c r="O407" s="0" t="s">
        <v>826</v>
      </c>
      <c r="P407" s="16" t="s">
        <v>3496</v>
      </c>
      <c r="Q407" s="16" t="s">
        <v>133</v>
      </c>
      <c r="R407" s="0" t="n">
        <f aca="false">(1+LEN(N407)-LEN(SUBSTITUTE(N407," ","")))+1</f>
        <v>5</v>
      </c>
      <c r="S407" s="0" t="n">
        <f aca="false">(1+LEN(O407)-LEN(SUBSTITUTE(O407," ","")))</f>
        <v>8</v>
      </c>
      <c r="T407" s="0" t="s">
        <v>731</v>
      </c>
      <c r="U407" s="0" t="s">
        <v>827</v>
      </c>
      <c r="V407" s="0" t="s">
        <v>828</v>
      </c>
      <c r="W407" s="0" t="s">
        <v>829</v>
      </c>
      <c r="X407" s="0" t="s">
        <v>830</v>
      </c>
      <c r="Y407" s="0" t="s">
        <v>167</v>
      </c>
      <c r="Z407" s="0" t="s">
        <v>830</v>
      </c>
      <c r="AA407" s="0" t="s">
        <v>830</v>
      </c>
      <c r="AB407" s="0" t="s">
        <v>831</v>
      </c>
      <c r="AC407" s="0" t="s">
        <v>832</v>
      </c>
      <c r="AD407" s="0" t="s">
        <v>833</v>
      </c>
      <c r="AE407" s="0" t="s">
        <v>827</v>
      </c>
      <c r="AF407" s="0" t="s">
        <v>829</v>
      </c>
      <c r="AG407" s="0" t="s">
        <v>182</v>
      </c>
      <c r="AH407" s="0" t="s">
        <v>167</v>
      </c>
      <c r="AI407" s="0" t="s">
        <v>830</v>
      </c>
      <c r="AJ407" s="0" t="s">
        <v>182</v>
      </c>
      <c r="AK407" s="0" t="s">
        <v>182</v>
      </c>
      <c r="AL407" s="0" t="s">
        <v>827</v>
      </c>
      <c r="AM407" s="0" t="s">
        <v>167</v>
      </c>
      <c r="AN407" s="0" t="s">
        <v>834</v>
      </c>
      <c r="AO407" s="0" t="s">
        <v>835</v>
      </c>
      <c r="AP407" s="0" t="s">
        <v>836</v>
      </c>
      <c r="AQ407" s="0" t="s">
        <v>836</v>
      </c>
      <c r="AR407" s="0" t="s">
        <v>833</v>
      </c>
      <c r="AS407" s="0" t="s">
        <v>167</v>
      </c>
      <c r="AT407" s="0" t="s">
        <v>837</v>
      </c>
      <c r="AU407" s="0" t="s">
        <v>833</v>
      </c>
      <c r="AV407" s="0" t="s">
        <v>175</v>
      </c>
      <c r="AW407" s="0" t="s">
        <v>838</v>
      </c>
      <c r="AX407" s="0" t="s">
        <v>839</v>
      </c>
      <c r="AY407" s="0" t="s">
        <v>182</v>
      </c>
      <c r="AZ407" s="0" t="s">
        <v>838</v>
      </c>
      <c r="BA407" s="0" t="s">
        <v>830</v>
      </c>
      <c r="BB407" s="0" t="s">
        <v>833</v>
      </c>
      <c r="BC407" s="0" t="s">
        <v>167</v>
      </c>
      <c r="BD407" s="0" t="s">
        <v>827</v>
      </c>
      <c r="BE407" s="0" t="s">
        <v>167</v>
      </c>
      <c r="BF407" s="0" t="s">
        <v>838</v>
      </c>
      <c r="BG407" s="0" t="s">
        <v>182</v>
      </c>
      <c r="BH407" s="0" t="s">
        <v>573</v>
      </c>
      <c r="BI407" s="0" t="s">
        <v>182</v>
      </c>
      <c r="BJ407" s="0" t="s">
        <v>832</v>
      </c>
      <c r="BK407" s="0" t="s">
        <v>173</v>
      </c>
      <c r="BL407" s="0" t="s">
        <v>838</v>
      </c>
      <c r="BM407" s="0" t="s">
        <v>840</v>
      </c>
      <c r="BN407" s="0" t="s">
        <v>841</v>
      </c>
      <c r="BO407" s="0" t="s">
        <v>833</v>
      </c>
      <c r="BP407" s="0" t="s">
        <v>836</v>
      </c>
      <c r="BQ407" s="0" t="s">
        <v>827</v>
      </c>
      <c r="BS407" s="0" t="s">
        <v>833</v>
      </c>
      <c r="BT407" s="0" t="n">
        <f aca="false">49-(COUNTBLANK(U407:BQ407))</f>
        <v>49</v>
      </c>
      <c r="BU407" s="0" t="str">
        <f aca="false">CONCATENATE("*",BS407,"*")</f>
        <v>*lick*</v>
      </c>
      <c r="BV407" s="0" t="n">
        <f aca="false">COUNTIFS(U407:BQ407,BU407)</f>
        <v>0</v>
      </c>
      <c r="BW407" s="15" t="n">
        <f aca="false">BV407/BT407</f>
        <v>0</v>
      </c>
      <c r="BZ407" s="15" t="str">
        <f aca="false">IF(BY407="","",(BY407/BT407))</f>
        <v/>
      </c>
      <c r="CA407" s="0" t="n">
        <f aca="false">COUNTIFS(U407:BQ407,BU408)</f>
        <v>0</v>
      </c>
      <c r="CB407" s="0" t="str">
        <f aca="false">IF(BX407="",BU407,BX407)</f>
        <v>*lick*</v>
      </c>
      <c r="CC407" s="0" t="n">
        <f aca="false">COUNTIFS(U407:BQ407,CB408)</f>
        <v>0</v>
      </c>
      <c r="CD407" s="15" t="n">
        <f aca="false">CC407/BT407</f>
        <v>0</v>
      </c>
      <c r="CE407" s="0" t="s">
        <v>842</v>
      </c>
      <c r="CF407" s="15" t="n">
        <f aca="false">(COUNTIFS(U407:BQ407,CE407))/BT407</f>
        <v>0</v>
      </c>
      <c r="CH407" s="0" t="s">
        <v>190</v>
      </c>
      <c r="CI407" s="15" t="n">
        <f aca="false">(COUNTIFS(U407:BQ407,CH407))/BT407</f>
        <v>0</v>
      </c>
      <c r="CJ407" s="15" t="n">
        <f aca="false">(COUNTIFS(U407:BQ407,CH408))/BT407</f>
        <v>0</v>
      </c>
      <c r="CK407" s="16" t="s">
        <v>182</v>
      </c>
      <c r="CL407" s="0" t="s">
        <v>843</v>
      </c>
    </row>
    <row r="408" customFormat="false" ht="17.25" hidden="false" customHeight="true" outlineLevel="0" collapsed="false">
      <c r="A408" s="8" t="s">
        <v>3491</v>
      </c>
      <c r="B408" s="8" t="n">
        <v>2</v>
      </c>
      <c r="C408" s="8" t="n">
        <v>1</v>
      </c>
      <c r="D408" s="8" t="n">
        <v>2</v>
      </c>
      <c r="E408" s="8" t="n">
        <v>23</v>
      </c>
      <c r="F408" s="8" t="n">
        <v>12</v>
      </c>
      <c r="G408" s="8" t="n">
        <v>6</v>
      </c>
      <c r="H408" s="8" t="n">
        <v>6012</v>
      </c>
      <c r="I408" s="8" t="n">
        <v>16012</v>
      </c>
      <c r="J408" s="8" t="n">
        <v>6012</v>
      </c>
      <c r="K408" s="8" t="n">
        <v>26012</v>
      </c>
      <c r="L408" s="8" t="s">
        <v>128</v>
      </c>
      <c r="M408" s="0" t="s">
        <v>844</v>
      </c>
      <c r="N408" s="0" t="s">
        <v>825</v>
      </c>
      <c r="O408" s="0" t="s">
        <v>845</v>
      </c>
      <c r="P408" s="16" t="s">
        <v>3496</v>
      </c>
      <c r="Q408" s="16" t="s">
        <v>133</v>
      </c>
      <c r="R408" s="0" t="n">
        <f aca="false">(1+LEN(N408)-LEN(SUBSTITUTE(N408," ","")))+1</f>
        <v>5</v>
      </c>
      <c r="S408" s="0" t="n">
        <f aca="false">(1+LEN(O408)-LEN(SUBSTITUTE(O408," ","")))</f>
        <v>8</v>
      </c>
      <c r="T408" s="0" t="s">
        <v>731</v>
      </c>
      <c r="U408" s="0" t="s">
        <v>846</v>
      </c>
      <c r="V408" s="0" t="s">
        <v>847</v>
      </c>
      <c r="W408" s="0" t="s">
        <v>833</v>
      </c>
      <c r="X408" s="0" t="s">
        <v>833</v>
      </c>
      <c r="Y408" s="0" t="s">
        <v>846</v>
      </c>
      <c r="Z408" s="0" t="s">
        <v>493</v>
      </c>
      <c r="AA408" s="0" t="s">
        <v>848</v>
      </c>
      <c r="AB408" s="0" t="s">
        <v>846</v>
      </c>
      <c r="AC408" s="0" t="s">
        <v>848</v>
      </c>
      <c r="AD408" s="0" t="s">
        <v>849</v>
      </c>
      <c r="AE408" s="0" t="s">
        <v>850</v>
      </c>
      <c r="AF408" s="0" t="s">
        <v>851</v>
      </c>
      <c r="AG408" s="0" t="s">
        <v>852</v>
      </c>
      <c r="AH408" s="0" t="s">
        <v>853</v>
      </c>
      <c r="AI408" s="0" t="s">
        <v>846</v>
      </c>
      <c r="AJ408" s="0" t="s">
        <v>854</v>
      </c>
      <c r="AK408" s="0" t="s">
        <v>855</v>
      </c>
      <c r="AL408" s="0" t="s">
        <v>856</v>
      </c>
      <c r="AM408" s="0" t="s">
        <v>846</v>
      </c>
      <c r="AN408" s="0" t="s">
        <v>857</v>
      </c>
      <c r="AO408" s="0" t="s">
        <v>833</v>
      </c>
      <c r="AP408" s="0" t="s">
        <v>858</v>
      </c>
      <c r="AQ408" s="0" t="s">
        <v>859</v>
      </c>
      <c r="AR408" s="0" t="s">
        <v>860</v>
      </c>
      <c r="AS408" s="0" t="s">
        <v>838</v>
      </c>
      <c r="AT408" s="0" t="s">
        <v>861</v>
      </c>
      <c r="AU408" s="0" t="s">
        <v>857</v>
      </c>
      <c r="AV408" s="0" t="s">
        <v>848</v>
      </c>
      <c r="AW408" s="0" t="s">
        <v>862</v>
      </c>
      <c r="AX408" s="0" t="s">
        <v>833</v>
      </c>
      <c r="AY408" s="0" t="s">
        <v>863</v>
      </c>
      <c r="AZ408" s="0" t="s">
        <v>864</v>
      </c>
      <c r="BA408" s="0" t="s">
        <v>865</v>
      </c>
      <c r="BB408" s="0" t="s">
        <v>846</v>
      </c>
      <c r="BC408" s="0" t="s">
        <v>863</v>
      </c>
      <c r="BD408" s="0" t="s">
        <v>848</v>
      </c>
      <c r="BE408" s="0" t="s">
        <v>866</v>
      </c>
      <c r="BF408" s="0" t="s">
        <v>863</v>
      </c>
      <c r="BG408" s="0" t="s">
        <v>833</v>
      </c>
      <c r="BH408" s="0" t="s">
        <v>846</v>
      </c>
      <c r="BI408" s="0" t="s">
        <v>855</v>
      </c>
      <c r="BJ408" s="0" t="s">
        <v>846</v>
      </c>
      <c r="BK408" s="0" t="s">
        <v>857</v>
      </c>
      <c r="BL408" s="0" t="s">
        <v>848</v>
      </c>
      <c r="BM408" s="0" t="s">
        <v>863</v>
      </c>
      <c r="BN408" s="0" t="s">
        <v>867</v>
      </c>
      <c r="BO408" s="0" t="s">
        <v>868</v>
      </c>
      <c r="BP408" s="0" t="s">
        <v>857</v>
      </c>
      <c r="BQ408" s="0" t="s">
        <v>833</v>
      </c>
      <c r="BS408" s="0" t="s">
        <v>869</v>
      </c>
      <c r="BT408" s="0" t="n">
        <f aca="false">49-(COUNTBLANK(U408:BQ408))</f>
        <v>49</v>
      </c>
      <c r="BU408" s="0" t="str">
        <f aca="false">CONCATENATE("*",BS408,"*")</f>
        <v>*make*</v>
      </c>
      <c r="BV408" s="0" t="n">
        <f aca="false">COUNTIFS(U408:BQ408,BU408)</f>
        <v>0</v>
      </c>
      <c r="BW408" s="15" t="n">
        <f aca="false">BV408/BT408</f>
        <v>0</v>
      </c>
      <c r="BZ408" s="15" t="str">
        <f aca="false">IF(BY408="","",(BY408/BT408))</f>
        <v/>
      </c>
      <c r="CA408" s="0" t="n">
        <f aca="false">COUNTIFS(U408:BQ408,BU407)</f>
        <v>0</v>
      </c>
      <c r="CB408" s="0" t="str">
        <f aca="false">IF(BX408="",BU408,BX408)</f>
        <v>*make*</v>
      </c>
      <c r="CC408" s="0" t="n">
        <f aca="false">COUNTIFS(U408:BQ408,CB407)</f>
        <v>0</v>
      </c>
      <c r="CD408" s="15" t="n">
        <f aca="false">CC408/BT408</f>
        <v>0</v>
      </c>
      <c r="CE408" s="0" t="s">
        <v>870</v>
      </c>
      <c r="CF408" s="15" t="n">
        <f aca="false">(COUNTIFS(U408:BQ408,CE408))/BT408</f>
        <v>0</v>
      </c>
      <c r="CH408" s="0" t="s">
        <v>871</v>
      </c>
      <c r="CI408" s="15" t="n">
        <f aca="false">(COUNTIFS(U408:BQ408,CH408))/BT408</f>
        <v>0</v>
      </c>
      <c r="CJ408" s="15" t="n">
        <f aca="false">(COUNTIFS(U408:BQ408,CH407))/BT408</f>
        <v>0</v>
      </c>
      <c r="CK408" s="16" t="s">
        <v>869</v>
      </c>
      <c r="CL408" s="0" t="s">
        <v>843</v>
      </c>
    </row>
    <row r="409" customFormat="false" ht="14.4" hidden="false" customHeight="false" outlineLevel="0" collapsed="false">
      <c r="A409" s="8" t="s">
        <v>3492</v>
      </c>
      <c r="B409" s="17" t="n">
        <v>2</v>
      </c>
      <c r="C409" s="17" t="n">
        <v>2</v>
      </c>
      <c r="D409" s="17" t="n">
        <v>1</v>
      </c>
      <c r="E409" s="17" t="n">
        <v>23</v>
      </c>
      <c r="F409" s="17" t="n">
        <v>12</v>
      </c>
      <c r="G409" s="17" t="n">
        <v>7</v>
      </c>
      <c r="H409" s="8" t="n">
        <v>7012</v>
      </c>
      <c r="I409" s="8" t="n">
        <v>17012</v>
      </c>
      <c r="J409" s="8" t="n">
        <v>7012</v>
      </c>
      <c r="K409" s="8" t="n">
        <v>27012</v>
      </c>
      <c r="L409" s="8" t="s">
        <v>128</v>
      </c>
      <c r="M409" s="4" t="s">
        <v>824</v>
      </c>
      <c r="N409" s="4" t="s">
        <v>825</v>
      </c>
      <c r="O409" s="4" t="s">
        <v>845</v>
      </c>
      <c r="P409" s="4" t="s">
        <v>872</v>
      </c>
      <c r="Q409" s="4" t="s">
        <v>133</v>
      </c>
      <c r="R409" s="4" t="n">
        <f aca="false">(1+LEN(N409)-LEN(SUBSTITUTE(N409," ","")))+1</f>
        <v>5</v>
      </c>
      <c r="S409" s="4" t="n">
        <f aca="false">(1+LEN(O409)-LEN(SUBSTITUTE(O409," ","")))</f>
        <v>8</v>
      </c>
      <c r="T409" s="4" t="s">
        <v>731</v>
      </c>
      <c r="U409" s="4" t="s">
        <v>827</v>
      </c>
      <c r="V409" s="4" t="s">
        <v>828</v>
      </c>
      <c r="W409" s="4" t="s">
        <v>829</v>
      </c>
      <c r="X409" s="4" t="s">
        <v>830</v>
      </c>
      <c r="Y409" s="4" t="s">
        <v>167</v>
      </c>
      <c r="Z409" s="4" t="s">
        <v>830</v>
      </c>
      <c r="AA409" s="4" t="s">
        <v>830</v>
      </c>
      <c r="AB409" s="4" t="s">
        <v>831</v>
      </c>
      <c r="AC409" s="4" t="s">
        <v>832</v>
      </c>
      <c r="AD409" s="4" t="s">
        <v>833</v>
      </c>
      <c r="AE409" s="4" t="s">
        <v>827</v>
      </c>
      <c r="AF409" s="4" t="s">
        <v>829</v>
      </c>
      <c r="AG409" s="4" t="s">
        <v>182</v>
      </c>
      <c r="AH409" s="4" t="s">
        <v>167</v>
      </c>
      <c r="AI409" s="4" t="s">
        <v>830</v>
      </c>
      <c r="AJ409" s="4" t="s">
        <v>182</v>
      </c>
      <c r="AK409" s="4" t="s">
        <v>182</v>
      </c>
      <c r="AL409" s="4" t="s">
        <v>827</v>
      </c>
      <c r="AM409" s="4" t="s">
        <v>167</v>
      </c>
      <c r="AN409" s="4" t="s">
        <v>834</v>
      </c>
      <c r="AO409" s="4" t="s">
        <v>835</v>
      </c>
      <c r="AP409" s="4" t="s">
        <v>836</v>
      </c>
      <c r="AQ409" s="4" t="s">
        <v>836</v>
      </c>
      <c r="AR409" s="4" t="s">
        <v>833</v>
      </c>
      <c r="AS409" s="4" t="s">
        <v>167</v>
      </c>
      <c r="AT409" s="4" t="s">
        <v>837</v>
      </c>
      <c r="AU409" s="4" t="s">
        <v>833</v>
      </c>
      <c r="AV409" s="4" t="s">
        <v>175</v>
      </c>
      <c r="AW409" s="4" t="s">
        <v>838</v>
      </c>
      <c r="AX409" s="4" t="s">
        <v>839</v>
      </c>
      <c r="AY409" s="4" t="s">
        <v>182</v>
      </c>
      <c r="AZ409" s="4" t="s">
        <v>838</v>
      </c>
      <c r="BA409" s="4" t="s">
        <v>830</v>
      </c>
      <c r="BB409" s="4" t="s">
        <v>833</v>
      </c>
      <c r="BC409" s="4" t="s">
        <v>167</v>
      </c>
      <c r="BD409" s="4" t="s">
        <v>827</v>
      </c>
      <c r="BE409" s="4" t="s">
        <v>167</v>
      </c>
      <c r="BF409" s="4" t="s">
        <v>838</v>
      </c>
      <c r="BG409" s="4" t="s">
        <v>182</v>
      </c>
      <c r="BH409" s="4" t="s">
        <v>573</v>
      </c>
      <c r="BI409" s="4" t="s">
        <v>182</v>
      </c>
      <c r="BJ409" s="4" t="s">
        <v>832</v>
      </c>
      <c r="BK409" s="4" t="s">
        <v>173</v>
      </c>
      <c r="BL409" s="4" t="s">
        <v>838</v>
      </c>
      <c r="BM409" s="4" t="s">
        <v>840</v>
      </c>
      <c r="BN409" s="4" t="s">
        <v>841</v>
      </c>
      <c r="BO409" s="4" t="s">
        <v>833</v>
      </c>
      <c r="BP409" s="4" t="s">
        <v>836</v>
      </c>
      <c r="BQ409" s="4" t="s">
        <v>827</v>
      </c>
      <c r="BS409" s="4" t="s">
        <v>833</v>
      </c>
      <c r="BT409" s="4" t="n">
        <f aca="false">49-(COUNTBLANK(U409:BQ409))</f>
        <v>49</v>
      </c>
      <c r="BU409" s="4" t="str">
        <f aca="false">CONCATENATE("*",BS409,"*")</f>
        <v>*lick*</v>
      </c>
      <c r="BV409" s="4" t="n">
        <f aca="false">COUNTIFS(U409:BQ409,BU409)</f>
        <v>0</v>
      </c>
      <c r="BW409" s="18" t="n">
        <f aca="false">BV409/BT409</f>
        <v>0</v>
      </c>
      <c r="BZ409" s="18" t="str">
        <f aca="false">IF(BY409="","",(BY409/BT409))</f>
        <v/>
      </c>
      <c r="CA409" s="4" t="n">
        <f aca="false">COUNTIFS(U409:BQ409,BU410)</f>
        <v>0</v>
      </c>
      <c r="CB409" s="4" t="str">
        <f aca="false">IF(BX409="",BU409,BX409)</f>
        <v>*lick*</v>
      </c>
      <c r="CC409" s="4" t="n">
        <f aca="false">COUNTIFS(U409:BQ409,CB410)</f>
        <v>0</v>
      </c>
      <c r="CD409" s="18" t="n">
        <f aca="false">CC409/BT409</f>
        <v>0</v>
      </c>
      <c r="CE409" s="4" t="s">
        <v>842</v>
      </c>
      <c r="CF409" s="18" t="n">
        <f aca="false">(COUNTIFS(U409:BQ409,CE409))/BT409</f>
        <v>0</v>
      </c>
      <c r="CH409" s="4" t="s">
        <v>190</v>
      </c>
      <c r="CI409" s="18" t="n">
        <v>0</v>
      </c>
      <c r="CJ409" s="18" t="n">
        <v>0.45</v>
      </c>
      <c r="CK409" s="16" t="s">
        <v>869</v>
      </c>
      <c r="CL409" s="4" t="s">
        <v>843</v>
      </c>
    </row>
    <row r="410" customFormat="false" ht="14.4" hidden="false" customHeight="false" outlineLevel="0" collapsed="false">
      <c r="A410" s="8" t="s">
        <v>3493</v>
      </c>
      <c r="B410" s="17" t="n">
        <v>2</v>
      </c>
      <c r="C410" s="17" t="n">
        <v>2</v>
      </c>
      <c r="D410" s="17" t="n">
        <v>2</v>
      </c>
      <c r="E410" s="17" t="n">
        <v>23</v>
      </c>
      <c r="F410" s="17" t="n">
        <v>12</v>
      </c>
      <c r="G410" s="17" t="n">
        <v>8</v>
      </c>
      <c r="H410" s="8" t="n">
        <v>8012</v>
      </c>
      <c r="I410" s="8" t="n">
        <v>18012</v>
      </c>
      <c r="J410" s="8" t="n">
        <v>8012</v>
      </c>
      <c r="K410" s="8" t="n">
        <v>28012</v>
      </c>
      <c r="L410" s="8" t="s">
        <v>128</v>
      </c>
      <c r="M410" s="4" t="s">
        <v>844</v>
      </c>
      <c r="N410" s="4" t="s">
        <v>825</v>
      </c>
      <c r="O410" s="4" t="s">
        <v>826</v>
      </c>
      <c r="P410" s="4" t="s">
        <v>872</v>
      </c>
      <c r="Q410" s="4" t="s">
        <v>133</v>
      </c>
      <c r="R410" s="4" t="n">
        <f aca="false">(1+LEN(N410)-LEN(SUBSTITUTE(N410," ","")))+1</f>
        <v>5</v>
      </c>
      <c r="S410" s="4" t="n">
        <f aca="false">(1+LEN(O410)-LEN(SUBSTITUTE(O410," ","")))</f>
        <v>8</v>
      </c>
      <c r="T410" s="4" t="s">
        <v>731</v>
      </c>
      <c r="U410" s="4" t="s">
        <v>846</v>
      </c>
      <c r="V410" s="4" t="s">
        <v>847</v>
      </c>
      <c r="W410" s="4" t="s">
        <v>833</v>
      </c>
      <c r="X410" s="4" t="s">
        <v>833</v>
      </c>
      <c r="Y410" s="4" t="s">
        <v>846</v>
      </c>
      <c r="Z410" s="4" t="s">
        <v>493</v>
      </c>
      <c r="AA410" s="4" t="s">
        <v>848</v>
      </c>
      <c r="AB410" s="4" t="s">
        <v>846</v>
      </c>
      <c r="AC410" s="4" t="s">
        <v>848</v>
      </c>
      <c r="AD410" s="4" t="s">
        <v>849</v>
      </c>
      <c r="AE410" s="4" t="s">
        <v>850</v>
      </c>
      <c r="AF410" s="4" t="s">
        <v>851</v>
      </c>
      <c r="AG410" s="4" t="s">
        <v>852</v>
      </c>
      <c r="AH410" s="4" t="s">
        <v>853</v>
      </c>
      <c r="AI410" s="4" t="s">
        <v>846</v>
      </c>
      <c r="AJ410" s="4" t="s">
        <v>854</v>
      </c>
      <c r="AK410" s="4" t="s">
        <v>855</v>
      </c>
      <c r="AL410" s="4" t="s">
        <v>856</v>
      </c>
      <c r="AM410" s="4" t="s">
        <v>846</v>
      </c>
      <c r="AN410" s="4" t="s">
        <v>857</v>
      </c>
      <c r="AO410" s="4" t="s">
        <v>833</v>
      </c>
      <c r="AP410" s="4" t="s">
        <v>858</v>
      </c>
      <c r="AQ410" s="4" t="s">
        <v>859</v>
      </c>
      <c r="AR410" s="4" t="s">
        <v>860</v>
      </c>
      <c r="AS410" s="4" t="s">
        <v>838</v>
      </c>
      <c r="AT410" s="4" t="s">
        <v>861</v>
      </c>
      <c r="AU410" s="4" t="s">
        <v>857</v>
      </c>
      <c r="AV410" s="4" t="s">
        <v>848</v>
      </c>
      <c r="AW410" s="4" t="s">
        <v>862</v>
      </c>
      <c r="AX410" s="4" t="s">
        <v>833</v>
      </c>
      <c r="AY410" s="4" t="s">
        <v>863</v>
      </c>
      <c r="AZ410" s="4" t="s">
        <v>864</v>
      </c>
      <c r="BA410" s="4" t="s">
        <v>865</v>
      </c>
      <c r="BB410" s="4" t="s">
        <v>846</v>
      </c>
      <c r="BC410" s="4" t="s">
        <v>863</v>
      </c>
      <c r="BD410" s="4" t="s">
        <v>848</v>
      </c>
      <c r="BE410" s="4" t="s">
        <v>866</v>
      </c>
      <c r="BF410" s="4" t="s">
        <v>863</v>
      </c>
      <c r="BG410" s="4" t="s">
        <v>833</v>
      </c>
      <c r="BH410" s="4" t="s">
        <v>846</v>
      </c>
      <c r="BI410" s="4" t="s">
        <v>855</v>
      </c>
      <c r="BJ410" s="4" t="s">
        <v>846</v>
      </c>
      <c r="BK410" s="4" t="s">
        <v>857</v>
      </c>
      <c r="BL410" s="4" t="s">
        <v>848</v>
      </c>
      <c r="BM410" s="4" t="s">
        <v>863</v>
      </c>
      <c r="BN410" s="4" t="s">
        <v>867</v>
      </c>
      <c r="BO410" s="4" t="s">
        <v>868</v>
      </c>
      <c r="BP410" s="4" t="s">
        <v>857</v>
      </c>
      <c r="BQ410" s="4" t="s">
        <v>833</v>
      </c>
      <c r="BS410" s="4" t="s">
        <v>869</v>
      </c>
      <c r="BT410" s="4" t="n">
        <f aca="false">49-(COUNTBLANK(U410:BQ410))</f>
        <v>49</v>
      </c>
      <c r="BU410" s="4" t="str">
        <f aca="false">CONCATENATE("*",BS410,"*")</f>
        <v>*make*</v>
      </c>
      <c r="BV410" s="4" t="n">
        <f aca="false">COUNTIFS(U410:BQ410,BU410)</f>
        <v>0</v>
      </c>
      <c r="BW410" s="18" t="n">
        <f aca="false">BV410/BT410</f>
        <v>0</v>
      </c>
      <c r="BZ410" s="18" t="str">
        <f aca="false">IF(BY410="","",(BY410/BT410))</f>
        <v/>
      </c>
      <c r="CA410" s="4" t="n">
        <f aca="false">COUNTIFS(U410:BQ410,BU409)</f>
        <v>0</v>
      </c>
      <c r="CB410" s="4" t="str">
        <f aca="false">IF(BX410="",BU410,BX410)</f>
        <v>*make*</v>
      </c>
      <c r="CC410" s="4" t="n">
        <f aca="false">COUNTIFS(U410:BQ410,CB409)</f>
        <v>0</v>
      </c>
      <c r="CD410" s="18" t="n">
        <f aca="false">CC410/BT410</f>
        <v>0</v>
      </c>
      <c r="CE410" s="4" t="s">
        <v>870</v>
      </c>
      <c r="CF410" s="18" t="n">
        <f aca="false">(COUNTIFS(U410:BQ410,CE410))/BT410</f>
        <v>0</v>
      </c>
      <c r="CH410" s="4" t="s">
        <v>871</v>
      </c>
      <c r="CI410" s="18" t="n">
        <v>0.0408163265306122</v>
      </c>
      <c r="CJ410" s="18" t="n">
        <v>0.33</v>
      </c>
      <c r="CK410" s="16" t="s">
        <v>182</v>
      </c>
      <c r="CL410" s="4" t="s">
        <v>843</v>
      </c>
    </row>
    <row r="411" customFormat="false" ht="14.4" hidden="false" customHeight="false" outlineLevel="0" collapsed="false">
      <c r="A411" s="8" t="s">
        <v>3490</v>
      </c>
      <c r="B411" s="8" t="n">
        <v>2</v>
      </c>
      <c r="C411" s="8" t="n">
        <v>1</v>
      </c>
      <c r="D411" s="8" t="n">
        <v>1</v>
      </c>
      <c r="E411" s="8" t="n">
        <v>24</v>
      </c>
      <c r="F411" s="8" t="n">
        <v>13</v>
      </c>
      <c r="G411" s="8" t="n">
        <v>5</v>
      </c>
      <c r="H411" s="8" t="n">
        <v>5013</v>
      </c>
      <c r="I411" s="8" t="n">
        <v>15013</v>
      </c>
      <c r="J411" s="8" t="n">
        <v>5013</v>
      </c>
      <c r="K411" s="8" t="n">
        <v>25013</v>
      </c>
      <c r="L411" s="8" t="s">
        <v>128</v>
      </c>
      <c r="M411" s="0" t="s">
        <v>873</v>
      </c>
      <c r="N411" s="0" t="s">
        <v>874</v>
      </c>
      <c r="O411" s="0" t="s">
        <v>875</v>
      </c>
      <c r="P411" s="16" t="s">
        <v>921</v>
      </c>
      <c r="Q411" s="16" t="s">
        <v>273</v>
      </c>
      <c r="R411" s="0" t="n">
        <f aca="false">(1+LEN(N411)-LEN(SUBSTITUTE(N411," ","")))+1</f>
        <v>5</v>
      </c>
      <c r="S411" s="0" t="n">
        <f aca="false">(1+LEN(O411)-LEN(SUBSTITUTE(O411," ","")))</f>
        <v>8</v>
      </c>
      <c r="T411" s="0" t="s">
        <v>731</v>
      </c>
      <c r="U411" s="0" t="s">
        <v>876</v>
      </c>
      <c r="V411" s="0" t="s">
        <v>877</v>
      </c>
      <c r="W411" s="0" t="s">
        <v>878</v>
      </c>
      <c r="X411" s="0" t="s">
        <v>186</v>
      </c>
      <c r="Y411" s="0" t="s">
        <v>879</v>
      </c>
      <c r="Z411" s="0" t="s">
        <v>880</v>
      </c>
      <c r="AA411" s="0" t="s">
        <v>876</v>
      </c>
      <c r="AB411" s="0" t="s">
        <v>876</v>
      </c>
      <c r="AC411" s="0" t="s">
        <v>881</v>
      </c>
      <c r="AD411" s="0" t="s">
        <v>881</v>
      </c>
      <c r="AE411" s="0" t="s">
        <v>882</v>
      </c>
      <c r="AF411" s="0" t="s">
        <v>883</v>
      </c>
      <c r="AG411" s="0" t="s">
        <v>876</v>
      </c>
      <c r="AH411" s="0" t="s">
        <v>884</v>
      </c>
      <c r="AI411" s="0" t="s">
        <v>876</v>
      </c>
      <c r="AJ411" s="0" t="s">
        <v>186</v>
      </c>
      <c r="AK411" s="0" t="s">
        <v>876</v>
      </c>
      <c r="AL411" s="0" t="s">
        <v>186</v>
      </c>
      <c r="AM411" s="0" t="s">
        <v>186</v>
      </c>
      <c r="AN411" s="0" t="s">
        <v>881</v>
      </c>
      <c r="AO411" s="0" t="s">
        <v>885</v>
      </c>
      <c r="AP411" s="0" t="s">
        <v>879</v>
      </c>
      <c r="AQ411" s="0" t="s">
        <v>876</v>
      </c>
      <c r="AR411" s="0" t="s">
        <v>886</v>
      </c>
      <c r="AS411" s="0" t="s">
        <v>879</v>
      </c>
      <c r="AT411" s="0" t="s">
        <v>876</v>
      </c>
      <c r="AU411" s="0" t="s">
        <v>698</v>
      </c>
      <c r="AV411" s="0" t="s">
        <v>887</v>
      </c>
      <c r="AW411" s="0" t="s">
        <v>876</v>
      </c>
      <c r="AX411" s="0" t="s">
        <v>186</v>
      </c>
      <c r="AY411" s="0" t="s">
        <v>879</v>
      </c>
      <c r="AZ411" s="0" t="s">
        <v>876</v>
      </c>
      <c r="BA411" s="0" t="s">
        <v>888</v>
      </c>
      <c r="BB411" s="0" t="s">
        <v>876</v>
      </c>
      <c r="BC411" s="0" t="s">
        <v>889</v>
      </c>
      <c r="BD411" s="0" t="s">
        <v>876</v>
      </c>
      <c r="BE411" s="0" t="s">
        <v>876</v>
      </c>
      <c r="BF411" s="0" t="s">
        <v>876</v>
      </c>
      <c r="BG411" s="0" t="s">
        <v>876</v>
      </c>
      <c r="BH411" s="0" t="s">
        <v>876</v>
      </c>
      <c r="BI411" s="0" t="s">
        <v>876</v>
      </c>
      <c r="BJ411" s="0" t="s">
        <v>890</v>
      </c>
      <c r="BK411" s="0" t="s">
        <v>876</v>
      </c>
      <c r="BL411" s="0" t="s">
        <v>876</v>
      </c>
      <c r="BM411" s="0" t="s">
        <v>891</v>
      </c>
      <c r="BN411" s="0" t="s">
        <v>892</v>
      </c>
      <c r="BO411" s="0" t="s">
        <v>876</v>
      </c>
      <c r="BP411" s="0" t="s">
        <v>876</v>
      </c>
      <c r="BQ411" s="0" t="s">
        <v>893</v>
      </c>
      <c r="BS411" s="0" t="s">
        <v>876</v>
      </c>
      <c r="BT411" s="0" t="n">
        <f aca="false">49-(COUNTBLANK(U411:BQ411))</f>
        <v>49</v>
      </c>
      <c r="BU411" s="0" t="str">
        <f aca="false">CONCATENATE("*",BS411,"*")</f>
        <v>*preach*</v>
      </c>
      <c r="BV411" s="0" t="n">
        <f aca="false">COUNTIFS(U411:BQ411,BU411)</f>
        <v>0</v>
      </c>
      <c r="BW411" s="15" t="n">
        <f aca="false">BV411/BT411</f>
        <v>0</v>
      </c>
      <c r="BZ411" s="15" t="str">
        <f aca="false">IF(BY411="","",(BY411/BT411))</f>
        <v/>
      </c>
      <c r="CA411" s="0" t="n">
        <f aca="false">COUNTIFS(U411:BQ411,BU412)</f>
        <v>0</v>
      </c>
      <c r="CB411" s="0" t="str">
        <f aca="false">IF(BX411="",BU411,BX411)</f>
        <v>*preach*</v>
      </c>
      <c r="CC411" s="0" t="n">
        <f aca="false">COUNTIFS(U411:BQ411,CB412)</f>
        <v>0</v>
      </c>
      <c r="CD411" s="15" t="n">
        <f aca="false">CC411/BT411</f>
        <v>0</v>
      </c>
      <c r="CE411" s="0" t="s">
        <v>894</v>
      </c>
      <c r="CF411" s="15" t="n">
        <f aca="false">(COUNTIFS(U411:BQ411,CE411))/BT411</f>
        <v>0</v>
      </c>
      <c r="CH411" s="0" t="s">
        <v>895</v>
      </c>
      <c r="CI411" s="15" t="n">
        <f aca="false">(COUNTIFS(U411:BQ411,CH411))/BT411</f>
        <v>0</v>
      </c>
      <c r="CJ411" s="15" t="n">
        <f aca="false">(COUNTIFS(U411:BQ411,CH412))/BT411</f>
        <v>0</v>
      </c>
      <c r="CK411" s="16" t="s">
        <v>876</v>
      </c>
      <c r="CL411" s="0" t="s">
        <v>896</v>
      </c>
    </row>
    <row r="412" customFormat="false" ht="14.4" hidden="false" customHeight="false" outlineLevel="0" collapsed="false">
      <c r="A412" s="8" t="s">
        <v>3491</v>
      </c>
      <c r="B412" s="8" t="n">
        <v>2</v>
      </c>
      <c r="C412" s="8" t="n">
        <v>1</v>
      </c>
      <c r="D412" s="8" t="n">
        <v>2</v>
      </c>
      <c r="E412" s="8" t="n">
        <v>24</v>
      </c>
      <c r="F412" s="8" t="n">
        <v>13</v>
      </c>
      <c r="G412" s="8" t="n">
        <v>6</v>
      </c>
      <c r="H412" s="8" t="n">
        <v>6013</v>
      </c>
      <c r="I412" s="8" t="n">
        <v>16013</v>
      </c>
      <c r="J412" s="8" t="n">
        <v>6013</v>
      </c>
      <c r="K412" s="8" t="n">
        <v>26013</v>
      </c>
      <c r="L412" s="8" t="s">
        <v>128</v>
      </c>
      <c r="M412" s="0" t="s">
        <v>897</v>
      </c>
      <c r="N412" s="0" t="s">
        <v>874</v>
      </c>
      <c r="O412" s="0" t="s">
        <v>898</v>
      </c>
      <c r="P412" s="16" t="s">
        <v>921</v>
      </c>
      <c r="Q412" s="16" t="s">
        <v>273</v>
      </c>
      <c r="R412" s="0" t="n">
        <f aca="false">(1+LEN(N412)-LEN(SUBSTITUTE(N412," ","")))+1</f>
        <v>5</v>
      </c>
      <c r="S412" s="0" t="n">
        <f aca="false">(1+LEN(O412)-LEN(SUBSTITUTE(O412," ","")))</f>
        <v>8</v>
      </c>
      <c r="T412" s="0" t="s">
        <v>731</v>
      </c>
      <c r="U412" s="0" t="s">
        <v>879</v>
      </c>
      <c r="V412" s="0" t="s">
        <v>899</v>
      </c>
      <c r="W412" s="0" t="s">
        <v>900</v>
      </c>
      <c r="X412" s="0" t="s">
        <v>186</v>
      </c>
      <c r="Y412" s="0" t="s">
        <v>901</v>
      </c>
      <c r="Z412" s="0" t="s">
        <v>902</v>
      </c>
      <c r="AA412" s="0" t="s">
        <v>903</v>
      </c>
      <c r="AB412" s="0" t="s">
        <v>186</v>
      </c>
      <c r="AC412" s="0" t="s">
        <v>876</v>
      </c>
      <c r="AD412" s="0" t="s">
        <v>904</v>
      </c>
      <c r="AE412" s="0" t="s">
        <v>186</v>
      </c>
      <c r="AF412" s="0" t="s">
        <v>905</v>
      </c>
      <c r="AG412" s="0" t="s">
        <v>906</v>
      </c>
      <c r="AH412" s="0" t="s">
        <v>186</v>
      </c>
      <c r="AI412" s="0" t="s">
        <v>186</v>
      </c>
      <c r="AJ412" s="0" t="s">
        <v>907</v>
      </c>
      <c r="AK412" s="0" t="s">
        <v>796</v>
      </c>
      <c r="AL412" s="0" t="s">
        <v>908</v>
      </c>
      <c r="AM412" s="0" t="s">
        <v>186</v>
      </c>
      <c r="AN412" s="0" t="s">
        <v>909</v>
      </c>
      <c r="AO412" s="0" t="s">
        <v>186</v>
      </c>
      <c r="AP412" s="0" t="s">
        <v>910</v>
      </c>
      <c r="AQ412" s="0" t="s">
        <v>911</v>
      </c>
      <c r="AR412" s="0" t="s">
        <v>912</v>
      </c>
      <c r="AS412" s="0" t="s">
        <v>876</v>
      </c>
      <c r="AT412" s="0" t="s">
        <v>913</v>
      </c>
      <c r="AU412" s="0" t="s">
        <v>186</v>
      </c>
      <c r="AV412" s="0" t="s">
        <v>186</v>
      </c>
      <c r="AW412" s="0" t="s">
        <v>914</v>
      </c>
      <c r="AX412" s="0" t="s">
        <v>186</v>
      </c>
      <c r="AY412" s="0" t="s">
        <v>186</v>
      </c>
      <c r="AZ412" s="0" t="s">
        <v>915</v>
      </c>
      <c r="BA412" s="0" t="s">
        <v>186</v>
      </c>
      <c r="BB412" s="0" t="s">
        <v>186</v>
      </c>
      <c r="BC412" s="0" t="s">
        <v>916</v>
      </c>
      <c r="BD412" s="0" t="s">
        <v>917</v>
      </c>
      <c r="BE412" s="0" t="s">
        <v>796</v>
      </c>
      <c r="BF412" s="0" t="s">
        <v>186</v>
      </c>
      <c r="BG412" s="0" t="s">
        <v>186</v>
      </c>
      <c r="BH412" s="0" t="s">
        <v>918</v>
      </c>
      <c r="BI412" s="0" t="s">
        <v>919</v>
      </c>
      <c r="BJ412" s="0" t="s">
        <v>186</v>
      </c>
      <c r="BK412" s="0" t="s">
        <v>876</v>
      </c>
      <c r="BL412" s="0" t="s">
        <v>186</v>
      </c>
      <c r="BM412" s="0" t="s">
        <v>186</v>
      </c>
      <c r="BN412" s="0" t="s">
        <v>920</v>
      </c>
      <c r="BO412" s="0" t="s">
        <v>881</v>
      </c>
      <c r="BP412" s="13"/>
      <c r="BQ412" s="0" t="s">
        <v>186</v>
      </c>
      <c r="BS412" s="0" t="s">
        <v>186</v>
      </c>
      <c r="BT412" s="0" t="n">
        <f aca="false">49-(COUNTBLANK(U412:BQ412))</f>
        <v>48</v>
      </c>
      <c r="BU412" s="0" t="str">
        <f aca="false">CONCATENATE("*",BS412,"*")</f>
        <v>*sing*</v>
      </c>
      <c r="BV412" s="0" t="n">
        <f aca="false">COUNTIFS(U412:BQ412,BU412)</f>
        <v>0</v>
      </c>
      <c r="BW412" s="15" t="n">
        <f aca="false">BV412/BT412</f>
        <v>0</v>
      </c>
      <c r="BZ412" s="15" t="str">
        <f aca="false">IF(BY412="","",(BY412/BT412))</f>
        <v/>
      </c>
      <c r="CA412" s="0" t="n">
        <f aca="false">COUNTIFS(U412:BQ412,BU411)</f>
        <v>0</v>
      </c>
      <c r="CB412" s="0" t="str">
        <f aca="false">IF(BX412="",BU412,BX412)</f>
        <v>*sing*</v>
      </c>
      <c r="CC412" s="0" t="n">
        <f aca="false">COUNTIFS(U412:BQ412,CB411)</f>
        <v>0</v>
      </c>
      <c r="CD412" s="15" t="n">
        <f aca="false">CC412/BT412</f>
        <v>0</v>
      </c>
      <c r="CE412" s="0" t="s">
        <v>821</v>
      </c>
      <c r="CF412" s="15" t="n">
        <f aca="false">(COUNTIFS(U412:BQ412,CE412))/BT412</f>
        <v>0</v>
      </c>
      <c r="CH412" s="0" t="s">
        <v>822</v>
      </c>
      <c r="CI412" s="15" t="n">
        <f aca="false">(COUNTIFS(U412:BQ412,CH412))/BT412</f>
        <v>0</v>
      </c>
      <c r="CJ412" s="15" t="n">
        <f aca="false">(COUNTIFS(U412:BQ412,CH411))/BT412</f>
        <v>0</v>
      </c>
      <c r="CK412" s="16" t="s">
        <v>186</v>
      </c>
      <c r="CL412" s="0" t="s">
        <v>896</v>
      </c>
    </row>
    <row r="413" customFormat="false" ht="14.4" hidden="false" customHeight="false" outlineLevel="0" collapsed="false">
      <c r="A413" s="8" t="s">
        <v>3492</v>
      </c>
      <c r="B413" s="17" t="n">
        <v>2</v>
      </c>
      <c r="C413" s="17" t="n">
        <v>2</v>
      </c>
      <c r="D413" s="17" t="n">
        <v>1</v>
      </c>
      <c r="E413" s="17" t="n">
        <v>24</v>
      </c>
      <c r="F413" s="17" t="n">
        <v>13</v>
      </c>
      <c r="G413" s="17" t="n">
        <v>7</v>
      </c>
      <c r="H413" s="8" t="n">
        <v>7013</v>
      </c>
      <c r="I413" s="8" t="n">
        <v>17013</v>
      </c>
      <c r="J413" s="8" t="n">
        <v>7013</v>
      </c>
      <c r="K413" s="8" t="n">
        <v>27013</v>
      </c>
      <c r="L413" s="8" t="s">
        <v>128</v>
      </c>
      <c r="M413" s="4" t="s">
        <v>873</v>
      </c>
      <c r="N413" s="4" t="s">
        <v>874</v>
      </c>
      <c r="O413" s="4" t="s">
        <v>898</v>
      </c>
      <c r="P413" s="4" t="s">
        <v>921</v>
      </c>
      <c r="Q413" s="4" t="s">
        <v>273</v>
      </c>
      <c r="R413" s="4" t="n">
        <f aca="false">(1+LEN(N413)-LEN(SUBSTITUTE(N413," ","")))+1</f>
        <v>5</v>
      </c>
      <c r="S413" s="4" t="n">
        <f aca="false">(1+LEN(O413)-LEN(SUBSTITUTE(O413," ","")))</f>
        <v>8</v>
      </c>
      <c r="T413" s="4" t="s">
        <v>731</v>
      </c>
      <c r="U413" s="4" t="s">
        <v>876</v>
      </c>
      <c r="V413" s="4" t="s">
        <v>877</v>
      </c>
      <c r="W413" s="4" t="s">
        <v>878</v>
      </c>
      <c r="X413" s="4" t="s">
        <v>186</v>
      </c>
      <c r="Y413" s="4" t="s">
        <v>879</v>
      </c>
      <c r="Z413" s="4" t="s">
        <v>880</v>
      </c>
      <c r="AA413" s="4" t="s">
        <v>876</v>
      </c>
      <c r="AB413" s="4" t="s">
        <v>876</v>
      </c>
      <c r="AC413" s="4" t="s">
        <v>881</v>
      </c>
      <c r="AD413" s="4" t="s">
        <v>881</v>
      </c>
      <c r="AE413" s="4" t="s">
        <v>882</v>
      </c>
      <c r="AF413" s="4" t="s">
        <v>883</v>
      </c>
      <c r="AG413" s="4" t="s">
        <v>876</v>
      </c>
      <c r="AH413" s="4" t="s">
        <v>884</v>
      </c>
      <c r="AI413" s="4" t="s">
        <v>876</v>
      </c>
      <c r="AJ413" s="4" t="s">
        <v>186</v>
      </c>
      <c r="AK413" s="4" t="s">
        <v>876</v>
      </c>
      <c r="AL413" s="4" t="s">
        <v>186</v>
      </c>
      <c r="AM413" s="4" t="s">
        <v>186</v>
      </c>
      <c r="AN413" s="4" t="s">
        <v>881</v>
      </c>
      <c r="AO413" s="4" t="s">
        <v>885</v>
      </c>
      <c r="AP413" s="4" t="s">
        <v>879</v>
      </c>
      <c r="AQ413" s="4" t="s">
        <v>876</v>
      </c>
      <c r="AR413" s="4" t="s">
        <v>886</v>
      </c>
      <c r="AS413" s="4" t="s">
        <v>879</v>
      </c>
      <c r="AT413" s="4" t="s">
        <v>876</v>
      </c>
      <c r="AU413" s="4" t="s">
        <v>698</v>
      </c>
      <c r="AV413" s="4" t="s">
        <v>887</v>
      </c>
      <c r="AW413" s="4" t="s">
        <v>876</v>
      </c>
      <c r="AX413" s="4" t="s">
        <v>186</v>
      </c>
      <c r="AY413" s="4" t="s">
        <v>879</v>
      </c>
      <c r="AZ413" s="4" t="s">
        <v>876</v>
      </c>
      <c r="BA413" s="4" t="s">
        <v>888</v>
      </c>
      <c r="BB413" s="4" t="s">
        <v>876</v>
      </c>
      <c r="BC413" s="4" t="s">
        <v>889</v>
      </c>
      <c r="BD413" s="4" t="s">
        <v>876</v>
      </c>
      <c r="BE413" s="4" t="s">
        <v>876</v>
      </c>
      <c r="BF413" s="4" t="s">
        <v>876</v>
      </c>
      <c r="BG413" s="4" t="s">
        <v>876</v>
      </c>
      <c r="BH413" s="4" t="s">
        <v>876</v>
      </c>
      <c r="BI413" s="4" t="s">
        <v>876</v>
      </c>
      <c r="BJ413" s="4" t="s">
        <v>890</v>
      </c>
      <c r="BK413" s="4" t="s">
        <v>876</v>
      </c>
      <c r="BL413" s="4" t="s">
        <v>876</v>
      </c>
      <c r="BM413" s="4" t="s">
        <v>891</v>
      </c>
      <c r="BN413" s="4" t="s">
        <v>892</v>
      </c>
      <c r="BO413" s="4" t="s">
        <v>876</v>
      </c>
      <c r="BP413" s="4" t="s">
        <v>876</v>
      </c>
      <c r="BQ413" s="4" t="s">
        <v>893</v>
      </c>
      <c r="BS413" s="4" t="s">
        <v>876</v>
      </c>
      <c r="BT413" s="4" t="n">
        <f aca="false">49-(COUNTBLANK(U413:BQ413))</f>
        <v>49</v>
      </c>
      <c r="BU413" s="4" t="str">
        <f aca="false">CONCATENATE("*",BS413,"*")</f>
        <v>*preach*</v>
      </c>
      <c r="BV413" s="4" t="n">
        <f aca="false">COUNTIFS(U413:BQ413,BU413)</f>
        <v>0</v>
      </c>
      <c r="BW413" s="18" t="n">
        <f aca="false">BV413/BT413</f>
        <v>0</v>
      </c>
      <c r="BZ413" s="18" t="str">
        <f aca="false">IF(BY413="","",(BY413/BT413))</f>
        <v/>
      </c>
      <c r="CA413" s="4" t="n">
        <f aca="false">COUNTIFS(U413:BQ413,BU414)</f>
        <v>0</v>
      </c>
      <c r="CB413" s="4" t="str">
        <f aca="false">IF(BX413="",BU413,BX413)</f>
        <v>*preach*</v>
      </c>
      <c r="CC413" s="4" t="n">
        <f aca="false">COUNTIFS(U413:BQ413,CB414)</f>
        <v>0</v>
      </c>
      <c r="CD413" s="18" t="n">
        <f aca="false">CC413/BT413</f>
        <v>0</v>
      </c>
      <c r="CE413" s="4" t="s">
        <v>894</v>
      </c>
      <c r="CF413" s="18" t="n">
        <f aca="false">(COUNTIFS(U413:BQ413,CE413))/BT413</f>
        <v>0</v>
      </c>
      <c r="CH413" s="4" t="s">
        <v>895</v>
      </c>
      <c r="CI413" s="18" t="n">
        <v>0.102040816326531</v>
      </c>
      <c r="CJ413" s="18" t="n">
        <v>0.53</v>
      </c>
      <c r="CK413" s="16" t="s">
        <v>186</v>
      </c>
      <c r="CL413" s="4" t="s">
        <v>896</v>
      </c>
    </row>
    <row r="414" customFormat="false" ht="14.4" hidden="false" customHeight="false" outlineLevel="0" collapsed="false">
      <c r="A414" s="8" t="s">
        <v>3493</v>
      </c>
      <c r="B414" s="17" t="n">
        <v>2</v>
      </c>
      <c r="C414" s="17" t="n">
        <v>2</v>
      </c>
      <c r="D414" s="17" t="n">
        <v>2</v>
      </c>
      <c r="E414" s="17" t="n">
        <v>24</v>
      </c>
      <c r="F414" s="17" t="n">
        <v>13</v>
      </c>
      <c r="G414" s="17" t="n">
        <v>8</v>
      </c>
      <c r="H414" s="8" t="n">
        <v>8013</v>
      </c>
      <c r="I414" s="8" t="n">
        <v>18013</v>
      </c>
      <c r="J414" s="8" t="n">
        <v>8013</v>
      </c>
      <c r="K414" s="8" t="n">
        <v>28013</v>
      </c>
      <c r="L414" s="8" t="s">
        <v>128</v>
      </c>
      <c r="M414" s="4" t="s">
        <v>897</v>
      </c>
      <c r="N414" s="4" t="s">
        <v>874</v>
      </c>
      <c r="O414" s="4" t="s">
        <v>875</v>
      </c>
      <c r="P414" s="4" t="s">
        <v>921</v>
      </c>
      <c r="Q414" s="4" t="s">
        <v>273</v>
      </c>
      <c r="R414" s="4" t="n">
        <f aca="false">(1+LEN(N414)-LEN(SUBSTITUTE(N414," ","")))+1</f>
        <v>5</v>
      </c>
      <c r="S414" s="4" t="n">
        <f aca="false">(1+LEN(O414)-LEN(SUBSTITUTE(O414," ","")))</f>
        <v>8</v>
      </c>
      <c r="T414" s="4" t="s">
        <v>731</v>
      </c>
      <c r="U414" s="4" t="s">
        <v>879</v>
      </c>
      <c r="V414" s="4" t="s">
        <v>899</v>
      </c>
      <c r="W414" s="4" t="s">
        <v>900</v>
      </c>
      <c r="X414" s="4" t="s">
        <v>186</v>
      </c>
      <c r="Y414" s="4" t="s">
        <v>901</v>
      </c>
      <c r="Z414" s="4" t="s">
        <v>902</v>
      </c>
      <c r="AA414" s="4" t="s">
        <v>903</v>
      </c>
      <c r="AB414" s="4" t="s">
        <v>186</v>
      </c>
      <c r="AC414" s="4" t="s">
        <v>876</v>
      </c>
      <c r="AD414" s="4" t="s">
        <v>904</v>
      </c>
      <c r="AE414" s="4" t="s">
        <v>186</v>
      </c>
      <c r="AF414" s="4" t="s">
        <v>905</v>
      </c>
      <c r="AG414" s="4" t="s">
        <v>906</v>
      </c>
      <c r="AH414" s="4" t="s">
        <v>186</v>
      </c>
      <c r="AI414" s="4" t="s">
        <v>186</v>
      </c>
      <c r="AJ414" s="4" t="s">
        <v>907</v>
      </c>
      <c r="AK414" s="4" t="s">
        <v>796</v>
      </c>
      <c r="AL414" s="4" t="s">
        <v>908</v>
      </c>
      <c r="AM414" s="4" t="s">
        <v>186</v>
      </c>
      <c r="AN414" s="4" t="s">
        <v>909</v>
      </c>
      <c r="AO414" s="4" t="s">
        <v>186</v>
      </c>
      <c r="AP414" s="4" t="s">
        <v>910</v>
      </c>
      <c r="AQ414" s="4" t="s">
        <v>911</v>
      </c>
      <c r="AR414" s="4" t="s">
        <v>912</v>
      </c>
      <c r="AS414" s="4" t="s">
        <v>876</v>
      </c>
      <c r="AT414" s="4" t="s">
        <v>913</v>
      </c>
      <c r="AU414" s="4" t="s">
        <v>186</v>
      </c>
      <c r="AV414" s="4" t="s">
        <v>186</v>
      </c>
      <c r="AW414" s="4" t="s">
        <v>914</v>
      </c>
      <c r="AX414" s="4" t="s">
        <v>186</v>
      </c>
      <c r="AY414" s="4" t="s">
        <v>186</v>
      </c>
      <c r="AZ414" s="4" t="s">
        <v>915</v>
      </c>
      <c r="BA414" s="4" t="s">
        <v>186</v>
      </c>
      <c r="BB414" s="4" t="s">
        <v>186</v>
      </c>
      <c r="BC414" s="4" t="s">
        <v>916</v>
      </c>
      <c r="BD414" s="4" t="s">
        <v>917</v>
      </c>
      <c r="BE414" s="4" t="s">
        <v>796</v>
      </c>
      <c r="BF414" s="4" t="s">
        <v>186</v>
      </c>
      <c r="BG414" s="4" t="s">
        <v>186</v>
      </c>
      <c r="BH414" s="4" t="s">
        <v>918</v>
      </c>
      <c r="BI414" s="4" t="s">
        <v>919</v>
      </c>
      <c r="BJ414" s="4" t="s">
        <v>186</v>
      </c>
      <c r="BK414" s="4" t="s">
        <v>876</v>
      </c>
      <c r="BL414" s="4" t="s">
        <v>186</v>
      </c>
      <c r="BM414" s="4" t="s">
        <v>186</v>
      </c>
      <c r="BN414" s="4" t="s">
        <v>920</v>
      </c>
      <c r="BO414" s="4" t="s">
        <v>881</v>
      </c>
      <c r="BQ414" s="4" t="s">
        <v>186</v>
      </c>
      <c r="BS414" s="4" t="s">
        <v>186</v>
      </c>
      <c r="BT414" s="4" t="n">
        <f aca="false">49-(COUNTBLANK(U414:BQ414))</f>
        <v>48</v>
      </c>
      <c r="BU414" s="4" t="str">
        <f aca="false">CONCATENATE("*",BS414,"*")</f>
        <v>*sing*</v>
      </c>
      <c r="BV414" s="4" t="n">
        <f aca="false">COUNTIFS(U414:BQ414,BU414)</f>
        <v>0</v>
      </c>
      <c r="BW414" s="18" t="n">
        <f aca="false">BV414/BT414</f>
        <v>0</v>
      </c>
      <c r="BZ414" s="18" t="str">
        <f aca="false">IF(BY414="","",(BY414/BT414))</f>
        <v/>
      </c>
      <c r="CA414" s="4" t="n">
        <f aca="false">COUNTIFS(U414:BQ414,BU413)</f>
        <v>0</v>
      </c>
      <c r="CB414" s="4" t="str">
        <f aca="false">IF(BX414="",BU414,BX414)</f>
        <v>*sing*</v>
      </c>
      <c r="CC414" s="4" t="n">
        <f aca="false">COUNTIFS(U414:BQ414,CB413)</f>
        <v>0</v>
      </c>
      <c r="CD414" s="18" t="n">
        <f aca="false">CC414/BT414</f>
        <v>0</v>
      </c>
      <c r="CE414" s="4" t="s">
        <v>821</v>
      </c>
      <c r="CF414" s="18" t="n">
        <f aca="false">(COUNTIFS(U414:BQ414,CE414))/BT414</f>
        <v>0</v>
      </c>
      <c r="CH414" s="4" t="s">
        <v>822</v>
      </c>
      <c r="CI414" s="18" t="n">
        <v>0.0625</v>
      </c>
      <c r="CJ414" s="18" t="n">
        <v>0.5</v>
      </c>
      <c r="CK414" s="16" t="s">
        <v>876</v>
      </c>
      <c r="CL414" s="4" t="s">
        <v>896</v>
      </c>
    </row>
    <row r="415" customFormat="false" ht="14.4" hidden="false" customHeight="false" outlineLevel="0" collapsed="false">
      <c r="A415" s="8" t="s">
        <v>3490</v>
      </c>
      <c r="B415" s="8" t="n">
        <v>2</v>
      </c>
      <c r="C415" s="8" t="n">
        <v>1</v>
      </c>
      <c r="D415" s="8" t="n">
        <v>1</v>
      </c>
      <c r="E415" s="8" t="n">
        <v>25</v>
      </c>
      <c r="F415" s="8" t="n">
        <v>14</v>
      </c>
      <c r="G415" s="8" t="n">
        <v>5</v>
      </c>
      <c r="H415" s="8" t="n">
        <v>5014</v>
      </c>
      <c r="I415" s="8" t="n">
        <v>15014</v>
      </c>
      <c r="J415" s="8" t="n">
        <v>5014</v>
      </c>
      <c r="K415" s="8" t="n">
        <v>25014</v>
      </c>
      <c r="L415" s="8" t="s">
        <v>128</v>
      </c>
      <c r="M415" s="0" t="s">
        <v>922</v>
      </c>
      <c r="N415" s="0" t="s">
        <v>923</v>
      </c>
      <c r="O415" s="0" t="s">
        <v>924</v>
      </c>
      <c r="P415" s="16" t="s">
        <v>979</v>
      </c>
      <c r="Q415" s="16" t="s">
        <v>273</v>
      </c>
      <c r="R415" s="0" t="n">
        <f aca="false">(1+LEN(N415)-LEN(SUBSTITUTE(N415," ","")))+1</f>
        <v>5</v>
      </c>
      <c r="S415" s="0" t="n">
        <f aca="false">(1+LEN(O415)-LEN(SUBSTITUTE(O415," ","")))</f>
        <v>10</v>
      </c>
      <c r="T415" s="0" t="s">
        <v>731</v>
      </c>
      <c r="U415" s="0" t="s">
        <v>443</v>
      </c>
      <c r="V415" s="0" t="s">
        <v>925</v>
      </c>
      <c r="W415" s="0" t="s">
        <v>926</v>
      </c>
      <c r="X415" s="0" t="s">
        <v>927</v>
      </c>
      <c r="Y415" s="0" t="s">
        <v>443</v>
      </c>
      <c r="Z415" s="0" t="s">
        <v>445</v>
      </c>
      <c r="AA415" s="0" t="s">
        <v>928</v>
      </c>
      <c r="AB415" s="0" t="s">
        <v>443</v>
      </c>
      <c r="AC415" s="0" t="s">
        <v>929</v>
      </c>
      <c r="AD415" s="0" t="s">
        <v>454</v>
      </c>
      <c r="AE415" s="0" t="s">
        <v>445</v>
      </c>
      <c r="AF415" s="0" t="s">
        <v>930</v>
      </c>
      <c r="AG415" s="0" t="s">
        <v>927</v>
      </c>
      <c r="AH415" s="0" t="s">
        <v>454</v>
      </c>
      <c r="AI415" s="0" t="s">
        <v>454</v>
      </c>
      <c r="AJ415" s="0" t="s">
        <v>931</v>
      </c>
      <c r="AK415" s="0" t="s">
        <v>927</v>
      </c>
      <c r="AL415" s="0" t="s">
        <v>445</v>
      </c>
      <c r="AM415" s="0" t="s">
        <v>443</v>
      </c>
      <c r="AN415" s="0" t="s">
        <v>445</v>
      </c>
      <c r="AO415" s="0" t="s">
        <v>441</v>
      </c>
      <c r="AP415" s="0" t="s">
        <v>932</v>
      </c>
      <c r="AQ415" s="0" t="s">
        <v>454</v>
      </c>
      <c r="AR415" s="0" t="s">
        <v>932</v>
      </c>
      <c r="AS415" s="0" t="s">
        <v>454</v>
      </c>
      <c r="AT415" s="0" t="s">
        <v>927</v>
      </c>
      <c r="AU415" s="0" t="s">
        <v>933</v>
      </c>
      <c r="AV415" s="0" t="s">
        <v>447</v>
      </c>
      <c r="AW415" s="0" t="s">
        <v>454</v>
      </c>
      <c r="AX415" s="0" t="s">
        <v>934</v>
      </c>
      <c r="AY415" s="0" t="s">
        <v>454</v>
      </c>
      <c r="AZ415" s="0" t="s">
        <v>935</v>
      </c>
      <c r="BA415" s="0" t="s">
        <v>936</v>
      </c>
      <c r="BB415" s="0" t="s">
        <v>454</v>
      </c>
      <c r="BC415" s="0" t="s">
        <v>445</v>
      </c>
      <c r="BD415" s="0" t="s">
        <v>937</v>
      </c>
      <c r="BE415" s="0" t="s">
        <v>443</v>
      </c>
      <c r="BF415" s="0" t="s">
        <v>938</v>
      </c>
      <c r="BG415" s="0" t="s">
        <v>443</v>
      </c>
      <c r="BH415" s="0" t="s">
        <v>445</v>
      </c>
      <c r="BI415" s="0" t="s">
        <v>454</v>
      </c>
      <c r="BJ415" s="0" t="s">
        <v>445</v>
      </c>
      <c r="BK415" s="0" t="s">
        <v>454</v>
      </c>
      <c r="BL415" s="0" t="s">
        <v>939</v>
      </c>
      <c r="BM415" s="0" t="s">
        <v>940</v>
      </c>
      <c r="BN415" s="0" t="s">
        <v>941</v>
      </c>
      <c r="BO415" s="0" t="s">
        <v>454</v>
      </c>
      <c r="BP415" s="0" t="s">
        <v>942</v>
      </c>
      <c r="BQ415" s="0" t="s">
        <v>933</v>
      </c>
      <c r="BS415" s="0" t="s">
        <v>454</v>
      </c>
      <c r="BT415" s="0" t="n">
        <f aca="false">49-(COUNTBLANK(U415:BQ415))</f>
        <v>49</v>
      </c>
      <c r="BU415" s="0" t="str">
        <f aca="false">CONCATENATE("*",BS415,"*")</f>
        <v>*mow*</v>
      </c>
      <c r="BV415" s="0" t="n">
        <f aca="false">COUNTIFS(U415:BQ415,BU415)</f>
        <v>0</v>
      </c>
      <c r="BW415" s="18" t="n">
        <f aca="false">BV415/BT415</f>
        <v>0</v>
      </c>
      <c r="BZ415" s="15" t="str">
        <f aca="false">IF(BY415="","",(BY415/BT415))</f>
        <v/>
      </c>
      <c r="CA415" s="0" t="n">
        <f aca="false">COUNTIFS(U415:BQ415,BU416)</f>
        <v>0</v>
      </c>
      <c r="CB415" s="0" t="str">
        <f aca="false">IF(BX415="",BU415,BX415)</f>
        <v>*mow*</v>
      </c>
      <c r="CC415" s="0" t="n">
        <f aca="false">COUNTIFS(U415:BQ415,CB416)</f>
        <v>0</v>
      </c>
      <c r="CD415" s="15" t="n">
        <f aca="false">CC415/BT415</f>
        <v>0</v>
      </c>
      <c r="CE415" s="0" t="s">
        <v>463</v>
      </c>
      <c r="CF415" s="15" t="n">
        <f aca="false">(COUNTIFS(U415:BQ415,CE415))/BT415</f>
        <v>0</v>
      </c>
      <c r="CH415" s="0" t="s">
        <v>464</v>
      </c>
      <c r="CI415" s="15" t="n">
        <f aca="false">(COUNTIFS(U415:BQ415,CH415))/BT415</f>
        <v>0</v>
      </c>
      <c r="CJ415" s="15" t="n">
        <f aca="false">(COUNTIFS(U415:BQ415,CH416))/BT415</f>
        <v>0</v>
      </c>
      <c r="CK415" s="16" t="s">
        <v>454</v>
      </c>
      <c r="CL415" s="0" t="s">
        <v>943</v>
      </c>
    </row>
    <row r="416" customFormat="false" ht="14.4" hidden="false" customHeight="false" outlineLevel="0" collapsed="false">
      <c r="A416" s="8" t="s">
        <v>3491</v>
      </c>
      <c r="B416" s="8" t="n">
        <v>2</v>
      </c>
      <c r="C416" s="8" t="n">
        <v>1</v>
      </c>
      <c r="D416" s="8" t="n">
        <v>2</v>
      </c>
      <c r="E416" s="8" t="n">
        <v>25</v>
      </c>
      <c r="F416" s="8" t="n">
        <v>14</v>
      </c>
      <c r="G416" s="8" t="n">
        <v>6</v>
      </c>
      <c r="H416" s="8" t="n">
        <v>6014</v>
      </c>
      <c r="I416" s="8" t="n">
        <v>16014</v>
      </c>
      <c r="J416" s="8" t="n">
        <v>6014</v>
      </c>
      <c r="K416" s="8" t="n">
        <v>26014</v>
      </c>
      <c r="L416" s="8" t="s">
        <v>128</v>
      </c>
      <c r="M416" s="0" t="s">
        <v>944</v>
      </c>
      <c r="N416" s="0" t="s">
        <v>923</v>
      </c>
      <c r="O416" s="0" t="s">
        <v>945</v>
      </c>
      <c r="P416" s="16" t="s">
        <v>979</v>
      </c>
      <c r="Q416" s="16" t="s">
        <v>273</v>
      </c>
      <c r="R416" s="0" t="n">
        <f aca="false">(1+LEN(N416)-LEN(SUBSTITUTE(N416," ","")))+1</f>
        <v>5</v>
      </c>
      <c r="S416" s="0" t="n">
        <f aca="false">(1+LEN(O416)-LEN(SUBSTITUTE(O416," ","")))</f>
        <v>10</v>
      </c>
      <c r="T416" s="0" t="s">
        <v>731</v>
      </c>
      <c r="U416" s="0" t="s">
        <v>927</v>
      </c>
      <c r="V416" s="0" t="s">
        <v>946</v>
      </c>
      <c r="W416" s="0" t="s">
        <v>947</v>
      </c>
      <c r="X416" s="0" t="s">
        <v>948</v>
      </c>
      <c r="Y416" s="0" t="s">
        <v>949</v>
      </c>
      <c r="Z416" s="0" t="s">
        <v>950</v>
      </c>
      <c r="AA416" s="13"/>
      <c r="AB416" s="0" t="s">
        <v>951</v>
      </c>
      <c r="AC416" s="0" t="s">
        <v>952</v>
      </c>
      <c r="AD416" s="0" t="s">
        <v>953</v>
      </c>
      <c r="AE416" s="0" t="s">
        <v>925</v>
      </c>
      <c r="AF416" s="0" t="s">
        <v>954</v>
      </c>
      <c r="AG416" s="0" t="s">
        <v>955</v>
      </c>
      <c r="AH416" s="0" t="s">
        <v>956</v>
      </c>
      <c r="AI416" s="0" t="s">
        <v>925</v>
      </c>
      <c r="AJ416" s="0" t="s">
        <v>957</v>
      </c>
      <c r="AK416" s="0" t="s">
        <v>958</v>
      </c>
      <c r="AL416" s="0" t="s">
        <v>959</v>
      </c>
      <c r="AM416" s="0" t="s">
        <v>960</v>
      </c>
      <c r="AN416" s="0" t="s">
        <v>960</v>
      </c>
      <c r="AO416" s="0" t="s">
        <v>961</v>
      </c>
      <c r="AP416" s="0" t="s">
        <v>962</v>
      </c>
      <c r="AQ416" s="0" t="s">
        <v>963</v>
      </c>
      <c r="AR416" s="0" t="s">
        <v>946</v>
      </c>
      <c r="AS416" s="0" t="s">
        <v>964</v>
      </c>
      <c r="AT416" s="0" t="s">
        <v>454</v>
      </c>
      <c r="AU416" s="0" t="s">
        <v>960</v>
      </c>
      <c r="AV416" s="0" t="s">
        <v>948</v>
      </c>
      <c r="AW416" s="0" t="s">
        <v>965</v>
      </c>
      <c r="AX416" s="0" t="s">
        <v>965</v>
      </c>
      <c r="AY416" s="0" t="s">
        <v>951</v>
      </c>
      <c r="AZ416" s="0" t="s">
        <v>960</v>
      </c>
      <c r="BA416" s="0" t="s">
        <v>966</v>
      </c>
      <c r="BB416" s="0" t="s">
        <v>960</v>
      </c>
      <c r="BC416" s="0" t="s">
        <v>946</v>
      </c>
      <c r="BD416" s="0" t="s">
        <v>967</v>
      </c>
      <c r="BE416" s="0" t="s">
        <v>968</v>
      </c>
      <c r="BF416" s="0" t="s">
        <v>969</v>
      </c>
      <c r="BG416" s="0" t="s">
        <v>970</v>
      </c>
      <c r="BH416" s="0" t="s">
        <v>927</v>
      </c>
      <c r="BI416" s="0" t="s">
        <v>971</v>
      </c>
      <c r="BJ416" s="0" t="s">
        <v>951</v>
      </c>
      <c r="BK416" s="0" t="s">
        <v>972</v>
      </c>
      <c r="BL416" s="0" t="s">
        <v>946</v>
      </c>
      <c r="BM416" s="0" t="s">
        <v>973</v>
      </c>
      <c r="BN416" s="13"/>
      <c r="BO416" s="0" t="s">
        <v>974</v>
      </c>
      <c r="BP416" s="0" t="s">
        <v>975</v>
      </c>
      <c r="BQ416" s="0" t="s">
        <v>976</v>
      </c>
      <c r="BS416" s="0" t="s">
        <v>951</v>
      </c>
      <c r="BT416" s="0" t="n">
        <f aca="false">49-(COUNTBLANK(U416:BQ416))</f>
        <v>47</v>
      </c>
      <c r="BU416" s="0" t="str">
        <f aca="false">CONCATENATE("*",BS416,"*")</f>
        <v>*water*</v>
      </c>
      <c r="BV416" s="0" t="n">
        <f aca="false">COUNTIFS(U416:BQ416,BU416)</f>
        <v>0</v>
      </c>
      <c r="BW416" s="18" t="n">
        <f aca="false">BV416/BT416</f>
        <v>0</v>
      </c>
      <c r="BZ416" s="15" t="str">
        <f aca="false">IF(BY416="","",(BY416/BT416))</f>
        <v/>
      </c>
      <c r="CA416" s="0" t="n">
        <f aca="false">COUNTIFS(U416:BQ416,BU415)</f>
        <v>0</v>
      </c>
      <c r="CB416" s="0" t="str">
        <f aca="false">IF(BX416="",BU416,BX416)</f>
        <v>*water*</v>
      </c>
      <c r="CC416" s="0" t="n">
        <f aca="false">COUNTIFS(U416:BQ416,CB415)</f>
        <v>0</v>
      </c>
      <c r="CD416" s="15" t="n">
        <f aca="false">CC416/BT416</f>
        <v>0</v>
      </c>
      <c r="CE416" s="0" t="s">
        <v>977</v>
      </c>
      <c r="CF416" s="15" t="n">
        <f aca="false">(COUNTIFS(U416:BQ416,CE416))/BT416</f>
        <v>0</v>
      </c>
      <c r="CH416" s="0" t="s">
        <v>978</v>
      </c>
      <c r="CI416" s="15" t="n">
        <f aca="false">(COUNTIFS(U416:BQ416,CH416))/BT416</f>
        <v>0</v>
      </c>
      <c r="CJ416" s="15" t="n">
        <f aca="false">(COUNTIFS(U416:BQ416,CH415))/BT416</f>
        <v>0</v>
      </c>
      <c r="CK416" s="16" t="s">
        <v>951</v>
      </c>
      <c r="CL416" s="0" t="s">
        <v>943</v>
      </c>
    </row>
    <row r="417" customFormat="false" ht="14.4" hidden="false" customHeight="false" outlineLevel="0" collapsed="false">
      <c r="A417" s="8" t="s">
        <v>3492</v>
      </c>
      <c r="B417" s="17" t="n">
        <v>2</v>
      </c>
      <c r="C417" s="17" t="n">
        <v>2</v>
      </c>
      <c r="D417" s="17" t="n">
        <v>1</v>
      </c>
      <c r="E417" s="17" t="n">
        <v>25</v>
      </c>
      <c r="F417" s="17" t="n">
        <v>14</v>
      </c>
      <c r="G417" s="17" t="n">
        <v>7</v>
      </c>
      <c r="H417" s="8" t="n">
        <v>7014</v>
      </c>
      <c r="I417" s="8" t="n">
        <v>17014</v>
      </c>
      <c r="J417" s="8" t="n">
        <v>7014</v>
      </c>
      <c r="K417" s="8" t="n">
        <v>27014</v>
      </c>
      <c r="L417" s="8" t="s">
        <v>128</v>
      </c>
      <c r="M417" s="4" t="s">
        <v>922</v>
      </c>
      <c r="N417" s="4" t="s">
        <v>923</v>
      </c>
      <c r="O417" s="4" t="s">
        <v>945</v>
      </c>
      <c r="P417" s="4" t="s">
        <v>979</v>
      </c>
      <c r="Q417" s="4" t="s">
        <v>273</v>
      </c>
      <c r="R417" s="4" t="n">
        <f aca="false">(1+LEN(N417)-LEN(SUBSTITUTE(N417," ","")))+1</f>
        <v>5</v>
      </c>
      <c r="S417" s="4" t="n">
        <f aca="false">(1+LEN(O417)-LEN(SUBSTITUTE(O417," ","")))</f>
        <v>10</v>
      </c>
      <c r="T417" s="4" t="s">
        <v>731</v>
      </c>
      <c r="U417" s="4" t="s">
        <v>443</v>
      </c>
      <c r="V417" s="4" t="s">
        <v>925</v>
      </c>
      <c r="W417" s="4" t="s">
        <v>926</v>
      </c>
      <c r="X417" s="4" t="s">
        <v>927</v>
      </c>
      <c r="Y417" s="4" t="s">
        <v>443</v>
      </c>
      <c r="Z417" s="4" t="s">
        <v>445</v>
      </c>
      <c r="AA417" s="4" t="s">
        <v>928</v>
      </c>
      <c r="AB417" s="4" t="s">
        <v>443</v>
      </c>
      <c r="AC417" s="4" t="s">
        <v>929</v>
      </c>
      <c r="AD417" s="4" t="s">
        <v>454</v>
      </c>
      <c r="AE417" s="4" t="s">
        <v>445</v>
      </c>
      <c r="AF417" s="4" t="s">
        <v>930</v>
      </c>
      <c r="AG417" s="4" t="s">
        <v>927</v>
      </c>
      <c r="AH417" s="4" t="s">
        <v>454</v>
      </c>
      <c r="AI417" s="4" t="s">
        <v>454</v>
      </c>
      <c r="AJ417" s="4" t="s">
        <v>931</v>
      </c>
      <c r="AK417" s="4" t="s">
        <v>927</v>
      </c>
      <c r="AL417" s="4" t="s">
        <v>445</v>
      </c>
      <c r="AM417" s="4" t="s">
        <v>443</v>
      </c>
      <c r="AN417" s="4" t="s">
        <v>445</v>
      </c>
      <c r="AO417" s="4" t="s">
        <v>441</v>
      </c>
      <c r="AP417" s="4" t="s">
        <v>932</v>
      </c>
      <c r="AQ417" s="4" t="s">
        <v>454</v>
      </c>
      <c r="AR417" s="4" t="s">
        <v>932</v>
      </c>
      <c r="AS417" s="4" t="s">
        <v>454</v>
      </c>
      <c r="AT417" s="4" t="s">
        <v>927</v>
      </c>
      <c r="AU417" s="4" t="s">
        <v>933</v>
      </c>
      <c r="AV417" s="4" t="s">
        <v>447</v>
      </c>
      <c r="AW417" s="4" t="s">
        <v>454</v>
      </c>
      <c r="AX417" s="4" t="s">
        <v>934</v>
      </c>
      <c r="AY417" s="4" t="s">
        <v>454</v>
      </c>
      <c r="AZ417" s="4" t="s">
        <v>935</v>
      </c>
      <c r="BA417" s="4" t="s">
        <v>936</v>
      </c>
      <c r="BB417" s="4" t="s">
        <v>454</v>
      </c>
      <c r="BC417" s="4" t="s">
        <v>445</v>
      </c>
      <c r="BD417" s="4" t="s">
        <v>937</v>
      </c>
      <c r="BE417" s="4" t="s">
        <v>443</v>
      </c>
      <c r="BF417" s="4" t="s">
        <v>938</v>
      </c>
      <c r="BG417" s="4" t="s">
        <v>443</v>
      </c>
      <c r="BH417" s="4" t="s">
        <v>445</v>
      </c>
      <c r="BI417" s="4" t="s">
        <v>454</v>
      </c>
      <c r="BJ417" s="4" t="s">
        <v>445</v>
      </c>
      <c r="BK417" s="4" t="s">
        <v>454</v>
      </c>
      <c r="BL417" s="4" t="s">
        <v>939</v>
      </c>
      <c r="BM417" s="4" t="s">
        <v>940</v>
      </c>
      <c r="BN417" s="4" t="s">
        <v>941</v>
      </c>
      <c r="BO417" s="4" t="s">
        <v>454</v>
      </c>
      <c r="BP417" s="4" t="s">
        <v>942</v>
      </c>
      <c r="BQ417" s="4" t="s">
        <v>933</v>
      </c>
      <c r="BS417" s="4" t="s">
        <v>454</v>
      </c>
      <c r="BT417" s="4" t="n">
        <f aca="false">49-(COUNTBLANK(U417:BQ417))</f>
        <v>49</v>
      </c>
      <c r="BU417" s="4" t="str">
        <f aca="false">CONCATENATE("*",BS417,"*")</f>
        <v>*mow*</v>
      </c>
      <c r="BV417" s="4" t="n">
        <f aca="false">COUNTIFS(U417:BQ417,BU417)</f>
        <v>0</v>
      </c>
      <c r="BW417" s="18" t="n">
        <f aca="false">BV417/BT417</f>
        <v>0</v>
      </c>
      <c r="BZ417" s="18" t="str">
        <f aca="false">IF(BY417="","",(BY417/BT417))</f>
        <v/>
      </c>
      <c r="CA417" s="4" t="n">
        <f aca="false">COUNTIFS(U417:BQ417,BU418)</f>
        <v>0</v>
      </c>
      <c r="CB417" s="4" t="str">
        <f aca="false">IF(BX417="",BU417,BX417)</f>
        <v>*mow*</v>
      </c>
      <c r="CC417" s="4" t="n">
        <f aca="false">COUNTIFS(U417:BQ417,CB418)</f>
        <v>0</v>
      </c>
      <c r="CD417" s="18" t="n">
        <f aca="false">CC417/BT417</f>
        <v>0</v>
      </c>
      <c r="CE417" s="4" t="s">
        <v>463</v>
      </c>
      <c r="CF417" s="18" t="n">
        <f aca="false">(COUNTIFS(U417:BQ417,CE417))/BT417</f>
        <v>0</v>
      </c>
      <c r="CH417" s="4" t="s">
        <v>464</v>
      </c>
      <c r="CI417" s="18" t="n">
        <v>0</v>
      </c>
      <c r="CJ417" s="18" t="n">
        <v>0.61</v>
      </c>
      <c r="CK417" s="16" t="s">
        <v>951</v>
      </c>
      <c r="CL417" s="4" t="s">
        <v>943</v>
      </c>
    </row>
    <row r="418" customFormat="false" ht="14.4" hidden="false" customHeight="false" outlineLevel="0" collapsed="false">
      <c r="A418" s="8" t="s">
        <v>3493</v>
      </c>
      <c r="B418" s="17" t="n">
        <v>2</v>
      </c>
      <c r="C418" s="17" t="n">
        <v>2</v>
      </c>
      <c r="D418" s="17" t="n">
        <v>2</v>
      </c>
      <c r="E418" s="17" t="n">
        <v>25</v>
      </c>
      <c r="F418" s="17" t="n">
        <v>14</v>
      </c>
      <c r="G418" s="17" t="n">
        <v>8</v>
      </c>
      <c r="H418" s="8" t="n">
        <v>8014</v>
      </c>
      <c r="I418" s="8" t="n">
        <v>18014</v>
      </c>
      <c r="J418" s="8" t="n">
        <v>8014</v>
      </c>
      <c r="K418" s="8" t="n">
        <v>28014</v>
      </c>
      <c r="L418" s="8" t="s">
        <v>128</v>
      </c>
      <c r="M418" s="4" t="s">
        <v>944</v>
      </c>
      <c r="N418" s="4" t="s">
        <v>923</v>
      </c>
      <c r="O418" s="4" t="s">
        <v>924</v>
      </c>
      <c r="P418" s="4" t="s">
        <v>979</v>
      </c>
      <c r="Q418" s="4" t="s">
        <v>273</v>
      </c>
      <c r="R418" s="4" t="n">
        <f aca="false">(1+LEN(N418)-LEN(SUBSTITUTE(N418," ","")))+1</f>
        <v>5</v>
      </c>
      <c r="S418" s="4" t="n">
        <f aca="false">(1+LEN(O418)-LEN(SUBSTITUTE(O418," ","")))</f>
        <v>10</v>
      </c>
      <c r="T418" s="4" t="s">
        <v>731</v>
      </c>
      <c r="U418" s="4" t="s">
        <v>927</v>
      </c>
      <c r="V418" s="4" t="s">
        <v>946</v>
      </c>
      <c r="W418" s="4" t="s">
        <v>947</v>
      </c>
      <c r="X418" s="4" t="s">
        <v>948</v>
      </c>
      <c r="Y418" s="4" t="s">
        <v>949</v>
      </c>
      <c r="Z418" s="4" t="s">
        <v>950</v>
      </c>
      <c r="AB418" s="4" t="s">
        <v>951</v>
      </c>
      <c r="AC418" s="4" t="s">
        <v>952</v>
      </c>
      <c r="AD418" s="4" t="s">
        <v>953</v>
      </c>
      <c r="AE418" s="4" t="s">
        <v>925</v>
      </c>
      <c r="AF418" s="4" t="s">
        <v>954</v>
      </c>
      <c r="AG418" s="4" t="s">
        <v>955</v>
      </c>
      <c r="AH418" s="4" t="s">
        <v>956</v>
      </c>
      <c r="AI418" s="4" t="s">
        <v>925</v>
      </c>
      <c r="AJ418" s="4" t="s">
        <v>957</v>
      </c>
      <c r="AK418" s="4" t="s">
        <v>958</v>
      </c>
      <c r="AL418" s="4" t="s">
        <v>959</v>
      </c>
      <c r="AM418" s="4" t="s">
        <v>960</v>
      </c>
      <c r="AN418" s="4" t="s">
        <v>960</v>
      </c>
      <c r="AO418" s="4" t="s">
        <v>961</v>
      </c>
      <c r="AP418" s="4" t="s">
        <v>962</v>
      </c>
      <c r="AQ418" s="4" t="s">
        <v>963</v>
      </c>
      <c r="AR418" s="4" t="s">
        <v>946</v>
      </c>
      <c r="AS418" s="4" t="s">
        <v>964</v>
      </c>
      <c r="AT418" s="4" t="s">
        <v>454</v>
      </c>
      <c r="AU418" s="4" t="s">
        <v>960</v>
      </c>
      <c r="AV418" s="4" t="s">
        <v>948</v>
      </c>
      <c r="AW418" s="4" t="s">
        <v>965</v>
      </c>
      <c r="AX418" s="4" t="s">
        <v>965</v>
      </c>
      <c r="AY418" s="4" t="s">
        <v>951</v>
      </c>
      <c r="AZ418" s="4" t="s">
        <v>960</v>
      </c>
      <c r="BA418" s="4" t="s">
        <v>966</v>
      </c>
      <c r="BB418" s="4" t="s">
        <v>960</v>
      </c>
      <c r="BC418" s="4" t="s">
        <v>946</v>
      </c>
      <c r="BD418" s="4" t="s">
        <v>967</v>
      </c>
      <c r="BE418" s="4" t="s">
        <v>968</v>
      </c>
      <c r="BF418" s="4" t="s">
        <v>969</v>
      </c>
      <c r="BG418" s="4" t="s">
        <v>970</v>
      </c>
      <c r="BH418" s="4" t="s">
        <v>927</v>
      </c>
      <c r="BI418" s="4" t="s">
        <v>971</v>
      </c>
      <c r="BJ418" s="4" t="s">
        <v>951</v>
      </c>
      <c r="BK418" s="4" t="s">
        <v>972</v>
      </c>
      <c r="BL418" s="4" t="s">
        <v>946</v>
      </c>
      <c r="BM418" s="4" t="s">
        <v>973</v>
      </c>
      <c r="BO418" s="4" t="s">
        <v>974</v>
      </c>
      <c r="BP418" s="4" t="s">
        <v>975</v>
      </c>
      <c r="BQ418" s="4" t="s">
        <v>976</v>
      </c>
      <c r="BS418" s="4" t="s">
        <v>951</v>
      </c>
      <c r="BT418" s="4" t="n">
        <f aca="false">49-(COUNTBLANK(U418:BQ418))</f>
        <v>47</v>
      </c>
      <c r="BU418" s="4" t="str">
        <f aca="false">CONCATENATE("*",BS418,"*")</f>
        <v>*water*</v>
      </c>
      <c r="BV418" s="4" t="n">
        <f aca="false">COUNTIFS(U418:BQ418,BU418)</f>
        <v>0</v>
      </c>
      <c r="BW418" s="18" t="n">
        <f aca="false">BV418/BT418</f>
        <v>0</v>
      </c>
      <c r="BZ418" s="18" t="str">
        <f aca="false">IF(BY418="","",(BY418/BT418))</f>
        <v/>
      </c>
      <c r="CA418" s="4" t="n">
        <f aca="false">COUNTIFS(U418:BQ418,BU417)</f>
        <v>0</v>
      </c>
      <c r="CB418" s="4" t="str">
        <f aca="false">IF(BX418="",BU418,BX418)</f>
        <v>*water*</v>
      </c>
      <c r="CC418" s="4" t="n">
        <f aca="false">COUNTIFS(U418:BQ418,CB417)</f>
        <v>0</v>
      </c>
      <c r="CD418" s="18" t="n">
        <f aca="false">CC418/BT418</f>
        <v>0</v>
      </c>
      <c r="CE418" s="4" t="s">
        <v>977</v>
      </c>
      <c r="CF418" s="18" t="n">
        <f aca="false">(COUNTIFS(U418:BQ418,CE418))/BT418</f>
        <v>0</v>
      </c>
      <c r="CH418" s="4" t="s">
        <v>978</v>
      </c>
      <c r="CI418" s="18" t="n">
        <v>0.0638297872340425</v>
      </c>
      <c r="CJ418" s="18" t="n">
        <v>0.47</v>
      </c>
      <c r="CK418" s="16" t="s">
        <v>454</v>
      </c>
      <c r="CL418" s="4" t="s">
        <v>943</v>
      </c>
    </row>
    <row r="419" customFormat="false" ht="14.4" hidden="false" customHeight="false" outlineLevel="0" collapsed="false">
      <c r="A419" s="8" t="s">
        <v>3490</v>
      </c>
      <c r="B419" s="8" t="n">
        <v>2</v>
      </c>
      <c r="C419" s="8" t="n">
        <v>1</v>
      </c>
      <c r="D419" s="8" t="n">
        <v>1</v>
      </c>
      <c r="E419" s="8" t="n">
        <v>26</v>
      </c>
      <c r="F419" s="8" t="n">
        <v>15</v>
      </c>
      <c r="G419" s="8" t="n">
        <v>5</v>
      </c>
      <c r="H419" s="8" t="n">
        <v>5015</v>
      </c>
      <c r="I419" s="8" t="n">
        <v>15015</v>
      </c>
      <c r="J419" s="8" t="n">
        <v>5015</v>
      </c>
      <c r="K419" s="8" t="n">
        <v>25015</v>
      </c>
      <c r="L419" s="8" t="s">
        <v>128</v>
      </c>
      <c r="M419" s="0" t="s">
        <v>980</v>
      </c>
      <c r="N419" s="0" t="s">
        <v>981</v>
      </c>
      <c r="O419" s="0" t="s">
        <v>982</v>
      </c>
      <c r="P419" s="16" t="s">
        <v>1018</v>
      </c>
      <c r="Q419" s="16" t="s">
        <v>133</v>
      </c>
      <c r="R419" s="0" t="n">
        <f aca="false">(1+LEN(N419)-LEN(SUBSTITUTE(N419," ","")))+1</f>
        <v>7</v>
      </c>
      <c r="S419" s="0" t="n">
        <f aca="false">(1+LEN(O419)-LEN(SUBSTITUTE(O419," ","")))</f>
        <v>10</v>
      </c>
      <c r="T419" s="0" t="s">
        <v>731</v>
      </c>
      <c r="U419" s="0" t="s">
        <v>983</v>
      </c>
      <c r="V419" s="0" t="s">
        <v>984</v>
      </c>
      <c r="W419" s="0" t="s">
        <v>985</v>
      </c>
      <c r="X419" s="0" t="s">
        <v>606</v>
      </c>
      <c r="Y419" s="0" t="s">
        <v>983</v>
      </c>
      <c r="Z419" s="0" t="s">
        <v>551</v>
      </c>
      <c r="AA419" s="0" t="s">
        <v>986</v>
      </c>
      <c r="AB419" s="0" t="s">
        <v>983</v>
      </c>
      <c r="AC419" s="0" t="s">
        <v>987</v>
      </c>
      <c r="AD419" s="0" t="s">
        <v>983</v>
      </c>
      <c r="AE419" s="0" t="s">
        <v>988</v>
      </c>
      <c r="AF419" s="0" t="s">
        <v>989</v>
      </c>
      <c r="AG419" s="0" t="s">
        <v>551</v>
      </c>
      <c r="AH419" s="0" t="s">
        <v>551</v>
      </c>
      <c r="AI419" s="0" t="s">
        <v>990</v>
      </c>
      <c r="AJ419" s="0" t="s">
        <v>991</v>
      </c>
      <c r="AK419" s="0" t="s">
        <v>551</v>
      </c>
      <c r="AL419" s="0" t="s">
        <v>551</v>
      </c>
      <c r="AM419" s="0" t="s">
        <v>551</v>
      </c>
      <c r="AN419" s="0" t="s">
        <v>551</v>
      </c>
      <c r="AO419" s="0" t="s">
        <v>983</v>
      </c>
      <c r="AP419" s="0" t="s">
        <v>551</v>
      </c>
      <c r="AQ419" s="0" t="s">
        <v>992</v>
      </c>
      <c r="AR419" s="0" t="s">
        <v>551</v>
      </c>
      <c r="AS419" s="0" t="s">
        <v>186</v>
      </c>
      <c r="AT419" s="0" t="s">
        <v>983</v>
      </c>
      <c r="AU419" s="0" t="s">
        <v>983</v>
      </c>
      <c r="AV419" s="0" t="s">
        <v>993</v>
      </c>
      <c r="AW419" s="0" t="s">
        <v>551</v>
      </c>
      <c r="AX419" s="0" t="s">
        <v>551</v>
      </c>
      <c r="AY419" s="0" t="s">
        <v>551</v>
      </c>
      <c r="AZ419" s="0" t="s">
        <v>983</v>
      </c>
      <c r="BA419" s="0" t="s">
        <v>551</v>
      </c>
      <c r="BB419" s="0" t="s">
        <v>551</v>
      </c>
      <c r="BC419" s="0" t="s">
        <v>551</v>
      </c>
      <c r="BD419" s="0" t="s">
        <v>551</v>
      </c>
      <c r="BE419" s="0" t="s">
        <v>551</v>
      </c>
      <c r="BF419" s="0" t="s">
        <v>992</v>
      </c>
      <c r="BG419" s="0" t="s">
        <v>983</v>
      </c>
      <c r="BH419" s="0" t="s">
        <v>551</v>
      </c>
      <c r="BI419" s="0" t="s">
        <v>983</v>
      </c>
      <c r="BJ419" s="0" t="s">
        <v>994</v>
      </c>
      <c r="BK419" s="0" t="s">
        <v>983</v>
      </c>
      <c r="BL419" s="0" t="s">
        <v>983</v>
      </c>
      <c r="BM419" s="0" t="s">
        <v>983</v>
      </c>
      <c r="BN419" s="0" t="s">
        <v>995</v>
      </c>
      <c r="BO419" s="0" t="s">
        <v>983</v>
      </c>
      <c r="BP419" s="0" t="s">
        <v>551</v>
      </c>
      <c r="BQ419" s="0" t="s">
        <v>992</v>
      </c>
      <c r="BS419" s="0" t="s">
        <v>983</v>
      </c>
      <c r="BT419" s="0" t="n">
        <f aca="false">49-(COUNTBLANK(U419:BQ419))</f>
        <v>49</v>
      </c>
      <c r="BU419" s="0" t="str">
        <f aca="false">CONCATENATE("*",BS419,"*")</f>
        <v>*march*</v>
      </c>
      <c r="BV419" s="0" t="n">
        <f aca="false">COUNTIFS(U419:BQ419,BU419)</f>
        <v>0</v>
      </c>
      <c r="BW419" s="14" t="n">
        <f aca="false">BV419/BT419</f>
        <v>0</v>
      </c>
      <c r="BZ419" s="15" t="str">
        <f aca="false">IF(BY419="","",(BY419/BT419))</f>
        <v/>
      </c>
      <c r="CA419" s="0" t="n">
        <f aca="false">COUNTIFS(U419:BQ419,BU420)</f>
        <v>0</v>
      </c>
      <c r="CB419" s="0" t="str">
        <f aca="false">IF(BX419="",BU419,BX419)</f>
        <v>*march*</v>
      </c>
      <c r="CC419" s="0" t="n">
        <f aca="false">COUNTIFS(U419:BQ419,CB420)</f>
        <v>0</v>
      </c>
      <c r="CD419" s="15" t="n">
        <f aca="false">CC419/BT419</f>
        <v>0</v>
      </c>
      <c r="CE419" s="0" t="s">
        <v>803</v>
      </c>
      <c r="CF419" s="15" t="n">
        <f aca="false">(COUNTIFS(U419:BQ419,CE419))/BT419</f>
        <v>0</v>
      </c>
      <c r="CH419" s="0" t="s">
        <v>804</v>
      </c>
      <c r="CI419" s="15" t="n">
        <f aca="false">(COUNTIFS(U419:BQ419,CH419))/BT419</f>
        <v>0</v>
      </c>
      <c r="CJ419" s="15" t="n">
        <f aca="false">(COUNTIFS(U419:BQ419,CH420))/BT419</f>
        <v>0</v>
      </c>
      <c r="CK419" s="16" t="s">
        <v>551</v>
      </c>
      <c r="CL419" s="0" t="s">
        <v>996</v>
      </c>
    </row>
    <row r="420" customFormat="false" ht="14.4" hidden="false" customHeight="false" outlineLevel="0" collapsed="false">
      <c r="A420" s="8" t="s">
        <v>3491</v>
      </c>
      <c r="B420" s="8" t="n">
        <v>2</v>
      </c>
      <c r="C420" s="8" t="n">
        <v>1</v>
      </c>
      <c r="D420" s="8" t="n">
        <v>2</v>
      </c>
      <c r="E420" s="8" t="n">
        <v>26</v>
      </c>
      <c r="F420" s="8" t="n">
        <v>15</v>
      </c>
      <c r="G420" s="8" t="n">
        <v>6</v>
      </c>
      <c r="H420" s="8" t="n">
        <v>6015</v>
      </c>
      <c r="I420" s="8" t="n">
        <v>16015</v>
      </c>
      <c r="J420" s="8" t="n">
        <v>6015</v>
      </c>
      <c r="K420" s="8" t="n">
        <v>26015</v>
      </c>
      <c r="L420" s="8" t="s">
        <v>128</v>
      </c>
      <c r="M420" s="0" t="s">
        <v>997</v>
      </c>
      <c r="N420" s="0" t="s">
        <v>981</v>
      </c>
      <c r="O420" s="0" t="s">
        <v>998</v>
      </c>
      <c r="P420" s="16" t="s">
        <v>1018</v>
      </c>
      <c r="Q420" s="16" t="s">
        <v>133</v>
      </c>
      <c r="R420" s="0" t="n">
        <f aca="false">(1+LEN(N420)-LEN(SUBSTITUTE(N420," ","")))+1</f>
        <v>7</v>
      </c>
      <c r="S420" s="0" t="n">
        <f aca="false">(1+LEN(O420)-LEN(SUBSTITUTE(O420," ","")))</f>
        <v>10</v>
      </c>
      <c r="T420" s="0" t="s">
        <v>731</v>
      </c>
      <c r="U420" s="0" t="s">
        <v>999</v>
      </c>
      <c r="V420" s="0" t="s">
        <v>1000</v>
      </c>
      <c r="W420" s="0" t="s">
        <v>1001</v>
      </c>
      <c r="X420" s="0" t="s">
        <v>999</v>
      </c>
      <c r="Y420" s="0" t="s">
        <v>999</v>
      </c>
      <c r="Z420" s="0" t="s">
        <v>999</v>
      </c>
      <c r="AA420" s="0" t="s">
        <v>1002</v>
      </c>
      <c r="AB420" s="0" t="s">
        <v>999</v>
      </c>
      <c r="AC420" s="0" t="s">
        <v>1003</v>
      </c>
      <c r="AD420" s="0" t="s">
        <v>1004</v>
      </c>
      <c r="AE420" s="0" t="s">
        <v>1005</v>
      </c>
      <c r="AF420" s="0" t="s">
        <v>999</v>
      </c>
      <c r="AG420" s="0" t="s">
        <v>1006</v>
      </c>
      <c r="AH420" s="0" t="s">
        <v>999</v>
      </c>
      <c r="AI420" s="0" t="s">
        <v>999</v>
      </c>
      <c r="AJ420" s="0" t="s">
        <v>1007</v>
      </c>
      <c r="AK420" s="0" t="s">
        <v>1008</v>
      </c>
      <c r="AL420" s="0" t="s">
        <v>999</v>
      </c>
      <c r="AM420" s="0" t="s">
        <v>254</v>
      </c>
      <c r="AN420" s="0" t="s">
        <v>1009</v>
      </c>
      <c r="AO420" s="0" t="s">
        <v>1005</v>
      </c>
      <c r="AP420" s="0" t="s">
        <v>1010</v>
      </c>
      <c r="AQ420" s="0" t="s">
        <v>1011</v>
      </c>
      <c r="AR420" s="0" t="s">
        <v>1012</v>
      </c>
      <c r="AS420" s="0" t="s">
        <v>999</v>
      </c>
      <c r="AT420" s="0" t="s">
        <v>1013</v>
      </c>
      <c r="AU420" s="0" t="s">
        <v>999</v>
      </c>
      <c r="AV420" s="0" t="s">
        <v>999</v>
      </c>
      <c r="AW420" s="0" t="s">
        <v>999</v>
      </c>
      <c r="AX420" s="0" t="s">
        <v>228</v>
      </c>
      <c r="AY420" s="0" t="s">
        <v>228</v>
      </c>
      <c r="AZ420" s="0" t="s">
        <v>1005</v>
      </c>
      <c r="BA420" s="0" t="s">
        <v>1014</v>
      </c>
      <c r="BB420" s="0" t="s">
        <v>999</v>
      </c>
      <c r="BC420" s="0" t="s">
        <v>1001</v>
      </c>
      <c r="BD420" s="0" t="s">
        <v>228</v>
      </c>
      <c r="BE420" s="0" t="s">
        <v>1008</v>
      </c>
      <c r="BF420" s="0" t="s">
        <v>999</v>
      </c>
      <c r="BG420" s="0" t="s">
        <v>999</v>
      </c>
      <c r="BH420" s="0" t="s">
        <v>228</v>
      </c>
      <c r="BI420" s="0" t="s">
        <v>1008</v>
      </c>
      <c r="BJ420" s="0" t="s">
        <v>228</v>
      </c>
      <c r="BK420" s="0" t="s">
        <v>999</v>
      </c>
      <c r="BL420" s="0" t="s">
        <v>999</v>
      </c>
      <c r="BM420" s="0" t="s">
        <v>999</v>
      </c>
      <c r="BN420" s="0" t="s">
        <v>1009</v>
      </c>
      <c r="BO420" s="0" t="s">
        <v>999</v>
      </c>
      <c r="BP420" s="0" t="s">
        <v>1015</v>
      </c>
      <c r="BQ420" s="0" t="s">
        <v>228</v>
      </c>
      <c r="BS420" s="0" t="s">
        <v>999</v>
      </c>
      <c r="BT420" s="0" t="n">
        <f aca="false">49-(COUNTBLANK(U420:BQ420))</f>
        <v>49</v>
      </c>
      <c r="BU420" s="0" t="str">
        <f aca="false">CONCATENATE("*",BS420,"*")</f>
        <v>*float*</v>
      </c>
      <c r="BV420" s="0" t="n">
        <f aca="false">COUNTIFS(U420:BQ420,BU420)</f>
        <v>0</v>
      </c>
      <c r="BW420" s="14" t="n">
        <f aca="false">BV420/BT420</f>
        <v>0</v>
      </c>
      <c r="BZ420" s="15" t="str">
        <f aca="false">IF(BY420="","",(BY420/BT420))</f>
        <v/>
      </c>
      <c r="CA420" s="0" t="n">
        <f aca="false">COUNTIFS(U420:BQ420,BU419)</f>
        <v>0</v>
      </c>
      <c r="CB420" s="0" t="str">
        <f aca="false">IF(BX420="",BU420,BX420)</f>
        <v>*float*</v>
      </c>
      <c r="CC420" s="0" t="n">
        <f aca="false">COUNTIFS(U420:BQ420,CB419)</f>
        <v>0</v>
      </c>
      <c r="CD420" s="15" t="n">
        <f aca="false">CC420/BT420</f>
        <v>0</v>
      </c>
      <c r="CE420" s="0" t="s">
        <v>1016</v>
      </c>
      <c r="CF420" s="15" t="n">
        <f aca="false">(COUNTIFS(U420:BQ420,CE420))/BT420</f>
        <v>0</v>
      </c>
      <c r="CH420" s="0" t="s">
        <v>1017</v>
      </c>
      <c r="CI420" s="15" t="n">
        <f aca="false">(COUNTIFS(U420:BQ420,CH420))/BT420</f>
        <v>0</v>
      </c>
      <c r="CJ420" s="15" t="n">
        <f aca="false">(COUNTIFS(U420:BQ420,CH419))/BT420</f>
        <v>0</v>
      </c>
      <c r="CK420" s="16" t="s">
        <v>999</v>
      </c>
      <c r="CL420" s="0" t="s">
        <v>996</v>
      </c>
    </row>
    <row r="421" customFormat="false" ht="14.4" hidden="false" customHeight="false" outlineLevel="0" collapsed="false">
      <c r="A421" s="8" t="s">
        <v>3492</v>
      </c>
      <c r="B421" s="17" t="n">
        <v>2</v>
      </c>
      <c r="C421" s="17" t="n">
        <v>2</v>
      </c>
      <c r="D421" s="17" t="n">
        <v>1</v>
      </c>
      <c r="E421" s="17" t="n">
        <v>26</v>
      </c>
      <c r="F421" s="17" t="n">
        <v>15</v>
      </c>
      <c r="G421" s="17" t="n">
        <v>7</v>
      </c>
      <c r="H421" s="8" t="n">
        <v>7015</v>
      </c>
      <c r="I421" s="8" t="n">
        <v>17015</v>
      </c>
      <c r="J421" s="8" t="n">
        <v>7015</v>
      </c>
      <c r="K421" s="8" t="n">
        <v>27015</v>
      </c>
      <c r="L421" s="8" t="s">
        <v>128</v>
      </c>
      <c r="M421" s="4" t="s">
        <v>980</v>
      </c>
      <c r="N421" s="4" t="s">
        <v>981</v>
      </c>
      <c r="O421" s="4" t="s">
        <v>998</v>
      </c>
      <c r="P421" s="4" t="s">
        <v>1018</v>
      </c>
      <c r="Q421" s="4" t="s">
        <v>133</v>
      </c>
      <c r="R421" s="4" t="n">
        <f aca="false">(1+LEN(N421)-LEN(SUBSTITUTE(N421," ","")))+1</f>
        <v>7</v>
      </c>
      <c r="S421" s="4" t="n">
        <f aca="false">(1+LEN(O421)-LEN(SUBSTITUTE(O421," ","")))</f>
        <v>10</v>
      </c>
      <c r="T421" s="4" t="s">
        <v>731</v>
      </c>
      <c r="U421" s="4" t="s">
        <v>983</v>
      </c>
      <c r="V421" s="4" t="s">
        <v>984</v>
      </c>
      <c r="W421" s="4" t="s">
        <v>985</v>
      </c>
      <c r="X421" s="4" t="s">
        <v>606</v>
      </c>
      <c r="Y421" s="4" t="s">
        <v>983</v>
      </c>
      <c r="Z421" s="4" t="s">
        <v>551</v>
      </c>
      <c r="AA421" s="4" t="s">
        <v>986</v>
      </c>
      <c r="AB421" s="4" t="s">
        <v>983</v>
      </c>
      <c r="AC421" s="4" t="s">
        <v>987</v>
      </c>
      <c r="AD421" s="4" t="s">
        <v>983</v>
      </c>
      <c r="AE421" s="4" t="s">
        <v>988</v>
      </c>
      <c r="AF421" s="4" t="s">
        <v>989</v>
      </c>
      <c r="AG421" s="4" t="s">
        <v>551</v>
      </c>
      <c r="AH421" s="4" t="s">
        <v>551</v>
      </c>
      <c r="AI421" s="4" t="s">
        <v>990</v>
      </c>
      <c r="AJ421" s="4" t="s">
        <v>991</v>
      </c>
      <c r="AK421" s="4" t="s">
        <v>551</v>
      </c>
      <c r="AL421" s="4" t="s">
        <v>551</v>
      </c>
      <c r="AM421" s="4" t="s">
        <v>551</v>
      </c>
      <c r="AN421" s="4" t="s">
        <v>551</v>
      </c>
      <c r="AO421" s="4" t="s">
        <v>983</v>
      </c>
      <c r="AP421" s="4" t="s">
        <v>551</v>
      </c>
      <c r="AQ421" s="4" t="s">
        <v>992</v>
      </c>
      <c r="AR421" s="4" t="s">
        <v>551</v>
      </c>
      <c r="AS421" s="4" t="s">
        <v>186</v>
      </c>
      <c r="AT421" s="4" t="s">
        <v>983</v>
      </c>
      <c r="AU421" s="4" t="s">
        <v>983</v>
      </c>
      <c r="AV421" s="4" t="s">
        <v>993</v>
      </c>
      <c r="AW421" s="4" t="s">
        <v>551</v>
      </c>
      <c r="AX421" s="4" t="s">
        <v>551</v>
      </c>
      <c r="AY421" s="4" t="s">
        <v>551</v>
      </c>
      <c r="AZ421" s="4" t="s">
        <v>983</v>
      </c>
      <c r="BA421" s="4" t="s">
        <v>551</v>
      </c>
      <c r="BB421" s="4" t="s">
        <v>551</v>
      </c>
      <c r="BC421" s="4" t="s">
        <v>551</v>
      </c>
      <c r="BD421" s="4" t="s">
        <v>551</v>
      </c>
      <c r="BE421" s="4" t="s">
        <v>551</v>
      </c>
      <c r="BF421" s="4" t="s">
        <v>992</v>
      </c>
      <c r="BG421" s="4" t="s">
        <v>983</v>
      </c>
      <c r="BH421" s="4" t="s">
        <v>551</v>
      </c>
      <c r="BI421" s="4" t="s">
        <v>983</v>
      </c>
      <c r="BJ421" s="4" t="s">
        <v>994</v>
      </c>
      <c r="BK421" s="4" t="s">
        <v>983</v>
      </c>
      <c r="BL421" s="4" t="s">
        <v>983</v>
      </c>
      <c r="BM421" s="4" t="s">
        <v>983</v>
      </c>
      <c r="BN421" s="4" t="s">
        <v>995</v>
      </c>
      <c r="BO421" s="4" t="s">
        <v>983</v>
      </c>
      <c r="BP421" s="4" t="s">
        <v>551</v>
      </c>
      <c r="BQ421" s="4" t="s">
        <v>992</v>
      </c>
      <c r="BS421" s="4" t="s">
        <v>983</v>
      </c>
      <c r="BT421" s="4" t="n">
        <f aca="false">49-(COUNTBLANK(U421:BQ421))</f>
        <v>49</v>
      </c>
      <c r="BU421" s="4" t="str">
        <f aca="false">CONCATENATE("*",BS421,"*")</f>
        <v>*march*</v>
      </c>
      <c r="BV421" s="4" t="n">
        <f aca="false">COUNTIFS(U421:BQ421,BU421)</f>
        <v>0</v>
      </c>
      <c r="BW421" s="18" t="n">
        <f aca="false">BV421/BT421</f>
        <v>0</v>
      </c>
      <c r="BZ421" s="18" t="str">
        <f aca="false">IF(BY421="","",(BY421/BT421))</f>
        <v/>
      </c>
      <c r="CA421" s="4" t="n">
        <f aca="false">COUNTIFS(U421:BQ421,BU422)</f>
        <v>0</v>
      </c>
      <c r="CB421" s="4" t="str">
        <f aca="false">IF(BX421="",BU421,BX421)</f>
        <v>*march*</v>
      </c>
      <c r="CC421" s="4" t="n">
        <f aca="false">COUNTIFS(U421:BQ421,CB422)</f>
        <v>0</v>
      </c>
      <c r="CD421" s="18" t="n">
        <f aca="false">CC421/BT421</f>
        <v>0</v>
      </c>
      <c r="CE421" s="4" t="s">
        <v>803</v>
      </c>
      <c r="CF421" s="18" t="n">
        <f aca="false">(COUNTIFS(U421:BQ421,CE421))/BT421</f>
        <v>0</v>
      </c>
      <c r="CH421" s="4" t="s">
        <v>804</v>
      </c>
      <c r="CI421" s="18" t="n">
        <v>0</v>
      </c>
      <c r="CJ421" s="18" t="n">
        <v>0.41</v>
      </c>
      <c r="CK421" s="16" t="s">
        <v>999</v>
      </c>
      <c r="CL421" s="4" t="s">
        <v>996</v>
      </c>
    </row>
    <row r="422" customFormat="false" ht="14.4" hidden="false" customHeight="false" outlineLevel="0" collapsed="false">
      <c r="A422" s="8" t="s">
        <v>3493</v>
      </c>
      <c r="B422" s="17" t="n">
        <v>2</v>
      </c>
      <c r="C422" s="17" t="n">
        <v>2</v>
      </c>
      <c r="D422" s="17" t="n">
        <v>2</v>
      </c>
      <c r="E422" s="17" t="n">
        <v>26</v>
      </c>
      <c r="F422" s="17" t="n">
        <v>15</v>
      </c>
      <c r="G422" s="17" t="n">
        <v>8</v>
      </c>
      <c r="H422" s="8" t="n">
        <v>8015</v>
      </c>
      <c r="I422" s="8" t="n">
        <v>18015</v>
      </c>
      <c r="J422" s="8" t="n">
        <v>8015</v>
      </c>
      <c r="K422" s="8" t="n">
        <v>28015</v>
      </c>
      <c r="L422" s="8" t="s">
        <v>128</v>
      </c>
      <c r="M422" s="4" t="s">
        <v>997</v>
      </c>
      <c r="N422" s="4" t="s">
        <v>981</v>
      </c>
      <c r="O422" s="4" t="s">
        <v>982</v>
      </c>
      <c r="P422" s="4" t="s">
        <v>1018</v>
      </c>
      <c r="Q422" s="4" t="s">
        <v>133</v>
      </c>
      <c r="R422" s="4" t="n">
        <f aca="false">(1+LEN(N422)-LEN(SUBSTITUTE(N422," ","")))+1</f>
        <v>7</v>
      </c>
      <c r="S422" s="4" t="n">
        <f aca="false">(1+LEN(O422)-LEN(SUBSTITUTE(O422," ","")))</f>
        <v>10</v>
      </c>
      <c r="T422" s="4" t="s">
        <v>731</v>
      </c>
      <c r="U422" s="4" t="s">
        <v>999</v>
      </c>
      <c r="V422" s="4" t="s">
        <v>1000</v>
      </c>
      <c r="W422" s="4" t="s">
        <v>1001</v>
      </c>
      <c r="X422" s="4" t="s">
        <v>999</v>
      </c>
      <c r="Y422" s="4" t="s">
        <v>999</v>
      </c>
      <c r="Z422" s="4" t="s">
        <v>999</v>
      </c>
      <c r="AA422" s="4" t="s">
        <v>1002</v>
      </c>
      <c r="AB422" s="4" t="s">
        <v>999</v>
      </c>
      <c r="AC422" s="4" t="s">
        <v>1003</v>
      </c>
      <c r="AD422" s="4" t="s">
        <v>1004</v>
      </c>
      <c r="AE422" s="4" t="s">
        <v>1005</v>
      </c>
      <c r="AF422" s="4" t="s">
        <v>999</v>
      </c>
      <c r="AG422" s="4" t="s">
        <v>1006</v>
      </c>
      <c r="AH422" s="4" t="s">
        <v>999</v>
      </c>
      <c r="AI422" s="4" t="s">
        <v>999</v>
      </c>
      <c r="AJ422" s="4" t="s">
        <v>1007</v>
      </c>
      <c r="AK422" s="4" t="s">
        <v>1008</v>
      </c>
      <c r="AL422" s="4" t="s">
        <v>999</v>
      </c>
      <c r="AM422" s="4" t="s">
        <v>254</v>
      </c>
      <c r="AN422" s="4" t="s">
        <v>1009</v>
      </c>
      <c r="AO422" s="4" t="s">
        <v>1005</v>
      </c>
      <c r="AP422" s="4" t="s">
        <v>1010</v>
      </c>
      <c r="AQ422" s="4" t="s">
        <v>1011</v>
      </c>
      <c r="AR422" s="4" t="s">
        <v>1012</v>
      </c>
      <c r="AS422" s="4" t="s">
        <v>999</v>
      </c>
      <c r="AT422" s="4" t="s">
        <v>1013</v>
      </c>
      <c r="AU422" s="4" t="s">
        <v>999</v>
      </c>
      <c r="AV422" s="4" t="s">
        <v>999</v>
      </c>
      <c r="AW422" s="4" t="s">
        <v>999</v>
      </c>
      <c r="AX422" s="4" t="s">
        <v>228</v>
      </c>
      <c r="AY422" s="4" t="s">
        <v>228</v>
      </c>
      <c r="AZ422" s="4" t="s">
        <v>1005</v>
      </c>
      <c r="BA422" s="4" t="s">
        <v>1014</v>
      </c>
      <c r="BB422" s="4" t="s">
        <v>999</v>
      </c>
      <c r="BC422" s="4" t="s">
        <v>1001</v>
      </c>
      <c r="BD422" s="4" t="s">
        <v>228</v>
      </c>
      <c r="BE422" s="4" t="s">
        <v>1008</v>
      </c>
      <c r="BF422" s="4" t="s">
        <v>999</v>
      </c>
      <c r="BG422" s="4" t="s">
        <v>999</v>
      </c>
      <c r="BH422" s="4" t="s">
        <v>228</v>
      </c>
      <c r="BI422" s="4" t="s">
        <v>1008</v>
      </c>
      <c r="BJ422" s="4" t="s">
        <v>228</v>
      </c>
      <c r="BK422" s="4" t="s">
        <v>999</v>
      </c>
      <c r="BL422" s="4" t="s">
        <v>999</v>
      </c>
      <c r="BM422" s="4" t="s">
        <v>999</v>
      </c>
      <c r="BN422" s="4" t="s">
        <v>1009</v>
      </c>
      <c r="BO422" s="4" t="s">
        <v>999</v>
      </c>
      <c r="BP422" s="4" t="s">
        <v>1015</v>
      </c>
      <c r="BQ422" s="4" t="s">
        <v>228</v>
      </c>
      <c r="BS422" s="4" t="s">
        <v>999</v>
      </c>
      <c r="BT422" s="4" t="n">
        <f aca="false">49-(COUNTBLANK(U422:BQ422))</f>
        <v>49</v>
      </c>
      <c r="BU422" s="4" t="str">
        <f aca="false">CONCATENATE("*",BS422,"*")</f>
        <v>*float*</v>
      </c>
      <c r="BV422" s="4" t="n">
        <f aca="false">COUNTIFS(U422:BQ422,BU422)</f>
        <v>0</v>
      </c>
      <c r="BW422" s="18" t="n">
        <f aca="false">BV422/BT422</f>
        <v>0</v>
      </c>
      <c r="BZ422" s="18" t="str">
        <f aca="false">IF(BY422="","",(BY422/BT422))</f>
        <v/>
      </c>
      <c r="CA422" s="4" t="n">
        <f aca="false">COUNTIFS(U422:BQ422,BU421)</f>
        <v>0</v>
      </c>
      <c r="CB422" s="4" t="str">
        <f aca="false">IF(BX422="",BU422,BX422)</f>
        <v>*float*</v>
      </c>
      <c r="CC422" s="4" t="n">
        <f aca="false">COUNTIFS(U422:BQ422,CB421)</f>
        <v>0</v>
      </c>
      <c r="CD422" s="18" t="n">
        <f aca="false">CC422/BT422</f>
        <v>0</v>
      </c>
      <c r="CE422" s="4" t="s">
        <v>1016</v>
      </c>
      <c r="CF422" s="18" t="n">
        <f aca="false">(COUNTIFS(U422:BQ422,CE422))/BT422</f>
        <v>0</v>
      </c>
      <c r="CH422" s="4" t="s">
        <v>1017</v>
      </c>
      <c r="CI422" s="18" t="n">
        <v>0</v>
      </c>
      <c r="CJ422" s="18" t="n">
        <v>0.63</v>
      </c>
      <c r="CK422" s="16" t="s">
        <v>551</v>
      </c>
      <c r="CL422" s="4" t="s">
        <v>996</v>
      </c>
    </row>
    <row r="423" customFormat="false" ht="14.4" hidden="false" customHeight="false" outlineLevel="0" collapsed="false">
      <c r="A423" s="8" t="s">
        <v>3491</v>
      </c>
      <c r="B423" s="8" t="n">
        <v>2</v>
      </c>
      <c r="C423" s="8" t="n">
        <v>1</v>
      </c>
      <c r="D423" s="8" t="n">
        <v>1</v>
      </c>
      <c r="E423" s="8" t="n">
        <v>28</v>
      </c>
      <c r="F423" s="8" t="n">
        <v>16</v>
      </c>
      <c r="G423" s="8" t="n">
        <v>5</v>
      </c>
      <c r="H423" s="8" t="n">
        <v>5016</v>
      </c>
      <c r="I423" s="8" t="n">
        <v>15016</v>
      </c>
      <c r="J423" s="8" t="n">
        <v>5016</v>
      </c>
      <c r="K423" s="8" t="s">
        <v>650</v>
      </c>
      <c r="L423" s="8" t="s">
        <v>128</v>
      </c>
      <c r="M423" s="0" t="s">
        <v>1019</v>
      </c>
      <c r="N423" s="0" t="s">
        <v>1020</v>
      </c>
      <c r="O423" s="0" t="s">
        <v>1021</v>
      </c>
      <c r="R423" s="0" t="n">
        <f aca="false">(1+LEN(N423)-LEN(SUBSTITUTE(N423," ","")))+1</f>
        <v>5</v>
      </c>
      <c r="S423" s="0" t="n">
        <f aca="false">(1+LEN(O423)-LEN(SUBSTITUTE(O423," ","")))</f>
        <v>8</v>
      </c>
      <c r="T423" s="0" t="s">
        <v>731</v>
      </c>
      <c r="U423" s="19" t="s">
        <v>325</v>
      </c>
      <c r="V423" s="19" t="s">
        <v>1022</v>
      </c>
      <c r="W423" s="19" t="s">
        <v>1023</v>
      </c>
      <c r="X423" s="19" t="s">
        <v>1024</v>
      </c>
      <c r="Y423" s="0" t="s">
        <v>1025</v>
      </c>
      <c r="Z423" s="19" t="s">
        <v>325</v>
      </c>
      <c r="AA423" s="0" t="s">
        <v>1026</v>
      </c>
      <c r="AB423" s="0" t="s">
        <v>1027</v>
      </c>
      <c r="AC423" s="19" t="s">
        <v>1028</v>
      </c>
      <c r="AD423" s="19" t="s">
        <v>325</v>
      </c>
      <c r="AE423" s="0" t="s">
        <v>1029</v>
      </c>
      <c r="AF423" s="19" t="s">
        <v>1030</v>
      </c>
      <c r="AG423" s="0" t="s">
        <v>1031</v>
      </c>
      <c r="AH423" s="19" t="s">
        <v>325</v>
      </c>
      <c r="AI423" s="19" t="s">
        <v>1032</v>
      </c>
      <c r="AJ423" s="19" t="s">
        <v>1033</v>
      </c>
      <c r="AK423" s="0" t="s">
        <v>1034</v>
      </c>
      <c r="AL423" s="19" t="s">
        <v>1035</v>
      </c>
      <c r="AM423" s="19" t="s">
        <v>325</v>
      </c>
      <c r="AN423" s="13"/>
      <c r="AO423" s="0" t="s">
        <v>1027</v>
      </c>
      <c r="AP423" s="0" t="s">
        <v>1036</v>
      </c>
      <c r="AQ423" s="0" t="s">
        <v>1037</v>
      </c>
      <c r="AR423" s="0" t="s">
        <v>1038</v>
      </c>
      <c r="AS423" s="19" t="s">
        <v>1035</v>
      </c>
      <c r="AT423" s="0" t="s">
        <v>1027</v>
      </c>
      <c r="AU423" s="0" t="s">
        <v>582</v>
      </c>
      <c r="AV423" s="0" t="s">
        <v>356</v>
      </c>
      <c r="AW423" s="0" t="s">
        <v>1039</v>
      </c>
      <c r="AX423" s="19" t="s">
        <v>1040</v>
      </c>
      <c r="AY423" s="19" t="s">
        <v>325</v>
      </c>
      <c r="AZ423" s="19" t="s">
        <v>325</v>
      </c>
      <c r="BA423" s="19" t="s">
        <v>1041</v>
      </c>
      <c r="BB423" s="19" t="s">
        <v>1040</v>
      </c>
      <c r="BC423" s="19" t="s">
        <v>325</v>
      </c>
      <c r="BD423" s="19" t="s">
        <v>1042</v>
      </c>
      <c r="BE423" s="19" t="s">
        <v>1043</v>
      </c>
      <c r="BF423" s="0" t="s">
        <v>298</v>
      </c>
      <c r="BG423" s="19" t="s">
        <v>325</v>
      </c>
      <c r="BH423" s="0" t="s">
        <v>1027</v>
      </c>
      <c r="BI423" s="19" t="s">
        <v>1035</v>
      </c>
      <c r="BJ423" s="0" t="s">
        <v>1044</v>
      </c>
      <c r="BK423" s="0" t="s">
        <v>298</v>
      </c>
      <c r="BL423" s="0" t="s">
        <v>1045</v>
      </c>
      <c r="BM423" s="19" t="s">
        <v>325</v>
      </c>
      <c r="BN423" s="19" t="s">
        <v>1046</v>
      </c>
      <c r="BO423" s="0" t="s">
        <v>1047</v>
      </c>
      <c r="BP423" s="19" t="s">
        <v>325</v>
      </c>
      <c r="BQ423" s="19" t="s">
        <v>1048</v>
      </c>
      <c r="BS423" s="0" t="s">
        <v>325</v>
      </c>
      <c r="BT423" s="0" t="n">
        <f aca="false">49-(COUNTBLANK(U423:BQ423))</f>
        <v>48</v>
      </c>
      <c r="BU423" s="0" t="str">
        <f aca="false">CONCATENATE("*",BS423,"*")</f>
        <v>*shoot*</v>
      </c>
      <c r="BV423" s="0" t="n">
        <f aca="false">COUNTIFS(U423:BQ423,BU423)</f>
        <v>0</v>
      </c>
      <c r="BW423" s="18" t="n">
        <f aca="false">BV423/BT423</f>
        <v>0</v>
      </c>
      <c r="BZ423" s="15" t="str">
        <f aca="false">IF(BY423="","",(BY423/BT423))</f>
        <v/>
      </c>
      <c r="CA423" s="0" t="n">
        <f aca="false">COUNTIFS(U423:BQ423,BU424)</f>
        <v>0</v>
      </c>
      <c r="CB423" s="0" t="str">
        <f aca="false">IF(BX423="",BU423,BX423)</f>
        <v>*shoot*</v>
      </c>
      <c r="CC423" s="0" t="n">
        <f aca="false">COUNTIFS(U423:BQ423,CB424)</f>
        <v>0</v>
      </c>
      <c r="CD423" s="15" t="n">
        <f aca="false">CC423/BT423</f>
        <v>0</v>
      </c>
      <c r="CE423" s="0" t="s">
        <v>1049</v>
      </c>
      <c r="CF423" s="15" t="n">
        <f aca="false">(COUNTIFS(U423:BQ423,CE423))/BT423</f>
        <v>0</v>
      </c>
      <c r="CG423" s="19" t="s">
        <v>1050</v>
      </c>
      <c r="CH423" s="0" t="s">
        <v>1051</v>
      </c>
      <c r="CI423" s="15" t="n">
        <f aca="false">(COUNTIFS(U423:BQ423,CH423))/BT423</f>
        <v>0</v>
      </c>
      <c r="CJ423" s="15" t="n">
        <f aca="false">(COUNTIFS(U423:BQ423,CH424))/BT423</f>
        <v>0</v>
      </c>
      <c r="CK423" s="16" t="s">
        <v>325</v>
      </c>
      <c r="CL423" s="0" t="s">
        <v>1052</v>
      </c>
    </row>
    <row r="424" customFormat="false" ht="14.4" hidden="false" customHeight="false" outlineLevel="0" collapsed="false">
      <c r="A424" s="8" t="s">
        <v>3492</v>
      </c>
      <c r="B424" s="8" t="n">
        <v>2</v>
      </c>
      <c r="C424" s="8" t="n">
        <v>1</v>
      </c>
      <c r="D424" s="8" t="n">
        <v>2</v>
      </c>
      <c r="E424" s="8" t="n">
        <v>28</v>
      </c>
      <c r="F424" s="8" t="n">
        <v>16</v>
      </c>
      <c r="G424" s="8" t="n">
        <v>6</v>
      </c>
      <c r="H424" s="8" t="n">
        <v>6016</v>
      </c>
      <c r="I424" s="8" t="n">
        <v>16016</v>
      </c>
      <c r="J424" s="8" t="n">
        <v>6016</v>
      </c>
      <c r="K424" s="8" t="s">
        <v>650</v>
      </c>
      <c r="L424" s="8" t="s">
        <v>128</v>
      </c>
      <c r="M424" s="0" t="s">
        <v>1053</v>
      </c>
      <c r="N424" s="0" t="s">
        <v>1020</v>
      </c>
      <c r="O424" s="0" t="s">
        <v>1054</v>
      </c>
      <c r="R424" s="0" t="n">
        <f aca="false">(1+LEN(N424)-LEN(SUBSTITUTE(N424," ","")))+1</f>
        <v>5</v>
      </c>
      <c r="S424" s="0" t="n">
        <f aca="false">(1+LEN(O424)-LEN(SUBSTITUTE(O424," ","")))</f>
        <v>8</v>
      </c>
      <c r="T424" s="0" t="s">
        <v>731</v>
      </c>
      <c r="U424" s="0" t="s">
        <v>1037</v>
      </c>
      <c r="V424" s="0" t="s">
        <v>1055</v>
      </c>
      <c r="W424" s="19" t="s">
        <v>1056</v>
      </c>
      <c r="X424" s="0" t="s">
        <v>551</v>
      </c>
      <c r="Y424" s="19" t="s">
        <v>1057</v>
      </c>
      <c r="Z424" s="0" t="s">
        <v>1058</v>
      </c>
      <c r="AA424" s="19" t="s">
        <v>1059</v>
      </c>
      <c r="AB424" s="19" t="s">
        <v>1060</v>
      </c>
      <c r="AC424" s="0" t="s">
        <v>1061</v>
      </c>
      <c r="AD424" s="13"/>
      <c r="AE424" s="0" t="s">
        <v>1062</v>
      </c>
      <c r="AF424" s="19" t="s">
        <v>1063</v>
      </c>
      <c r="AG424" s="0" t="s">
        <v>1064</v>
      </c>
      <c r="AH424" s="19" t="s">
        <v>1037</v>
      </c>
      <c r="AI424" s="0" t="s">
        <v>1065</v>
      </c>
      <c r="AJ424" s="0" t="s">
        <v>1066</v>
      </c>
      <c r="AK424" s="0" t="s">
        <v>1067</v>
      </c>
      <c r="AL424" s="19" t="s">
        <v>1056</v>
      </c>
      <c r="AM424" s="0" t="s">
        <v>1068</v>
      </c>
      <c r="AN424" s="19" t="s">
        <v>1069</v>
      </c>
      <c r="AO424" s="0" t="s">
        <v>1070</v>
      </c>
      <c r="AP424" s="0" t="s">
        <v>1071</v>
      </c>
      <c r="AQ424" s="0" t="s">
        <v>1072</v>
      </c>
      <c r="AR424" s="19" t="s">
        <v>1073</v>
      </c>
      <c r="AS424" s="0" t="s">
        <v>1074</v>
      </c>
      <c r="AT424" s="0" t="s">
        <v>1075</v>
      </c>
      <c r="AU424" s="19" t="s">
        <v>1069</v>
      </c>
      <c r="AV424" s="0" t="s">
        <v>582</v>
      </c>
      <c r="AW424" s="0" t="s">
        <v>1076</v>
      </c>
      <c r="AX424" s="0" t="s">
        <v>582</v>
      </c>
      <c r="AY424" s="0" t="s">
        <v>1039</v>
      </c>
      <c r="AZ424" s="19" t="s">
        <v>1077</v>
      </c>
      <c r="BA424" s="19" t="s">
        <v>1078</v>
      </c>
      <c r="BB424" s="19" t="s">
        <v>1069</v>
      </c>
      <c r="BC424" s="0" t="s">
        <v>1079</v>
      </c>
      <c r="BD424" s="0" t="s">
        <v>1080</v>
      </c>
      <c r="BE424" s="0" t="s">
        <v>1081</v>
      </c>
      <c r="BF424" s="0" t="s">
        <v>1082</v>
      </c>
      <c r="BG424" s="0" t="s">
        <v>1083</v>
      </c>
      <c r="BH424" s="0" t="s">
        <v>208</v>
      </c>
      <c r="BI424" s="19" t="s">
        <v>1084</v>
      </c>
      <c r="BJ424" s="19" t="s">
        <v>1037</v>
      </c>
      <c r="BK424" s="19" t="s">
        <v>1085</v>
      </c>
      <c r="BL424" s="19" t="s">
        <v>1086</v>
      </c>
      <c r="BM424" s="0" t="s">
        <v>1087</v>
      </c>
      <c r="BN424" s="19" t="s">
        <v>1037</v>
      </c>
      <c r="BO424" s="0" t="s">
        <v>1088</v>
      </c>
      <c r="BP424" s="0" t="s">
        <v>1062</v>
      </c>
      <c r="BQ424" s="0" t="s">
        <v>1062</v>
      </c>
      <c r="BS424" s="0" t="s">
        <v>1085</v>
      </c>
      <c r="BT424" s="0" t="n">
        <f aca="false">49-(COUNTBLANK(U424:BQ424))</f>
        <v>48</v>
      </c>
      <c r="BU424" s="0" t="str">
        <f aca="false">CONCATENATE("*",BS424,"*")</f>
        <v>*box*</v>
      </c>
      <c r="BV424" s="0" t="n">
        <f aca="false">COUNTIFS(U424:BQ424,BU424)</f>
        <v>0</v>
      </c>
      <c r="BW424" s="15" t="n">
        <f aca="false">BV424/BT424</f>
        <v>0</v>
      </c>
      <c r="BX424" s="0" t="s">
        <v>1089</v>
      </c>
      <c r="BY424" s="0" t="n">
        <f aca="false">COUNTIFS(U424:BQ424,BX424)</f>
        <v>0</v>
      </c>
      <c r="BZ424" s="18" t="n">
        <f aca="false">IF(BY424="","",(BY424/BT424))</f>
        <v>0</v>
      </c>
      <c r="CA424" s="0" t="n">
        <f aca="false">COUNTIFS(U424:BQ424,BU423)</f>
        <v>0</v>
      </c>
      <c r="CB424" s="0" t="str">
        <f aca="false">IF(BX424="",BU424,BX424)</f>
        <v>*strike*</v>
      </c>
      <c r="CC424" s="0" t="n">
        <f aca="false">COUNTIFS(U424:BQ424,CB423)</f>
        <v>0</v>
      </c>
      <c r="CD424" s="15" t="n">
        <f aca="false">CC424/BT424</f>
        <v>0</v>
      </c>
      <c r="CE424" s="0" t="s">
        <v>1090</v>
      </c>
      <c r="CF424" s="15" t="n">
        <f aca="false">(COUNTIFS(U424:BQ424,CE424))/BT424</f>
        <v>0</v>
      </c>
      <c r="CG424" s="19" t="s">
        <v>1091</v>
      </c>
      <c r="CH424" s="0" t="s">
        <v>1092</v>
      </c>
      <c r="CI424" s="15" t="n">
        <f aca="false">(COUNTIFS(U424:BQ424,CH424))/BT424</f>
        <v>0</v>
      </c>
      <c r="CJ424" s="15" t="n">
        <f aca="false">(COUNTIFS(U424:BQ424,CH423))/BT424</f>
        <v>0</v>
      </c>
      <c r="CK424" s="16" t="s">
        <v>1069</v>
      </c>
      <c r="CL424" s="0" t="s">
        <v>1052</v>
      </c>
    </row>
    <row r="425" customFormat="false" ht="14.4" hidden="false" customHeight="false" outlineLevel="0" collapsed="false">
      <c r="A425" s="8" t="s">
        <v>3493</v>
      </c>
      <c r="B425" s="17" t="n">
        <v>2</v>
      </c>
      <c r="C425" s="17" t="n">
        <v>2</v>
      </c>
      <c r="D425" s="17" t="n">
        <v>1</v>
      </c>
      <c r="E425" s="17" t="n">
        <v>28</v>
      </c>
      <c r="F425" s="17" t="n">
        <v>16</v>
      </c>
      <c r="G425" s="17" t="n">
        <v>7</v>
      </c>
      <c r="H425" s="8" t="n">
        <v>7016</v>
      </c>
      <c r="I425" s="8" t="n">
        <v>17016</v>
      </c>
      <c r="J425" s="8" t="n">
        <v>7016</v>
      </c>
      <c r="K425" s="8" t="s">
        <v>650</v>
      </c>
      <c r="L425" s="8" t="s">
        <v>128</v>
      </c>
      <c r="M425" s="4" t="s">
        <v>1019</v>
      </c>
      <c r="N425" s="4" t="s">
        <v>1020</v>
      </c>
      <c r="O425" s="4" t="s">
        <v>1054</v>
      </c>
      <c r="R425" s="4" t="n">
        <f aca="false">(1+LEN(N425)-LEN(SUBSTITUTE(N425," ","")))+1</f>
        <v>5</v>
      </c>
      <c r="S425" s="4" t="n">
        <f aca="false">(1+LEN(O425)-LEN(SUBSTITUTE(O425," ","")))</f>
        <v>8</v>
      </c>
      <c r="T425" s="4" t="s">
        <v>731</v>
      </c>
      <c r="U425" s="20" t="s">
        <v>325</v>
      </c>
      <c r="V425" s="20" t="s">
        <v>1022</v>
      </c>
      <c r="W425" s="20" t="s">
        <v>1023</v>
      </c>
      <c r="X425" s="20" t="s">
        <v>1024</v>
      </c>
      <c r="Y425" s="4" t="s">
        <v>1025</v>
      </c>
      <c r="Z425" s="20" t="s">
        <v>325</v>
      </c>
      <c r="AA425" s="4" t="s">
        <v>1026</v>
      </c>
      <c r="AB425" s="4" t="s">
        <v>1027</v>
      </c>
      <c r="AC425" s="20" t="s">
        <v>1028</v>
      </c>
      <c r="AD425" s="20" t="s">
        <v>325</v>
      </c>
      <c r="AE425" s="4" t="s">
        <v>1029</v>
      </c>
      <c r="AF425" s="20" t="s">
        <v>1030</v>
      </c>
      <c r="AG425" s="4" t="s">
        <v>1031</v>
      </c>
      <c r="AH425" s="20" t="s">
        <v>325</v>
      </c>
      <c r="AI425" s="20" t="s">
        <v>1032</v>
      </c>
      <c r="AJ425" s="20" t="s">
        <v>1033</v>
      </c>
      <c r="AK425" s="4" t="s">
        <v>1034</v>
      </c>
      <c r="AL425" s="20" t="s">
        <v>1035</v>
      </c>
      <c r="AM425" s="20" t="s">
        <v>325</v>
      </c>
      <c r="AO425" s="4" t="s">
        <v>1027</v>
      </c>
      <c r="AP425" s="4" t="s">
        <v>1036</v>
      </c>
      <c r="AQ425" s="4" t="s">
        <v>1037</v>
      </c>
      <c r="AR425" s="4" t="s">
        <v>1038</v>
      </c>
      <c r="AS425" s="20" t="s">
        <v>1035</v>
      </c>
      <c r="AT425" s="4" t="s">
        <v>1027</v>
      </c>
      <c r="AU425" s="4" t="s">
        <v>582</v>
      </c>
      <c r="AV425" s="4" t="s">
        <v>356</v>
      </c>
      <c r="AW425" s="4" t="s">
        <v>1039</v>
      </c>
      <c r="AX425" s="20" t="s">
        <v>1040</v>
      </c>
      <c r="AY425" s="20" t="s">
        <v>325</v>
      </c>
      <c r="AZ425" s="20" t="s">
        <v>325</v>
      </c>
      <c r="BA425" s="20" t="s">
        <v>1041</v>
      </c>
      <c r="BB425" s="20" t="s">
        <v>1040</v>
      </c>
      <c r="BC425" s="20" t="s">
        <v>325</v>
      </c>
      <c r="BD425" s="20" t="s">
        <v>1042</v>
      </c>
      <c r="BE425" s="20" t="s">
        <v>1043</v>
      </c>
      <c r="BF425" s="4" t="s">
        <v>298</v>
      </c>
      <c r="BG425" s="20" t="s">
        <v>325</v>
      </c>
      <c r="BH425" s="4" t="s">
        <v>1027</v>
      </c>
      <c r="BI425" s="20" t="s">
        <v>1035</v>
      </c>
      <c r="BJ425" s="4" t="s">
        <v>1044</v>
      </c>
      <c r="BK425" s="4" t="s">
        <v>298</v>
      </c>
      <c r="BL425" s="4" t="s">
        <v>1045</v>
      </c>
      <c r="BM425" s="20" t="s">
        <v>325</v>
      </c>
      <c r="BN425" s="20" t="s">
        <v>1046</v>
      </c>
      <c r="BO425" s="4" t="s">
        <v>1047</v>
      </c>
      <c r="BP425" s="20" t="s">
        <v>325</v>
      </c>
      <c r="BQ425" s="20" t="s">
        <v>1048</v>
      </c>
      <c r="BS425" s="4" t="s">
        <v>325</v>
      </c>
      <c r="BT425" s="4" t="n">
        <f aca="false">49-(COUNTBLANK(U425:BQ425))</f>
        <v>48</v>
      </c>
      <c r="BU425" s="4" t="str">
        <f aca="false">CONCATENATE("*",BS425,"*")</f>
        <v>*shoot*</v>
      </c>
      <c r="BV425" s="4" t="n">
        <f aca="false">COUNTIFS(U425:BQ425,BU425)</f>
        <v>0</v>
      </c>
      <c r="BW425" s="18" t="n">
        <f aca="false">BV425/BT425</f>
        <v>0</v>
      </c>
      <c r="BZ425" s="18" t="str">
        <f aca="false">IF(BY425="","",(BY425/BT425))</f>
        <v/>
      </c>
      <c r="CA425" s="4" t="n">
        <f aca="false">COUNTIFS(U425:BQ425,BU426)</f>
        <v>0</v>
      </c>
      <c r="CB425" s="4" t="str">
        <f aca="false">IF(BX425="",BU425,BX425)</f>
        <v>*shoot*</v>
      </c>
      <c r="CC425" s="4" t="n">
        <f aca="false">COUNTIFS(U425:BQ425,CB426)</f>
        <v>0</v>
      </c>
      <c r="CD425" s="18" t="n">
        <f aca="false">CC425/BT425</f>
        <v>0</v>
      </c>
      <c r="CE425" s="4" t="s">
        <v>1049</v>
      </c>
      <c r="CF425" s="18" t="n">
        <f aca="false">(COUNTIFS(U425:BQ425,CE425))/BT425</f>
        <v>0</v>
      </c>
      <c r="CG425" s="20" t="s">
        <v>1050</v>
      </c>
      <c r="CH425" s="4" t="s">
        <v>1051</v>
      </c>
      <c r="CI425" s="18" t="n">
        <v>0</v>
      </c>
      <c r="CJ425" s="18" t="n">
        <v>0.31</v>
      </c>
      <c r="CK425" s="16" t="s">
        <v>1069</v>
      </c>
      <c r="CL425" s="4" t="s">
        <v>1052</v>
      </c>
    </row>
    <row r="426" customFormat="false" ht="14.4" hidden="false" customHeight="false" outlineLevel="0" collapsed="false">
      <c r="A426" s="8" t="s">
        <v>3490</v>
      </c>
      <c r="B426" s="17" t="n">
        <v>2</v>
      </c>
      <c r="C426" s="17" t="n">
        <v>2</v>
      </c>
      <c r="D426" s="17" t="n">
        <v>2</v>
      </c>
      <c r="E426" s="17" t="n">
        <v>28</v>
      </c>
      <c r="F426" s="17" t="n">
        <v>16</v>
      </c>
      <c r="G426" s="17" t="n">
        <v>8</v>
      </c>
      <c r="H426" s="8" t="n">
        <v>8016</v>
      </c>
      <c r="I426" s="8" t="n">
        <v>18016</v>
      </c>
      <c r="J426" s="8" t="n">
        <v>8016</v>
      </c>
      <c r="K426" s="8" t="s">
        <v>650</v>
      </c>
      <c r="L426" s="8" t="s">
        <v>128</v>
      </c>
      <c r="M426" s="4" t="s">
        <v>1053</v>
      </c>
      <c r="N426" s="4" t="s">
        <v>1020</v>
      </c>
      <c r="O426" s="4" t="s">
        <v>1021</v>
      </c>
      <c r="R426" s="4" t="n">
        <f aca="false">(1+LEN(N426)-LEN(SUBSTITUTE(N426," ","")))+1</f>
        <v>5</v>
      </c>
      <c r="S426" s="4" t="n">
        <f aca="false">(1+LEN(O426)-LEN(SUBSTITUTE(O426," ","")))</f>
        <v>8</v>
      </c>
      <c r="T426" s="4" t="s">
        <v>731</v>
      </c>
      <c r="U426" s="4" t="s">
        <v>1037</v>
      </c>
      <c r="V426" s="4" t="s">
        <v>1055</v>
      </c>
      <c r="W426" s="20" t="s">
        <v>1056</v>
      </c>
      <c r="X426" s="4" t="s">
        <v>551</v>
      </c>
      <c r="Y426" s="20" t="s">
        <v>1057</v>
      </c>
      <c r="Z426" s="4" t="s">
        <v>1058</v>
      </c>
      <c r="AA426" s="20" t="s">
        <v>1059</v>
      </c>
      <c r="AB426" s="20" t="s">
        <v>1060</v>
      </c>
      <c r="AC426" s="4" t="s">
        <v>1061</v>
      </c>
      <c r="AE426" s="4" t="s">
        <v>1062</v>
      </c>
      <c r="AF426" s="20" t="s">
        <v>1063</v>
      </c>
      <c r="AG426" s="4" t="s">
        <v>1064</v>
      </c>
      <c r="AH426" s="20" t="s">
        <v>1037</v>
      </c>
      <c r="AI426" s="4" t="s">
        <v>1065</v>
      </c>
      <c r="AJ426" s="4" t="s">
        <v>1066</v>
      </c>
      <c r="AK426" s="4" t="s">
        <v>1067</v>
      </c>
      <c r="AL426" s="20" t="s">
        <v>1056</v>
      </c>
      <c r="AM426" s="4" t="s">
        <v>1068</v>
      </c>
      <c r="AN426" s="20" t="s">
        <v>1069</v>
      </c>
      <c r="AO426" s="4" t="s">
        <v>1070</v>
      </c>
      <c r="AP426" s="4" t="s">
        <v>1071</v>
      </c>
      <c r="AQ426" s="4" t="s">
        <v>1072</v>
      </c>
      <c r="AR426" s="20" t="s">
        <v>1073</v>
      </c>
      <c r="AS426" s="4" t="s">
        <v>1074</v>
      </c>
      <c r="AT426" s="4" t="s">
        <v>1075</v>
      </c>
      <c r="AU426" s="20" t="s">
        <v>1069</v>
      </c>
      <c r="AV426" s="4" t="s">
        <v>582</v>
      </c>
      <c r="AW426" s="4" t="s">
        <v>1076</v>
      </c>
      <c r="AX426" s="4" t="s">
        <v>582</v>
      </c>
      <c r="AY426" s="4" t="s">
        <v>1039</v>
      </c>
      <c r="AZ426" s="20" t="s">
        <v>1077</v>
      </c>
      <c r="BA426" s="20" t="s">
        <v>1078</v>
      </c>
      <c r="BB426" s="20" t="s">
        <v>1069</v>
      </c>
      <c r="BC426" s="4" t="s">
        <v>1079</v>
      </c>
      <c r="BD426" s="4" t="s">
        <v>1080</v>
      </c>
      <c r="BE426" s="4" t="s">
        <v>1081</v>
      </c>
      <c r="BF426" s="4" t="s">
        <v>1082</v>
      </c>
      <c r="BG426" s="4" t="s">
        <v>1083</v>
      </c>
      <c r="BH426" s="4" t="s">
        <v>208</v>
      </c>
      <c r="BI426" s="20" t="s">
        <v>1084</v>
      </c>
      <c r="BJ426" s="20" t="s">
        <v>1037</v>
      </c>
      <c r="BK426" s="20" t="s">
        <v>1085</v>
      </c>
      <c r="BL426" s="20" t="s">
        <v>1086</v>
      </c>
      <c r="BM426" s="4" t="s">
        <v>1087</v>
      </c>
      <c r="BN426" s="20" t="s">
        <v>1037</v>
      </c>
      <c r="BO426" s="4" t="s">
        <v>1088</v>
      </c>
      <c r="BP426" s="4" t="s">
        <v>1062</v>
      </c>
      <c r="BQ426" s="4" t="s">
        <v>1062</v>
      </c>
      <c r="BS426" s="4" t="s">
        <v>1085</v>
      </c>
      <c r="BT426" s="4" t="n">
        <f aca="false">49-(COUNTBLANK(U426:BQ426))</f>
        <v>48</v>
      </c>
      <c r="BU426" s="4" t="str">
        <f aca="false">CONCATENATE("*",BS426,"*")</f>
        <v>*box*</v>
      </c>
      <c r="BV426" s="4" t="n">
        <f aca="false">COUNTIFS(U426:BQ426,BU426)</f>
        <v>0</v>
      </c>
      <c r="BW426" s="18" t="n">
        <f aca="false">BV426/BT426</f>
        <v>0</v>
      </c>
      <c r="BX426" s="4" t="s">
        <v>1089</v>
      </c>
      <c r="BY426" s="4" t="n">
        <f aca="false">COUNTIFS(U426:BQ426,BX426)</f>
        <v>0</v>
      </c>
      <c r="BZ426" s="18" t="n">
        <f aca="false">IF(BY426="","",(BY426/BT426))</f>
        <v>0</v>
      </c>
      <c r="CA426" s="4" t="n">
        <f aca="false">COUNTIFS(U426:BQ426,BU425)</f>
        <v>0</v>
      </c>
      <c r="CB426" s="4" t="str">
        <f aca="false">IF(BX426="",BU426,BX426)</f>
        <v>*strike*</v>
      </c>
      <c r="CC426" s="4" t="n">
        <f aca="false">COUNTIFS(U426:BQ426,CB425)</f>
        <v>0</v>
      </c>
      <c r="CD426" s="18" t="n">
        <f aca="false">CC426/BT426</f>
        <v>0</v>
      </c>
      <c r="CE426" s="4" t="s">
        <v>1090</v>
      </c>
      <c r="CF426" s="18" t="n">
        <f aca="false">(COUNTIFS(U426:BQ426,CE426))/BT426</f>
        <v>0</v>
      </c>
      <c r="CG426" s="20" t="s">
        <v>1091</v>
      </c>
      <c r="CH426" s="4" t="s">
        <v>1092</v>
      </c>
      <c r="CI426" s="18" t="n">
        <v>0</v>
      </c>
      <c r="CJ426" s="18" t="n">
        <v>0.08</v>
      </c>
      <c r="CK426" s="16" t="s">
        <v>325</v>
      </c>
      <c r="CL426" s="4" t="s">
        <v>1052</v>
      </c>
    </row>
    <row r="427" customFormat="false" ht="14.4" hidden="false" customHeight="false" outlineLevel="0" collapsed="false">
      <c r="A427" s="8" t="s">
        <v>3491</v>
      </c>
      <c r="B427" s="8" t="n">
        <v>2</v>
      </c>
      <c r="C427" s="8" t="n">
        <v>1</v>
      </c>
      <c r="D427" s="8" t="n">
        <v>1</v>
      </c>
      <c r="E427" s="8" t="n">
        <v>34</v>
      </c>
      <c r="F427" s="8" t="n">
        <v>17</v>
      </c>
      <c r="G427" s="8" t="n">
        <v>5</v>
      </c>
      <c r="H427" s="8" t="n">
        <v>5017</v>
      </c>
      <c r="I427" s="8" t="n">
        <v>15017</v>
      </c>
      <c r="J427" s="8" t="n">
        <v>5017</v>
      </c>
      <c r="K427" s="8" t="s">
        <v>650</v>
      </c>
      <c r="L427" s="8" t="s">
        <v>128</v>
      </c>
      <c r="M427" s="0" t="s">
        <v>1093</v>
      </c>
      <c r="N427" s="0" t="s">
        <v>1094</v>
      </c>
      <c r="O427" s="0" t="s">
        <v>1095</v>
      </c>
      <c r="R427" s="0" t="n">
        <f aca="false">(1+LEN(N427)-LEN(SUBSTITUTE(N427," ","")))+1</f>
        <v>6</v>
      </c>
      <c r="S427" s="0" t="n">
        <f aca="false">(1+LEN(O427)-LEN(SUBSTITUTE(O427," ","")))</f>
        <v>10</v>
      </c>
      <c r="T427" s="0" t="s">
        <v>1096</v>
      </c>
      <c r="U427" s="0" t="s">
        <v>1097</v>
      </c>
      <c r="V427" s="19" t="s">
        <v>1098</v>
      </c>
      <c r="W427" s="0" t="s">
        <v>1099</v>
      </c>
      <c r="X427" s="19" t="s">
        <v>1100</v>
      </c>
      <c r="Y427" s="0" t="s">
        <v>150</v>
      </c>
      <c r="Z427" s="23" t="s">
        <v>1101</v>
      </c>
      <c r="AA427" s="19" t="s">
        <v>1102</v>
      </c>
      <c r="AB427" s="0" t="s">
        <v>869</v>
      </c>
      <c r="AC427" s="0" t="s">
        <v>1103</v>
      </c>
      <c r="AD427" s="0" t="s">
        <v>1104</v>
      </c>
      <c r="AE427" s="0" t="s">
        <v>150</v>
      </c>
      <c r="AF427" s="0" t="s">
        <v>1105</v>
      </c>
      <c r="AG427" s="19" t="s">
        <v>360</v>
      </c>
      <c r="AH427" s="0" t="s">
        <v>1106</v>
      </c>
      <c r="AI427" s="19" t="s">
        <v>367</v>
      </c>
      <c r="AJ427" s="0" t="s">
        <v>732</v>
      </c>
      <c r="AK427" s="0" t="s">
        <v>934</v>
      </c>
      <c r="AL427" s="19" t="s">
        <v>1107</v>
      </c>
      <c r="AM427" s="0" t="s">
        <v>869</v>
      </c>
      <c r="AN427" s="0" t="s">
        <v>863</v>
      </c>
      <c r="AO427" s="19" t="s">
        <v>367</v>
      </c>
      <c r="AP427" s="19" t="s">
        <v>367</v>
      </c>
      <c r="AQ427" s="19" t="s">
        <v>1108</v>
      </c>
      <c r="AR427" s="0" t="s">
        <v>1034</v>
      </c>
      <c r="AS427" s="0" t="s">
        <v>869</v>
      </c>
      <c r="AT427" s="0" t="s">
        <v>1034</v>
      </c>
      <c r="AU427" s="0" t="s">
        <v>869</v>
      </c>
      <c r="AV427" s="19" t="s">
        <v>1109</v>
      </c>
      <c r="AW427" s="19" t="s">
        <v>1110</v>
      </c>
      <c r="AX427" s="0" t="s">
        <v>150</v>
      </c>
      <c r="AY427" s="19" t="s">
        <v>367</v>
      </c>
      <c r="AZ427" s="0" t="s">
        <v>1099</v>
      </c>
      <c r="BA427" s="0" t="s">
        <v>1111</v>
      </c>
      <c r="BB427" s="19" t="s">
        <v>1102</v>
      </c>
      <c r="BC427" s="19" t="s">
        <v>367</v>
      </c>
      <c r="BD427" s="19" t="s">
        <v>1102</v>
      </c>
      <c r="BE427" s="0" t="s">
        <v>150</v>
      </c>
      <c r="BF427" s="19" t="s">
        <v>1102</v>
      </c>
      <c r="BG427" s="19" t="s">
        <v>367</v>
      </c>
      <c r="BH427" s="0" t="s">
        <v>150</v>
      </c>
      <c r="BI427" s="19" t="s">
        <v>1102</v>
      </c>
      <c r="BJ427" s="0" t="s">
        <v>1112</v>
      </c>
      <c r="BK427" s="0" t="s">
        <v>1113</v>
      </c>
      <c r="BL427" s="0" t="s">
        <v>863</v>
      </c>
      <c r="BM427" s="0" t="s">
        <v>1114</v>
      </c>
      <c r="BN427" s="19" t="s">
        <v>1115</v>
      </c>
      <c r="BO427" s="19" t="s">
        <v>367</v>
      </c>
      <c r="BP427" s="0" t="s">
        <v>203</v>
      </c>
      <c r="BQ427" s="19" t="s">
        <v>1116</v>
      </c>
      <c r="BS427" s="0" t="s">
        <v>1102</v>
      </c>
      <c r="BT427" s="0" t="n">
        <f aca="false">49-(COUNTBLANK(U427:BQ427))</f>
        <v>49</v>
      </c>
      <c r="BU427" s="0" t="str">
        <f aca="false">CONCATENATE("*",BS427,"*")</f>
        <v>*weave*</v>
      </c>
      <c r="BV427" s="0" t="n">
        <f aca="false">COUNTIFS(U427:BQ427,BU427)</f>
        <v>0</v>
      </c>
      <c r="BW427" s="14" t="n">
        <f aca="false">BV427/BT427</f>
        <v>0</v>
      </c>
      <c r="BZ427" s="15" t="str">
        <f aca="false">IF(BY427="","",(BY427/BT427))</f>
        <v/>
      </c>
      <c r="CA427" s="0" t="n">
        <f aca="false">COUNTIFS(U427:BQ427,BU428)</f>
        <v>0</v>
      </c>
      <c r="CB427" s="0" t="str">
        <f aca="false">IF(BX427="",BU427,BX427)</f>
        <v>*weave*</v>
      </c>
      <c r="CC427" s="0" t="n">
        <f aca="false">COUNTIFS(U427:BQ427,CB428)</f>
        <v>0</v>
      </c>
      <c r="CD427" s="15" t="n">
        <f aca="false">CC427/BT427</f>
        <v>0</v>
      </c>
      <c r="CE427" s="0" t="s">
        <v>1117</v>
      </c>
      <c r="CF427" s="15" t="n">
        <f aca="false">(COUNTIFS(U427:BQ427,CE427))/BT427</f>
        <v>0</v>
      </c>
      <c r="CG427" s="19" t="s">
        <v>1118</v>
      </c>
      <c r="CH427" s="0" t="s">
        <v>1119</v>
      </c>
      <c r="CI427" s="15" t="n">
        <f aca="false">(COUNTIFS(U427:BQ427,CH427))/BT427</f>
        <v>0</v>
      </c>
      <c r="CJ427" s="15" t="n">
        <f aca="false">(COUNTIFS(U427:BQ427,CH428))/BT427</f>
        <v>0</v>
      </c>
      <c r="CK427" s="16" t="s">
        <v>367</v>
      </c>
      <c r="CL427" s="0" t="s">
        <v>1120</v>
      </c>
    </row>
    <row r="428" customFormat="false" ht="14.4" hidden="false" customHeight="false" outlineLevel="0" collapsed="false">
      <c r="A428" s="8" t="s">
        <v>3492</v>
      </c>
      <c r="B428" s="8" t="n">
        <v>2</v>
      </c>
      <c r="C428" s="8" t="n">
        <v>1</v>
      </c>
      <c r="D428" s="8" t="n">
        <v>2</v>
      </c>
      <c r="E428" s="8" t="n">
        <v>34</v>
      </c>
      <c r="F428" s="8" t="n">
        <v>17</v>
      </c>
      <c r="G428" s="8" t="n">
        <v>6</v>
      </c>
      <c r="H428" s="8" t="n">
        <v>6017</v>
      </c>
      <c r="I428" s="8" t="n">
        <v>16017</v>
      </c>
      <c r="J428" s="8" t="n">
        <v>6017</v>
      </c>
      <c r="K428" s="8" t="s">
        <v>650</v>
      </c>
      <c r="L428" s="8" t="s">
        <v>128</v>
      </c>
      <c r="M428" s="0" t="s">
        <v>1121</v>
      </c>
      <c r="N428" s="0" t="s">
        <v>1094</v>
      </c>
      <c r="O428" s="0" t="s">
        <v>1122</v>
      </c>
      <c r="R428" s="0" t="n">
        <f aca="false">(1+LEN(N428)-LEN(SUBSTITUTE(N428," ","")))+1</f>
        <v>6</v>
      </c>
      <c r="S428" s="0" t="n">
        <f aca="false">(1+LEN(O428)-LEN(SUBSTITUTE(O428," ","")))</f>
        <v>10</v>
      </c>
      <c r="T428" s="0" t="s">
        <v>1096</v>
      </c>
      <c r="U428" s="0" t="s">
        <v>1123</v>
      </c>
      <c r="V428" s="0" t="s">
        <v>1124</v>
      </c>
      <c r="W428" s="0" t="s">
        <v>1125</v>
      </c>
      <c r="X428" s="0" t="s">
        <v>1123</v>
      </c>
      <c r="Y428" s="0" t="s">
        <v>1126</v>
      </c>
      <c r="Z428" s="0" t="s">
        <v>863</v>
      </c>
      <c r="AA428" s="0" t="s">
        <v>1123</v>
      </c>
      <c r="AB428" s="0" t="s">
        <v>367</v>
      </c>
      <c r="AC428" s="0" t="s">
        <v>1126</v>
      </c>
      <c r="AD428" s="0" t="s">
        <v>1127</v>
      </c>
      <c r="AE428" s="0" t="s">
        <v>1125</v>
      </c>
      <c r="AF428" s="0" t="s">
        <v>1125</v>
      </c>
      <c r="AG428" s="0" t="s">
        <v>1128</v>
      </c>
      <c r="AH428" s="0" t="s">
        <v>367</v>
      </c>
      <c r="AI428" s="0" t="s">
        <v>1125</v>
      </c>
      <c r="AJ428" s="0" t="s">
        <v>1129</v>
      </c>
      <c r="AK428" s="0" t="s">
        <v>1130</v>
      </c>
      <c r="AL428" s="0" t="s">
        <v>1131</v>
      </c>
      <c r="AM428" s="0" t="s">
        <v>367</v>
      </c>
      <c r="AN428" s="0" t="s">
        <v>1132</v>
      </c>
      <c r="AO428" s="0" t="s">
        <v>1126</v>
      </c>
      <c r="AP428" s="0" t="s">
        <v>1133</v>
      </c>
      <c r="AQ428" s="0" t="s">
        <v>1110</v>
      </c>
      <c r="AR428" s="0" t="s">
        <v>1134</v>
      </c>
      <c r="AS428" s="0" t="s">
        <v>1110</v>
      </c>
      <c r="AT428" s="0" t="s">
        <v>1123</v>
      </c>
      <c r="AU428" s="0" t="s">
        <v>1123</v>
      </c>
      <c r="AV428" s="0" t="s">
        <v>1125</v>
      </c>
      <c r="AW428" s="0" t="s">
        <v>1123</v>
      </c>
      <c r="AX428" s="0" t="s">
        <v>203</v>
      </c>
      <c r="AY428" s="0" t="s">
        <v>1123</v>
      </c>
      <c r="AZ428" s="0" t="s">
        <v>1123</v>
      </c>
      <c r="BA428" s="0" t="s">
        <v>1123</v>
      </c>
      <c r="BB428" s="0" t="s">
        <v>1123</v>
      </c>
      <c r="BC428" s="0" t="s">
        <v>1123</v>
      </c>
      <c r="BD428" s="0" t="s">
        <v>1125</v>
      </c>
      <c r="BE428" s="0" t="s">
        <v>749</v>
      </c>
      <c r="BF428" s="0" t="s">
        <v>1123</v>
      </c>
      <c r="BG428" s="0" t="s">
        <v>1123</v>
      </c>
      <c r="BH428" s="0" t="s">
        <v>1135</v>
      </c>
      <c r="BI428" s="0" t="s">
        <v>1136</v>
      </c>
      <c r="BJ428" s="0" t="s">
        <v>1123</v>
      </c>
      <c r="BK428" s="0" t="s">
        <v>1123</v>
      </c>
      <c r="BL428" s="0" t="s">
        <v>1126</v>
      </c>
      <c r="BM428" s="0" t="s">
        <v>1123</v>
      </c>
      <c r="BN428" s="0" t="s">
        <v>1102</v>
      </c>
      <c r="BO428" s="0" t="s">
        <v>1137</v>
      </c>
      <c r="BP428" s="0" t="s">
        <v>1138</v>
      </c>
      <c r="BQ428" s="0" t="s">
        <v>934</v>
      </c>
      <c r="BS428" s="0" t="s">
        <v>1125</v>
      </c>
      <c r="BT428" s="0" t="n">
        <f aca="false">49-(COUNTBLANK(U428:BQ428))</f>
        <v>49</v>
      </c>
      <c r="BU428" s="0" t="str">
        <f aca="false">CONCATENATE("*",BS428,"*")</f>
        <v>*vacuum*</v>
      </c>
      <c r="BV428" s="0" t="n">
        <f aca="false">COUNTIFS(U428:BQ428,BU428)</f>
        <v>0</v>
      </c>
      <c r="BW428" s="14" t="n">
        <f aca="false">BV428/BT428</f>
        <v>0</v>
      </c>
      <c r="BZ428" s="15" t="str">
        <f aca="false">IF(BY428="","",(BY428/BT428))</f>
        <v/>
      </c>
      <c r="CA428" s="0" t="n">
        <f aca="false">COUNTIFS(U428:BQ428,BU427)</f>
        <v>0</v>
      </c>
      <c r="CB428" s="0" t="str">
        <f aca="false">IF(BX428="",BU428,BX428)</f>
        <v>*vacuum*</v>
      </c>
      <c r="CC428" s="0" t="n">
        <f aca="false">COUNTIFS(U428:BQ428,CB427)</f>
        <v>0</v>
      </c>
      <c r="CD428" s="15" t="n">
        <f aca="false">CC428/BT428</f>
        <v>0</v>
      </c>
      <c r="CE428" s="0" t="s">
        <v>1139</v>
      </c>
      <c r="CF428" s="15" t="n">
        <f aca="false">(COUNTIFS(U428:BQ428,CE428))/BT428</f>
        <v>0</v>
      </c>
      <c r="CH428" s="0" t="s">
        <v>1140</v>
      </c>
      <c r="CI428" s="15" t="n">
        <f aca="false">(COUNTIFS(U428:BQ428,CH428))/BT428</f>
        <v>0</v>
      </c>
      <c r="CJ428" s="15" t="n">
        <f aca="false">(COUNTIFS(U428:BQ428,CH427))/BT428</f>
        <v>0</v>
      </c>
      <c r="CK428" s="16" t="s">
        <v>1123</v>
      </c>
      <c r="CL428" s="0" t="s">
        <v>1120</v>
      </c>
    </row>
    <row r="429" customFormat="false" ht="14.4" hidden="false" customHeight="false" outlineLevel="0" collapsed="false">
      <c r="A429" s="8" t="s">
        <v>3493</v>
      </c>
      <c r="B429" s="17" t="n">
        <v>2</v>
      </c>
      <c r="C429" s="17" t="n">
        <v>2</v>
      </c>
      <c r="D429" s="17" t="n">
        <v>1</v>
      </c>
      <c r="E429" s="17" t="n">
        <v>34</v>
      </c>
      <c r="F429" s="17" t="n">
        <v>17</v>
      </c>
      <c r="G429" s="17" t="n">
        <v>7</v>
      </c>
      <c r="H429" s="8" t="n">
        <v>7017</v>
      </c>
      <c r="I429" s="8" t="n">
        <v>17017</v>
      </c>
      <c r="J429" s="8" t="n">
        <v>7017</v>
      </c>
      <c r="K429" s="8" t="s">
        <v>650</v>
      </c>
      <c r="L429" s="8" t="s">
        <v>128</v>
      </c>
      <c r="M429" s="4" t="s">
        <v>1093</v>
      </c>
      <c r="N429" s="4" t="s">
        <v>1094</v>
      </c>
      <c r="O429" s="4" t="s">
        <v>1122</v>
      </c>
      <c r="R429" s="4" t="n">
        <f aca="false">(1+LEN(N429)-LEN(SUBSTITUTE(N429," ","")))+1</f>
        <v>6</v>
      </c>
      <c r="S429" s="4" t="n">
        <f aca="false">(1+LEN(O429)-LEN(SUBSTITUTE(O429," ","")))</f>
        <v>10</v>
      </c>
      <c r="T429" s="4" t="s">
        <v>1096</v>
      </c>
      <c r="U429" s="4" t="s">
        <v>1097</v>
      </c>
      <c r="V429" s="20" t="s">
        <v>1098</v>
      </c>
      <c r="W429" s="4" t="s">
        <v>1099</v>
      </c>
      <c r="X429" s="20" t="s">
        <v>1100</v>
      </c>
      <c r="Y429" s="4" t="s">
        <v>150</v>
      </c>
      <c r="Z429" s="24" t="s">
        <v>1101</v>
      </c>
      <c r="AA429" s="20" t="s">
        <v>1102</v>
      </c>
      <c r="AB429" s="4" t="s">
        <v>869</v>
      </c>
      <c r="AC429" s="4" t="s">
        <v>1103</v>
      </c>
      <c r="AD429" s="4" t="s">
        <v>1104</v>
      </c>
      <c r="AE429" s="4" t="s">
        <v>150</v>
      </c>
      <c r="AF429" s="4" t="s">
        <v>1105</v>
      </c>
      <c r="AG429" s="20" t="s">
        <v>360</v>
      </c>
      <c r="AH429" s="4" t="s">
        <v>1106</v>
      </c>
      <c r="AI429" s="20" t="s">
        <v>367</v>
      </c>
      <c r="AJ429" s="4" t="s">
        <v>732</v>
      </c>
      <c r="AK429" s="4" t="s">
        <v>934</v>
      </c>
      <c r="AL429" s="20" t="s">
        <v>1107</v>
      </c>
      <c r="AM429" s="4" t="s">
        <v>869</v>
      </c>
      <c r="AN429" s="4" t="s">
        <v>863</v>
      </c>
      <c r="AO429" s="20" t="s">
        <v>367</v>
      </c>
      <c r="AP429" s="20" t="s">
        <v>367</v>
      </c>
      <c r="AQ429" s="20" t="s">
        <v>1108</v>
      </c>
      <c r="AR429" s="4" t="s">
        <v>1034</v>
      </c>
      <c r="AS429" s="4" t="s">
        <v>869</v>
      </c>
      <c r="AT429" s="4" t="s">
        <v>1034</v>
      </c>
      <c r="AU429" s="4" t="s">
        <v>869</v>
      </c>
      <c r="AV429" s="20" t="s">
        <v>1109</v>
      </c>
      <c r="AW429" s="20" t="s">
        <v>1110</v>
      </c>
      <c r="AX429" s="4" t="s">
        <v>150</v>
      </c>
      <c r="AY429" s="20" t="s">
        <v>367</v>
      </c>
      <c r="AZ429" s="4" t="s">
        <v>1099</v>
      </c>
      <c r="BA429" s="4" t="s">
        <v>1111</v>
      </c>
      <c r="BB429" s="20" t="s">
        <v>1102</v>
      </c>
      <c r="BC429" s="20" t="s">
        <v>367</v>
      </c>
      <c r="BD429" s="20" t="s">
        <v>1102</v>
      </c>
      <c r="BE429" s="4" t="s">
        <v>150</v>
      </c>
      <c r="BF429" s="20" t="s">
        <v>1102</v>
      </c>
      <c r="BG429" s="20" t="s">
        <v>367</v>
      </c>
      <c r="BH429" s="4" t="s">
        <v>150</v>
      </c>
      <c r="BI429" s="20" t="s">
        <v>1102</v>
      </c>
      <c r="BJ429" s="4" t="s">
        <v>1112</v>
      </c>
      <c r="BK429" s="4" t="s">
        <v>1113</v>
      </c>
      <c r="BL429" s="4" t="s">
        <v>863</v>
      </c>
      <c r="BM429" s="4" t="s">
        <v>1114</v>
      </c>
      <c r="BN429" s="20" t="s">
        <v>1115</v>
      </c>
      <c r="BO429" s="20" t="s">
        <v>367</v>
      </c>
      <c r="BP429" s="4" t="s">
        <v>203</v>
      </c>
      <c r="BQ429" s="20" t="s">
        <v>1116</v>
      </c>
      <c r="BS429" s="4" t="s">
        <v>1102</v>
      </c>
      <c r="BT429" s="4" t="n">
        <f aca="false">49-(COUNTBLANK(U429:BQ429))</f>
        <v>49</v>
      </c>
      <c r="BU429" s="4" t="str">
        <f aca="false">CONCATENATE("*",BS429,"*")</f>
        <v>*weave*</v>
      </c>
      <c r="BV429" s="4" t="n">
        <f aca="false">COUNTIFS(U429:BQ429,BU429)</f>
        <v>0</v>
      </c>
      <c r="BW429" s="18" t="n">
        <f aca="false">BV429/BT429</f>
        <v>0</v>
      </c>
      <c r="BZ429" s="18" t="str">
        <f aca="false">IF(BY429="","",(BY429/BT429))</f>
        <v/>
      </c>
      <c r="CA429" s="4" t="n">
        <f aca="false">COUNTIFS(U429:BQ429,BU430)</f>
        <v>0</v>
      </c>
      <c r="CB429" s="4" t="str">
        <f aca="false">IF(BX429="",BU429,BX429)</f>
        <v>*weave*</v>
      </c>
      <c r="CC429" s="4" t="n">
        <f aca="false">COUNTIFS(U429:BQ429,CB430)</f>
        <v>0</v>
      </c>
      <c r="CD429" s="18" t="n">
        <f aca="false">CC429/BT429</f>
        <v>0</v>
      </c>
      <c r="CE429" s="4" t="s">
        <v>1117</v>
      </c>
      <c r="CF429" s="18" t="n">
        <f aca="false">(COUNTIFS(U429:BQ429,CE429))/BT429</f>
        <v>0</v>
      </c>
      <c r="CG429" s="20" t="s">
        <v>1118</v>
      </c>
      <c r="CH429" s="4" t="s">
        <v>1119</v>
      </c>
      <c r="CI429" s="18" t="n">
        <v>0</v>
      </c>
      <c r="CJ429" s="18" t="n">
        <v>0.18</v>
      </c>
      <c r="CK429" s="4" t="s">
        <v>1123</v>
      </c>
      <c r="CL429" s="4" t="s">
        <v>1120</v>
      </c>
    </row>
    <row r="430" customFormat="false" ht="14.4" hidden="false" customHeight="false" outlineLevel="0" collapsed="false">
      <c r="A430" s="8" t="s">
        <v>3490</v>
      </c>
      <c r="B430" s="17" t="n">
        <v>2</v>
      </c>
      <c r="C430" s="17" t="n">
        <v>2</v>
      </c>
      <c r="D430" s="17" t="n">
        <v>2</v>
      </c>
      <c r="E430" s="17" t="n">
        <v>34</v>
      </c>
      <c r="F430" s="17" t="n">
        <v>17</v>
      </c>
      <c r="G430" s="17" t="n">
        <v>8</v>
      </c>
      <c r="H430" s="8" t="n">
        <v>8017</v>
      </c>
      <c r="I430" s="8" t="n">
        <v>18017</v>
      </c>
      <c r="J430" s="8" t="n">
        <v>8017</v>
      </c>
      <c r="K430" s="8" t="s">
        <v>650</v>
      </c>
      <c r="L430" s="8" t="s">
        <v>128</v>
      </c>
      <c r="M430" s="4" t="s">
        <v>1121</v>
      </c>
      <c r="N430" s="4" t="s">
        <v>1094</v>
      </c>
      <c r="O430" s="4" t="s">
        <v>1095</v>
      </c>
      <c r="R430" s="4" t="n">
        <f aca="false">(1+LEN(N430)-LEN(SUBSTITUTE(N430," ","")))+1</f>
        <v>6</v>
      </c>
      <c r="S430" s="4" t="n">
        <f aca="false">(1+LEN(O430)-LEN(SUBSTITUTE(O430," ","")))</f>
        <v>10</v>
      </c>
      <c r="T430" s="4" t="s">
        <v>1096</v>
      </c>
      <c r="U430" s="4" t="s">
        <v>1123</v>
      </c>
      <c r="V430" s="4" t="s">
        <v>1124</v>
      </c>
      <c r="W430" s="4" t="s">
        <v>1125</v>
      </c>
      <c r="X430" s="4" t="s">
        <v>1123</v>
      </c>
      <c r="Y430" s="4" t="s">
        <v>1126</v>
      </c>
      <c r="Z430" s="4" t="s">
        <v>863</v>
      </c>
      <c r="AA430" s="4" t="s">
        <v>1123</v>
      </c>
      <c r="AB430" s="4" t="s">
        <v>367</v>
      </c>
      <c r="AC430" s="4" t="s">
        <v>1126</v>
      </c>
      <c r="AD430" s="4" t="s">
        <v>1127</v>
      </c>
      <c r="AE430" s="4" t="s">
        <v>1125</v>
      </c>
      <c r="AF430" s="4" t="s">
        <v>1125</v>
      </c>
      <c r="AG430" s="4" t="s">
        <v>1128</v>
      </c>
      <c r="AH430" s="4" t="s">
        <v>367</v>
      </c>
      <c r="AI430" s="4" t="s">
        <v>1125</v>
      </c>
      <c r="AJ430" s="4" t="s">
        <v>1129</v>
      </c>
      <c r="AK430" s="4" t="s">
        <v>1130</v>
      </c>
      <c r="AL430" s="4" t="s">
        <v>1131</v>
      </c>
      <c r="AM430" s="4" t="s">
        <v>367</v>
      </c>
      <c r="AN430" s="4" t="s">
        <v>1132</v>
      </c>
      <c r="AO430" s="4" t="s">
        <v>1126</v>
      </c>
      <c r="AP430" s="4" t="s">
        <v>1133</v>
      </c>
      <c r="AQ430" s="4" t="s">
        <v>1110</v>
      </c>
      <c r="AR430" s="4" t="s">
        <v>1134</v>
      </c>
      <c r="AS430" s="4" t="s">
        <v>1110</v>
      </c>
      <c r="AT430" s="4" t="s">
        <v>1123</v>
      </c>
      <c r="AU430" s="4" t="s">
        <v>1123</v>
      </c>
      <c r="AV430" s="4" t="s">
        <v>1125</v>
      </c>
      <c r="AW430" s="4" t="s">
        <v>1123</v>
      </c>
      <c r="AX430" s="4" t="s">
        <v>203</v>
      </c>
      <c r="AY430" s="4" t="s">
        <v>1123</v>
      </c>
      <c r="AZ430" s="4" t="s">
        <v>1123</v>
      </c>
      <c r="BA430" s="4" t="s">
        <v>1123</v>
      </c>
      <c r="BB430" s="4" t="s">
        <v>1123</v>
      </c>
      <c r="BC430" s="4" t="s">
        <v>1123</v>
      </c>
      <c r="BD430" s="4" t="s">
        <v>1125</v>
      </c>
      <c r="BE430" s="4" t="s">
        <v>749</v>
      </c>
      <c r="BF430" s="4" t="s">
        <v>1123</v>
      </c>
      <c r="BG430" s="4" t="s">
        <v>1123</v>
      </c>
      <c r="BH430" s="4" t="s">
        <v>1135</v>
      </c>
      <c r="BI430" s="4" t="s">
        <v>1136</v>
      </c>
      <c r="BJ430" s="4" t="s">
        <v>1123</v>
      </c>
      <c r="BK430" s="4" t="s">
        <v>1123</v>
      </c>
      <c r="BL430" s="4" t="s">
        <v>1126</v>
      </c>
      <c r="BM430" s="4" t="s">
        <v>1123</v>
      </c>
      <c r="BN430" s="4" t="s">
        <v>1102</v>
      </c>
      <c r="BO430" s="4" t="s">
        <v>1137</v>
      </c>
      <c r="BP430" s="4" t="s">
        <v>1138</v>
      </c>
      <c r="BQ430" s="4" t="s">
        <v>934</v>
      </c>
      <c r="BS430" s="4" t="s">
        <v>1125</v>
      </c>
      <c r="BT430" s="4" t="n">
        <f aca="false">49-(COUNTBLANK(U430:BQ430))</f>
        <v>49</v>
      </c>
      <c r="BU430" s="4" t="str">
        <f aca="false">CONCATENATE("*",BS430,"*")</f>
        <v>*vacuum*</v>
      </c>
      <c r="BV430" s="4" t="n">
        <f aca="false">COUNTIFS(U430:BQ430,BU430)</f>
        <v>0</v>
      </c>
      <c r="BW430" s="18" t="n">
        <f aca="false">BV430/BT430</f>
        <v>0</v>
      </c>
      <c r="BZ430" s="18" t="str">
        <f aca="false">IF(BY430="","",(BY430/BT430))</f>
        <v/>
      </c>
      <c r="CA430" s="4" t="n">
        <f aca="false">COUNTIFS(U430:BQ430,BU429)</f>
        <v>0</v>
      </c>
      <c r="CB430" s="4" t="str">
        <f aca="false">IF(BX430="",BU430,BX430)</f>
        <v>*vacuum*</v>
      </c>
      <c r="CC430" s="4" t="n">
        <f aca="false">COUNTIFS(U430:BQ430,CB429)</f>
        <v>0</v>
      </c>
      <c r="CD430" s="18" t="n">
        <f aca="false">CC430/BT430</f>
        <v>0</v>
      </c>
      <c r="CE430" s="4" t="s">
        <v>1139</v>
      </c>
      <c r="CF430" s="18" t="n">
        <f aca="false">(COUNTIFS(U430:BQ430,CE430))/BT430</f>
        <v>0</v>
      </c>
      <c r="CH430" s="4" t="s">
        <v>1140</v>
      </c>
      <c r="CI430" s="18" t="n">
        <v>0.102040816326531</v>
      </c>
      <c r="CJ430" s="18" t="n">
        <v>0.47</v>
      </c>
      <c r="CK430" s="4" t="s">
        <v>367</v>
      </c>
      <c r="CL430" s="4" t="s">
        <v>1120</v>
      </c>
    </row>
    <row r="431" customFormat="false" ht="14.4" hidden="false" customHeight="false" outlineLevel="0" collapsed="false">
      <c r="A431" s="8" t="s">
        <v>3491</v>
      </c>
      <c r="B431" s="8" t="n">
        <v>2</v>
      </c>
      <c r="C431" s="8" t="n">
        <v>1</v>
      </c>
      <c r="D431" s="8" t="n">
        <v>1</v>
      </c>
      <c r="E431" s="8" t="n">
        <v>35</v>
      </c>
      <c r="F431" s="8" t="n">
        <v>18</v>
      </c>
      <c r="G431" s="8" t="n">
        <v>5</v>
      </c>
      <c r="H431" s="8" t="n">
        <v>5018</v>
      </c>
      <c r="I431" s="8" t="n">
        <v>15018</v>
      </c>
      <c r="J431" s="8" t="n">
        <v>5018</v>
      </c>
      <c r="K431" s="8" t="s">
        <v>650</v>
      </c>
      <c r="L431" s="8" t="s">
        <v>128</v>
      </c>
      <c r="M431" s="0" t="s">
        <v>1141</v>
      </c>
      <c r="N431" s="0" t="s">
        <v>1142</v>
      </c>
      <c r="O431" s="0" t="s">
        <v>1143</v>
      </c>
      <c r="R431" s="0" t="n">
        <f aca="false">(1+LEN(N431)-LEN(SUBSTITUTE(N431," ","")))+1</f>
        <v>6</v>
      </c>
      <c r="S431" s="0" t="n">
        <f aca="false">(1+LEN(O431)-LEN(SUBSTITUTE(O431," ","")))</f>
        <v>11</v>
      </c>
      <c r="T431" s="0" t="s">
        <v>1096</v>
      </c>
      <c r="U431" s="0" t="s">
        <v>1144</v>
      </c>
      <c r="V431" s="0" t="s">
        <v>1145</v>
      </c>
      <c r="W431" s="0" t="s">
        <v>1146</v>
      </c>
      <c r="X431" s="0" t="s">
        <v>1147</v>
      </c>
      <c r="Y431" s="0" t="s">
        <v>934</v>
      </c>
      <c r="Z431" s="0" t="s">
        <v>1123</v>
      </c>
      <c r="AA431" s="0" t="s">
        <v>1123</v>
      </c>
      <c r="AB431" s="0" t="s">
        <v>934</v>
      </c>
      <c r="AC431" s="0" t="s">
        <v>1148</v>
      </c>
      <c r="AD431" s="0" t="s">
        <v>1149</v>
      </c>
      <c r="AE431" s="0" t="s">
        <v>1150</v>
      </c>
      <c r="AF431" s="0" t="s">
        <v>1151</v>
      </c>
      <c r="AG431" s="0" t="s">
        <v>1152</v>
      </c>
      <c r="AH431" s="0" t="s">
        <v>1123</v>
      </c>
      <c r="AI431" s="0" t="s">
        <v>1123</v>
      </c>
      <c r="AJ431" s="0" t="s">
        <v>1144</v>
      </c>
      <c r="AK431" s="0" t="s">
        <v>1153</v>
      </c>
      <c r="AL431" s="0" t="s">
        <v>1154</v>
      </c>
      <c r="AM431" s="0" t="s">
        <v>934</v>
      </c>
      <c r="AN431" s="0" t="s">
        <v>1123</v>
      </c>
      <c r="AO431" s="0" t="s">
        <v>1155</v>
      </c>
      <c r="AP431" s="0" t="s">
        <v>934</v>
      </c>
      <c r="AQ431" s="0" t="s">
        <v>1123</v>
      </c>
      <c r="AR431" s="0" t="s">
        <v>1123</v>
      </c>
      <c r="AS431" s="0" t="s">
        <v>1123</v>
      </c>
      <c r="AT431" s="0" t="s">
        <v>1144</v>
      </c>
      <c r="AU431" s="0" t="s">
        <v>217</v>
      </c>
      <c r="AV431" s="0" t="s">
        <v>1136</v>
      </c>
      <c r="AW431" s="0" t="s">
        <v>1123</v>
      </c>
      <c r="AX431" s="0" t="s">
        <v>1156</v>
      </c>
      <c r="AY431" s="0" t="s">
        <v>1154</v>
      </c>
      <c r="AZ431" s="0" t="s">
        <v>1123</v>
      </c>
      <c r="BA431" s="0" t="s">
        <v>1123</v>
      </c>
      <c r="BB431" s="0" t="s">
        <v>1144</v>
      </c>
      <c r="BC431" s="0" t="s">
        <v>1123</v>
      </c>
      <c r="BD431" s="0" t="s">
        <v>934</v>
      </c>
      <c r="BE431" s="0" t="s">
        <v>1123</v>
      </c>
      <c r="BF431" s="0" t="s">
        <v>1154</v>
      </c>
      <c r="BG431" s="0" t="s">
        <v>1123</v>
      </c>
      <c r="BH431" s="0" t="s">
        <v>1123</v>
      </c>
      <c r="BI431" s="0" t="s">
        <v>1154</v>
      </c>
      <c r="BJ431" s="0" t="s">
        <v>1157</v>
      </c>
      <c r="BK431" s="0" t="s">
        <v>1144</v>
      </c>
      <c r="BL431" s="0" t="s">
        <v>1123</v>
      </c>
      <c r="BM431" s="0" t="s">
        <v>1123</v>
      </c>
      <c r="BN431" s="0" t="s">
        <v>1158</v>
      </c>
      <c r="BO431" s="0" t="s">
        <v>1123</v>
      </c>
      <c r="BP431" s="0" t="s">
        <v>1159</v>
      </c>
      <c r="BQ431" s="0" t="s">
        <v>1160</v>
      </c>
      <c r="BS431" s="0" t="s">
        <v>1123</v>
      </c>
      <c r="BT431" s="0" t="n">
        <f aca="false">49-(COUNTBLANK(U431:BQ431))</f>
        <v>49</v>
      </c>
      <c r="BU431" s="0" t="str">
        <f aca="false">CONCATENATE("*",BS431,"*")</f>
        <v>*clean*</v>
      </c>
      <c r="BV431" s="0" t="n">
        <f aca="false">COUNTIFS(U431:BQ431,BU431)</f>
        <v>0</v>
      </c>
      <c r="BW431" s="14" t="n">
        <f aca="false">BV431/BT431</f>
        <v>0</v>
      </c>
      <c r="BZ431" s="15" t="str">
        <f aca="false">IF(BY431="","",(BY431/BT431))</f>
        <v/>
      </c>
      <c r="CA431" s="0" t="n">
        <f aca="false">COUNTIFS(U431:BQ431,BU432)</f>
        <v>0</v>
      </c>
      <c r="CB431" s="0" t="str">
        <f aca="false">IF(BX431="",BU431,BX431)</f>
        <v>*clean*</v>
      </c>
      <c r="CC431" s="0" t="n">
        <f aca="false">COUNTIFS(U431:BQ431,CB432)</f>
        <v>0</v>
      </c>
      <c r="CD431" s="15" t="n">
        <f aca="false">CC431/BT431</f>
        <v>0</v>
      </c>
      <c r="CE431" s="0" t="s">
        <v>1139</v>
      </c>
      <c r="CF431" s="15" t="n">
        <f aca="false">(COUNTIFS(U431:BQ431,CE431))/BT431</f>
        <v>0</v>
      </c>
      <c r="CH431" s="0" t="s">
        <v>1140</v>
      </c>
      <c r="CI431" s="15" t="n">
        <f aca="false">(COUNTIFS(U431:BQ431,CH431))/BT431</f>
        <v>0</v>
      </c>
      <c r="CJ431" s="15" t="n">
        <f aca="false">(COUNTIFS(U431:BQ431,CH432))/BT431</f>
        <v>0</v>
      </c>
      <c r="CK431" s="16" t="s">
        <v>1123</v>
      </c>
      <c r="CL431" s="0" t="s">
        <v>1161</v>
      </c>
    </row>
    <row r="432" customFormat="false" ht="14.4" hidden="false" customHeight="false" outlineLevel="0" collapsed="false">
      <c r="A432" s="8" t="s">
        <v>3492</v>
      </c>
      <c r="B432" s="8" t="n">
        <v>2</v>
      </c>
      <c r="C432" s="8" t="n">
        <v>1</v>
      </c>
      <c r="D432" s="8" t="n">
        <v>2</v>
      </c>
      <c r="E432" s="8" t="n">
        <v>35</v>
      </c>
      <c r="F432" s="8" t="n">
        <v>18</v>
      </c>
      <c r="G432" s="8" t="n">
        <v>6</v>
      </c>
      <c r="H432" s="8" t="n">
        <v>6018</v>
      </c>
      <c r="I432" s="8" t="n">
        <v>16018</v>
      </c>
      <c r="J432" s="8" t="n">
        <v>6018</v>
      </c>
      <c r="K432" s="8" t="s">
        <v>650</v>
      </c>
      <c r="L432" s="8" t="s">
        <v>128</v>
      </c>
      <c r="M432" s="0" t="s">
        <v>1162</v>
      </c>
      <c r="N432" s="0" t="s">
        <v>1142</v>
      </c>
      <c r="O432" s="0" t="s">
        <v>1163</v>
      </c>
      <c r="R432" s="0" t="n">
        <f aca="false">(1+LEN(N432)-LEN(SUBSTITUTE(N432," ","")))+1</f>
        <v>6</v>
      </c>
      <c r="S432" s="0" t="n">
        <f aca="false">(1+LEN(O432)-LEN(SUBSTITUTE(O432," ","")))</f>
        <v>11</v>
      </c>
      <c r="T432" s="0" t="s">
        <v>1096</v>
      </c>
      <c r="U432" s="0" t="s">
        <v>1159</v>
      </c>
      <c r="V432" s="0" t="s">
        <v>1164</v>
      </c>
      <c r="W432" s="0" t="s">
        <v>1159</v>
      </c>
      <c r="X432" s="0" t="s">
        <v>1159</v>
      </c>
      <c r="Y432" s="0" t="s">
        <v>1165</v>
      </c>
      <c r="Z432" s="0" t="s">
        <v>1159</v>
      </c>
      <c r="AA432" s="0" t="s">
        <v>1159</v>
      </c>
      <c r="AB432" s="0" t="s">
        <v>1159</v>
      </c>
      <c r="AC432" s="0" t="s">
        <v>1166</v>
      </c>
      <c r="AD432" s="13"/>
      <c r="AE432" s="0" t="s">
        <v>227</v>
      </c>
      <c r="AF432" s="0" t="s">
        <v>1159</v>
      </c>
      <c r="AG432" s="0" t="s">
        <v>1167</v>
      </c>
      <c r="AH432" s="0" t="s">
        <v>1144</v>
      </c>
      <c r="AI432" s="0" t="s">
        <v>1154</v>
      </c>
      <c r="AJ432" s="0" t="s">
        <v>1159</v>
      </c>
      <c r="AK432" s="0" t="s">
        <v>1168</v>
      </c>
      <c r="AL432" s="0" t="s">
        <v>1123</v>
      </c>
      <c r="AM432" s="0" t="s">
        <v>1159</v>
      </c>
      <c r="AN432" s="0" t="s">
        <v>1154</v>
      </c>
      <c r="AO432" s="0" t="s">
        <v>1149</v>
      </c>
      <c r="AP432" s="0" t="s">
        <v>1169</v>
      </c>
      <c r="AQ432" s="0" t="s">
        <v>1170</v>
      </c>
      <c r="AR432" s="0" t="s">
        <v>1171</v>
      </c>
      <c r="AS432" s="0" t="s">
        <v>1144</v>
      </c>
      <c r="AT432" s="0" t="s">
        <v>1172</v>
      </c>
      <c r="AU432" s="0" t="s">
        <v>1159</v>
      </c>
      <c r="AV432" s="0" t="s">
        <v>1173</v>
      </c>
      <c r="AW432" s="0" t="s">
        <v>1154</v>
      </c>
      <c r="AX432" s="0" t="s">
        <v>1174</v>
      </c>
      <c r="AY432" s="0" t="s">
        <v>1149</v>
      </c>
      <c r="AZ432" s="0" t="s">
        <v>1175</v>
      </c>
      <c r="BA432" s="0" t="s">
        <v>1176</v>
      </c>
      <c r="BB432" s="0" t="s">
        <v>1123</v>
      </c>
      <c r="BC432" s="0" t="s">
        <v>1177</v>
      </c>
      <c r="BD432" s="0" t="s">
        <v>1178</v>
      </c>
      <c r="BE432" s="0" t="s">
        <v>749</v>
      </c>
      <c r="BF432" s="0" t="s">
        <v>1154</v>
      </c>
      <c r="BG432" s="0" t="s">
        <v>1179</v>
      </c>
      <c r="BH432" s="0" t="s">
        <v>1180</v>
      </c>
      <c r="BI432" s="0" t="s">
        <v>1181</v>
      </c>
      <c r="BJ432" s="0" t="s">
        <v>1159</v>
      </c>
      <c r="BK432" s="0" t="s">
        <v>1182</v>
      </c>
      <c r="BL432" s="0" t="s">
        <v>1172</v>
      </c>
      <c r="BM432" s="0" t="s">
        <v>1183</v>
      </c>
      <c r="BN432" s="0" t="s">
        <v>1159</v>
      </c>
      <c r="BO432" s="0" t="s">
        <v>1184</v>
      </c>
      <c r="BP432" s="0" t="s">
        <v>291</v>
      </c>
      <c r="BQ432" s="0" t="s">
        <v>934</v>
      </c>
      <c r="BS432" s="0" t="s">
        <v>1159</v>
      </c>
      <c r="BT432" s="0" t="n">
        <f aca="false">49-(COUNTBLANK(U432:BQ432))</f>
        <v>48</v>
      </c>
      <c r="BU432" s="0" t="str">
        <f aca="false">CONCATENATE("*",BS432,"*")</f>
        <v>*install*</v>
      </c>
      <c r="BV432" s="0" t="n">
        <f aca="false">COUNTIFS(U432:BQ432,BU432)</f>
        <v>0</v>
      </c>
      <c r="BW432" s="14" t="n">
        <f aca="false">BV432/BT432</f>
        <v>0</v>
      </c>
      <c r="BZ432" s="15" t="str">
        <f aca="false">IF(BY432="","",(BY432/BT432))</f>
        <v/>
      </c>
      <c r="CA432" s="0" t="n">
        <f aca="false">COUNTIFS(U432:BQ432,BU431)</f>
        <v>0</v>
      </c>
      <c r="CB432" s="0" t="str">
        <f aca="false">IF(BX432="",BU432,BX432)</f>
        <v>*install*</v>
      </c>
      <c r="CC432" s="0" t="n">
        <f aca="false">COUNTIFS(U432:BQ432,CB431)</f>
        <v>0</v>
      </c>
      <c r="CD432" s="15" t="n">
        <f aca="false">CC432/BT432</f>
        <v>0</v>
      </c>
      <c r="CE432" s="0" t="s">
        <v>1185</v>
      </c>
      <c r="CF432" s="15" t="n">
        <f aca="false">(COUNTIFS(U432:BQ432,CE432))/BT432</f>
        <v>0</v>
      </c>
      <c r="CH432" s="0" t="s">
        <v>1186</v>
      </c>
      <c r="CI432" s="15" t="n">
        <f aca="false">(COUNTIFS(U432:BQ432,CH432))/BT432</f>
        <v>0</v>
      </c>
      <c r="CJ432" s="15" t="n">
        <f aca="false">(COUNTIFS(U432:BQ432,CH431))/BT432</f>
        <v>0</v>
      </c>
      <c r="CK432" s="16" t="s">
        <v>1159</v>
      </c>
      <c r="CL432" s="0" t="s">
        <v>1161</v>
      </c>
    </row>
    <row r="433" customFormat="false" ht="14.4" hidden="false" customHeight="false" outlineLevel="0" collapsed="false">
      <c r="A433" s="8" t="s">
        <v>3493</v>
      </c>
      <c r="B433" s="17" t="n">
        <v>2</v>
      </c>
      <c r="C433" s="17" t="n">
        <v>2</v>
      </c>
      <c r="D433" s="17" t="n">
        <v>1</v>
      </c>
      <c r="E433" s="17" t="n">
        <v>35</v>
      </c>
      <c r="F433" s="17" t="n">
        <v>18</v>
      </c>
      <c r="G433" s="17" t="n">
        <v>7</v>
      </c>
      <c r="H433" s="8" t="n">
        <v>7018</v>
      </c>
      <c r="I433" s="8" t="n">
        <v>17018</v>
      </c>
      <c r="J433" s="8" t="n">
        <v>7018</v>
      </c>
      <c r="K433" s="8" t="s">
        <v>650</v>
      </c>
      <c r="L433" s="8" t="s">
        <v>128</v>
      </c>
      <c r="M433" s="4" t="s">
        <v>1141</v>
      </c>
      <c r="N433" s="4" t="s">
        <v>1142</v>
      </c>
      <c r="O433" s="4" t="s">
        <v>1163</v>
      </c>
      <c r="R433" s="4" t="n">
        <f aca="false">(1+LEN(N433)-LEN(SUBSTITUTE(N433," ","")))+1</f>
        <v>6</v>
      </c>
      <c r="S433" s="4" t="n">
        <f aca="false">(1+LEN(O433)-LEN(SUBSTITUTE(O433," ","")))</f>
        <v>11</v>
      </c>
      <c r="T433" s="4" t="s">
        <v>1096</v>
      </c>
      <c r="U433" s="4" t="s">
        <v>1144</v>
      </c>
      <c r="V433" s="4" t="s">
        <v>1145</v>
      </c>
      <c r="W433" s="4" t="s">
        <v>1146</v>
      </c>
      <c r="X433" s="4" t="s">
        <v>1147</v>
      </c>
      <c r="Y433" s="4" t="s">
        <v>934</v>
      </c>
      <c r="Z433" s="4" t="s">
        <v>1123</v>
      </c>
      <c r="AA433" s="4" t="s">
        <v>1123</v>
      </c>
      <c r="AB433" s="4" t="s">
        <v>934</v>
      </c>
      <c r="AC433" s="4" t="s">
        <v>1148</v>
      </c>
      <c r="AD433" s="4" t="s">
        <v>1149</v>
      </c>
      <c r="AE433" s="4" t="s">
        <v>1150</v>
      </c>
      <c r="AF433" s="4" t="s">
        <v>1151</v>
      </c>
      <c r="AG433" s="4" t="s">
        <v>1152</v>
      </c>
      <c r="AH433" s="4" t="s">
        <v>1123</v>
      </c>
      <c r="AI433" s="4" t="s">
        <v>1123</v>
      </c>
      <c r="AJ433" s="4" t="s">
        <v>1144</v>
      </c>
      <c r="AK433" s="4" t="s">
        <v>1153</v>
      </c>
      <c r="AL433" s="4" t="s">
        <v>1154</v>
      </c>
      <c r="AM433" s="4" t="s">
        <v>934</v>
      </c>
      <c r="AN433" s="4" t="s">
        <v>1123</v>
      </c>
      <c r="AO433" s="4" t="s">
        <v>1155</v>
      </c>
      <c r="AP433" s="4" t="s">
        <v>934</v>
      </c>
      <c r="AQ433" s="4" t="s">
        <v>1123</v>
      </c>
      <c r="AR433" s="4" t="s">
        <v>1123</v>
      </c>
      <c r="AS433" s="4" t="s">
        <v>1123</v>
      </c>
      <c r="AT433" s="4" t="s">
        <v>1144</v>
      </c>
      <c r="AU433" s="4" t="s">
        <v>217</v>
      </c>
      <c r="AV433" s="4" t="s">
        <v>1136</v>
      </c>
      <c r="AW433" s="4" t="s">
        <v>1123</v>
      </c>
      <c r="AX433" s="4" t="s">
        <v>1156</v>
      </c>
      <c r="AY433" s="4" t="s">
        <v>1154</v>
      </c>
      <c r="AZ433" s="4" t="s">
        <v>1123</v>
      </c>
      <c r="BA433" s="4" t="s">
        <v>1123</v>
      </c>
      <c r="BB433" s="4" t="s">
        <v>1144</v>
      </c>
      <c r="BC433" s="4" t="s">
        <v>1123</v>
      </c>
      <c r="BD433" s="4" t="s">
        <v>934</v>
      </c>
      <c r="BE433" s="4" t="s">
        <v>1123</v>
      </c>
      <c r="BF433" s="4" t="s">
        <v>1154</v>
      </c>
      <c r="BG433" s="4" t="s">
        <v>1123</v>
      </c>
      <c r="BH433" s="4" t="s">
        <v>1123</v>
      </c>
      <c r="BI433" s="4" t="s">
        <v>1154</v>
      </c>
      <c r="BJ433" s="4" t="s">
        <v>1157</v>
      </c>
      <c r="BK433" s="4" t="s">
        <v>1144</v>
      </c>
      <c r="BL433" s="4" t="s">
        <v>1123</v>
      </c>
      <c r="BM433" s="4" t="s">
        <v>1123</v>
      </c>
      <c r="BN433" s="4" t="s">
        <v>1158</v>
      </c>
      <c r="BO433" s="4" t="s">
        <v>1123</v>
      </c>
      <c r="BP433" s="4" t="s">
        <v>1159</v>
      </c>
      <c r="BQ433" s="4" t="s">
        <v>1160</v>
      </c>
      <c r="BS433" s="4" t="s">
        <v>1123</v>
      </c>
      <c r="BT433" s="4" t="n">
        <f aca="false">49-(COUNTBLANK(U433:BQ433))</f>
        <v>49</v>
      </c>
      <c r="BU433" s="4" t="str">
        <f aca="false">CONCATENATE("*",BS433,"*")</f>
        <v>*clean*</v>
      </c>
      <c r="BV433" s="4" t="n">
        <f aca="false">COUNTIFS(U433:BQ433,BU433)</f>
        <v>0</v>
      </c>
      <c r="BW433" s="18" t="n">
        <f aca="false">BV433/BT433</f>
        <v>0</v>
      </c>
      <c r="BZ433" s="18" t="str">
        <f aca="false">IF(BY433="","",(BY433/BT433))</f>
        <v/>
      </c>
      <c r="CA433" s="4" t="n">
        <f aca="false">COUNTIFS(U433:BQ433,BU434)</f>
        <v>0</v>
      </c>
      <c r="CB433" s="4" t="str">
        <f aca="false">IF(BX433="",BU433,BX433)</f>
        <v>*clean*</v>
      </c>
      <c r="CC433" s="4" t="n">
        <f aca="false">COUNTIFS(U433:BQ433,CB434)</f>
        <v>0</v>
      </c>
      <c r="CD433" s="18" t="n">
        <f aca="false">CC433/BT433</f>
        <v>0</v>
      </c>
      <c r="CE433" s="4" t="s">
        <v>1139</v>
      </c>
      <c r="CF433" s="18" t="n">
        <f aca="false">(COUNTIFS(U433:BQ433,CE433))/BT433</f>
        <v>0</v>
      </c>
      <c r="CH433" s="4" t="s">
        <v>1140</v>
      </c>
      <c r="CI433" s="18" t="n">
        <v>0.0204081632653061</v>
      </c>
      <c r="CJ433" s="18" t="n">
        <v>0.47</v>
      </c>
      <c r="CK433" s="16" t="s">
        <v>1159</v>
      </c>
      <c r="CL433" s="4" t="s">
        <v>1161</v>
      </c>
    </row>
    <row r="434" customFormat="false" ht="14.4" hidden="false" customHeight="false" outlineLevel="0" collapsed="false">
      <c r="A434" s="8" t="s">
        <v>3490</v>
      </c>
      <c r="B434" s="17" t="n">
        <v>2</v>
      </c>
      <c r="C434" s="17" t="n">
        <v>2</v>
      </c>
      <c r="D434" s="17" t="n">
        <v>2</v>
      </c>
      <c r="E434" s="17" t="n">
        <v>35</v>
      </c>
      <c r="F434" s="17" t="n">
        <v>18</v>
      </c>
      <c r="G434" s="17" t="n">
        <v>8</v>
      </c>
      <c r="H434" s="8" t="n">
        <v>8018</v>
      </c>
      <c r="I434" s="8" t="n">
        <v>18018</v>
      </c>
      <c r="J434" s="8" t="n">
        <v>8018</v>
      </c>
      <c r="K434" s="8" t="s">
        <v>650</v>
      </c>
      <c r="L434" s="8" t="s">
        <v>128</v>
      </c>
      <c r="M434" s="4" t="s">
        <v>1162</v>
      </c>
      <c r="N434" s="4" t="s">
        <v>1142</v>
      </c>
      <c r="O434" s="4" t="s">
        <v>1143</v>
      </c>
      <c r="R434" s="4" t="n">
        <f aca="false">(1+LEN(N434)-LEN(SUBSTITUTE(N434," ","")))+1</f>
        <v>6</v>
      </c>
      <c r="S434" s="4" t="n">
        <f aca="false">(1+LEN(O434)-LEN(SUBSTITUTE(O434," ","")))</f>
        <v>11</v>
      </c>
      <c r="T434" s="4" t="s">
        <v>1096</v>
      </c>
      <c r="U434" s="4" t="s">
        <v>1159</v>
      </c>
      <c r="V434" s="4" t="s">
        <v>1164</v>
      </c>
      <c r="W434" s="4" t="s">
        <v>1159</v>
      </c>
      <c r="X434" s="4" t="s">
        <v>1159</v>
      </c>
      <c r="Y434" s="4" t="s">
        <v>1165</v>
      </c>
      <c r="Z434" s="4" t="s">
        <v>1159</v>
      </c>
      <c r="AA434" s="4" t="s">
        <v>1159</v>
      </c>
      <c r="AB434" s="4" t="s">
        <v>1159</v>
      </c>
      <c r="AC434" s="4" t="s">
        <v>1166</v>
      </c>
      <c r="AE434" s="4" t="s">
        <v>227</v>
      </c>
      <c r="AF434" s="4" t="s">
        <v>1159</v>
      </c>
      <c r="AG434" s="4" t="s">
        <v>1167</v>
      </c>
      <c r="AH434" s="4" t="s">
        <v>1144</v>
      </c>
      <c r="AI434" s="4" t="s">
        <v>1154</v>
      </c>
      <c r="AJ434" s="4" t="s">
        <v>1159</v>
      </c>
      <c r="AK434" s="4" t="s">
        <v>1168</v>
      </c>
      <c r="AL434" s="4" t="s">
        <v>1123</v>
      </c>
      <c r="AM434" s="4" t="s">
        <v>1159</v>
      </c>
      <c r="AN434" s="4" t="s">
        <v>1154</v>
      </c>
      <c r="AO434" s="4" t="s">
        <v>1149</v>
      </c>
      <c r="AP434" s="4" t="s">
        <v>1169</v>
      </c>
      <c r="AQ434" s="4" t="s">
        <v>1170</v>
      </c>
      <c r="AR434" s="4" t="s">
        <v>1171</v>
      </c>
      <c r="AS434" s="4" t="s">
        <v>1144</v>
      </c>
      <c r="AT434" s="4" t="s">
        <v>1172</v>
      </c>
      <c r="AU434" s="4" t="s">
        <v>1159</v>
      </c>
      <c r="AV434" s="4" t="s">
        <v>1173</v>
      </c>
      <c r="AW434" s="4" t="s">
        <v>1154</v>
      </c>
      <c r="AX434" s="4" t="s">
        <v>1174</v>
      </c>
      <c r="AY434" s="4" t="s">
        <v>1149</v>
      </c>
      <c r="AZ434" s="4" t="s">
        <v>1175</v>
      </c>
      <c r="BA434" s="4" t="s">
        <v>1176</v>
      </c>
      <c r="BB434" s="4" t="s">
        <v>1123</v>
      </c>
      <c r="BC434" s="4" t="s">
        <v>1177</v>
      </c>
      <c r="BD434" s="4" t="s">
        <v>1178</v>
      </c>
      <c r="BE434" s="4" t="s">
        <v>749</v>
      </c>
      <c r="BF434" s="4" t="s">
        <v>1154</v>
      </c>
      <c r="BG434" s="4" t="s">
        <v>1179</v>
      </c>
      <c r="BH434" s="4" t="s">
        <v>1180</v>
      </c>
      <c r="BI434" s="4" t="s">
        <v>1181</v>
      </c>
      <c r="BJ434" s="4" t="s">
        <v>1159</v>
      </c>
      <c r="BK434" s="4" t="s">
        <v>1182</v>
      </c>
      <c r="BL434" s="4" t="s">
        <v>1172</v>
      </c>
      <c r="BM434" s="4" t="s">
        <v>1183</v>
      </c>
      <c r="BN434" s="4" t="s">
        <v>1159</v>
      </c>
      <c r="BO434" s="4" t="s">
        <v>1184</v>
      </c>
      <c r="BP434" s="4" t="s">
        <v>291</v>
      </c>
      <c r="BQ434" s="4" t="s">
        <v>934</v>
      </c>
      <c r="BS434" s="4" t="s">
        <v>1159</v>
      </c>
      <c r="BT434" s="4" t="n">
        <f aca="false">49-(COUNTBLANK(U434:BQ434))</f>
        <v>48</v>
      </c>
      <c r="BU434" s="4" t="str">
        <f aca="false">CONCATENATE("*",BS434,"*")</f>
        <v>*install*</v>
      </c>
      <c r="BV434" s="4" t="n">
        <f aca="false">COUNTIFS(U434:BQ434,BU434)</f>
        <v>0</v>
      </c>
      <c r="BW434" s="18" t="n">
        <f aca="false">BV434/BT434</f>
        <v>0</v>
      </c>
      <c r="BZ434" s="18" t="str">
        <f aca="false">IF(BY434="","",(BY434/BT434))</f>
        <v/>
      </c>
      <c r="CA434" s="4" t="n">
        <f aca="false">COUNTIFS(U434:BQ434,BU433)</f>
        <v>0</v>
      </c>
      <c r="CB434" s="4" t="str">
        <f aca="false">IF(BX434="",BU434,BX434)</f>
        <v>*install*</v>
      </c>
      <c r="CC434" s="4" t="n">
        <f aca="false">COUNTIFS(U434:BQ434,CB433)</f>
        <v>0</v>
      </c>
      <c r="CD434" s="18" t="n">
        <f aca="false">CC434/BT434</f>
        <v>0</v>
      </c>
      <c r="CE434" s="4" t="s">
        <v>1185</v>
      </c>
      <c r="CF434" s="18" t="n">
        <f aca="false">(COUNTIFS(U434:BQ434,CE434))/BT434</f>
        <v>0</v>
      </c>
      <c r="CH434" s="4" t="s">
        <v>1186</v>
      </c>
      <c r="CI434" s="18" t="n">
        <v>0.0625</v>
      </c>
      <c r="CJ434" s="18" t="n">
        <v>0.27</v>
      </c>
      <c r="CK434" s="16" t="s">
        <v>1123</v>
      </c>
      <c r="CL434" s="4" t="s">
        <v>1161</v>
      </c>
    </row>
    <row r="435" customFormat="false" ht="14.4" hidden="false" customHeight="false" outlineLevel="0" collapsed="false">
      <c r="A435" s="8" t="s">
        <v>3491</v>
      </c>
      <c r="B435" s="8" t="n">
        <v>2</v>
      </c>
      <c r="C435" s="8" t="n">
        <v>1</v>
      </c>
      <c r="D435" s="8" t="n">
        <v>1</v>
      </c>
      <c r="E435" s="8" t="n">
        <v>36</v>
      </c>
      <c r="F435" s="8" t="n">
        <v>19</v>
      </c>
      <c r="G435" s="8" t="n">
        <v>5</v>
      </c>
      <c r="H435" s="8" t="n">
        <v>5019</v>
      </c>
      <c r="I435" s="8" t="n">
        <v>15019</v>
      </c>
      <c r="J435" s="8" t="n">
        <v>5019</v>
      </c>
      <c r="K435" s="8" t="s">
        <v>650</v>
      </c>
      <c r="L435" s="8" t="s">
        <v>128</v>
      </c>
      <c r="M435" s="0" t="s">
        <v>1187</v>
      </c>
      <c r="N435" s="0" t="s">
        <v>1188</v>
      </c>
      <c r="O435" s="0" t="s">
        <v>1189</v>
      </c>
      <c r="R435" s="0" t="n">
        <f aca="false">(1+LEN(N435)-LEN(SUBSTITUTE(N435," ","")))+1</f>
        <v>6</v>
      </c>
      <c r="S435" s="0" t="n">
        <f aca="false">(1+LEN(O435)-LEN(SUBSTITUTE(O435," ","")))</f>
        <v>9</v>
      </c>
      <c r="T435" s="0" t="s">
        <v>1096</v>
      </c>
      <c r="U435" s="19" t="s">
        <v>1190</v>
      </c>
      <c r="V435" s="0" t="s">
        <v>1191</v>
      </c>
      <c r="W435" s="19" t="s">
        <v>1192</v>
      </c>
      <c r="X435" s="0" t="s">
        <v>1193</v>
      </c>
      <c r="Y435" s="0" t="s">
        <v>1194</v>
      </c>
      <c r="Z435" s="19" t="s">
        <v>1195</v>
      </c>
      <c r="AA435" s="13"/>
      <c r="AB435" s="0" t="s">
        <v>203</v>
      </c>
      <c r="AC435" s="0" t="s">
        <v>1196</v>
      </c>
      <c r="AD435" s="0" t="s">
        <v>961</v>
      </c>
      <c r="AE435" s="0" t="s">
        <v>1197</v>
      </c>
      <c r="AF435" s="0" t="s">
        <v>1198</v>
      </c>
      <c r="AG435" s="0" t="s">
        <v>1199</v>
      </c>
      <c r="AH435" s="19" t="s">
        <v>1200</v>
      </c>
      <c r="AI435" s="0" t="s">
        <v>1201</v>
      </c>
      <c r="AJ435" s="19" t="s">
        <v>869</v>
      </c>
      <c r="AK435" s="19" t="s">
        <v>1178</v>
      </c>
      <c r="AL435" s="0" t="s">
        <v>1202</v>
      </c>
      <c r="AM435" s="19" t="s">
        <v>226</v>
      </c>
      <c r="AN435" s="0" t="s">
        <v>1106</v>
      </c>
      <c r="AO435" s="0" t="s">
        <v>1203</v>
      </c>
      <c r="AP435" s="0" t="s">
        <v>1199</v>
      </c>
      <c r="AQ435" s="0" t="s">
        <v>1204</v>
      </c>
      <c r="AR435" s="19" t="s">
        <v>1205</v>
      </c>
      <c r="AS435" s="19" t="s">
        <v>1206</v>
      </c>
      <c r="AT435" s="0" t="s">
        <v>1207</v>
      </c>
      <c r="AU435" s="0" t="s">
        <v>669</v>
      </c>
      <c r="AV435" s="0" t="s">
        <v>1208</v>
      </c>
      <c r="AW435" s="19" t="s">
        <v>1209</v>
      </c>
      <c r="AX435" s="0" t="s">
        <v>150</v>
      </c>
      <c r="AY435" s="0" t="s">
        <v>1210</v>
      </c>
      <c r="AZ435" s="0" t="s">
        <v>1211</v>
      </c>
      <c r="BA435" s="19" t="s">
        <v>1212</v>
      </c>
      <c r="BB435" s="19" t="s">
        <v>869</v>
      </c>
      <c r="BC435" s="19" t="s">
        <v>857</v>
      </c>
      <c r="BD435" s="0" t="s">
        <v>1213</v>
      </c>
      <c r="BE435" s="19" t="s">
        <v>1214</v>
      </c>
      <c r="BF435" s="0" t="s">
        <v>1215</v>
      </c>
      <c r="BG435" s="19" t="s">
        <v>1216</v>
      </c>
      <c r="BH435" s="0" t="s">
        <v>1217</v>
      </c>
      <c r="BI435" s="19" t="s">
        <v>1178</v>
      </c>
      <c r="BJ435" s="19" t="s">
        <v>1218</v>
      </c>
      <c r="BK435" s="0" t="s">
        <v>1113</v>
      </c>
      <c r="BL435" s="0" t="s">
        <v>1219</v>
      </c>
      <c r="BM435" s="0" t="s">
        <v>1194</v>
      </c>
      <c r="BN435" s="0" t="s">
        <v>1220</v>
      </c>
      <c r="BO435" s="0" t="s">
        <v>203</v>
      </c>
      <c r="BP435" s="0" t="s">
        <v>203</v>
      </c>
      <c r="BQ435" s="19" t="s">
        <v>1221</v>
      </c>
      <c r="BS435" s="0" t="s">
        <v>869</v>
      </c>
      <c r="BT435" s="0" t="n">
        <f aca="false">49-(COUNTBLANK(U435:BQ435))</f>
        <v>48</v>
      </c>
      <c r="BU435" s="0" t="str">
        <f aca="false">CONCATENATE("*",BS435,"*")</f>
        <v>*make*</v>
      </c>
      <c r="BV435" s="0" t="n">
        <f aca="false">COUNTIFS(U435:BQ435,BU435)</f>
        <v>0</v>
      </c>
      <c r="BW435" s="18" t="n">
        <f aca="false">BV435/BT435</f>
        <v>0</v>
      </c>
      <c r="BZ435" s="15" t="str">
        <f aca="false">IF(BY435="","",(BY435/BT435))</f>
        <v/>
      </c>
      <c r="CA435" s="0" t="n">
        <f aca="false">COUNTIFS(U435:BQ435,BU436)</f>
        <v>0</v>
      </c>
      <c r="CB435" s="0" t="str">
        <f aca="false">IF(BX435="",BU435,BX435)</f>
        <v>*make*</v>
      </c>
      <c r="CC435" s="0" t="n">
        <f aca="false">COUNTIFS(U435:BQ435,CB436)</f>
        <v>0</v>
      </c>
      <c r="CD435" s="15" t="n">
        <f aca="false">CC435/BT435</f>
        <v>0</v>
      </c>
      <c r="CE435" s="0" t="s">
        <v>870</v>
      </c>
      <c r="CF435" s="15" t="n">
        <f aca="false">(COUNTIFS(U435:BQ435,CE435))/BT435</f>
        <v>0</v>
      </c>
      <c r="CG435" s="19" t="s">
        <v>1222</v>
      </c>
      <c r="CH435" s="0" t="s">
        <v>871</v>
      </c>
      <c r="CI435" s="15" t="n">
        <f aca="false">(COUNTIFS(U435:BQ435,CH435))/BT435</f>
        <v>0</v>
      </c>
      <c r="CJ435" s="15" t="n">
        <f aca="false">(COUNTIFS(U435:BQ435,CH436))/BT435</f>
        <v>0</v>
      </c>
      <c r="CK435" s="16" t="s">
        <v>869</v>
      </c>
      <c r="CL435" s="0" t="s">
        <v>1223</v>
      </c>
    </row>
    <row r="436" customFormat="false" ht="14.4" hidden="false" customHeight="false" outlineLevel="0" collapsed="false">
      <c r="A436" s="8" t="s">
        <v>3492</v>
      </c>
      <c r="B436" s="8" t="n">
        <v>2</v>
      </c>
      <c r="C436" s="8" t="n">
        <v>1</v>
      </c>
      <c r="D436" s="8" t="n">
        <v>2</v>
      </c>
      <c r="E436" s="8" t="n">
        <v>36</v>
      </c>
      <c r="F436" s="8" t="n">
        <v>19</v>
      </c>
      <c r="G436" s="8" t="n">
        <v>6</v>
      </c>
      <c r="H436" s="8" t="n">
        <v>6019</v>
      </c>
      <c r="I436" s="8" t="n">
        <v>16019</v>
      </c>
      <c r="J436" s="8" t="n">
        <v>6019</v>
      </c>
      <c r="K436" s="8" t="s">
        <v>650</v>
      </c>
      <c r="L436" s="8" t="s">
        <v>128</v>
      </c>
      <c r="M436" s="0" t="s">
        <v>1224</v>
      </c>
      <c r="N436" s="0" t="s">
        <v>1188</v>
      </c>
      <c r="O436" s="0" t="s">
        <v>1225</v>
      </c>
      <c r="R436" s="0" t="n">
        <f aca="false">(1+LEN(N436)-LEN(SUBSTITUTE(N436," ","")))+1</f>
        <v>6</v>
      </c>
      <c r="S436" s="0" t="n">
        <f aca="false">(1+LEN(O436)-LEN(SUBSTITUTE(O436," ","")))</f>
        <v>9</v>
      </c>
      <c r="T436" s="0" t="s">
        <v>1096</v>
      </c>
      <c r="U436" s="0" t="s">
        <v>1226</v>
      </c>
      <c r="V436" s="0" t="s">
        <v>1227</v>
      </c>
      <c r="W436" s="0" t="s">
        <v>1228</v>
      </c>
      <c r="X436" s="0" t="s">
        <v>1229</v>
      </c>
      <c r="Y436" s="0" t="s">
        <v>1230</v>
      </c>
      <c r="Z436" s="0" t="s">
        <v>1231</v>
      </c>
      <c r="AA436" s="0" t="s">
        <v>1232</v>
      </c>
      <c r="AB436" s="0" t="s">
        <v>1233</v>
      </c>
      <c r="AC436" s="0" t="s">
        <v>1234</v>
      </c>
      <c r="AD436" s="0" t="s">
        <v>1235</v>
      </c>
      <c r="AE436" s="0" t="s">
        <v>1236</v>
      </c>
      <c r="AF436" s="0" t="s">
        <v>1237</v>
      </c>
      <c r="AG436" s="0" t="s">
        <v>1238</v>
      </c>
      <c r="AH436" s="0" t="s">
        <v>1210</v>
      </c>
      <c r="AI436" s="0" t="s">
        <v>1239</v>
      </c>
      <c r="AJ436" s="0" t="s">
        <v>1240</v>
      </c>
      <c r="AK436" s="0" t="s">
        <v>1241</v>
      </c>
      <c r="AL436" s="0" t="s">
        <v>1242</v>
      </c>
      <c r="AM436" s="0" t="s">
        <v>1231</v>
      </c>
      <c r="AN436" s="0" t="s">
        <v>1243</v>
      </c>
      <c r="AO436" s="0" t="s">
        <v>1244</v>
      </c>
      <c r="AP436" s="0" t="s">
        <v>1226</v>
      </c>
      <c r="AQ436" s="0" t="s">
        <v>1245</v>
      </c>
      <c r="AR436" s="0" t="s">
        <v>1244</v>
      </c>
      <c r="AS436" s="0" t="s">
        <v>1246</v>
      </c>
      <c r="AT436" s="0" t="s">
        <v>1236</v>
      </c>
      <c r="AU436" s="0" t="s">
        <v>669</v>
      </c>
      <c r="AV436" s="0" t="s">
        <v>1247</v>
      </c>
      <c r="AW436" s="0" t="s">
        <v>1248</v>
      </c>
      <c r="AX436" s="0" t="s">
        <v>1210</v>
      </c>
      <c r="AY436" s="0" t="s">
        <v>1249</v>
      </c>
      <c r="AZ436" s="0" t="s">
        <v>1230</v>
      </c>
      <c r="BA436" s="0" t="s">
        <v>1250</v>
      </c>
      <c r="BB436" s="0" t="s">
        <v>1236</v>
      </c>
      <c r="BC436" s="0" t="s">
        <v>1251</v>
      </c>
      <c r="BD436" s="0" t="s">
        <v>1252</v>
      </c>
      <c r="BE436" s="0" t="s">
        <v>1253</v>
      </c>
      <c r="BF436" s="0" t="s">
        <v>1231</v>
      </c>
      <c r="BG436" s="0" t="s">
        <v>1254</v>
      </c>
      <c r="BH436" s="0" t="s">
        <v>1255</v>
      </c>
      <c r="BI436" s="0" t="s">
        <v>1256</v>
      </c>
      <c r="BJ436" s="0" t="s">
        <v>1257</v>
      </c>
      <c r="BK436" s="0" t="s">
        <v>1251</v>
      </c>
      <c r="BL436" s="0" t="s">
        <v>1226</v>
      </c>
      <c r="BM436" s="0" t="s">
        <v>168</v>
      </c>
      <c r="BN436" s="0" t="s">
        <v>1258</v>
      </c>
      <c r="BO436" s="0" t="s">
        <v>1259</v>
      </c>
      <c r="BP436" s="0" t="s">
        <v>1260</v>
      </c>
      <c r="BQ436" s="0" t="s">
        <v>1261</v>
      </c>
      <c r="BS436" s="0" t="s">
        <v>669</v>
      </c>
      <c r="BT436" s="0" t="n">
        <f aca="false">49-(COUNTBLANK(U436:BQ436))</f>
        <v>49</v>
      </c>
      <c r="BU436" s="0" t="str">
        <f aca="false">CONCATENATE("*",BS436,"*")</f>
        <v>*move*</v>
      </c>
      <c r="BV436" s="0" t="n">
        <f aca="false">COUNTIFS(U436:BQ436,BU436)</f>
        <v>0</v>
      </c>
      <c r="BW436" s="18" t="n">
        <f aca="false">BV436/BT436</f>
        <v>0</v>
      </c>
      <c r="BZ436" s="15" t="str">
        <f aca="false">IF(BY436="","",(BY436/BT436))</f>
        <v/>
      </c>
      <c r="CA436" s="0" t="n">
        <f aca="false">COUNTIFS(U436:BQ436,BU435)</f>
        <v>0</v>
      </c>
      <c r="CB436" s="0" t="str">
        <f aca="false">IF(BX436="",BU436,BX436)</f>
        <v>*move*</v>
      </c>
      <c r="CC436" s="0" t="n">
        <f aca="false">COUNTIFS(U436:BQ436,CB435)</f>
        <v>0</v>
      </c>
      <c r="CD436" s="15" t="n">
        <f aca="false">CC436/BT436</f>
        <v>0</v>
      </c>
      <c r="CE436" s="0" t="s">
        <v>1262</v>
      </c>
      <c r="CF436" s="15" t="n">
        <f aca="false">(COUNTIFS(U436:BQ436,CE436))/BT436</f>
        <v>0</v>
      </c>
      <c r="CH436" s="0" t="s">
        <v>1263</v>
      </c>
      <c r="CI436" s="15" t="n">
        <f aca="false">(COUNTIFS(U436:BQ436,CH436))/BT436</f>
        <v>0</v>
      </c>
      <c r="CJ436" s="15" t="n">
        <f aca="false">(COUNTIFS(U436:BQ436,CH435))/BT436</f>
        <v>0</v>
      </c>
      <c r="CK436" s="16" t="s">
        <v>1210</v>
      </c>
      <c r="CL436" s="0" t="s">
        <v>1223</v>
      </c>
    </row>
    <row r="437" customFormat="false" ht="14.4" hidden="false" customHeight="false" outlineLevel="0" collapsed="false">
      <c r="A437" s="8" t="s">
        <v>3493</v>
      </c>
      <c r="B437" s="17" t="n">
        <v>2</v>
      </c>
      <c r="C437" s="17" t="n">
        <v>2</v>
      </c>
      <c r="D437" s="17" t="n">
        <v>1</v>
      </c>
      <c r="E437" s="17" t="n">
        <v>36</v>
      </c>
      <c r="F437" s="17" t="n">
        <v>19</v>
      </c>
      <c r="G437" s="17" t="n">
        <v>7</v>
      </c>
      <c r="H437" s="8" t="n">
        <v>7019</v>
      </c>
      <c r="I437" s="8" t="n">
        <v>17019</v>
      </c>
      <c r="J437" s="8" t="n">
        <v>7019</v>
      </c>
      <c r="K437" s="8" t="s">
        <v>650</v>
      </c>
      <c r="L437" s="8" t="s">
        <v>128</v>
      </c>
      <c r="M437" s="4" t="s">
        <v>1187</v>
      </c>
      <c r="N437" s="4" t="s">
        <v>1188</v>
      </c>
      <c r="O437" s="4" t="s">
        <v>1225</v>
      </c>
      <c r="R437" s="4" t="n">
        <f aca="false">(1+LEN(N437)-LEN(SUBSTITUTE(N437," ","")))+1</f>
        <v>6</v>
      </c>
      <c r="S437" s="4" t="n">
        <f aca="false">(1+LEN(O437)-LEN(SUBSTITUTE(O437," ","")))</f>
        <v>9</v>
      </c>
      <c r="T437" s="4" t="s">
        <v>1096</v>
      </c>
      <c r="U437" s="20" t="s">
        <v>1190</v>
      </c>
      <c r="V437" s="4" t="s">
        <v>1191</v>
      </c>
      <c r="W437" s="20" t="s">
        <v>1192</v>
      </c>
      <c r="X437" s="4" t="s">
        <v>1193</v>
      </c>
      <c r="Y437" s="4" t="s">
        <v>1194</v>
      </c>
      <c r="Z437" s="20" t="s">
        <v>1195</v>
      </c>
      <c r="AB437" s="4" t="s">
        <v>203</v>
      </c>
      <c r="AC437" s="4" t="s">
        <v>1196</v>
      </c>
      <c r="AD437" s="4" t="s">
        <v>961</v>
      </c>
      <c r="AE437" s="4" t="s">
        <v>1197</v>
      </c>
      <c r="AF437" s="4" t="s">
        <v>1198</v>
      </c>
      <c r="AG437" s="4" t="s">
        <v>1199</v>
      </c>
      <c r="AH437" s="20" t="s">
        <v>1200</v>
      </c>
      <c r="AI437" s="4" t="s">
        <v>1201</v>
      </c>
      <c r="AJ437" s="20" t="s">
        <v>869</v>
      </c>
      <c r="AK437" s="20" t="s">
        <v>1178</v>
      </c>
      <c r="AL437" s="4" t="s">
        <v>1202</v>
      </c>
      <c r="AM437" s="20" t="s">
        <v>226</v>
      </c>
      <c r="AN437" s="4" t="s">
        <v>1106</v>
      </c>
      <c r="AO437" s="4" t="s">
        <v>1203</v>
      </c>
      <c r="AP437" s="4" t="s">
        <v>1199</v>
      </c>
      <c r="AQ437" s="4" t="s">
        <v>1204</v>
      </c>
      <c r="AR437" s="20" t="s">
        <v>1205</v>
      </c>
      <c r="AS437" s="20" t="s">
        <v>1206</v>
      </c>
      <c r="AT437" s="4" t="s">
        <v>1207</v>
      </c>
      <c r="AU437" s="4" t="s">
        <v>669</v>
      </c>
      <c r="AV437" s="4" t="s">
        <v>1208</v>
      </c>
      <c r="AW437" s="20" t="s">
        <v>1209</v>
      </c>
      <c r="AX437" s="4" t="s">
        <v>150</v>
      </c>
      <c r="AY437" s="4" t="s">
        <v>1210</v>
      </c>
      <c r="AZ437" s="4" t="s">
        <v>1211</v>
      </c>
      <c r="BA437" s="20" t="s">
        <v>1212</v>
      </c>
      <c r="BB437" s="20" t="s">
        <v>869</v>
      </c>
      <c r="BC437" s="20" t="s">
        <v>857</v>
      </c>
      <c r="BD437" s="4" t="s">
        <v>1213</v>
      </c>
      <c r="BE437" s="20" t="s">
        <v>1214</v>
      </c>
      <c r="BF437" s="4" t="s">
        <v>1215</v>
      </c>
      <c r="BG437" s="20" t="s">
        <v>1216</v>
      </c>
      <c r="BH437" s="4" t="s">
        <v>1217</v>
      </c>
      <c r="BI437" s="20" t="s">
        <v>1178</v>
      </c>
      <c r="BJ437" s="20" t="s">
        <v>1218</v>
      </c>
      <c r="BK437" s="4" t="s">
        <v>1113</v>
      </c>
      <c r="BL437" s="4" t="s">
        <v>1219</v>
      </c>
      <c r="BM437" s="4" t="s">
        <v>1194</v>
      </c>
      <c r="BN437" s="4" t="s">
        <v>1220</v>
      </c>
      <c r="BO437" s="4" t="s">
        <v>203</v>
      </c>
      <c r="BP437" s="4" t="s">
        <v>203</v>
      </c>
      <c r="BQ437" s="20" t="s">
        <v>1221</v>
      </c>
      <c r="BS437" s="4" t="s">
        <v>869</v>
      </c>
      <c r="BT437" s="4" t="n">
        <f aca="false">49-(COUNTBLANK(U437:BQ437))</f>
        <v>48</v>
      </c>
      <c r="BU437" s="4" t="str">
        <f aca="false">CONCATENATE("*",BS437,"*")</f>
        <v>*make*</v>
      </c>
      <c r="BV437" s="4" t="n">
        <f aca="false">COUNTIFS(U437:BQ437,BU437)</f>
        <v>0</v>
      </c>
      <c r="BW437" s="18" t="n">
        <f aca="false">BV437/BT437</f>
        <v>0</v>
      </c>
      <c r="BZ437" s="18" t="str">
        <f aca="false">IF(BY437="","",(BY437/BT437))</f>
        <v/>
      </c>
      <c r="CA437" s="4" t="n">
        <f aca="false">COUNTIFS(U437:BQ437,BU438)</f>
        <v>0</v>
      </c>
      <c r="CB437" s="4" t="str">
        <f aca="false">IF(BX437="",BU437,BX437)</f>
        <v>*make*</v>
      </c>
      <c r="CC437" s="4" t="n">
        <f aca="false">COUNTIFS(U437:BQ437,CB438)</f>
        <v>0</v>
      </c>
      <c r="CD437" s="18" t="n">
        <f aca="false">CC437/BT437</f>
        <v>0</v>
      </c>
      <c r="CE437" s="4" t="s">
        <v>870</v>
      </c>
      <c r="CF437" s="18" t="n">
        <f aca="false">(COUNTIFS(U437:BQ437,CE437))/BT437</f>
        <v>0</v>
      </c>
      <c r="CG437" s="20" t="s">
        <v>1222</v>
      </c>
      <c r="CH437" s="4" t="s">
        <v>871</v>
      </c>
      <c r="CI437" s="18" t="n">
        <v>0.0208333333333333</v>
      </c>
      <c r="CJ437" s="18" t="n">
        <v>0.21</v>
      </c>
      <c r="CK437" s="16" t="s">
        <v>1210</v>
      </c>
      <c r="CL437" s="4" t="s">
        <v>1223</v>
      </c>
    </row>
    <row r="438" customFormat="false" ht="14.4" hidden="false" customHeight="false" outlineLevel="0" collapsed="false">
      <c r="A438" s="8" t="s">
        <v>3490</v>
      </c>
      <c r="B438" s="17" t="n">
        <v>2</v>
      </c>
      <c r="C438" s="17" t="n">
        <v>2</v>
      </c>
      <c r="D438" s="17" t="n">
        <v>2</v>
      </c>
      <c r="E438" s="17" t="n">
        <v>36</v>
      </c>
      <c r="F438" s="17" t="n">
        <v>19</v>
      </c>
      <c r="G438" s="17" t="n">
        <v>8</v>
      </c>
      <c r="H438" s="8" t="n">
        <v>8019</v>
      </c>
      <c r="I438" s="8" t="n">
        <v>18019</v>
      </c>
      <c r="J438" s="8" t="n">
        <v>8019</v>
      </c>
      <c r="K438" s="8" t="s">
        <v>650</v>
      </c>
      <c r="L438" s="8" t="s">
        <v>128</v>
      </c>
      <c r="M438" s="4" t="s">
        <v>1224</v>
      </c>
      <c r="N438" s="4" t="s">
        <v>1188</v>
      </c>
      <c r="O438" s="4" t="s">
        <v>1189</v>
      </c>
      <c r="R438" s="4" t="n">
        <f aca="false">(1+LEN(N438)-LEN(SUBSTITUTE(N438," ","")))+1</f>
        <v>6</v>
      </c>
      <c r="S438" s="4" t="n">
        <f aca="false">(1+LEN(O438)-LEN(SUBSTITUTE(O438," ","")))</f>
        <v>9</v>
      </c>
      <c r="T438" s="4" t="s">
        <v>1096</v>
      </c>
      <c r="U438" s="4" t="s">
        <v>1226</v>
      </c>
      <c r="V438" s="4" t="s">
        <v>1227</v>
      </c>
      <c r="W438" s="4" t="s">
        <v>1228</v>
      </c>
      <c r="X438" s="4" t="s">
        <v>1229</v>
      </c>
      <c r="Y438" s="4" t="s">
        <v>1230</v>
      </c>
      <c r="Z438" s="4" t="s">
        <v>1231</v>
      </c>
      <c r="AA438" s="4" t="s">
        <v>1232</v>
      </c>
      <c r="AB438" s="4" t="s">
        <v>1233</v>
      </c>
      <c r="AC438" s="4" t="s">
        <v>1234</v>
      </c>
      <c r="AD438" s="4" t="s">
        <v>1235</v>
      </c>
      <c r="AE438" s="4" t="s">
        <v>1236</v>
      </c>
      <c r="AF438" s="4" t="s">
        <v>1237</v>
      </c>
      <c r="AG438" s="4" t="s">
        <v>1238</v>
      </c>
      <c r="AH438" s="4" t="s">
        <v>1210</v>
      </c>
      <c r="AI438" s="4" t="s">
        <v>1239</v>
      </c>
      <c r="AJ438" s="4" t="s">
        <v>1240</v>
      </c>
      <c r="AK438" s="4" t="s">
        <v>1241</v>
      </c>
      <c r="AL438" s="4" t="s">
        <v>1242</v>
      </c>
      <c r="AM438" s="4" t="s">
        <v>1231</v>
      </c>
      <c r="AN438" s="4" t="s">
        <v>1243</v>
      </c>
      <c r="AO438" s="4" t="s">
        <v>1244</v>
      </c>
      <c r="AP438" s="4" t="s">
        <v>1226</v>
      </c>
      <c r="AQ438" s="4" t="s">
        <v>1245</v>
      </c>
      <c r="AR438" s="4" t="s">
        <v>1244</v>
      </c>
      <c r="AS438" s="4" t="s">
        <v>1246</v>
      </c>
      <c r="AT438" s="4" t="s">
        <v>1236</v>
      </c>
      <c r="AU438" s="4" t="s">
        <v>669</v>
      </c>
      <c r="AV438" s="4" t="s">
        <v>1247</v>
      </c>
      <c r="AW438" s="4" t="s">
        <v>1248</v>
      </c>
      <c r="AX438" s="4" t="s">
        <v>1210</v>
      </c>
      <c r="AY438" s="4" t="s">
        <v>1249</v>
      </c>
      <c r="AZ438" s="4" t="s">
        <v>1230</v>
      </c>
      <c r="BA438" s="4" t="s">
        <v>1250</v>
      </c>
      <c r="BB438" s="4" t="s">
        <v>1236</v>
      </c>
      <c r="BC438" s="4" t="s">
        <v>1251</v>
      </c>
      <c r="BD438" s="4" t="s">
        <v>1252</v>
      </c>
      <c r="BE438" s="4" t="s">
        <v>1253</v>
      </c>
      <c r="BF438" s="4" t="s">
        <v>1231</v>
      </c>
      <c r="BG438" s="4" t="s">
        <v>1254</v>
      </c>
      <c r="BH438" s="4" t="s">
        <v>1255</v>
      </c>
      <c r="BI438" s="4" t="s">
        <v>1256</v>
      </c>
      <c r="BJ438" s="4" t="s">
        <v>1257</v>
      </c>
      <c r="BK438" s="4" t="s">
        <v>1251</v>
      </c>
      <c r="BL438" s="4" t="s">
        <v>1226</v>
      </c>
      <c r="BM438" s="4" t="s">
        <v>168</v>
      </c>
      <c r="BN438" s="4" t="s">
        <v>1258</v>
      </c>
      <c r="BO438" s="4" t="s">
        <v>1259</v>
      </c>
      <c r="BP438" s="4" t="s">
        <v>1260</v>
      </c>
      <c r="BQ438" s="4" t="s">
        <v>1261</v>
      </c>
      <c r="BS438" s="4" t="s">
        <v>669</v>
      </c>
      <c r="BT438" s="4" t="n">
        <f aca="false">49-(COUNTBLANK(U438:BQ438))</f>
        <v>49</v>
      </c>
      <c r="BU438" s="4" t="str">
        <f aca="false">CONCATENATE("*",BS438,"*")</f>
        <v>*move*</v>
      </c>
      <c r="BV438" s="4" t="n">
        <f aca="false">COUNTIFS(U438:BQ438,BU438)</f>
        <v>0</v>
      </c>
      <c r="BW438" s="18" t="n">
        <f aca="false">BV438/BT438</f>
        <v>0</v>
      </c>
      <c r="BZ438" s="18" t="str">
        <f aca="false">IF(BY438="","",(BY438/BT438))</f>
        <v/>
      </c>
      <c r="CA438" s="4" t="n">
        <f aca="false">COUNTIFS(U438:BQ438,BU437)</f>
        <v>0</v>
      </c>
      <c r="CB438" s="4" t="str">
        <f aca="false">IF(BX438="",BU438,BX438)</f>
        <v>*move*</v>
      </c>
      <c r="CC438" s="4" t="n">
        <f aca="false">COUNTIFS(U438:BQ438,CB437)</f>
        <v>0</v>
      </c>
      <c r="CD438" s="18" t="n">
        <f aca="false">CC438/BT438</f>
        <v>0</v>
      </c>
      <c r="CE438" s="4" t="s">
        <v>1262</v>
      </c>
      <c r="CF438" s="18" t="n">
        <f aca="false">(COUNTIFS(U438:BQ438,CE438))/BT438</f>
        <v>0</v>
      </c>
      <c r="CH438" s="4" t="s">
        <v>1263</v>
      </c>
      <c r="CI438" s="18" t="n">
        <v>0</v>
      </c>
      <c r="CJ438" s="18" t="n">
        <v>0.45</v>
      </c>
      <c r="CK438" s="16" t="s">
        <v>869</v>
      </c>
      <c r="CL438" s="4" t="s">
        <v>1223</v>
      </c>
    </row>
    <row r="439" customFormat="false" ht="14.4" hidden="false" customHeight="false" outlineLevel="0" collapsed="false">
      <c r="A439" s="8" t="s">
        <v>3491</v>
      </c>
      <c r="B439" s="8" t="n">
        <v>2</v>
      </c>
      <c r="C439" s="8" t="n">
        <v>1</v>
      </c>
      <c r="D439" s="8" t="n">
        <v>1</v>
      </c>
      <c r="E439" s="8" t="n">
        <v>37</v>
      </c>
      <c r="F439" s="8" t="n">
        <v>20</v>
      </c>
      <c r="G439" s="8" t="n">
        <v>5</v>
      </c>
      <c r="H439" s="8" t="n">
        <v>5020</v>
      </c>
      <c r="I439" s="8" t="n">
        <v>15020</v>
      </c>
      <c r="J439" s="8" t="n">
        <v>5020</v>
      </c>
      <c r="K439" s="8" t="s">
        <v>650</v>
      </c>
      <c r="L439" s="8" t="s">
        <v>128</v>
      </c>
      <c r="M439" s="0" t="s">
        <v>1264</v>
      </c>
      <c r="N439" s="0" t="s">
        <v>1265</v>
      </c>
      <c r="O439" s="0" t="s">
        <v>1266</v>
      </c>
      <c r="R439" s="0" t="n">
        <f aca="false">(1+LEN(N439)-LEN(SUBSTITUTE(N439," ","")))+1</f>
        <v>8</v>
      </c>
      <c r="S439" s="0" t="n">
        <f aca="false">(1+LEN(O439)-LEN(SUBSTITUTE(O439," ","")))</f>
        <v>13</v>
      </c>
      <c r="T439" s="0" t="s">
        <v>1096</v>
      </c>
      <c r="U439" s="0" t="s">
        <v>1267</v>
      </c>
      <c r="V439" s="0" t="s">
        <v>1268</v>
      </c>
      <c r="W439" s="0" t="s">
        <v>1269</v>
      </c>
      <c r="X439" s="0" t="s">
        <v>1270</v>
      </c>
      <c r="Y439" s="0" t="s">
        <v>1154</v>
      </c>
      <c r="Z439" s="0" t="s">
        <v>1154</v>
      </c>
      <c r="AA439" s="0" t="s">
        <v>1271</v>
      </c>
      <c r="AB439" s="0" t="s">
        <v>1159</v>
      </c>
      <c r="AC439" s="0" t="s">
        <v>1272</v>
      </c>
      <c r="AD439" s="0" t="s">
        <v>1273</v>
      </c>
      <c r="AE439" s="0" t="s">
        <v>1154</v>
      </c>
      <c r="AF439" s="0" t="s">
        <v>1274</v>
      </c>
      <c r="AG439" s="0" t="s">
        <v>1275</v>
      </c>
      <c r="AH439" s="0" t="s">
        <v>1276</v>
      </c>
      <c r="AI439" s="0" t="s">
        <v>1277</v>
      </c>
      <c r="AJ439" s="0" t="s">
        <v>1278</v>
      </c>
      <c r="AK439" s="0" t="s">
        <v>1279</v>
      </c>
      <c r="AL439" s="0" t="s">
        <v>1274</v>
      </c>
      <c r="AM439" s="0" t="s">
        <v>1154</v>
      </c>
      <c r="AN439" s="0" t="s">
        <v>1154</v>
      </c>
      <c r="AO439" s="0" t="s">
        <v>1280</v>
      </c>
      <c r="AP439" s="0" t="s">
        <v>1274</v>
      </c>
      <c r="AQ439" s="0" t="s">
        <v>1154</v>
      </c>
      <c r="AR439" s="0" t="s">
        <v>1154</v>
      </c>
      <c r="AS439" s="0" t="s">
        <v>1123</v>
      </c>
      <c r="AT439" s="0" t="s">
        <v>1281</v>
      </c>
      <c r="AU439" s="0" t="s">
        <v>1154</v>
      </c>
      <c r="AV439" s="0" t="s">
        <v>1282</v>
      </c>
      <c r="AW439" s="0" t="s">
        <v>150</v>
      </c>
      <c r="AX439" s="0" t="s">
        <v>1154</v>
      </c>
      <c r="AY439" s="0" t="s">
        <v>1154</v>
      </c>
      <c r="AZ439" s="0" t="s">
        <v>1283</v>
      </c>
      <c r="BA439" s="0" t="s">
        <v>1284</v>
      </c>
      <c r="BB439" s="0" t="s">
        <v>1159</v>
      </c>
      <c r="BC439" s="0" t="s">
        <v>1285</v>
      </c>
      <c r="BD439" s="0" t="s">
        <v>1159</v>
      </c>
      <c r="BE439" s="0" t="s">
        <v>1154</v>
      </c>
      <c r="BF439" s="0" t="s">
        <v>1154</v>
      </c>
      <c r="BG439" s="0" t="s">
        <v>1154</v>
      </c>
      <c r="BH439" s="0" t="s">
        <v>1154</v>
      </c>
      <c r="BI439" s="0" t="s">
        <v>1154</v>
      </c>
      <c r="BJ439" s="0" t="s">
        <v>1286</v>
      </c>
      <c r="BK439" s="0" t="s">
        <v>1287</v>
      </c>
      <c r="BL439" s="0" t="s">
        <v>1154</v>
      </c>
      <c r="BM439" s="0" t="s">
        <v>1274</v>
      </c>
      <c r="BN439" s="0" t="s">
        <v>1288</v>
      </c>
      <c r="BO439" s="0" t="s">
        <v>1289</v>
      </c>
      <c r="BP439" s="0" t="s">
        <v>203</v>
      </c>
      <c r="BQ439" s="0" t="s">
        <v>1290</v>
      </c>
      <c r="BS439" s="0" t="s">
        <v>1154</v>
      </c>
      <c r="BT439" s="0" t="n">
        <f aca="false">49-(COUNTBLANK(U439:BQ439))</f>
        <v>49</v>
      </c>
      <c r="BU439" s="0" t="str">
        <f aca="false">CONCATENATE("*",BS439,"*")</f>
        <v>*fix*</v>
      </c>
      <c r="BV439" s="0" t="n">
        <f aca="false">COUNTIFS(U439:BQ439,BU439)</f>
        <v>0</v>
      </c>
      <c r="BW439" s="14" t="n">
        <f aca="false">BV439/BT439</f>
        <v>0</v>
      </c>
      <c r="BZ439" s="15" t="str">
        <f aca="false">IF(BY439="","",(BY439/BT439))</f>
        <v/>
      </c>
      <c r="CA439" s="0" t="n">
        <f aca="false">COUNTIFS(U439:BQ439,BU440)</f>
        <v>0</v>
      </c>
      <c r="CB439" s="0" t="str">
        <f aca="false">IF(BX439="",BU439,BX439)</f>
        <v>*fix*</v>
      </c>
      <c r="CC439" s="0" t="n">
        <f aca="false">COUNTIFS(U439:BQ439,CB440)</f>
        <v>0</v>
      </c>
      <c r="CD439" s="15" t="n">
        <f aca="false">CC439/BT439</f>
        <v>0</v>
      </c>
      <c r="CE439" s="0" t="s">
        <v>1291</v>
      </c>
      <c r="CF439" s="15" t="n">
        <f aca="false">(COUNTIFS(U439:BQ439,CE439))/BT439</f>
        <v>0</v>
      </c>
      <c r="CH439" s="0" t="s">
        <v>1292</v>
      </c>
      <c r="CI439" s="15" t="n">
        <f aca="false">(COUNTIFS(U439:BQ439,CH439))/BT439</f>
        <v>0</v>
      </c>
      <c r="CJ439" s="15" t="n">
        <f aca="false">(COUNTIFS(U439:BQ439,CH440))/BT439</f>
        <v>0</v>
      </c>
      <c r="CK439" s="16" t="s">
        <v>1154</v>
      </c>
      <c r="CL439" s="0" t="s">
        <v>1293</v>
      </c>
    </row>
    <row r="440" customFormat="false" ht="14.4" hidden="false" customHeight="false" outlineLevel="0" collapsed="false">
      <c r="A440" s="8" t="s">
        <v>3492</v>
      </c>
      <c r="B440" s="8" t="n">
        <v>2</v>
      </c>
      <c r="C440" s="8" t="n">
        <v>1</v>
      </c>
      <c r="D440" s="8" t="n">
        <v>2</v>
      </c>
      <c r="E440" s="8" t="n">
        <v>37</v>
      </c>
      <c r="F440" s="8" t="n">
        <v>20</v>
      </c>
      <c r="G440" s="8" t="n">
        <v>6</v>
      </c>
      <c r="H440" s="8" t="n">
        <v>6020</v>
      </c>
      <c r="I440" s="8" t="n">
        <v>16020</v>
      </c>
      <c r="J440" s="8" t="n">
        <v>6020</v>
      </c>
      <c r="K440" s="8" t="s">
        <v>650</v>
      </c>
      <c r="L440" s="8" t="s">
        <v>128</v>
      </c>
      <c r="M440" s="0" t="s">
        <v>1294</v>
      </c>
      <c r="N440" s="0" t="s">
        <v>1265</v>
      </c>
      <c r="O440" s="0" t="s">
        <v>1295</v>
      </c>
      <c r="R440" s="0" t="n">
        <f aca="false">(1+LEN(N440)-LEN(SUBSTITUTE(N440," ","")))+1</f>
        <v>8</v>
      </c>
      <c r="S440" s="0" t="n">
        <f aca="false">(1+LEN(O440)-LEN(SUBSTITUTE(O440," ","")))</f>
        <v>13</v>
      </c>
      <c r="T440" s="0" t="s">
        <v>1096</v>
      </c>
      <c r="U440" s="19" t="s">
        <v>1296</v>
      </c>
      <c r="V440" s="19" t="s">
        <v>1297</v>
      </c>
      <c r="W440" s="0" t="s">
        <v>1286</v>
      </c>
      <c r="X440" s="0" t="s">
        <v>1298</v>
      </c>
      <c r="Y440" s="0" t="s">
        <v>203</v>
      </c>
      <c r="Z440" s="19" t="s">
        <v>1275</v>
      </c>
      <c r="AA440" s="0" t="s">
        <v>1299</v>
      </c>
      <c r="AB440" s="19" t="s">
        <v>1297</v>
      </c>
      <c r="AC440" s="19" t="s">
        <v>1300</v>
      </c>
      <c r="AD440" s="0" t="s">
        <v>1301</v>
      </c>
      <c r="AE440" s="19" t="s">
        <v>1123</v>
      </c>
      <c r="AF440" s="19" t="s">
        <v>1302</v>
      </c>
      <c r="AG440" s="19" t="s">
        <v>1303</v>
      </c>
      <c r="AH440" s="19" t="s">
        <v>934</v>
      </c>
      <c r="AI440" s="0" t="s">
        <v>168</v>
      </c>
      <c r="AJ440" s="19" t="s">
        <v>1297</v>
      </c>
      <c r="AK440" s="19" t="s">
        <v>1304</v>
      </c>
      <c r="AL440" s="19" t="s">
        <v>1305</v>
      </c>
      <c r="AM440" s="0" t="s">
        <v>1065</v>
      </c>
      <c r="AN440" s="0" t="s">
        <v>1149</v>
      </c>
      <c r="AO440" s="0" t="s">
        <v>150</v>
      </c>
      <c r="AP440" s="19" t="s">
        <v>1306</v>
      </c>
      <c r="AQ440" s="19" t="s">
        <v>1307</v>
      </c>
      <c r="AR440" s="19" t="s">
        <v>1297</v>
      </c>
      <c r="AS440" s="0" t="s">
        <v>1308</v>
      </c>
      <c r="AT440" s="19" t="s">
        <v>1309</v>
      </c>
      <c r="AU440" s="0" t="s">
        <v>150</v>
      </c>
      <c r="AV440" s="0" t="s">
        <v>1286</v>
      </c>
      <c r="AW440" s="0" t="s">
        <v>1310</v>
      </c>
      <c r="AX440" s="0" t="s">
        <v>1286</v>
      </c>
      <c r="AY440" s="19" t="s">
        <v>934</v>
      </c>
      <c r="AZ440" s="0" t="s">
        <v>1286</v>
      </c>
      <c r="BA440" s="19" t="s">
        <v>1297</v>
      </c>
      <c r="BB440" s="0" t="s">
        <v>456</v>
      </c>
      <c r="BC440" s="0" t="s">
        <v>1311</v>
      </c>
      <c r="BD440" s="19" t="s">
        <v>1312</v>
      </c>
      <c r="BE440" s="0" t="s">
        <v>1313</v>
      </c>
      <c r="BF440" s="0" t="s">
        <v>1286</v>
      </c>
      <c r="BG440" s="0" t="s">
        <v>1314</v>
      </c>
      <c r="BH440" s="0" t="s">
        <v>150</v>
      </c>
      <c r="BI440" s="19" t="s">
        <v>1315</v>
      </c>
      <c r="BJ440" s="19" t="s">
        <v>1297</v>
      </c>
      <c r="BK440" s="0" t="s">
        <v>1316</v>
      </c>
      <c r="BL440" s="19" t="s">
        <v>1297</v>
      </c>
      <c r="BM440" s="0" t="s">
        <v>1317</v>
      </c>
      <c r="BN440" s="0" t="s">
        <v>1308</v>
      </c>
      <c r="BO440" s="0" t="s">
        <v>1286</v>
      </c>
      <c r="BP440" s="13"/>
      <c r="BQ440" s="19" t="s">
        <v>934</v>
      </c>
      <c r="BS440" s="0" t="s">
        <v>1318</v>
      </c>
      <c r="BT440" s="0" t="n">
        <f aca="false">49-(COUNTBLANK(U440:BQ440))</f>
        <v>48</v>
      </c>
      <c r="BU440" s="0" t="str">
        <f aca="false">CONCATENATE("*",BS440,"*")</f>
        <v>*rinse*</v>
      </c>
      <c r="BV440" s="0" t="n">
        <f aca="false">COUNTIFS(U440:BQ440,BU440)</f>
        <v>0</v>
      </c>
      <c r="BW440" s="14" t="n">
        <f aca="false">BV440/BT440</f>
        <v>0</v>
      </c>
      <c r="BZ440" s="15" t="str">
        <f aca="false">IF(BY440="","",(BY440/BT440))</f>
        <v/>
      </c>
      <c r="CA440" s="0" t="n">
        <f aca="false">COUNTIFS(U440:BQ440,BU439)</f>
        <v>0</v>
      </c>
      <c r="CB440" s="0" t="str">
        <f aca="false">IF(BX440="",BU440,BX440)</f>
        <v>*rinse*</v>
      </c>
      <c r="CC440" s="0" t="n">
        <f aca="false">COUNTIFS(U440:BQ440,CB439)</f>
        <v>0</v>
      </c>
      <c r="CD440" s="15" t="n">
        <f aca="false">CC440/BT440</f>
        <v>0</v>
      </c>
      <c r="CE440" s="0" t="s">
        <v>1319</v>
      </c>
      <c r="CF440" s="15" t="n">
        <f aca="false">(COUNTIFS(U440:BQ440,CE440))/BT440</f>
        <v>0</v>
      </c>
      <c r="CG440" s="19" t="s">
        <v>1320</v>
      </c>
      <c r="CH440" s="0" t="s">
        <v>1321</v>
      </c>
      <c r="CI440" s="15" t="n">
        <f aca="false">(COUNTIFS(U440:BQ440,CH440))/BT440</f>
        <v>0</v>
      </c>
      <c r="CJ440" s="15" t="n">
        <f aca="false">(COUNTIFS(U440:BQ440,CH439))/BT440</f>
        <v>0</v>
      </c>
      <c r="CK440" s="16" t="s">
        <v>1318</v>
      </c>
      <c r="CL440" s="0" t="s">
        <v>1293</v>
      </c>
    </row>
    <row r="441" customFormat="false" ht="14.4" hidden="false" customHeight="false" outlineLevel="0" collapsed="false">
      <c r="A441" s="8" t="s">
        <v>3493</v>
      </c>
      <c r="B441" s="17" t="n">
        <v>2</v>
      </c>
      <c r="C441" s="17" t="n">
        <v>2</v>
      </c>
      <c r="D441" s="17" t="n">
        <v>1</v>
      </c>
      <c r="E441" s="17" t="n">
        <v>37</v>
      </c>
      <c r="F441" s="17" t="n">
        <v>20</v>
      </c>
      <c r="G441" s="17" t="n">
        <v>7</v>
      </c>
      <c r="H441" s="8" t="n">
        <v>7020</v>
      </c>
      <c r="I441" s="8" t="n">
        <v>17020</v>
      </c>
      <c r="J441" s="8" t="n">
        <v>7020</v>
      </c>
      <c r="K441" s="8" t="s">
        <v>650</v>
      </c>
      <c r="L441" s="8" t="s">
        <v>128</v>
      </c>
      <c r="M441" s="4" t="s">
        <v>1264</v>
      </c>
      <c r="N441" s="4" t="s">
        <v>1265</v>
      </c>
      <c r="O441" s="4" t="s">
        <v>1295</v>
      </c>
      <c r="R441" s="4" t="n">
        <f aca="false">(1+LEN(N441)-LEN(SUBSTITUTE(N441," ","")))+1</f>
        <v>8</v>
      </c>
      <c r="S441" s="4" t="n">
        <f aca="false">(1+LEN(O441)-LEN(SUBSTITUTE(O441," ","")))</f>
        <v>13</v>
      </c>
      <c r="T441" s="4" t="s">
        <v>1096</v>
      </c>
      <c r="U441" s="4" t="s">
        <v>1267</v>
      </c>
      <c r="V441" s="4" t="s">
        <v>1268</v>
      </c>
      <c r="W441" s="4" t="s">
        <v>1269</v>
      </c>
      <c r="X441" s="4" t="s">
        <v>1270</v>
      </c>
      <c r="Y441" s="4" t="s">
        <v>1154</v>
      </c>
      <c r="Z441" s="4" t="s">
        <v>1154</v>
      </c>
      <c r="AA441" s="4" t="s">
        <v>1271</v>
      </c>
      <c r="AB441" s="4" t="s">
        <v>1159</v>
      </c>
      <c r="AC441" s="4" t="s">
        <v>1272</v>
      </c>
      <c r="AD441" s="4" t="s">
        <v>1273</v>
      </c>
      <c r="AE441" s="4" t="s">
        <v>1154</v>
      </c>
      <c r="AF441" s="4" t="s">
        <v>1274</v>
      </c>
      <c r="AG441" s="4" t="s">
        <v>1275</v>
      </c>
      <c r="AH441" s="4" t="s">
        <v>1276</v>
      </c>
      <c r="AI441" s="4" t="s">
        <v>1277</v>
      </c>
      <c r="AJ441" s="4" t="s">
        <v>1278</v>
      </c>
      <c r="AK441" s="4" t="s">
        <v>1279</v>
      </c>
      <c r="AL441" s="4" t="s">
        <v>1274</v>
      </c>
      <c r="AM441" s="4" t="s">
        <v>1154</v>
      </c>
      <c r="AN441" s="4" t="s">
        <v>1154</v>
      </c>
      <c r="AO441" s="4" t="s">
        <v>1280</v>
      </c>
      <c r="AP441" s="4" t="s">
        <v>1274</v>
      </c>
      <c r="AQ441" s="4" t="s">
        <v>1154</v>
      </c>
      <c r="AR441" s="4" t="s">
        <v>1154</v>
      </c>
      <c r="AS441" s="4" t="s">
        <v>1123</v>
      </c>
      <c r="AT441" s="4" t="s">
        <v>1281</v>
      </c>
      <c r="AU441" s="4" t="s">
        <v>1154</v>
      </c>
      <c r="AV441" s="4" t="s">
        <v>1282</v>
      </c>
      <c r="AW441" s="4" t="s">
        <v>150</v>
      </c>
      <c r="AX441" s="4" t="s">
        <v>1154</v>
      </c>
      <c r="AY441" s="4" t="s">
        <v>1154</v>
      </c>
      <c r="AZ441" s="4" t="s">
        <v>1283</v>
      </c>
      <c r="BA441" s="4" t="s">
        <v>1284</v>
      </c>
      <c r="BB441" s="4" t="s">
        <v>1159</v>
      </c>
      <c r="BC441" s="4" t="s">
        <v>1285</v>
      </c>
      <c r="BD441" s="4" t="s">
        <v>1159</v>
      </c>
      <c r="BE441" s="4" t="s">
        <v>1154</v>
      </c>
      <c r="BF441" s="4" t="s">
        <v>1154</v>
      </c>
      <c r="BG441" s="4" t="s">
        <v>1154</v>
      </c>
      <c r="BH441" s="4" t="s">
        <v>1154</v>
      </c>
      <c r="BI441" s="4" t="s">
        <v>1154</v>
      </c>
      <c r="BJ441" s="4" t="s">
        <v>1286</v>
      </c>
      <c r="BK441" s="4" t="s">
        <v>1287</v>
      </c>
      <c r="BL441" s="4" t="s">
        <v>1154</v>
      </c>
      <c r="BM441" s="4" t="s">
        <v>1274</v>
      </c>
      <c r="BN441" s="4" t="s">
        <v>1288</v>
      </c>
      <c r="BO441" s="4" t="s">
        <v>1289</v>
      </c>
      <c r="BP441" s="4" t="s">
        <v>203</v>
      </c>
      <c r="BQ441" s="4" t="s">
        <v>1290</v>
      </c>
      <c r="BR441" s="4"/>
      <c r="BS441" s="4" t="s">
        <v>1154</v>
      </c>
      <c r="BT441" s="4" t="n">
        <f aca="false">49-(COUNTBLANK(U441:BQ441))</f>
        <v>49</v>
      </c>
      <c r="BU441" s="4" t="str">
        <f aca="false">CONCATENATE("*",BS441,"*")</f>
        <v>*fix*</v>
      </c>
      <c r="BV441" s="4" t="n">
        <f aca="false">COUNTIFS(U441:BQ441,BU441)</f>
        <v>0</v>
      </c>
      <c r="BW441" s="18" t="n">
        <f aca="false">BV441/BT441</f>
        <v>0</v>
      </c>
      <c r="BZ441" s="18" t="str">
        <f aca="false">IF(BY441="","",(BY441/BT441))</f>
        <v/>
      </c>
      <c r="CA441" s="4" t="n">
        <f aca="false">COUNTIFS(U441:BQ441,BU442)</f>
        <v>0</v>
      </c>
      <c r="CB441" s="4" t="str">
        <f aca="false">IF(BX441="",BU441,BX441)</f>
        <v>*fix*</v>
      </c>
      <c r="CC441" s="4" t="n">
        <f aca="false">COUNTIFS(U441:BQ441,CB442)</f>
        <v>0</v>
      </c>
      <c r="CD441" s="18" t="n">
        <f aca="false">CC441/BT441</f>
        <v>0</v>
      </c>
      <c r="CE441" s="4" t="s">
        <v>1291</v>
      </c>
      <c r="CF441" s="18" t="n">
        <f aca="false">(COUNTIFS(U441:BQ441,CE441))/BT441</f>
        <v>0</v>
      </c>
      <c r="CH441" s="4" t="s">
        <v>1292</v>
      </c>
      <c r="CI441" s="18" t="n">
        <v>0</v>
      </c>
      <c r="CJ441" s="18" t="n">
        <v>0.45</v>
      </c>
      <c r="CK441" s="4" t="s">
        <v>1318</v>
      </c>
      <c r="CL441" s="4" t="s">
        <v>1293</v>
      </c>
    </row>
    <row r="442" customFormat="false" ht="14.4" hidden="false" customHeight="false" outlineLevel="0" collapsed="false">
      <c r="A442" s="8" t="s">
        <v>3490</v>
      </c>
      <c r="B442" s="17" t="n">
        <v>2</v>
      </c>
      <c r="C442" s="17" t="n">
        <v>2</v>
      </c>
      <c r="D442" s="17" t="n">
        <v>2</v>
      </c>
      <c r="E442" s="17" t="n">
        <v>37</v>
      </c>
      <c r="F442" s="17" t="n">
        <v>20</v>
      </c>
      <c r="G442" s="17" t="n">
        <v>8</v>
      </c>
      <c r="H442" s="8" t="n">
        <v>8020</v>
      </c>
      <c r="I442" s="8" t="n">
        <v>18020</v>
      </c>
      <c r="J442" s="8" t="n">
        <v>8020</v>
      </c>
      <c r="K442" s="8" t="s">
        <v>650</v>
      </c>
      <c r="L442" s="8" t="s">
        <v>128</v>
      </c>
      <c r="M442" s="4" t="s">
        <v>1294</v>
      </c>
      <c r="N442" s="4" t="s">
        <v>1265</v>
      </c>
      <c r="O442" s="4" t="s">
        <v>1266</v>
      </c>
      <c r="R442" s="4" t="n">
        <f aca="false">(1+LEN(N442)-LEN(SUBSTITUTE(N442," ","")))+1</f>
        <v>8</v>
      </c>
      <c r="S442" s="4" t="n">
        <f aca="false">(1+LEN(O442)-LEN(SUBSTITUTE(O442," ","")))</f>
        <v>13</v>
      </c>
      <c r="T442" s="4" t="s">
        <v>1096</v>
      </c>
      <c r="U442" s="20" t="s">
        <v>1296</v>
      </c>
      <c r="V442" s="20" t="s">
        <v>1297</v>
      </c>
      <c r="W442" s="4" t="s">
        <v>1286</v>
      </c>
      <c r="X442" s="4" t="s">
        <v>1298</v>
      </c>
      <c r="Y442" s="4" t="s">
        <v>203</v>
      </c>
      <c r="Z442" s="20" t="s">
        <v>1275</v>
      </c>
      <c r="AA442" s="4" t="s">
        <v>1299</v>
      </c>
      <c r="AB442" s="20" t="s">
        <v>1297</v>
      </c>
      <c r="AC442" s="20" t="s">
        <v>1300</v>
      </c>
      <c r="AD442" s="4" t="s">
        <v>1301</v>
      </c>
      <c r="AE442" s="20" t="s">
        <v>1123</v>
      </c>
      <c r="AF442" s="20" t="s">
        <v>1302</v>
      </c>
      <c r="AG442" s="20" t="s">
        <v>1303</v>
      </c>
      <c r="AH442" s="20" t="s">
        <v>934</v>
      </c>
      <c r="AI442" s="4" t="s">
        <v>168</v>
      </c>
      <c r="AJ442" s="20" t="s">
        <v>1297</v>
      </c>
      <c r="AK442" s="20" t="s">
        <v>1304</v>
      </c>
      <c r="AL442" s="20" t="s">
        <v>1305</v>
      </c>
      <c r="AM442" s="4" t="s">
        <v>1065</v>
      </c>
      <c r="AN442" s="4" t="s">
        <v>1149</v>
      </c>
      <c r="AO442" s="4" t="s">
        <v>150</v>
      </c>
      <c r="AP442" s="20" t="s">
        <v>1306</v>
      </c>
      <c r="AQ442" s="20" t="s">
        <v>1307</v>
      </c>
      <c r="AR442" s="20" t="s">
        <v>1297</v>
      </c>
      <c r="AS442" s="4" t="s">
        <v>1308</v>
      </c>
      <c r="AT442" s="20" t="s">
        <v>1309</v>
      </c>
      <c r="AU442" s="4" t="s">
        <v>150</v>
      </c>
      <c r="AV442" s="4" t="s">
        <v>1286</v>
      </c>
      <c r="AW442" s="4" t="s">
        <v>1310</v>
      </c>
      <c r="AX442" s="4" t="s">
        <v>1286</v>
      </c>
      <c r="AY442" s="20" t="s">
        <v>934</v>
      </c>
      <c r="AZ442" s="4" t="s">
        <v>1286</v>
      </c>
      <c r="BA442" s="20" t="s">
        <v>1297</v>
      </c>
      <c r="BB442" s="4" t="s">
        <v>456</v>
      </c>
      <c r="BC442" s="4" t="s">
        <v>1311</v>
      </c>
      <c r="BD442" s="20" t="s">
        <v>1312</v>
      </c>
      <c r="BE442" s="4" t="s">
        <v>1313</v>
      </c>
      <c r="BF442" s="4" t="s">
        <v>1286</v>
      </c>
      <c r="BG442" s="4" t="s">
        <v>1314</v>
      </c>
      <c r="BH442" s="4" t="s">
        <v>150</v>
      </c>
      <c r="BI442" s="20" t="s">
        <v>1315</v>
      </c>
      <c r="BJ442" s="20" t="s">
        <v>1297</v>
      </c>
      <c r="BK442" s="4" t="s">
        <v>1316</v>
      </c>
      <c r="BL442" s="20" t="s">
        <v>1297</v>
      </c>
      <c r="BM442" s="4" t="s">
        <v>1317</v>
      </c>
      <c r="BN442" s="4" t="s">
        <v>1308</v>
      </c>
      <c r="BO442" s="4" t="s">
        <v>1286</v>
      </c>
      <c r="BQ442" s="20" t="s">
        <v>934</v>
      </c>
      <c r="BR442" s="4"/>
      <c r="BS442" s="4" t="s">
        <v>1318</v>
      </c>
      <c r="BT442" s="4" t="n">
        <f aca="false">49-(COUNTBLANK(U442:BQ442))</f>
        <v>48</v>
      </c>
      <c r="BU442" s="4" t="str">
        <f aca="false">CONCATENATE("*",BS442,"*")</f>
        <v>*rinse*</v>
      </c>
      <c r="BV442" s="4" t="n">
        <f aca="false">COUNTIFS(U442:BQ442,BU442)</f>
        <v>0</v>
      </c>
      <c r="BW442" s="18" t="n">
        <f aca="false">BV442/BT442</f>
        <v>0</v>
      </c>
      <c r="BZ442" s="18" t="str">
        <f aca="false">IF(BY442="","",(BY442/BT442))</f>
        <v/>
      </c>
      <c r="CA442" s="4" t="n">
        <f aca="false">COUNTIFS(U442:BQ442,BU441)</f>
        <v>0</v>
      </c>
      <c r="CB442" s="4" t="str">
        <f aca="false">IF(BX442="",BU442,BX442)</f>
        <v>*rinse*</v>
      </c>
      <c r="CC442" s="4" t="n">
        <f aca="false">COUNTIFS(U442:BQ442,CB441)</f>
        <v>0</v>
      </c>
      <c r="CD442" s="18" t="n">
        <f aca="false">CC442/BT442</f>
        <v>0</v>
      </c>
      <c r="CE442" s="4" t="s">
        <v>1319</v>
      </c>
      <c r="CF442" s="18" t="n">
        <f aca="false">(COUNTIFS(U442:BQ442,CE442))/BT442</f>
        <v>0</v>
      </c>
      <c r="CG442" s="20" t="s">
        <v>1320</v>
      </c>
      <c r="CH442" s="4" t="s">
        <v>1321</v>
      </c>
      <c r="CI442" s="18" t="n">
        <v>0</v>
      </c>
      <c r="CJ442" s="18" t="n">
        <v>0.17</v>
      </c>
      <c r="CK442" s="4" t="s">
        <v>1154</v>
      </c>
      <c r="CL442" s="4" t="s">
        <v>1293</v>
      </c>
    </row>
    <row r="443" customFormat="false" ht="14.4" hidden="false" customHeight="false" outlineLevel="0" collapsed="false">
      <c r="A443" s="8" t="s">
        <v>3491</v>
      </c>
      <c r="B443" s="8" t="n">
        <v>2</v>
      </c>
      <c r="C443" s="8" t="n">
        <v>1</v>
      </c>
      <c r="D443" s="8" t="n">
        <v>1</v>
      </c>
      <c r="E443" s="8" t="n">
        <v>39</v>
      </c>
      <c r="F443" s="8" t="n">
        <v>21</v>
      </c>
      <c r="G443" s="8" t="n">
        <v>5</v>
      </c>
      <c r="H443" s="8" t="n">
        <v>5021</v>
      </c>
      <c r="I443" s="8" t="n">
        <v>15021</v>
      </c>
      <c r="J443" s="8" t="n">
        <v>5021</v>
      </c>
      <c r="K443" s="8" t="s">
        <v>650</v>
      </c>
      <c r="L443" s="8" t="s">
        <v>128</v>
      </c>
      <c r="M443" s="0" t="s">
        <v>1322</v>
      </c>
      <c r="N443" s="0" t="s">
        <v>1323</v>
      </c>
      <c r="O443" s="0" t="s">
        <v>1324</v>
      </c>
      <c r="R443" s="0" t="n">
        <f aca="false">(1+LEN(N443)-LEN(SUBSTITUTE(N443," ","")))+1</f>
        <v>7</v>
      </c>
      <c r="S443" s="0" t="n">
        <f aca="false">(1+LEN(O443)-LEN(SUBSTITUTE(O443," ","")))</f>
        <v>12</v>
      </c>
      <c r="T443" s="0" t="s">
        <v>1096</v>
      </c>
      <c r="U443" s="0" t="s">
        <v>1325</v>
      </c>
      <c r="V443" s="0" t="s">
        <v>1326</v>
      </c>
      <c r="W443" s="0" t="s">
        <v>1327</v>
      </c>
      <c r="X443" s="0" t="s">
        <v>1328</v>
      </c>
      <c r="Y443" s="0" t="s">
        <v>1329</v>
      </c>
      <c r="Z443" s="0" t="s">
        <v>1325</v>
      </c>
      <c r="AA443" s="0" t="s">
        <v>1330</v>
      </c>
      <c r="AB443" s="0" t="s">
        <v>1331</v>
      </c>
      <c r="AC443" s="0" t="s">
        <v>1332</v>
      </c>
      <c r="AD443" s="0" t="s">
        <v>691</v>
      </c>
      <c r="AE443" s="0" t="s">
        <v>1325</v>
      </c>
      <c r="AF443" s="0" t="s">
        <v>1333</v>
      </c>
      <c r="AG443" s="0" t="s">
        <v>1334</v>
      </c>
      <c r="AH443" s="0" t="s">
        <v>1325</v>
      </c>
      <c r="AI443" s="0" t="s">
        <v>1335</v>
      </c>
      <c r="AJ443" s="0" t="s">
        <v>1325</v>
      </c>
      <c r="AK443" s="0" t="s">
        <v>1336</v>
      </c>
      <c r="AL443" s="0" t="s">
        <v>1325</v>
      </c>
      <c r="AM443" s="0" t="s">
        <v>1329</v>
      </c>
      <c r="AN443" s="0" t="s">
        <v>1335</v>
      </c>
      <c r="AO443" s="0" t="s">
        <v>1325</v>
      </c>
      <c r="AP443" s="0" t="s">
        <v>1337</v>
      </c>
      <c r="AQ443" s="0" t="s">
        <v>1338</v>
      </c>
      <c r="AR443" s="0" t="s">
        <v>1339</v>
      </c>
      <c r="AS443" s="0" t="s">
        <v>168</v>
      </c>
      <c r="AT443" s="0" t="s">
        <v>1325</v>
      </c>
      <c r="AU443" s="0" t="s">
        <v>1325</v>
      </c>
      <c r="AV443" s="0" t="s">
        <v>1340</v>
      </c>
      <c r="AW443" s="0" t="s">
        <v>1325</v>
      </c>
      <c r="AX443" s="0" t="s">
        <v>1329</v>
      </c>
      <c r="AY443" s="0" t="s">
        <v>1335</v>
      </c>
      <c r="AZ443" s="0" t="s">
        <v>1325</v>
      </c>
      <c r="BA443" s="0" t="s">
        <v>1325</v>
      </c>
      <c r="BB443" s="0" t="s">
        <v>1341</v>
      </c>
      <c r="BC443" s="0" t="s">
        <v>1342</v>
      </c>
      <c r="BD443" s="0" t="s">
        <v>1343</v>
      </c>
      <c r="BE443" s="0" t="s">
        <v>1325</v>
      </c>
      <c r="BF443" s="0" t="s">
        <v>1344</v>
      </c>
      <c r="BG443" s="0" t="s">
        <v>1329</v>
      </c>
      <c r="BH443" s="0" t="s">
        <v>1335</v>
      </c>
      <c r="BI443" s="0" t="s">
        <v>1325</v>
      </c>
      <c r="BJ443" s="0" t="s">
        <v>1336</v>
      </c>
      <c r="BK443" s="0" t="s">
        <v>1345</v>
      </c>
      <c r="BL443" s="0" t="s">
        <v>1325</v>
      </c>
      <c r="BM443" s="0" t="s">
        <v>1325</v>
      </c>
      <c r="BN443" s="0" t="s">
        <v>1325</v>
      </c>
      <c r="BO443" s="0" t="s">
        <v>1335</v>
      </c>
      <c r="BP443" s="0" t="s">
        <v>1329</v>
      </c>
      <c r="BQ443" s="0" t="s">
        <v>1346</v>
      </c>
      <c r="BR443" s="4"/>
      <c r="BS443" s="0" t="s">
        <v>1335</v>
      </c>
      <c r="BT443" s="0" t="n">
        <f aca="false">49-(COUNTBLANK(U443:BQ443))</f>
        <v>49</v>
      </c>
      <c r="BU443" s="0" t="str">
        <f aca="false">CONCATENATE("*",BS443,"*")</f>
        <v>*marry*</v>
      </c>
      <c r="BV443" s="0" t="n">
        <f aca="false">COUNTIFS(U443:BQ443,BU443)</f>
        <v>0</v>
      </c>
      <c r="BW443" s="18" t="n">
        <f aca="false">BV443/BT443</f>
        <v>0</v>
      </c>
      <c r="BZ443" s="15" t="str">
        <f aca="false">IF(BY443="","",(BY443/BT443))</f>
        <v/>
      </c>
      <c r="CA443" s="0" t="n">
        <f aca="false">COUNTIFS(U443:BQ443,BU444)</f>
        <v>0</v>
      </c>
      <c r="CB443" s="0" t="str">
        <f aca="false">IF(BX443="",BU443,BX443)</f>
        <v>*marry*</v>
      </c>
      <c r="CC443" s="0" t="n">
        <f aca="false">COUNTIFS(U443:BQ443,CB444)</f>
        <v>0</v>
      </c>
      <c r="CD443" s="15" t="n">
        <f aca="false">CC443/BT443</f>
        <v>0</v>
      </c>
      <c r="CE443" s="0" t="s">
        <v>1347</v>
      </c>
      <c r="CF443" s="15" t="n">
        <f aca="false">(COUNTIFS(U443:BQ443,CE443))/BT443</f>
        <v>0</v>
      </c>
      <c r="CH443" s="4" t="s">
        <v>1348</v>
      </c>
      <c r="CI443" s="15" t="n">
        <f aca="false">(COUNTIFS(U443:BQ443,CH443))/BT443</f>
        <v>0</v>
      </c>
      <c r="CJ443" s="15" t="n">
        <f aca="false">(COUNTIFS(U443:BQ443,CH444))/BT443</f>
        <v>0</v>
      </c>
      <c r="CK443" s="16" t="s">
        <v>1335</v>
      </c>
      <c r="CL443" s="0" t="s">
        <v>1349</v>
      </c>
    </row>
    <row r="444" customFormat="false" ht="14.4" hidden="false" customHeight="false" outlineLevel="0" collapsed="false">
      <c r="A444" s="8" t="s">
        <v>3492</v>
      </c>
      <c r="B444" s="8" t="n">
        <v>2</v>
      </c>
      <c r="C444" s="8" t="n">
        <v>1</v>
      </c>
      <c r="D444" s="8" t="n">
        <v>2</v>
      </c>
      <c r="E444" s="8" t="n">
        <v>39</v>
      </c>
      <c r="F444" s="8" t="n">
        <v>21</v>
      </c>
      <c r="G444" s="8" t="n">
        <v>6</v>
      </c>
      <c r="H444" s="8" t="n">
        <v>6021</v>
      </c>
      <c r="I444" s="8" t="n">
        <v>16021</v>
      </c>
      <c r="J444" s="8" t="n">
        <v>6021</v>
      </c>
      <c r="K444" s="8" t="s">
        <v>650</v>
      </c>
      <c r="L444" s="8" t="s">
        <v>128</v>
      </c>
      <c r="M444" s="0" t="s">
        <v>1350</v>
      </c>
      <c r="N444" s="0" t="s">
        <v>1323</v>
      </c>
      <c r="O444" s="0" t="s">
        <v>1351</v>
      </c>
      <c r="R444" s="0" t="n">
        <f aca="false">(1+LEN(N444)-LEN(SUBSTITUTE(N444," ","")))+1</f>
        <v>7</v>
      </c>
      <c r="S444" s="0" t="n">
        <f aca="false">(1+LEN(O444)-LEN(SUBSTITUTE(O444," ","")))</f>
        <v>12</v>
      </c>
      <c r="T444" s="0" t="s">
        <v>1096</v>
      </c>
      <c r="U444" s="0" t="s">
        <v>1352</v>
      </c>
      <c r="V444" s="0" t="s">
        <v>1353</v>
      </c>
      <c r="W444" s="0" t="s">
        <v>1352</v>
      </c>
      <c r="X444" s="0" t="s">
        <v>1352</v>
      </c>
      <c r="Y444" s="0" t="s">
        <v>1352</v>
      </c>
      <c r="Z444" s="0" t="s">
        <v>1354</v>
      </c>
      <c r="AA444" s="0" t="s">
        <v>1352</v>
      </c>
      <c r="AB444" s="0" t="s">
        <v>1352</v>
      </c>
      <c r="AC444" s="0" t="s">
        <v>1352</v>
      </c>
      <c r="AD444" s="13"/>
      <c r="AE444" s="0" t="s">
        <v>1352</v>
      </c>
      <c r="AF444" s="0" t="s">
        <v>1352</v>
      </c>
      <c r="AG444" s="0" t="s">
        <v>1355</v>
      </c>
      <c r="AH444" s="0" t="s">
        <v>1352</v>
      </c>
      <c r="AI444" s="0" t="s">
        <v>1352</v>
      </c>
      <c r="AJ444" s="0" t="s">
        <v>1352</v>
      </c>
      <c r="AK444" s="0" t="s">
        <v>1355</v>
      </c>
      <c r="AL444" s="0" t="s">
        <v>1352</v>
      </c>
      <c r="AM444" s="0" t="s">
        <v>1352</v>
      </c>
      <c r="AN444" s="0" t="s">
        <v>1352</v>
      </c>
      <c r="AO444" s="0" t="s">
        <v>1352</v>
      </c>
      <c r="AP444" s="0" t="s">
        <v>1356</v>
      </c>
      <c r="AQ444" s="0" t="s">
        <v>1357</v>
      </c>
      <c r="AR444" s="0" t="s">
        <v>1352</v>
      </c>
      <c r="AS444" s="0" t="s">
        <v>1358</v>
      </c>
      <c r="AT444" s="0" t="s">
        <v>1352</v>
      </c>
      <c r="AU444" s="0" t="s">
        <v>1352</v>
      </c>
      <c r="AV444" s="0" t="s">
        <v>1352</v>
      </c>
      <c r="AW444" s="0" t="s">
        <v>1352</v>
      </c>
      <c r="AX444" s="0" t="s">
        <v>150</v>
      </c>
      <c r="AY444" s="0" t="s">
        <v>1352</v>
      </c>
      <c r="AZ444" s="0" t="s">
        <v>1352</v>
      </c>
      <c r="BA444" s="0" t="s">
        <v>1352</v>
      </c>
      <c r="BB444" s="0" t="s">
        <v>1355</v>
      </c>
      <c r="BC444" s="0" t="s">
        <v>1352</v>
      </c>
      <c r="BD444" s="0" t="s">
        <v>1352</v>
      </c>
      <c r="BE444" s="0" t="s">
        <v>1359</v>
      </c>
      <c r="BF444" s="0" t="s">
        <v>1352</v>
      </c>
      <c r="BG444" s="0" t="s">
        <v>1354</v>
      </c>
      <c r="BH444" s="0" t="s">
        <v>1352</v>
      </c>
      <c r="BI444" s="0" t="s">
        <v>1355</v>
      </c>
      <c r="BJ444" s="0" t="s">
        <v>1352</v>
      </c>
      <c r="BK444" s="0" t="s">
        <v>1352</v>
      </c>
      <c r="BL444" s="0" t="s">
        <v>1352</v>
      </c>
      <c r="BM444" s="0" t="s">
        <v>1360</v>
      </c>
      <c r="BN444" s="0" t="s">
        <v>1352</v>
      </c>
      <c r="BO444" s="0" t="s">
        <v>1352</v>
      </c>
      <c r="BP444" s="0" t="s">
        <v>1352</v>
      </c>
      <c r="BQ444" s="0" t="s">
        <v>1352</v>
      </c>
      <c r="BR444" s="4"/>
      <c r="BS444" s="0" t="s">
        <v>1352</v>
      </c>
      <c r="BT444" s="0" t="n">
        <f aca="false">49-(COUNTBLANK(U444:BQ444))</f>
        <v>48</v>
      </c>
      <c r="BU444" s="0" t="str">
        <f aca="false">CONCATENATE("*",BS444,"*")</f>
        <v>*graduate*</v>
      </c>
      <c r="BV444" s="0" t="n">
        <f aca="false">COUNTIFS(U444:BQ444,BU444)</f>
        <v>0</v>
      </c>
      <c r="BW444" s="18" t="n">
        <f aca="false">BV444/BT444</f>
        <v>0</v>
      </c>
      <c r="BZ444" s="15" t="str">
        <f aca="false">IF(BY444="","",(BY444/BT444))</f>
        <v/>
      </c>
      <c r="CA444" s="0" t="n">
        <f aca="false">COUNTIFS(U444:BQ444,BU443)</f>
        <v>0</v>
      </c>
      <c r="CB444" s="0" t="str">
        <f aca="false">IF(BX444="",BU444,BX444)</f>
        <v>*graduate*</v>
      </c>
      <c r="CC444" s="0" t="n">
        <f aca="false">COUNTIFS(U444:BQ444,CB443)</f>
        <v>0</v>
      </c>
      <c r="CD444" s="15" t="n">
        <f aca="false">CC444/BT444</f>
        <v>0</v>
      </c>
      <c r="CE444" s="0" t="s">
        <v>1361</v>
      </c>
      <c r="CF444" s="15" t="n">
        <f aca="false">(COUNTIFS(U444:BQ444,CE444))/BT444</f>
        <v>0</v>
      </c>
      <c r="CH444" s="0" t="s">
        <v>1362</v>
      </c>
      <c r="CI444" s="15" t="n">
        <f aca="false">(COUNTIFS(U444:BQ444,CH444))/BT444</f>
        <v>0</v>
      </c>
      <c r="CJ444" s="15" t="n">
        <f aca="false">(COUNTIFS(U444:BQ444,CH443))/BT444</f>
        <v>0</v>
      </c>
      <c r="CK444" s="16" t="s">
        <v>1352</v>
      </c>
      <c r="CL444" s="0" t="s">
        <v>1349</v>
      </c>
    </row>
    <row r="445" customFormat="false" ht="14.4" hidden="false" customHeight="false" outlineLevel="0" collapsed="false">
      <c r="A445" s="8" t="s">
        <v>3493</v>
      </c>
      <c r="B445" s="17" t="n">
        <v>2</v>
      </c>
      <c r="C445" s="17" t="n">
        <v>2</v>
      </c>
      <c r="D445" s="17" t="n">
        <v>1</v>
      </c>
      <c r="E445" s="17" t="n">
        <v>39</v>
      </c>
      <c r="F445" s="17" t="n">
        <v>21</v>
      </c>
      <c r="G445" s="17" t="n">
        <v>7</v>
      </c>
      <c r="H445" s="8" t="n">
        <v>7021</v>
      </c>
      <c r="I445" s="8" t="n">
        <v>17021</v>
      </c>
      <c r="J445" s="8" t="n">
        <v>7021</v>
      </c>
      <c r="K445" s="8" t="s">
        <v>650</v>
      </c>
      <c r="L445" s="8" t="s">
        <v>128</v>
      </c>
      <c r="M445" s="4" t="s">
        <v>1322</v>
      </c>
      <c r="N445" s="4" t="s">
        <v>1323</v>
      </c>
      <c r="O445" s="4" t="s">
        <v>1351</v>
      </c>
      <c r="R445" s="4" t="n">
        <f aca="false">(1+LEN(N445)-LEN(SUBSTITUTE(N445," ","")))+1</f>
        <v>7</v>
      </c>
      <c r="S445" s="4" t="n">
        <f aca="false">(1+LEN(O445)-LEN(SUBSTITUTE(O445," ","")))</f>
        <v>12</v>
      </c>
      <c r="T445" s="4" t="s">
        <v>1096</v>
      </c>
      <c r="U445" s="4" t="s">
        <v>1325</v>
      </c>
      <c r="V445" s="4" t="s">
        <v>1326</v>
      </c>
      <c r="W445" s="4" t="s">
        <v>1327</v>
      </c>
      <c r="X445" s="4" t="s">
        <v>1328</v>
      </c>
      <c r="Y445" s="4" t="s">
        <v>1329</v>
      </c>
      <c r="Z445" s="4" t="s">
        <v>1325</v>
      </c>
      <c r="AA445" s="4" t="s">
        <v>1330</v>
      </c>
      <c r="AB445" s="4" t="s">
        <v>1331</v>
      </c>
      <c r="AC445" s="4" t="s">
        <v>1332</v>
      </c>
      <c r="AD445" s="4" t="s">
        <v>691</v>
      </c>
      <c r="AE445" s="4" t="s">
        <v>1325</v>
      </c>
      <c r="AF445" s="4" t="s">
        <v>1333</v>
      </c>
      <c r="AG445" s="4" t="s">
        <v>1334</v>
      </c>
      <c r="AH445" s="4" t="s">
        <v>1325</v>
      </c>
      <c r="AI445" s="4" t="s">
        <v>1335</v>
      </c>
      <c r="AJ445" s="4" t="s">
        <v>1325</v>
      </c>
      <c r="AK445" s="4" t="s">
        <v>1336</v>
      </c>
      <c r="AL445" s="4" t="s">
        <v>1325</v>
      </c>
      <c r="AM445" s="4" t="s">
        <v>1329</v>
      </c>
      <c r="AN445" s="4" t="s">
        <v>1335</v>
      </c>
      <c r="AO445" s="4" t="s">
        <v>1325</v>
      </c>
      <c r="AP445" s="4" t="s">
        <v>1337</v>
      </c>
      <c r="AQ445" s="4" t="s">
        <v>1338</v>
      </c>
      <c r="AR445" s="4" t="s">
        <v>1339</v>
      </c>
      <c r="AS445" s="4" t="s">
        <v>168</v>
      </c>
      <c r="AT445" s="4" t="s">
        <v>1325</v>
      </c>
      <c r="AU445" s="4" t="s">
        <v>1325</v>
      </c>
      <c r="AV445" s="4" t="s">
        <v>1340</v>
      </c>
      <c r="AW445" s="4" t="s">
        <v>1325</v>
      </c>
      <c r="AX445" s="4" t="s">
        <v>1329</v>
      </c>
      <c r="AY445" s="4" t="s">
        <v>1335</v>
      </c>
      <c r="AZ445" s="4" t="s">
        <v>1325</v>
      </c>
      <c r="BA445" s="4" t="s">
        <v>1325</v>
      </c>
      <c r="BB445" s="4" t="s">
        <v>1341</v>
      </c>
      <c r="BC445" s="4" t="s">
        <v>1342</v>
      </c>
      <c r="BD445" s="4" t="s">
        <v>1343</v>
      </c>
      <c r="BE445" s="4" t="s">
        <v>1325</v>
      </c>
      <c r="BF445" s="4" t="s">
        <v>1344</v>
      </c>
      <c r="BG445" s="4" t="s">
        <v>1329</v>
      </c>
      <c r="BH445" s="4" t="s">
        <v>1335</v>
      </c>
      <c r="BI445" s="4" t="s">
        <v>1325</v>
      </c>
      <c r="BJ445" s="4" t="s">
        <v>1336</v>
      </c>
      <c r="BK445" s="4" t="s">
        <v>1345</v>
      </c>
      <c r="BL445" s="4" t="s">
        <v>1325</v>
      </c>
      <c r="BM445" s="4" t="s">
        <v>1325</v>
      </c>
      <c r="BN445" s="4" t="s">
        <v>1325</v>
      </c>
      <c r="BO445" s="4" t="s">
        <v>1335</v>
      </c>
      <c r="BP445" s="4" t="s">
        <v>1329</v>
      </c>
      <c r="BQ445" s="4" t="s">
        <v>1346</v>
      </c>
      <c r="BR445" s="4"/>
      <c r="BS445" s="4" t="s">
        <v>1335</v>
      </c>
      <c r="BT445" s="4" t="n">
        <f aca="false">49-(COUNTBLANK(U445:BQ445))</f>
        <v>49</v>
      </c>
      <c r="BU445" s="4" t="str">
        <f aca="false">CONCATENATE("*",BS445,"*")</f>
        <v>*marry*</v>
      </c>
      <c r="BV445" s="4" t="n">
        <f aca="false">COUNTIFS(U445:BQ445,BU445)</f>
        <v>0</v>
      </c>
      <c r="BW445" s="18" t="n">
        <f aca="false">BV445/BT445</f>
        <v>0</v>
      </c>
      <c r="BZ445" s="18" t="str">
        <f aca="false">IF(BY445="","",(BY445/BT445))</f>
        <v/>
      </c>
      <c r="CA445" s="4" t="n">
        <f aca="false">COUNTIFS(U445:BQ445,BU446)</f>
        <v>0</v>
      </c>
      <c r="CB445" s="4" t="str">
        <f aca="false">IF(BX445="",BU445,BX445)</f>
        <v>*marry*</v>
      </c>
      <c r="CC445" s="4" t="n">
        <f aca="false">COUNTIFS(U445:BQ445,CB446)</f>
        <v>0</v>
      </c>
      <c r="CD445" s="18" t="n">
        <f aca="false">CC445/BT445</f>
        <v>0</v>
      </c>
      <c r="CE445" s="4" t="s">
        <v>1347</v>
      </c>
      <c r="CF445" s="18" t="n">
        <f aca="false">(COUNTIFS(U445:BQ445,CE445))/BT445</f>
        <v>0</v>
      </c>
      <c r="CH445" s="4" t="s">
        <v>1348</v>
      </c>
      <c r="CI445" s="18" t="n">
        <v>0</v>
      </c>
      <c r="CJ445" s="18" t="n">
        <v>0.1</v>
      </c>
      <c r="CK445" s="4" t="s">
        <v>1352</v>
      </c>
      <c r="CL445" s="4" t="s">
        <v>1349</v>
      </c>
    </row>
    <row r="446" customFormat="false" ht="14.4" hidden="false" customHeight="false" outlineLevel="0" collapsed="false">
      <c r="A446" s="8" t="s">
        <v>3490</v>
      </c>
      <c r="B446" s="17" t="n">
        <v>2</v>
      </c>
      <c r="C446" s="17" t="n">
        <v>2</v>
      </c>
      <c r="D446" s="17" t="n">
        <v>2</v>
      </c>
      <c r="E446" s="17" t="n">
        <v>39</v>
      </c>
      <c r="F446" s="17" t="n">
        <v>21</v>
      </c>
      <c r="G446" s="17" t="n">
        <v>8</v>
      </c>
      <c r="H446" s="8" t="n">
        <v>8021</v>
      </c>
      <c r="I446" s="8" t="n">
        <v>18021</v>
      </c>
      <c r="J446" s="8" t="n">
        <v>8021</v>
      </c>
      <c r="K446" s="8" t="s">
        <v>650</v>
      </c>
      <c r="L446" s="8" t="s">
        <v>128</v>
      </c>
      <c r="M446" s="4" t="s">
        <v>1350</v>
      </c>
      <c r="N446" s="4" t="s">
        <v>1323</v>
      </c>
      <c r="O446" s="4" t="s">
        <v>1324</v>
      </c>
      <c r="R446" s="4" t="n">
        <f aca="false">(1+LEN(N446)-LEN(SUBSTITUTE(N446," ","")))+1</f>
        <v>7</v>
      </c>
      <c r="S446" s="4" t="n">
        <f aca="false">(1+LEN(O446)-LEN(SUBSTITUTE(O446," ","")))</f>
        <v>12</v>
      </c>
      <c r="T446" s="4" t="s">
        <v>1096</v>
      </c>
      <c r="U446" s="4" t="s">
        <v>1352</v>
      </c>
      <c r="V446" s="4" t="s">
        <v>1353</v>
      </c>
      <c r="W446" s="4" t="s">
        <v>1352</v>
      </c>
      <c r="X446" s="4" t="s">
        <v>1352</v>
      </c>
      <c r="Y446" s="4" t="s">
        <v>1352</v>
      </c>
      <c r="Z446" s="4" t="s">
        <v>1354</v>
      </c>
      <c r="AA446" s="4" t="s">
        <v>1352</v>
      </c>
      <c r="AB446" s="4" t="s">
        <v>1352</v>
      </c>
      <c r="AC446" s="4" t="s">
        <v>1352</v>
      </c>
      <c r="AE446" s="4" t="s">
        <v>1352</v>
      </c>
      <c r="AF446" s="4" t="s">
        <v>1352</v>
      </c>
      <c r="AG446" s="4" t="s">
        <v>1355</v>
      </c>
      <c r="AH446" s="4" t="s">
        <v>1352</v>
      </c>
      <c r="AI446" s="4" t="s">
        <v>1352</v>
      </c>
      <c r="AJ446" s="4" t="s">
        <v>1352</v>
      </c>
      <c r="AK446" s="4" t="s">
        <v>1355</v>
      </c>
      <c r="AL446" s="4" t="s">
        <v>1352</v>
      </c>
      <c r="AM446" s="4" t="s">
        <v>1352</v>
      </c>
      <c r="AN446" s="4" t="s">
        <v>1352</v>
      </c>
      <c r="AO446" s="4" t="s">
        <v>1352</v>
      </c>
      <c r="AP446" s="4" t="s">
        <v>1356</v>
      </c>
      <c r="AQ446" s="4" t="s">
        <v>1357</v>
      </c>
      <c r="AR446" s="4" t="s">
        <v>1352</v>
      </c>
      <c r="AS446" s="4" t="s">
        <v>1358</v>
      </c>
      <c r="AT446" s="4" t="s">
        <v>1352</v>
      </c>
      <c r="AU446" s="4" t="s">
        <v>1352</v>
      </c>
      <c r="AV446" s="4" t="s">
        <v>1352</v>
      </c>
      <c r="AW446" s="4" t="s">
        <v>1352</v>
      </c>
      <c r="AX446" s="4" t="s">
        <v>150</v>
      </c>
      <c r="AY446" s="4" t="s">
        <v>1352</v>
      </c>
      <c r="AZ446" s="4" t="s">
        <v>1352</v>
      </c>
      <c r="BA446" s="4" t="s">
        <v>1352</v>
      </c>
      <c r="BB446" s="4" t="s">
        <v>1355</v>
      </c>
      <c r="BC446" s="4" t="s">
        <v>1352</v>
      </c>
      <c r="BD446" s="4" t="s">
        <v>1352</v>
      </c>
      <c r="BE446" s="4" t="s">
        <v>1359</v>
      </c>
      <c r="BF446" s="4" t="s">
        <v>1352</v>
      </c>
      <c r="BG446" s="4" t="s">
        <v>1354</v>
      </c>
      <c r="BH446" s="4" t="s">
        <v>1352</v>
      </c>
      <c r="BI446" s="4" t="s">
        <v>1355</v>
      </c>
      <c r="BJ446" s="4" t="s">
        <v>1352</v>
      </c>
      <c r="BK446" s="4" t="s">
        <v>1352</v>
      </c>
      <c r="BL446" s="4" t="s">
        <v>1352</v>
      </c>
      <c r="BM446" s="4" t="s">
        <v>1360</v>
      </c>
      <c r="BN446" s="4" t="s">
        <v>1352</v>
      </c>
      <c r="BO446" s="4" t="s">
        <v>1352</v>
      </c>
      <c r="BP446" s="4" t="s">
        <v>1352</v>
      </c>
      <c r="BQ446" s="4" t="s">
        <v>1352</v>
      </c>
      <c r="BR446" s="4"/>
      <c r="BS446" s="4" t="s">
        <v>1352</v>
      </c>
      <c r="BT446" s="4" t="n">
        <f aca="false">49-(COUNTBLANK(U446:BQ446))</f>
        <v>48</v>
      </c>
      <c r="BU446" s="4" t="str">
        <f aca="false">CONCATENATE("*",BS446,"*")</f>
        <v>*graduate*</v>
      </c>
      <c r="BV446" s="4" t="n">
        <f aca="false">COUNTIFS(U446:BQ446,BU446)</f>
        <v>0</v>
      </c>
      <c r="BW446" s="18" t="n">
        <f aca="false">BV446/BT446</f>
        <v>0</v>
      </c>
      <c r="BZ446" s="18" t="str">
        <f aca="false">IF(BY446="","",(BY446/BT446))</f>
        <v/>
      </c>
      <c r="CA446" s="4" t="n">
        <f aca="false">COUNTIFS(U446:BQ446,BU445)</f>
        <v>0</v>
      </c>
      <c r="CB446" s="4" t="str">
        <f aca="false">IF(BX446="",BU446,BX446)</f>
        <v>*graduate*</v>
      </c>
      <c r="CC446" s="4" t="n">
        <f aca="false">COUNTIFS(U446:BQ446,CB445)</f>
        <v>0</v>
      </c>
      <c r="CD446" s="18" t="n">
        <f aca="false">CC446/BT446</f>
        <v>0</v>
      </c>
      <c r="CE446" s="4" t="s">
        <v>1361</v>
      </c>
      <c r="CF446" s="18" t="n">
        <f aca="false">(COUNTIFS(U446:BQ446,CE446))/BT446</f>
        <v>0</v>
      </c>
      <c r="CH446" s="4" t="s">
        <v>1362</v>
      </c>
      <c r="CI446" s="18" t="n">
        <v>0</v>
      </c>
      <c r="CJ446" s="18" t="n">
        <v>0.81</v>
      </c>
      <c r="CK446" s="4" t="s">
        <v>1335</v>
      </c>
      <c r="CL446" s="4" t="s">
        <v>1349</v>
      </c>
    </row>
    <row r="447" customFormat="false" ht="14.4" hidden="false" customHeight="false" outlineLevel="0" collapsed="false">
      <c r="A447" s="8" t="s">
        <v>3491</v>
      </c>
      <c r="B447" s="8" t="n">
        <v>2</v>
      </c>
      <c r="C447" s="8" t="n">
        <v>1</v>
      </c>
      <c r="D447" s="8" t="n">
        <v>1</v>
      </c>
      <c r="E447" s="8" t="n">
        <v>46</v>
      </c>
      <c r="F447" s="8" t="n">
        <v>22</v>
      </c>
      <c r="G447" s="8" t="n">
        <v>5</v>
      </c>
      <c r="H447" s="8" t="n">
        <v>5022</v>
      </c>
      <c r="I447" s="8" t="n">
        <v>15022</v>
      </c>
      <c r="J447" s="8" t="n">
        <v>5022</v>
      </c>
      <c r="K447" s="8" t="s">
        <v>650</v>
      </c>
      <c r="L447" s="8" t="s">
        <v>128</v>
      </c>
      <c r="M447" s="0" t="s">
        <v>1363</v>
      </c>
      <c r="N447" s="0" t="s">
        <v>1364</v>
      </c>
      <c r="O447" s="0" t="s">
        <v>1365</v>
      </c>
      <c r="R447" s="0" t="n">
        <f aca="false">(1+LEN(N447)-LEN(SUBSTITUTE(N447," ","")))+1</f>
        <v>7</v>
      </c>
      <c r="S447" s="0" t="n">
        <f aca="false">(1+LEN(O447)-LEN(SUBSTITUTE(O447," ","")))</f>
        <v>10</v>
      </c>
      <c r="T447" s="0" t="s">
        <v>1366</v>
      </c>
      <c r="U447" s="0" t="s">
        <v>1367</v>
      </c>
      <c r="V447" s="0" t="s">
        <v>1368</v>
      </c>
      <c r="W447" s="0" t="s">
        <v>1369</v>
      </c>
      <c r="X447" s="0" t="s">
        <v>1370</v>
      </c>
      <c r="Y447" s="0" t="s">
        <v>1371</v>
      </c>
      <c r="Z447" s="0" t="s">
        <v>1372</v>
      </c>
      <c r="AA447" s="0" t="s">
        <v>1373</v>
      </c>
      <c r="AB447" s="0" t="s">
        <v>1374</v>
      </c>
      <c r="AC447" s="0" t="s">
        <v>1375</v>
      </c>
      <c r="AD447" s="0" t="s">
        <v>1104</v>
      </c>
      <c r="AE447" s="0" t="s">
        <v>1102</v>
      </c>
      <c r="AF447" s="0" t="s">
        <v>1376</v>
      </c>
      <c r="AG447" s="0" t="s">
        <v>1377</v>
      </c>
      <c r="AH447" s="0" t="s">
        <v>1378</v>
      </c>
      <c r="AI447" s="0" t="s">
        <v>1379</v>
      </c>
      <c r="AJ447" s="0" t="s">
        <v>1040</v>
      </c>
      <c r="AK447" s="0" t="s">
        <v>1380</v>
      </c>
      <c r="AL447" s="0" t="s">
        <v>1040</v>
      </c>
      <c r="AM447" s="0" t="s">
        <v>1040</v>
      </c>
      <c r="AN447" s="0" t="s">
        <v>1040</v>
      </c>
      <c r="AO447" s="0" t="s">
        <v>1040</v>
      </c>
      <c r="AP447" s="0" t="s">
        <v>1381</v>
      </c>
      <c r="AQ447" s="0" t="s">
        <v>992</v>
      </c>
      <c r="AR447" s="0" t="s">
        <v>1382</v>
      </c>
      <c r="AS447" s="0" t="s">
        <v>1383</v>
      </c>
      <c r="AT447" s="0" t="s">
        <v>1384</v>
      </c>
      <c r="AU447" s="0" t="s">
        <v>703</v>
      </c>
      <c r="AV447" s="0" t="s">
        <v>1385</v>
      </c>
      <c r="AW447" s="0" t="s">
        <v>1386</v>
      </c>
      <c r="AX447" s="0" t="s">
        <v>1040</v>
      </c>
      <c r="AY447" s="0" t="s">
        <v>746</v>
      </c>
      <c r="AZ447" s="0" t="s">
        <v>1387</v>
      </c>
      <c r="BA447" s="0" t="s">
        <v>1388</v>
      </c>
      <c r="BB447" s="0" t="s">
        <v>746</v>
      </c>
      <c r="BC447" s="0" t="s">
        <v>1040</v>
      </c>
      <c r="BD447" s="0" t="s">
        <v>1389</v>
      </c>
      <c r="BE447" s="0" t="s">
        <v>1040</v>
      </c>
      <c r="BF447" s="0" t="s">
        <v>746</v>
      </c>
      <c r="BG447" s="0" t="s">
        <v>1040</v>
      </c>
      <c r="BH447" s="0" t="s">
        <v>1374</v>
      </c>
      <c r="BI447" s="0" t="s">
        <v>1040</v>
      </c>
      <c r="BJ447" s="0" t="s">
        <v>1390</v>
      </c>
      <c r="BK447" s="0" t="s">
        <v>863</v>
      </c>
      <c r="BL447" s="0" t="s">
        <v>1391</v>
      </c>
      <c r="BM447" s="0" t="s">
        <v>1040</v>
      </c>
      <c r="BN447" s="0" t="s">
        <v>1392</v>
      </c>
      <c r="BO447" s="0" t="s">
        <v>1040</v>
      </c>
      <c r="BP447" s="0" t="s">
        <v>1040</v>
      </c>
      <c r="BQ447" s="0" t="s">
        <v>1393</v>
      </c>
      <c r="BR447" s="4"/>
      <c r="BS447" s="0" t="s">
        <v>1040</v>
      </c>
      <c r="BT447" s="0" t="n">
        <f aca="false">49-(COUNTBLANK(U447:BQ447))</f>
        <v>49</v>
      </c>
      <c r="BU447" s="0" t="str">
        <f aca="false">CONCATENATE("*",BS447,"*")</f>
        <v>*draw*</v>
      </c>
      <c r="BV447" s="0" t="n">
        <f aca="false">COUNTIFS(U447:BQ447,BU447)</f>
        <v>0</v>
      </c>
      <c r="BW447" s="14" t="n">
        <f aca="false">BV447/BT447</f>
        <v>0</v>
      </c>
      <c r="BZ447" s="15" t="str">
        <f aca="false">IF(BY447="","",(BY447/BT447))</f>
        <v/>
      </c>
      <c r="CA447" s="0" t="n">
        <f aca="false">COUNTIFS(U447:BQ447,BU448)</f>
        <v>0</v>
      </c>
      <c r="CB447" s="0" t="str">
        <f aca="false">IF(BX447="",BU447,BX447)</f>
        <v>*draw*</v>
      </c>
      <c r="CC447" s="0" t="n">
        <f aca="false">COUNTIFS(U447:BQ447,CB448)</f>
        <v>0</v>
      </c>
      <c r="CD447" s="15" t="n">
        <f aca="false">CC447/BT447</f>
        <v>0</v>
      </c>
      <c r="CE447" s="0" t="s">
        <v>1394</v>
      </c>
      <c r="CF447" s="15" t="n">
        <f aca="false">(COUNTIFS(U447:BQ447,CE447))/BT447</f>
        <v>0</v>
      </c>
      <c r="CH447" s="0" t="s">
        <v>1395</v>
      </c>
      <c r="CI447" s="15" t="n">
        <f aca="false">(COUNTIFS(U447:BQ447,CH447))/BT447</f>
        <v>0</v>
      </c>
      <c r="CJ447" s="15" t="n">
        <f aca="false">(COUNTIFS(U447:BQ447,CH448))/BT447</f>
        <v>0</v>
      </c>
      <c r="CK447" s="16" t="s">
        <v>1040</v>
      </c>
      <c r="CL447" s="0" t="s">
        <v>1396</v>
      </c>
    </row>
    <row r="448" customFormat="false" ht="14.4" hidden="false" customHeight="false" outlineLevel="0" collapsed="false">
      <c r="A448" s="8" t="s">
        <v>3492</v>
      </c>
      <c r="B448" s="8" t="n">
        <v>2</v>
      </c>
      <c r="C448" s="8" t="n">
        <v>1</v>
      </c>
      <c r="D448" s="8" t="n">
        <v>2</v>
      </c>
      <c r="E448" s="8" t="n">
        <v>46</v>
      </c>
      <c r="F448" s="8" t="n">
        <v>22</v>
      </c>
      <c r="G448" s="8" t="n">
        <v>6</v>
      </c>
      <c r="H448" s="8" t="n">
        <v>6022</v>
      </c>
      <c r="I448" s="8" t="n">
        <v>16022</v>
      </c>
      <c r="J448" s="8" t="n">
        <v>6022</v>
      </c>
      <c r="K448" s="8" t="s">
        <v>650</v>
      </c>
      <c r="L448" s="8" t="s">
        <v>128</v>
      </c>
      <c r="M448" s="0" t="s">
        <v>1397</v>
      </c>
      <c r="N448" s="0" t="s">
        <v>1364</v>
      </c>
      <c r="O448" s="0" t="s">
        <v>1398</v>
      </c>
      <c r="R448" s="0" t="n">
        <f aca="false">(1+LEN(N448)-LEN(SUBSTITUTE(N448," ","")))+1</f>
        <v>7</v>
      </c>
      <c r="S448" s="0" t="n">
        <f aca="false">(1+LEN(O448)-LEN(SUBSTITUTE(O448," ","")))</f>
        <v>10</v>
      </c>
      <c r="T448" s="0" t="s">
        <v>1366</v>
      </c>
      <c r="U448" s="0" t="s">
        <v>531</v>
      </c>
      <c r="V448" s="0" t="s">
        <v>1399</v>
      </c>
      <c r="W448" s="0" t="s">
        <v>531</v>
      </c>
      <c r="X448" s="0" t="s">
        <v>531</v>
      </c>
      <c r="Y448" s="0" t="s">
        <v>531</v>
      </c>
      <c r="Z448" s="0" t="s">
        <v>1400</v>
      </c>
      <c r="AA448" s="0" t="s">
        <v>1401</v>
      </c>
      <c r="AB448" s="0" t="s">
        <v>531</v>
      </c>
      <c r="AC448" s="0" t="s">
        <v>531</v>
      </c>
      <c r="AD448" s="0" t="s">
        <v>1402</v>
      </c>
      <c r="AE448" s="0" t="s">
        <v>1403</v>
      </c>
      <c r="AF448" s="0" t="s">
        <v>1404</v>
      </c>
      <c r="AG448" s="0" t="s">
        <v>1405</v>
      </c>
      <c r="AH448" s="0" t="s">
        <v>531</v>
      </c>
      <c r="AI448" s="0" t="s">
        <v>531</v>
      </c>
      <c r="AJ448" s="0" t="s">
        <v>1406</v>
      </c>
      <c r="AK448" s="0" t="s">
        <v>1407</v>
      </c>
      <c r="AL448" s="0" t="s">
        <v>1408</v>
      </c>
      <c r="AM448" s="0" t="s">
        <v>1409</v>
      </c>
      <c r="AN448" s="0" t="s">
        <v>1410</v>
      </c>
      <c r="AO448" s="0" t="s">
        <v>531</v>
      </c>
      <c r="AP448" s="0" t="s">
        <v>1411</v>
      </c>
      <c r="AQ448" s="0" t="s">
        <v>1412</v>
      </c>
      <c r="AR448" s="0" t="s">
        <v>1413</v>
      </c>
      <c r="AS448" s="0" t="s">
        <v>1414</v>
      </c>
      <c r="AT448" s="0" t="s">
        <v>531</v>
      </c>
      <c r="AU448" s="0" t="s">
        <v>531</v>
      </c>
      <c r="AV448" s="0" t="s">
        <v>531</v>
      </c>
      <c r="AW448" s="0" t="s">
        <v>531</v>
      </c>
      <c r="AX448" s="0" t="s">
        <v>531</v>
      </c>
      <c r="AY448" s="0" t="s">
        <v>740</v>
      </c>
      <c r="AZ448" s="0" t="s">
        <v>531</v>
      </c>
      <c r="BA448" s="0" t="s">
        <v>1406</v>
      </c>
      <c r="BB448" s="0" t="s">
        <v>531</v>
      </c>
      <c r="BC448" s="0" t="s">
        <v>1415</v>
      </c>
      <c r="BD448" s="0" t="s">
        <v>1416</v>
      </c>
      <c r="BE448" s="0" t="s">
        <v>1417</v>
      </c>
      <c r="BF448" s="0" t="s">
        <v>531</v>
      </c>
      <c r="BG448" s="0" t="s">
        <v>1418</v>
      </c>
      <c r="BH448" s="0" t="s">
        <v>531</v>
      </c>
      <c r="BI448" s="0" t="s">
        <v>1419</v>
      </c>
      <c r="BJ448" s="0" t="s">
        <v>531</v>
      </c>
      <c r="BK448" s="0" t="s">
        <v>1406</v>
      </c>
      <c r="BL448" s="0" t="s">
        <v>531</v>
      </c>
      <c r="BM448" s="0" t="s">
        <v>531</v>
      </c>
      <c r="BN448" s="0" t="s">
        <v>1402</v>
      </c>
      <c r="BO448" s="0" t="s">
        <v>531</v>
      </c>
      <c r="BP448" s="0" t="s">
        <v>1406</v>
      </c>
      <c r="BQ448" s="0" t="s">
        <v>531</v>
      </c>
      <c r="BR448" s="4"/>
      <c r="BS448" s="0" t="s">
        <v>531</v>
      </c>
      <c r="BT448" s="0" t="n">
        <f aca="false">49-(COUNTBLANK(U448:BQ448))</f>
        <v>49</v>
      </c>
      <c r="BU448" s="0" t="str">
        <f aca="false">CONCATENATE("*",BS448,"*")</f>
        <v>*lie*</v>
      </c>
      <c r="BV448" s="0" t="n">
        <f aca="false">COUNTIFS(U448:BQ448,BU448)</f>
        <v>0</v>
      </c>
      <c r="BW448" s="14" t="n">
        <f aca="false">BV448/BT448</f>
        <v>0</v>
      </c>
      <c r="BZ448" s="15" t="str">
        <f aca="false">IF(BY448="","",(BY448/BT448))</f>
        <v/>
      </c>
      <c r="CA448" s="0" t="n">
        <f aca="false">COUNTIFS(U448:BQ448,BU447)</f>
        <v>0</v>
      </c>
      <c r="CB448" s="0" t="str">
        <f aca="false">IF(BX448="",BU448,BX448)</f>
        <v>*lie*</v>
      </c>
      <c r="CC448" s="0" t="n">
        <f aca="false">COUNTIFS(U448:BQ448,CB447)</f>
        <v>0</v>
      </c>
      <c r="CD448" s="15" t="n">
        <f aca="false">CC448/BT448</f>
        <v>0</v>
      </c>
      <c r="CE448" s="0" t="s">
        <v>1420</v>
      </c>
      <c r="CF448" s="15" t="n">
        <f aca="false">(COUNTIFS(U448:BQ448,CE448))/BT448</f>
        <v>0</v>
      </c>
      <c r="CH448" s="0" t="s">
        <v>1421</v>
      </c>
      <c r="CI448" s="15" t="n">
        <f aca="false">(COUNTIFS(U448:BQ448,CH448))/BT448</f>
        <v>0</v>
      </c>
      <c r="CJ448" s="15" t="n">
        <f aca="false">(COUNTIFS(U448:BQ448,CH447))/BT448</f>
        <v>0</v>
      </c>
      <c r="CK448" s="16" t="s">
        <v>531</v>
      </c>
      <c r="CL448" s="0" t="s">
        <v>1396</v>
      </c>
    </row>
    <row r="449" customFormat="false" ht="14.4" hidden="false" customHeight="false" outlineLevel="0" collapsed="false">
      <c r="A449" s="8" t="s">
        <v>3493</v>
      </c>
      <c r="B449" s="17" t="n">
        <v>2</v>
      </c>
      <c r="C449" s="17" t="n">
        <v>2</v>
      </c>
      <c r="D449" s="17" t="n">
        <v>1</v>
      </c>
      <c r="E449" s="17" t="n">
        <v>46</v>
      </c>
      <c r="F449" s="17" t="n">
        <v>22</v>
      </c>
      <c r="G449" s="17" t="n">
        <v>7</v>
      </c>
      <c r="H449" s="8" t="n">
        <v>7022</v>
      </c>
      <c r="I449" s="8" t="n">
        <v>17022</v>
      </c>
      <c r="J449" s="8" t="n">
        <v>7022</v>
      </c>
      <c r="K449" s="8" t="s">
        <v>650</v>
      </c>
      <c r="L449" s="8" t="s">
        <v>128</v>
      </c>
      <c r="M449" s="4" t="s">
        <v>1363</v>
      </c>
      <c r="N449" s="4" t="s">
        <v>1364</v>
      </c>
      <c r="O449" s="4" t="s">
        <v>1398</v>
      </c>
      <c r="R449" s="4" t="n">
        <f aca="false">(1+LEN(N449)-LEN(SUBSTITUTE(N449," ","")))+1</f>
        <v>7</v>
      </c>
      <c r="S449" s="4" t="n">
        <f aca="false">(1+LEN(O449)-LEN(SUBSTITUTE(O449," ","")))</f>
        <v>10</v>
      </c>
      <c r="T449" s="4" t="s">
        <v>1366</v>
      </c>
      <c r="U449" s="4" t="s">
        <v>1367</v>
      </c>
      <c r="V449" s="4" t="s">
        <v>1368</v>
      </c>
      <c r="W449" s="4" t="s">
        <v>1369</v>
      </c>
      <c r="X449" s="4" t="s">
        <v>1370</v>
      </c>
      <c r="Y449" s="4" t="s">
        <v>1371</v>
      </c>
      <c r="Z449" s="4" t="s">
        <v>1372</v>
      </c>
      <c r="AA449" s="4" t="s">
        <v>1373</v>
      </c>
      <c r="AB449" s="4" t="s">
        <v>1374</v>
      </c>
      <c r="AC449" s="4" t="s">
        <v>1375</v>
      </c>
      <c r="AD449" s="4" t="s">
        <v>1104</v>
      </c>
      <c r="AE449" s="4" t="s">
        <v>1102</v>
      </c>
      <c r="AF449" s="4" t="s">
        <v>1376</v>
      </c>
      <c r="AG449" s="4" t="s">
        <v>1377</v>
      </c>
      <c r="AH449" s="4" t="s">
        <v>1378</v>
      </c>
      <c r="AI449" s="4" t="s">
        <v>1379</v>
      </c>
      <c r="AJ449" s="4" t="s">
        <v>1040</v>
      </c>
      <c r="AK449" s="4" t="s">
        <v>1380</v>
      </c>
      <c r="AL449" s="4" t="s">
        <v>1040</v>
      </c>
      <c r="AM449" s="4" t="s">
        <v>1040</v>
      </c>
      <c r="AN449" s="4" t="s">
        <v>1040</v>
      </c>
      <c r="AO449" s="4" t="s">
        <v>1040</v>
      </c>
      <c r="AP449" s="4" t="s">
        <v>1381</v>
      </c>
      <c r="AQ449" s="4" t="s">
        <v>992</v>
      </c>
      <c r="AR449" s="4" t="s">
        <v>1382</v>
      </c>
      <c r="AS449" s="4" t="s">
        <v>1383</v>
      </c>
      <c r="AT449" s="4" t="s">
        <v>1384</v>
      </c>
      <c r="AU449" s="4" t="s">
        <v>703</v>
      </c>
      <c r="AV449" s="4" t="s">
        <v>1385</v>
      </c>
      <c r="AW449" s="4" t="s">
        <v>1386</v>
      </c>
      <c r="AX449" s="4" t="s">
        <v>1040</v>
      </c>
      <c r="AY449" s="4" t="s">
        <v>746</v>
      </c>
      <c r="AZ449" s="4" t="s">
        <v>1387</v>
      </c>
      <c r="BA449" s="4" t="s">
        <v>1388</v>
      </c>
      <c r="BB449" s="4" t="s">
        <v>746</v>
      </c>
      <c r="BC449" s="4" t="s">
        <v>1040</v>
      </c>
      <c r="BD449" s="4" t="s">
        <v>1389</v>
      </c>
      <c r="BE449" s="4" t="s">
        <v>1040</v>
      </c>
      <c r="BF449" s="4" t="s">
        <v>746</v>
      </c>
      <c r="BG449" s="4" t="s">
        <v>1040</v>
      </c>
      <c r="BH449" s="4" t="s">
        <v>1374</v>
      </c>
      <c r="BI449" s="4" t="s">
        <v>1040</v>
      </c>
      <c r="BJ449" s="4" t="s">
        <v>1390</v>
      </c>
      <c r="BK449" s="4" t="s">
        <v>863</v>
      </c>
      <c r="BL449" s="4" t="s">
        <v>1391</v>
      </c>
      <c r="BM449" s="4" t="s">
        <v>1040</v>
      </c>
      <c r="BN449" s="4" t="s">
        <v>1392</v>
      </c>
      <c r="BO449" s="4" t="s">
        <v>1040</v>
      </c>
      <c r="BP449" s="4" t="s">
        <v>1040</v>
      </c>
      <c r="BQ449" s="4" t="s">
        <v>1393</v>
      </c>
      <c r="BR449" s="4"/>
      <c r="BS449" s="4" t="s">
        <v>1040</v>
      </c>
      <c r="BT449" s="4" t="n">
        <f aca="false">49-(COUNTBLANK(U449:BQ449))</f>
        <v>49</v>
      </c>
      <c r="BU449" s="4" t="str">
        <f aca="false">CONCATENATE("*",BS449,"*")</f>
        <v>*draw*</v>
      </c>
      <c r="BV449" s="4" t="n">
        <f aca="false">COUNTIFS(U449:BQ449,BU449)</f>
        <v>0</v>
      </c>
      <c r="BW449" s="18" t="n">
        <f aca="false">BV449/BT449</f>
        <v>0</v>
      </c>
      <c r="BZ449" s="18" t="str">
        <f aca="false">IF(BY449="","",(BY449/BT449))</f>
        <v/>
      </c>
      <c r="CA449" s="4" t="n">
        <f aca="false">COUNTIFS(U449:BQ449,BU450)</f>
        <v>0</v>
      </c>
      <c r="CB449" s="4" t="str">
        <f aca="false">IF(BX449="",BU449,BX449)</f>
        <v>*draw*</v>
      </c>
      <c r="CC449" s="4" t="n">
        <f aca="false">COUNTIFS(U449:BQ449,CB450)</f>
        <v>0</v>
      </c>
      <c r="CD449" s="18" t="n">
        <f aca="false">CC449/BT449</f>
        <v>0</v>
      </c>
      <c r="CE449" s="4" t="s">
        <v>1394</v>
      </c>
      <c r="CF449" s="18" t="n">
        <f aca="false">(COUNTIFS(U449:BQ449,CE449))/BT449</f>
        <v>0</v>
      </c>
      <c r="CH449" s="4" t="s">
        <v>1395</v>
      </c>
      <c r="CI449" s="18" t="n">
        <v>0</v>
      </c>
      <c r="CJ449" s="18" t="n">
        <v>0.39</v>
      </c>
      <c r="CK449" s="4" t="s">
        <v>531</v>
      </c>
      <c r="CL449" s="4" t="s">
        <v>1396</v>
      </c>
    </row>
    <row r="450" customFormat="false" ht="14.4" hidden="false" customHeight="false" outlineLevel="0" collapsed="false">
      <c r="A450" s="8" t="s">
        <v>3490</v>
      </c>
      <c r="B450" s="17" t="n">
        <v>2</v>
      </c>
      <c r="C450" s="17" t="n">
        <v>2</v>
      </c>
      <c r="D450" s="17" t="n">
        <v>2</v>
      </c>
      <c r="E450" s="17" t="n">
        <v>46</v>
      </c>
      <c r="F450" s="17" t="n">
        <v>22</v>
      </c>
      <c r="G450" s="17" t="n">
        <v>8</v>
      </c>
      <c r="H450" s="8" t="n">
        <v>8022</v>
      </c>
      <c r="I450" s="8" t="n">
        <v>18022</v>
      </c>
      <c r="J450" s="8" t="n">
        <v>8022</v>
      </c>
      <c r="K450" s="8" t="s">
        <v>650</v>
      </c>
      <c r="L450" s="8" t="s">
        <v>128</v>
      </c>
      <c r="M450" s="4" t="s">
        <v>1397</v>
      </c>
      <c r="N450" s="4" t="s">
        <v>1364</v>
      </c>
      <c r="O450" s="4" t="s">
        <v>1365</v>
      </c>
      <c r="R450" s="4" t="n">
        <f aca="false">(1+LEN(N450)-LEN(SUBSTITUTE(N450," ","")))+1</f>
        <v>7</v>
      </c>
      <c r="S450" s="4" t="n">
        <f aca="false">(1+LEN(O450)-LEN(SUBSTITUTE(O450," ","")))</f>
        <v>10</v>
      </c>
      <c r="T450" s="4" t="s">
        <v>1366</v>
      </c>
      <c r="U450" s="4" t="s">
        <v>531</v>
      </c>
      <c r="V450" s="4" t="s">
        <v>1399</v>
      </c>
      <c r="W450" s="4" t="s">
        <v>531</v>
      </c>
      <c r="X450" s="4" t="s">
        <v>531</v>
      </c>
      <c r="Y450" s="4" t="s">
        <v>531</v>
      </c>
      <c r="Z450" s="4" t="s">
        <v>1400</v>
      </c>
      <c r="AA450" s="4" t="s">
        <v>1401</v>
      </c>
      <c r="AB450" s="4" t="s">
        <v>531</v>
      </c>
      <c r="AC450" s="4" t="s">
        <v>531</v>
      </c>
      <c r="AD450" s="4" t="s">
        <v>1402</v>
      </c>
      <c r="AE450" s="4" t="s">
        <v>1403</v>
      </c>
      <c r="AF450" s="4" t="s">
        <v>1404</v>
      </c>
      <c r="AG450" s="4" t="s">
        <v>1405</v>
      </c>
      <c r="AH450" s="4" t="s">
        <v>531</v>
      </c>
      <c r="AI450" s="4" t="s">
        <v>531</v>
      </c>
      <c r="AJ450" s="4" t="s">
        <v>1406</v>
      </c>
      <c r="AK450" s="4" t="s">
        <v>1407</v>
      </c>
      <c r="AL450" s="4" t="s">
        <v>1408</v>
      </c>
      <c r="AM450" s="4" t="s">
        <v>1409</v>
      </c>
      <c r="AN450" s="4" t="s">
        <v>1410</v>
      </c>
      <c r="AO450" s="4" t="s">
        <v>531</v>
      </c>
      <c r="AP450" s="4" t="s">
        <v>1411</v>
      </c>
      <c r="AQ450" s="4" t="s">
        <v>1412</v>
      </c>
      <c r="AR450" s="4" t="s">
        <v>1413</v>
      </c>
      <c r="AS450" s="4" t="s">
        <v>1414</v>
      </c>
      <c r="AT450" s="4" t="s">
        <v>531</v>
      </c>
      <c r="AU450" s="4" t="s">
        <v>531</v>
      </c>
      <c r="AV450" s="4" t="s">
        <v>531</v>
      </c>
      <c r="AW450" s="4" t="s">
        <v>531</v>
      </c>
      <c r="AX450" s="4" t="s">
        <v>531</v>
      </c>
      <c r="AY450" s="4" t="s">
        <v>740</v>
      </c>
      <c r="AZ450" s="4" t="s">
        <v>531</v>
      </c>
      <c r="BA450" s="4" t="s">
        <v>1406</v>
      </c>
      <c r="BB450" s="4" t="s">
        <v>531</v>
      </c>
      <c r="BC450" s="4" t="s">
        <v>1415</v>
      </c>
      <c r="BD450" s="4" t="s">
        <v>1416</v>
      </c>
      <c r="BE450" s="4" t="s">
        <v>1417</v>
      </c>
      <c r="BF450" s="4" t="s">
        <v>531</v>
      </c>
      <c r="BG450" s="4" t="s">
        <v>1418</v>
      </c>
      <c r="BH450" s="4" t="s">
        <v>531</v>
      </c>
      <c r="BI450" s="4" t="s">
        <v>1419</v>
      </c>
      <c r="BJ450" s="4" t="s">
        <v>531</v>
      </c>
      <c r="BK450" s="4" t="s">
        <v>1406</v>
      </c>
      <c r="BL450" s="4" t="s">
        <v>531</v>
      </c>
      <c r="BM450" s="4" t="s">
        <v>531</v>
      </c>
      <c r="BN450" s="4" t="s">
        <v>1402</v>
      </c>
      <c r="BO450" s="4" t="s">
        <v>531</v>
      </c>
      <c r="BP450" s="4" t="s">
        <v>1406</v>
      </c>
      <c r="BQ450" s="4" t="s">
        <v>531</v>
      </c>
      <c r="BR450" s="4"/>
      <c r="BS450" s="4" t="s">
        <v>531</v>
      </c>
      <c r="BT450" s="4" t="n">
        <f aca="false">49-(COUNTBLANK(U450:BQ450))</f>
        <v>49</v>
      </c>
      <c r="BU450" s="4" t="str">
        <f aca="false">CONCATENATE("*",BS450,"*")</f>
        <v>*lie*</v>
      </c>
      <c r="BV450" s="4" t="n">
        <f aca="false">COUNTIFS(U450:BQ450,BU450)</f>
        <v>0</v>
      </c>
      <c r="BW450" s="18" t="n">
        <f aca="false">BV450/BT450</f>
        <v>0</v>
      </c>
      <c r="BZ450" s="18" t="str">
        <f aca="false">IF(BY450="","",(BY450/BT450))</f>
        <v/>
      </c>
      <c r="CA450" s="4" t="n">
        <f aca="false">COUNTIFS(U450:BQ450,BU449)</f>
        <v>0</v>
      </c>
      <c r="CB450" s="4" t="str">
        <f aca="false">IF(BX450="",BU450,BX450)</f>
        <v>*lie*</v>
      </c>
      <c r="CC450" s="4" t="n">
        <f aca="false">COUNTIFS(U450:BQ450,CB449)</f>
        <v>0</v>
      </c>
      <c r="CD450" s="18" t="n">
        <f aca="false">CC450/BT450</f>
        <v>0</v>
      </c>
      <c r="CE450" s="4" t="s">
        <v>1420</v>
      </c>
      <c r="CF450" s="18" t="n">
        <f aca="false">(COUNTIFS(U450:BQ450,CE450))/BT450</f>
        <v>0</v>
      </c>
      <c r="CH450" s="4" t="s">
        <v>1421</v>
      </c>
      <c r="CI450" s="18" t="n">
        <v>0</v>
      </c>
      <c r="CJ450" s="18" t="n">
        <v>0.73</v>
      </c>
      <c r="CK450" s="4" t="s">
        <v>1040</v>
      </c>
      <c r="CL450" s="4" t="s">
        <v>1396</v>
      </c>
    </row>
    <row r="451" customFormat="false" ht="14.4" hidden="false" customHeight="false" outlineLevel="0" collapsed="false">
      <c r="A451" s="8" t="s">
        <v>3491</v>
      </c>
      <c r="B451" s="8" t="n">
        <v>2</v>
      </c>
      <c r="C451" s="8" t="n">
        <v>1</v>
      </c>
      <c r="D451" s="8" t="n">
        <v>1</v>
      </c>
      <c r="E451" s="8" t="n">
        <v>49</v>
      </c>
      <c r="F451" s="8" t="n">
        <v>23</v>
      </c>
      <c r="G451" s="8" t="n">
        <v>5</v>
      </c>
      <c r="H451" s="8" t="n">
        <v>5023</v>
      </c>
      <c r="I451" s="8" t="n">
        <v>15023</v>
      </c>
      <c r="J451" s="8" t="n">
        <v>5023</v>
      </c>
      <c r="K451" s="8" t="s">
        <v>650</v>
      </c>
      <c r="L451" s="8" t="s">
        <v>128</v>
      </c>
      <c r="M451" s="0" t="s">
        <v>1422</v>
      </c>
      <c r="N451" s="0" t="s">
        <v>1423</v>
      </c>
      <c r="O451" s="0" t="s">
        <v>1424</v>
      </c>
      <c r="R451" s="0" t="n">
        <f aca="false">(1+LEN(N451)-LEN(SUBSTITUTE(N451," ","")))+1</f>
        <v>6</v>
      </c>
      <c r="S451" s="0" t="n">
        <f aca="false">(1+LEN(O451)-LEN(SUBSTITUTE(O451," ","")))</f>
        <v>9</v>
      </c>
      <c r="T451" s="0" t="s">
        <v>1366</v>
      </c>
      <c r="U451" s="19" t="s">
        <v>1425</v>
      </c>
      <c r="V451" s="0" t="s">
        <v>1426</v>
      </c>
      <c r="W451" s="0" t="s">
        <v>1427</v>
      </c>
      <c r="X451" s="0" t="s">
        <v>1428</v>
      </c>
      <c r="Y451" s="19" t="s">
        <v>1425</v>
      </c>
      <c r="Z451" s="19" t="s">
        <v>1429</v>
      </c>
      <c r="AA451" s="0" t="s">
        <v>1430</v>
      </c>
      <c r="AB451" s="19" t="s">
        <v>1425</v>
      </c>
      <c r="AC451" s="0" t="s">
        <v>1431</v>
      </c>
      <c r="AD451" s="0" t="s">
        <v>1432</v>
      </c>
      <c r="AE451" s="0" t="s">
        <v>1433</v>
      </c>
      <c r="AF451" s="0" t="s">
        <v>1434</v>
      </c>
      <c r="AG451" s="0" t="s">
        <v>1435</v>
      </c>
      <c r="AH451" s="19" t="s">
        <v>1436</v>
      </c>
      <c r="AI451" s="0" t="s">
        <v>1437</v>
      </c>
      <c r="AJ451" s="0" t="s">
        <v>1438</v>
      </c>
      <c r="AK451" s="0" t="s">
        <v>1439</v>
      </c>
      <c r="AL451" s="19" t="s">
        <v>1440</v>
      </c>
      <c r="AM451" s="0" t="s">
        <v>1441</v>
      </c>
      <c r="AN451" s="13"/>
      <c r="AO451" s="19" t="s">
        <v>1429</v>
      </c>
      <c r="AP451" s="0" t="s">
        <v>1442</v>
      </c>
      <c r="AQ451" s="0" t="s">
        <v>1443</v>
      </c>
      <c r="AR451" s="19" t="s">
        <v>1425</v>
      </c>
      <c r="AS451" s="0" t="s">
        <v>1444</v>
      </c>
      <c r="AT451" s="19" t="s">
        <v>1429</v>
      </c>
      <c r="AU451" s="0" t="s">
        <v>1445</v>
      </c>
      <c r="AV451" s="0" t="s">
        <v>1446</v>
      </c>
      <c r="AW451" s="0" t="s">
        <v>1447</v>
      </c>
      <c r="AX451" s="19" t="s">
        <v>1429</v>
      </c>
      <c r="AY451" s="19" t="s">
        <v>1429</v>
      </c>
      <c r="AZ451" s="0" t="s">
        <v>1448</v>
      </c>
      <c r="BA451" s="0" t="s">
        <v>1449</v>
      </c>
      <c r="BB451" s="0" t="s">
        <v>1450</v>
      </c>
      <c r="BC451" s="0" t="s">
        <v>1451</v>
      </c>
      <c r="BD451" s="0" t="s">
        <v>1452</v>
      </c>
      <c r="BE451" s="19" t="s">
        <v>1429</v>
      </c>
      <c r="BF451" s="0" t="s">
        <v>1432</v>
      </c>
      <c r="BG451" s="0" t="s">
        <v>1453</v>
      </c>
      <c r="BH451" s="0" t="s">
        <v>1454</v>
      </c>
      <c r="BI451" s="19" t="s">
        <v>1455</v>
      </c>
      <c r="BJ451" s="19" t="s">
        <v>1455</v>
      </c>
      <c r="BK451" s="19" t="s">
        <v>1425</v>
      </c>
      <c r="BL451" s="19" t="s">
        <v>1456</v>
      </c>
      <c r="BM451" s="0" t="s">
        <v>1457</v>
      </c>
      <c r="BN451" s="0" t="s">
        <v>1458</v>
      </c>
      <c r="BO451" s="19" t="s">
        <v>1425</v>
      </c>
      <c r="BP451" s="19" t="s">
        <v>1425</v>
      </c>
      <c r="BQ451" s="0" t="s">
        <v>1459</v>
      </c>
      <c r="BR451" s="4"/>
      <c r="BS451" s="0" t="s">
        <v>1429</v>
      </c>
      <c r="BT451" s="0" t="n">
        <f aca="false">49-(COUNTBLANK(U451:BQ451))</f>
        <v>48</v>
      </c>
      <c r="BU451" s="0" t="str">
        <f aca="false">CONCATENATE("*",BS451,"*")</f>
        <v>*drumming*</v>
      </c>
      <c r="BV451" s="0" t="n">
        <f aca="false">COUNTIFS(U451:BQ451,BU451)</f>
        <v>0</v>
      </c>
      <c r="BW451" s="18" t="n">
        <f aca="false">BV451/BT451</f>
        <v>0</v>
      </c>
      <c r="BZ451" s="15" t="str">
        <f aca="false">IF(BY451="","",(BY451/BT451))</f>
        <v/>
      </c>
      <c r="CA451" s="0" t="n">
        <f aca="false">COUNTIFS(U451:BQ451,BU452)</f>
        <v>0</v>
      </c>
      <c r="CB451" s="0" t="str">
        <f aca="false">IF(BX451="",BU451,BX451)</f>
        <v>*drumming*</v>
      </c>
      <c r="CC451" s="0" t="n">
        <f aca="false">COUNTIFS(U451:BQ451,CB452)</f>
        <v>0</v>
      </c>
      <c r="CD451" s="15" t="n">
        <f aca="false">CC451/BT451</f>
        <v>0</v>
      </c>
      <c r="CE451" s="0" t="s">
        <v>803</v>
      </c>
      <c r="CF451" s="15" t="n">
        <f aca="false">(COUNTIFS(U451:BQ451,CE451))/BT451</f>
        <v>0</v>
      </c>
      <c r="CG451" s="19" t="s">
        <v>1460</v>
      </c>
      <c r="CH451" s="0" t="s">
        <v>1461</v>
      </c>
      <c r="CI451" s="15" t="n">
        <f aca="false">(COUNTIFS(U451:BQ451,CH451))/BT451</f>
        <v>0</v>
      </c>
      <c r="CJ451" s="15" t="n">
        <f aca="false">(COUNTIFS(U451:BQ451,CH452))/BT451</f>
        <v>0</v>
      </c>
      <c r="CK451" s="16" t="s">
        <v>1425</v>
      </c>
      <c r="CL451" s="0" t="s">
        <v>1462</v>
      </c>
    </row>
    <row r="452" customFormat="false" ht="14.4" hidden="false" customHeight="false" outlineLevel="0" collapsed="false">
      <c r="A452" s="8" t="s">
        <v>3492</v>
      </c>
      <c r="B452" s="8" t="n">
        <v>2</v>
      </c>
      <c r="C452" s="8" t="n">
        <v>1</v>
      </c>
      <c r="D452" s="8" t="n">
        <v>2</v>
      </c>
      <c r="E452" s="8" t="n">
        <v>49</v>
      </c>
      <c r="F452" s="8" t="n">
        <v>23</v>
      </c>
      <c r="G452" s="8" t="n">
        <v>6</v>
      </c>
      <c r="H452" s="8" t="n">
        <v>6023</v>
      </c>
      <c r="I452" s="8" t="n">
        <v>16023</v>
      </c>
      <c r="J452" s="8" t="n">
        <v>6023</v>
      </c>
      <c r="K452" s="8" t="s">
        <v>650</v>
      </c>
      <c r="L452" s="8" t="s">
        <v>128</v>
      </c>
      <c r="M452" s="0" t="s">
        <v>1463</v>
      </c>
      <c r="N452" s="0" t="s">
        <v>1423</v>
      </c>
      <c r="O452" s="0" t="s">
        <v>1464</v>
      </c>
      <c r="R452" s="0" t="n">
        <f aca="false">(1+LEN(N452)-LEN(SUBSTITUTE(N452," ","")))+1</f>
        <v>6</v>
      </c>
      <c r="S452" s="0" t="n">
        <f aca="false">(1+LEN(O452)-LEN(SUBSTITUTE(O452," ","")))</f>
        <v>9</v>
      </c>
      <c r="T452" s="0" t="s">
        <v>1366</v>
      </c>
      <c r="U452" s="19" t="s">
        <v>1465</v>
      </c>
      <c r="V452" s="0" t="s">
        <v>1466</v>
      </c>
      <c r="W452" s="0" t="s">
        <v>1448</v>
      </c>
      <c r="X452" s="19" t="s">
        <v>1467</v>
      </c>
      <c r="Y452" s="0" t="s">
        <v>1448</v>
      </c>
      <c r="Z452" s="0" t="s">
        <v>1468</v>
      </c>
      <c r="AA452" s="19" t="s">
        <v>1469</v>
      </c>
      <c r="AB452" s="0" t="s">
        <v>1470</v>
      </c>
      <c r="AC452" s="0" t="s">
        <v>1471</v>
      </c>
      <c r="AD452" s="19" t="s">
        <v>1472</v>
      </c>
      <c r="AE452" s="19" t="s">
        <v>1467</v>
      </c>
      <c r="AF452" s="19" t="s">
        <v>1473</v>
      </c>
      <c r="AG452" s="19" t="s">
        <v>1474</v>
      </c>
      <c r="AH452" s="19" t="s">
        <v>1467</v>
      </c>
      <c r="AI452" s="0" t="s">
        <v>1475</v>
      </c>
      <c r="AJ452" s="0" t="s">
        <v>1448</v>
      </c>
      <c r="AK452" s="19" t="s">
        <v>1476</v>
      </c>
      <c r="AL452" s="19" t="s">
        <v>1477</v>
      </c>
      <c r="AM452" s="0" t="s">
        <v>1478</v>
      </c>
      <c r="AN452" s="19" t="s">
        <v>1467</v>
      </c>
      <c r="AO452" s="0" t="s">
        <v>1439</v>
      </c>
      <c r="AP452" s="19" t="s">
        <v>1479</v>
      </c>
      <c r="AQ452" s="0" t="s">
        <v>1432</v>
      </c>
      <c r="AR452" s="19" t="s">
        <v>1467</v>
      </c>
      <c r="AS452" s="0" t="s">
        <v>1470</v>
      </c>
      <c r="AT452" s="0" t="s">
        <v>1480</v>
      </c>
      <c r="AU452" s="0" t="s">
        <v>1470</v>
      </c>
      <c r="AV452" s="0" t="s">
        <v>1432</v>
      </c>
      <c r="AW452" s="0" t="s">
        <v>1481</v>
      </c>
      <c r="AX452" s="0" t="s">
        <v>1439</v>
      </c>
      <c r="AY452" s="19" t="s">
        <v>1467</v>
      </c>
      <c r="AZ452" s="0" t="s">
        <v>1447</v>
      </c>
      <c r="BA452" s="19" t="s">
        <v>1482</v>
      </c>
      <c r="BB452" s="19" t="s">
        <v>1467</v>
      </c>
      <c r="BC452" s="19" t="s">
        <v>1467</v>
      </c>
      <c r="BD452" s="0" t="s">
        <v>1470</v>
      </c>
      <c r="BE452" s="19" t="s">
        <v>1474</v>
      </c>
      <c r="BF452" s="19" t="s">
        <v>1483</v>
      </c>
      <c r="BG452" s="0" t="s">
        <v>1484</v>
      </c>
      <c r="BH452" s="19" t="s">
        <v>1467</v>
      </c>
      <c r="BI452" s="19" t="s">
        <v>1485</v>
      </c>
      <c r="BJ452" s="0" t="s">
        <v>1470</v>
      </c>
      <c r="BK452" s="0" t="s">
        <v>1486</v>
      </c>
      <c r="BL452" s="19" t="s">
        <v>1467</v>
      </c>
      <c r="BM452" s="0" t="s">
        <v>1487</v>
      </c>
      <c r="BN452" s="13"/>
      <c r="BO452" s="19" t="s">
        <v>1467</v>
      </c>
      <c r="BP452" s="0" t="s">
        <v>1488</v>
      </c>
      <c r="BQ452" s="19" t="s">
        <v>1467</v>
      </c>
      <c r="BR452" s="4"/>
      <c r="BS452" s="0" t="s">
        <v>1467</v>
      </c>
      <c r="BT452" s="0" t="n">
        <f aca="false">49-(COUNTBLANK(U452:BQ452))</f>
        <v>48</v>
      </c>
      <c r="BU452" s="0" t="str">
        <f aca="false">CONCATENATE("*",BS452,"*")</f>
        <v>*dancing*</v>
      </c>
      <c r="BV452" s="0" t="n">
        <f aca="false">COUNTIFS(U452:BQ452,BU452)</f>
        <v>0</v>
      </c>
      <c r="BW452" s="18" t="n">
        <f aca="false">BV452/BT452</f>
        <v>0</v>
      </c>
      <c r="BZ452" s="15" t="str">
        <f aca="false">IF(BY452="","",(BY452/BT452))</f>
        <v/>
      </c>
      <c r="CA452" s="0" t="n">
        <f aca="false">COUNTIFS(U452:BQ452,BU451)</f>
        <v>0</v>
      </c>
      <c r="CB452" s="0" t="str">
        <f aca="false">IF(BX452="",BU452,BX452)</f>
        <v>*dancing*</v>
      </c>
      <c r="CC452" s="0" t="n">
        <f aca="false">COUNTIFS(U452:BQ452,CB451)</f>
        <v>0</v>
      </c>
      <c r="CD452" s="15" t="n">
        <f aca="false">CC452/BT452</f>
        <v>0</v>
      </c>
      <c r="CE452" s="0" t="s">
        <v>1489</v>
      </c>
      <c r="CF452" s="15" t="n">
        <f aca="false">(COUNTIFS(U452:BQ452,CE452))/BT452</f>
        <v>0</v>
      </c>
      <c r="CG452" s="19" t="s">
        <v>1490</v>
      </c>
      <c r="CH452" s="0" t="s">
        <v>1491</v>
      </c>
      <c r="CI452" s="15" t="n">
        <f aca="false">(COUNTIFS(U452:BQ452,CH452))/BT452</f>
        <v>0</v>
      </c>
      <c r="CJ452" s="15" t="n">
        <f aca="false">(COUNTIFS(U452:BQ452,CH451))/BT452</f>
        <v>0</v>
      </c>
      <c r="CK452" s="16" t="s">
        <v>1467</v>
      </c>
      <c r="CL452" s="0" t="s">
        <v>1462</v>
      </c>
    </row>
    <row r="453" customFormat="false" ht="14.4" hidden="false" customHeight="false" outlineLevel="0" collapsed="false">
      <c r="A453" s="8" t="s">
        <v>3493</v>
      </c>
      <c r="B453" s="17" t="n">
        <v>2</v>
      </c>
      <c r="C453" s="17" t="n">
        <v>2</v>
      </c>
      <c r="D453" s="17" t="n">
        <v>1</v>
      </c>
      <c r="E453" s="17" t="n">
        <v>49</v>
      </c>
      <c r="F453" s="17" t="n">
        <v>23</v>
      </c>
      <c r="G453" s="17" t="n">
        <v>7</v>
      </c>
      <c r="H453" s="8" t="n">
        <v>7023</v>
      </c>
      <c r="I453" s="8" t="n">
        <v>17023</v>
      </c>
      <c r="J453" s="8" t="n">
        <v>7023</v>
      </c>
      <c r="K453" s="8" t="s">
        <v>650</v>
      </c>
      <c r="L453" s="8" t="s">
        <v>128</v>
      </c>
      <c r="M453" s="4" t="s">
        <v>1422</v>
      </c>
      <c r="N453" s="4" t="s">
        <v>1423</v>
      </c>
      <c r="O453" s="4" t="s">
        <v>1464</v>
      </c>
      <c r="R453" s="4" t="n">
        <f aca="false">(1+LEN(N453)-LEN(SUBSTITUTE(N453," ","")))+1</f>
        <v>6</v>
      </c>
      <c r="S453" s="4" t="n">
        <f aca="false">(1+LEN(O453)-LEN(SUBSTITUTE(O453," ","")))</f>
        <v>9</v>
      </c>
      <c r="T453" s="4" t="s">
        <v>1366</v>
      </c>
      <c r="U453" s="20" t="s">
        <v>1425</v>
      </c>
      <c r="V453" s="4" t="s">
        <v>1426</v>
      </c>
      <c r="W453" s="4" t="s">
        <v>1427</v>
      </c>
      <c r="X453" s="4" t="s">
        <v>1428</v>
      </c>
      <c r="Y453" s="20" t="s">
        <v>1425</v>
      </c>
      <c r="Z453" s="20" t="s">
        <v>1429</v>
      </c>
      <c r="AA453" s="4" t="s">
        <v>1430</v>
      </c>
      <c r="AB453" s="20" t="s">
        <v>1425</v>
      </c>
      <c r="AC453" s="4" t="s">
        <v>1431</v>
      </c>
      <c r="AD453" s="4" t="s">
        <v>1432</v>
      </c>
      <c r="AE453" s="4" t="s">
        <v>1433</v>
      </c>
      <c r="AF453" s="4" t="s">
        <v>1434</v>
      </c>
      <c r="AG453" s="4" t="s">
        <v>1435</v>
      </c>
      <c r="AH453" s="20" t="s">
        <v>1436</v>
      </c>
      <c r="AI453" s="4" t="s">
        <v>1437</v>
      </c>
      <c r="AJ453" s="4" t="s">
        <v>1438</v>
      </c>
      <c r="AK453" s="4" t="s">
        <v>1439</v>
      </c>
      <c r="AL453" s="20" t="s">
        <v>1440</v>
      </c>
      <c r="AM453" s="4" t="s">
        <v>1441</v>
      </c>
      <c r="AO453" s="20" t="s">
        <v>1429</v>
      </c>
      <c r="AP453" s="4" t="s">
        <v>1442</v>
      </c>
      <c r="AQ453" s="4" t="s">
        <v>1443</v>
      </c>
      <c r="AR453" s="20" t="s">
        <v>1425</v>
      </c>
      <c r="AS453" s="4" t="s">
        <v>1444</v>
      </c>
      <c r="AT453" s="20" t="s">
        <v>1429</v>
      </c>
      <c r="AU453" s="4" t="s">
        <v>1445</v>
      </c>
      <c r="AV453" s="4" t="s">
        <v>1446</v>
      </c>
      <c r="AW453" s="4" t="s">
        <v>1447</v>
      </c>
      <c r="AX453" s="20" t="s">
        <v>1429</v>
      </c>
      <c r="AY453" s="20" t="s">
        <v>1429</v>
      </c>
      <c r="AZ453" s="4" t="s">
        <v>1448</v>
      </c>
      <c r="BA453" s="4" t="s">
        <v>1449</v>
      </c>
      <c r="BB453" s="4" t="s">
        <v>1450</v>
      </c>
      <c r="BC453" s="4" t="s">
        <v>1451</v>
      </c>
      <c r="BD453" s="4" t="s">
        <v>1452</v>
      </c>
      <c r="BE453" s="20" t="s">
        <v>1429</v>
      </c>
      <c r="BF453" s="4" t="s">
        <v>1432</v>
      </c>
      <c r="BG453" s="4" t="s">
        <v>1453</v>
      </c>
      <c r="BH453" s="4" t="s">
        <v>1454</v>
      </c>
      <c r="BI453" s="20" t="s">
        <v>1455</v>
      </c>
      <c r="BJ453" s="20" t="s">
        <v>1455</v>
      </c>
      <c r="BK453" s="20" t="s">
        <v>1425</v>
      </c>
      <c r="BL453" s="20" t="s">
        <v>1456</v>
      </c>
      <c r="BM453" s="4" t="s">
        <v>1457</v>
      </c>
      <c r="BN453" s="4" t="s">
        <v>1458</v>
      </c>
      <c r="BO453" s="20" t="s">
        <v>1425</v>
      </c>
      <c r="BP453" s="20" t="s">
        <v>1425</v>
      </c>
      <c r="BQ453" s="4" t="s">
        <v>1459</v>
      </c>
      <c r="BR453" s="4"/>
      <c r="BS453" s="4" t="s">
        <v>1429</v>
      </c>
      <c r="BT453" s="4" t="n">
        <f aca="false">49-(COUNTBLANK(U453:BQ453))</f>
        <v>48</v>
      </c>
      <c r="BU453" s="4" t="str">
        <f aca="false">CONCATENATE("*",BS453,"*")</f>
        <v>*drumming*</v>
      </c>
      <c r="BV453" s="4" t="n">
        <f aca="false">COUNTIFS(U453:BQ453,BU453)</f>
        <v>0</v>
      </c>
      <c r="BW453" s="18" t="n">
        <f aca="false">BV453/BT453</f>
        <v>0</v>
      </c>
      <c r="BZ453" s="18" t="str">
        <f aca="false">IF(BY453="","",(BY453/BT453))</f>
        <v/>
      </c>
      <c r="CA453" s="4" t="n">
        <f aca="false">COUNTIFS(U453:BQ453,BU454)</f>
        <v>0</v>
      </c>
      <c r="CB453" s="4" t="str">
        <f aca="false">IF(BX453="",BU453,BX453)</f>
        <v>*drumming*</v>
      </c>
      <c r="CC453" s="4" t="n">
        <f aca="false">COUNTIFS(U453:BQ453,CB454)</f>
        <v>0</v>
      </c>
      <c r="CD453" s="18" t="n">
        <f aca="false">CC453/BT453</f>
        <v>0</v>
      </c>
      <c r="CE453" s="4" t="s">
        <v>803</v>
      </c>
      <c r="CF453" s="18" t="n">
        <f aca="false">(COUNTIFS(U453:BQ453,CE453))/BT453</f>
        <v>0</v>
      </c>
      <c r="CG453" s="20" t="s">
        <v>1460</v>
      </c>
      <c r="CH453" s="4" t="s">
        <v>1461</v>
      </c>
      <c r="CI453" s="18" t="n">
        <v>0</v>
      </c>
      <c r="CJ453" s="18" t="n">
        <v>0.17</v>
      </c>
      <c r="CK453" s="4" t="s">
        <v>1467</v>
      </c>
      <c r="CL453" s="4" t="s">
        <v>1462</v>
      </c>
    </row>
    <row r="454" customFormat="false" ht="14.4" hidden="false" customHeight="false" outlineLevel="0" collapsed="false">
      <c r="A454" s="8" t="s">
        <v>3490</v>
      </c>
      <c r="B454" s="17" t="n">
        <v>2</v>
      </c>
      <c r="C454" s="17" t="n">
        <v>2</v>
      </c>
      <c r="D454" s="17" t="n">
        <v>2</v>
      </c>
      <c r="E454" s="17" t="n">
        <v>49</v>
      </c>
      <c r="F454" s="17" t="n">
        <v>23</v>
      </c>
      <c r="G454" s="17" t="n">
        <v>8</v>
      </c>
      <c r="H454" s="8" t="n">
        <v>8023</v>
      </c>
      <c r="I454" s="8" t="n">
        <v>18023</v>
      </c>
      <c r="J454" s="8" t="n">
        <v>8023</v>
      </c>
      <c r="K454" s="8" t="s">
        <v>650</v>
      </c>
      <c r="L454" s="8" t="s">
        <v>128</v>
      </c>
      <c r="M454" s="4" t="s">
        <v>1463</v>
      </c>
      <c r="N454" s="4" t="s">
        <v>1423</v>
      </c>
      <c r="O454" s="4" t="s">
        <v>1424</v>
      </c>
      <c r="R454" s="4" t="n">
        <f aca="false">(1+LEN(N454)-LEN(SUBSTITUTE(N454," ","")))+1</f>
        <v>6</v>
      </c>
      <c r="S454" s="4" t="n">
        <f aca="false">(1+LEN(O454)-LEN(SUBSTITUTE(O454," ","")))</f>
        <v>9</v>
      </c>
      <c r="T454" s="4" t="s">
        <v>1366</v>
      </c>
      <c r="U454" s="20" t="s">
        <v>1465</v>
      </c>
      <c r="V454" s="4" t="s">
        <v>1466</v>
      </c>
      <c r="W454" s="4" t="s">
        <v>1448</v>
      </c>
      <c r="X454" s="20" t="s">
        <v>1467</v>
      </c>
      <c r="Y454" s="4" t="s">
        <v>1448</v>
      </c>
      <c r="Z454" s="4" t="s">
        <v>1468</v>
      </c>
      <c r="AA454" s="20" t="s">
        <v>1469</v>
      </c>
      <c r="AB454" s="4" t="s">
        <v>1470</v>
      </c>
      <c r="AC454" s="4" t="s">
        <v>1471</v>
      </c>
      <c r="AD454" s="20" t="s">
        <v>1472</v>
      </c>
      <c r="AE454" s="20" t="s">
        <v>1467</v>
      </c>
      <c r="AF454" s="20" t="s">
        <v>1473</v>
      </c>
      <c r="AG454" s="20" t="s">
        <v>1474</v>
      </c>
      <c r="AH454" s="20" t="s">
        <v>1467</v>
      </c>
      <c r="AI454" s="4" t="s">
        <v>1475</v>
      </c>
      <c r="AJ454" s="4" t="s">
        <v>1448</v>
      </c>
      <c r="AK454" s="20" t="s">
        <v>1476</v>
      </c>
      <c r="AL454" s="20" t="s">
        <v>1477</v>
      </c>
      <c r="AM454" s="4" t="s">
        <v>1478</v>
      </c>
      <c r="AN454" s="20" t="s">
        <v>1467</v>
      </c>
      <c r="AO454" s="4" t="s">
        <v>1439</v>
      </c>
      <c r="AP454" s="20" t="s">
        <v>1479</v>
      </c>
      <c r="AQ454" s="4" t="s">
        <v>1432</v>
      </c>
      <c r="AR454" s="20" t="s">
        <v>1467</v>
      </c>
      <c r="AS454" s="4" t="s">
        <v>1470</v>
      </c>
      <c r="AT454" s="4" t="s">
        <v>1480</v>
      </c>
      <c r="AU454" s="4" t="s">
        <v>1470</v>
      </c>
      <c r="AV454" s="4" t="s">
        <v>1432</v>
      </c>
      <c r="AW454" s="4" t="s">
        <v>1481</v>
      </c>
      <c r="AX454" s="4" t="s">
        <v>1439</v>
      </c>
      <c r="AY454" s="20" t="s">
        <v>1467</v>
      </c>
      <c r="AZ454" s="4" t="s">
        <v>1447</v>
      </c>
      <c r="BA454" s="20" t="s">
        <v>1482</v>
      </c>
      <c r="BB454" s="20" t="s">
        <v>1467</v>
      </c>
      <c r="BC454" s="20" t="s">
        <v>1467</v>
      </c>
      <c r="BD454" s="4" t="s">
        <v>1470</v>
      </c>
      <c r="BE454" s="20" t="s">
        <v>1474</v>
      </c>
      <c r="BF454" s="20" t="s">
        <v>1483</v>
      </c>
      <c r="BG454" s="4" t="s">
        <v>1484</v>
      </c>
      <c r="BH454" s="20" t="s">
        <v>1467</v>
      </c>
      <c r="BI454" s="20" t="s">
        <v>1485</v>
      </c>
      <c r="BJ454" s="4" t="s">
        <v>1470</v>
      </c>
      <c r="BK454" s="4" t="s">
        <v>1486</v>
      </c>
      <c r="BL454" s="20" t="s">
        <v>1467</v>
      </c>
      <c r="BM454" s="4" t="s">
        <v>1487</v>
      </c>
      <c r="BO454" s="20" t="s">
        <v>1467</v>
      </c>
      <c r="BP454" s="4" t="s">
        <v>1488</v>
      </c>
      <c r="BQ454" s="20" t="s">
        <v>1467</v>
      </c>
      <c r="BR454" s="4"/>
      <c r="BS454" s="4" t="s">
        <v>1467</v>
      </c>
      <c r="BT454" s="4" t="n">
        <f aca="false">49-(COUNTBLANK(U454:BQ454))</f>
        <v>48</v>
      </c>
      <c r="BU454" s="4" t="str">
        <f aca="false">CONCATENATE("*",BS454,"*")</f>
        <v>*dancing*</v>
      </c>
      <c r="BV454" s="4" t="n">
        <f aca="false">COUNTIFS(U454:BQ454,BU454)</f>
        <v>0</v>
      </c>
      <c r="BW454" s="18" t="n">
        <f aca="false">BV454/BT454</f>
        <v>0</v>
      </c>
      <c r="BZ454" s="18" t="str">
        <f aca="false">IF(BY454="","",(BY454/BT454))</f>
        <v/>
      </c>
      <c r="CA454" s="4" t="n">
        <f aca="false">COUNTIFS(U454:BQ454,BU453)</f>
        <v>0</v>
      </c>
      <c r="CB454" s="4" t="str">
        <f aca="false">IF(BX454="",BU454,BX454)</f>
        <v>*dancing*</v>
      </c>
      <c r="CC454" s="4" t="n">
        <f aca="false">COUNTIFS(U454:BQ454,CB453)</f>
        <v>0</v>
      </c>
      <c r="CD454" s="18" t="n">
        <f aca="false">CC454/BT454</f>
        <v>0</v>
      </c>
      <c r="CE454" s="4" t="s">
        <v>1489</v>
      </c>
      <c r="CF454" s="18" t="n">
        <f aca="false">(COUNTIFS(U454:BQ454,CE454))/BT454</f>
        <v>0</v>
      </c>
      <c r="CG454" s="20" t="s">
        <v>1490</v>
      </c>
      <c r="CH454" s="4" t="s">
        <v>1491</v>
      </c>
      <c r="CI454" s="18" t="n">
        <v>0</v>
      </c>
      <c r="CJ454" s="18" t="n">
        <v>0.35</v>
      </c>
      <c r="CK454" s="4" t="s">
        <v>1425</v>
      </c>
      <c r="CL454" s="4" t="s">
        <v>1462</v>
      </c>
    </row>
    <row r="455" customFormat="false" ht="14.4" hidden="false" customHeight="false" outlineLevel="0" collapsed="false">
      <c r="A455" s="8" t="s">
        <v>3491</v>
      </c>
      <c r="B455" s="8" t="n">
        <v>2</v>
      </c>
      <c r="C455" s="8" t="n">
        <v>1</v>
      </c>
      <c r="D455" s="8" t="n">
        <v>1</v>
      </c>
      <c r="E455" s="8" t="n">
        <v>50</v>
      </c>
      <c r="F455" s="8" t="n">
        <v>24</v>
      </c>
      <c r="G455" s="8" t="n">
        <v>5</v>
      </c>
      <c r="H455" s="8" t="n">
        <v>5024</v>
      </c>
      <c r="I455" s="8" t="n">
        <v>15024</v>
      </c>
      <c r="J455" s="8" t="n">
        <v>5024</v>
      </c>
      <c r="K455" s="8" t="s">
        <v>650</v>
      </c>
      <c r="L455" s="8" t="s">
        <v>128</v>
      </c>
      <c r="M455" s="0" t="s">
        <v>1492</v>
      </c>
      <c r="N455" s="0" t="s">
        <v>1493</v>
      </c>
      <c r="O455" s="0" t="s">
        <v>1494</v>
      </c>
      <c r="R455" s="0" t="n">
        <f aca="false">(1+LEN(N455)-LEN(SUBSTITUTE(N455," ","")))+1</f>
        <v>8</v>
      </c>
      <c r="S455" s="0" t="n">
        <f aca="false">(1+LEN(O455)-LEN(SUBSTITUTE(O455," ","")))</f>
        <v>11</v>
      </c>
      <c r="T455" s="0" t="s">
        <v>1366</v>
      </c>
      <c r="U455" s="0" t="s">
        <v>150</v>
      </c>
      <c r="V455" s="19" t="s">
        <v>1495</v>
      </c>
      <c r="W455" s="0" t="s">
        <v>1496</v>
      </c>
      <c r="X455" s="0" t="s">
        <v>150</v>
      </c>
      <c r="Y455" s="0" t="s">
        <v>1497</v>
      </c>
      <c r="Z455" s="19" t="s">
        <v>881</v>
      </c>
      <c r="AA455" s="23" t="s">
        <v>1498</v>
      </c>
      <c r="AB455" s="19" t="s">
        <v>881</v>
      </c>
      <c r="AC455" s="19" t="s">
        <v>881</v>
      </c>
      <c r="AD455" s="0" t="s">
        <v>752</v>
      </c>
      <c r="AE455" s="0" t="s">
        <v>1499</v>
      </c>
      <c r="AF455" s="0" t="s">
        <v>1500</v>
      </c>
      <c r="AG455" s="0" t="s">
        <v>150</v>
      </c>
      <c r="AH455" s="23" t="s">
        <v>1501</v>
      </c>
      <c r="AI455" s="0" t="s">
        <v>150</v>
      </c>
      <c r="AJ455" s="19" t="s">
        <v>1502</v>
      </c>
      <c r="AK455" s="19" t="s">
        <v>881</v>
      </c>
      <c r="AL455" s="19" t="s">
        <v>1503</v>
      </c>
      <c r="AM455" s="19" t="s">
        <v>881</v>
      </c>
      <c r="AN455" s="19" t="s">
        <v>1504</v>
      </c>
      <c r="AO455" s="0" t="s">
        <v>150</v>
      </c>
      <c r="AP455" s="23" t="s">
        <v>1505</v>
      </c>
      <c r="AQ455" s="0" t="s">
        <v>1506</v>
      </c>
      <c r="AR455" s="23" t="s">
        <v>1507</v>
      </c>
      <c r="AS455" s="19" t="s">
        <v>881</v>
      </c>
      <c r="AT455" s="19" t="s">
        <v>1508</v>
      </c>
      <c r="AU455" s="19" t="s">
        <v>1509</v>
      </c>
      <c r="AV455" s="19" t="s">
        <v>1510</v>
      </c>
      <c r="AW455" s="0" t="s">
        <v>150</v>
      </c>
      <c r="AX455" s="0" t="s">
        <v>766</v>
      </c>
      <c r="AY455" s="19" t="s">
        <v>1509</v>
      </c>
      <c r="AZ455" s="19" t="s">
        <v>1511</v>
      </c>
      <c r="BA455" s="0" t="s">
        <v>150</v>
      </c>
      <c r="BB455" s="19" t="s">
        <v>1512</v>
      </c>
      <c r="BC455" s="19" t="s">
        <v>1513</v>
      </c>
      <c r="BD455" s="19" t="s">
        <v>1514</v>
      </c>
      <c r="BE455" s="19" t="s">
        <v>881</v>
      </c>
      <c r="BF455" s="0" t="s">
        <v>150</v>
      </c>
      <c r="BG455" s="0" t="s">
        <v>150</v>
      </c>
      <c r="BH455" s="0" t="s">
        <v>203</v>
      </c>
      <c r="BI455" s="19" t="s">
        <v>1509</v>
      </c>
      <c r="BJ455" s="23" t="s">
        <v>1515</v>
      </c>
      <c r="BK455" s="19" t="s">
        <v>1516</v>
      </c>
      <c r="BL455" s="23" t="s">
        <v>1507</v>
      </c>
      <c r="BM455" s="23" t="s">
        <v>1507</v>
      </c>
      <c r="BN455" s="19" t="s">
        <v>1517</v>
      </c>
      <c r="BO455" s="0" t="s">
        <v>1518</v>
      </c>
      <c r="BP455" s="0" t="s">
        <v>1519</v>
      </c>
      <c r="BQ455" s="19" t="s">
        <v>1520</v>
      </c>
      <c r="BR455" s="4"/>
      <c r="BS455" s="0" t="s">
        <v>881</v>
      </c>
      <c r="BT455" s="0" t="n">
        <f aca="false">49-(COUNTBLANK(U455:BQ455))</f>
        <v>49</v>
      </c>
      <c r="BU455" s="0" t="str">
        <f aca="false">CONCATENATE("*",BS455,"*")</f>
        <v>*speak*</v>
      </c>
      <c r="BV455" s="0" t="n">
        <f aca="false">COUNTIFS(U455:BQ455,BU455)</f>
        <v>0</v>
      </c>
      <c r="BW455" s="15" t="n">
        <f aca="false">BV455/BT455</f>
        <v>0</v>
      </c>
      <c r="BZ455" s="15" t="str">
        <f aca="false">IF(BY455="","",(BY455/BT455))</f>
        <v/>
      </c>
      <c r="CA455" s="0" t="n">
        <f aca="false">COUNTIFS(U455:BQ455,BU456)</f>
        <v>0</v>
      </c>
      <c r="CB455" s="0" t="str">
        <f aca="false">IF(BX455="",BU455,BX455)</f>
        <v>*speak*</v>
      </c>
      <c r="CC455" s="0" t="n">
        <f aca="false">COUNTIFS(U455:BQ455,CB456)</f>
        <v>0</v>
      </c>
      <c r="CD455" s="15" t="n">
        <f aca="false">CC455/BT455</f>
        <v>0</v>
      </c>
      <c r="CE455" s="0" t="s">
        <v>1521</v>
      </c>
      <c r="CF455" s="15" t="n">
        <f aca="false">(COUNTIFS(U455:BQ455,CE455))/BT455</f>
        <v>0</v>
      </c>
      <c r="CG455" s="19" t="s">
        <v>1522</v>
      </c>
      <c r="CH455" s="4" t="s">
        <v>1523</v>
      </c>
      <c r="CI455" s="15" t="n">
        <f aca="false">(COUNTIFS(U455:BQ455,CH455))/BT455</f>
        <v>0</v>
      </c>
      <c r="CJ455" s="15" t="n">
        <f aca="false">(COUNTIFS(U455:BQ455,CH456))/BT455</f>
        <v>0</v>
      </c>
      <c r="CK455" s="16" t="s">
        <v>881</v>
      </c>
      <c r="CL455" s="0" t="s">
        <v>1524</v>
      </c>
    </row>
    <row r="456" customFormat="false" ht="14.4" hidden="false" customHeight="false" outlineLevel="0" collapsed="false">
      <c r="A456" s="8" t="s">
        <v>3492</v>
      </c>
      <c r="B456" s="8" t="n">
        <v>2</v>
      </c>
      <c r="C456" s="8" t="n">
        <v>1</v>
      </c>
      <c r="D456" s="8" t="n">
        <v>2</v>
      </c>
      <c r="E456" s="8" t="n">
        <v>50</v>
      </c>
      <c r="F456" s="8" t="n">
        <v>24</v>
      </c>
      <c r="G456" s="8" t="n">
        <v>6</v>
      </c>
      <c r="H456" s="8" t="n">
        <v>6024</v>
      </c>
      <c r="I456" s="8" t="n">
        <v>16024</v>
      </c>
      <c r="J456" s="8" t="n">
        <v>6024</v>
      </c>
      <c r="K456" s="8" t="s">
        <v>650</v>
      </c>
      <c r="L456" s="8" t="s">
        <v>128</v>
      </c>
      <c r="M456" s="0" t="s">
        <v>1525</v>
      </c>
      <c r="N456" s="0" t="s">
        <v>1493</v>
      </c>
      <c r="O456" s="0" t="s">
        <v>1526</v>
      </c>
      <c r="R456" s="0" t="n">
        <f aca="false">(1+LEN(N456)-LEN(SUBSTITUTE(N456," ","")))+1</f>
        <v>8</v>
      </c>
      <c r="S456" s="0" t="n">
        <f aca="false">(1+LEN(O456)-LEN(SUBSTITUTE(O456," ","")))</f>
        <v>11</v>
      </c>
      <c r="T456" s="0" t="s">
        <v>1366</v>
      </c>
      <c r="U456" s="19" t="s">
        <v>612</v>
      </c>
      <c r="V456" s="19" t="s">
        <v>612</v>
      </c>
      <c r="W456" s="19" t="s">
        <v>1249</v>
      </c>
      <c r="X456" s="0" t="s">
        <v>881</v>
      </c>
      <c r="Y456" s="19" t="s">
        <v>1249</v>
      </c>
      <c r="Z456" s="19" t="s">
        <v>1527</v>
      </c>
      <c r="AA456" s="19" t="s">
        <v>1249</v>
      </c>
      <c r="AB456" s="0" t="s">
        <v>1528</v>
      </c>
      <c r="AC456" s="0" t="s">
        <v>881</v>
      </c>
      <c r="AD456" s="13"/>
      <c r="AE456" s="19" t="s">
        <v>1249</v>
      </c>
      <c r="AF456" s="19" t="s">
        <v>1249</v>
      </c>
      <c r="AG456" s="0" t="s">
        <v>1529</v>
      </c>
      <c r="AH456" s="19" t="s">
        <v>1249</v>
      </c>
      <c r="AI456" s="0" t="s">
        <v>1528</v>
      </c>
      <c r="AJ456" s="19" t="s">
        <v>1249</v>
      </c>
      <c r="AK456" s="19" t="s">
        <v>1530</v>
      </c>
      <c r="AL456" s="0" t="s">
        <v>1531</v>
      </c>
      <c r="AM456" s="19" t="s">
        <v>1249</v>
      </c>
      <c r="AN456" s="0" t="s">
        <v>746</v>
      </c>
      <c r="AO456" s="19" t="s">
        <v>1532</v>
      </c>
      <c r="AP456" s="19" t="s">
        <v>1249</v>
      </c>
      <c r="AQ456" s="0" t="s">
        <v>203</v>
      </c>
      <c r="AR456" s="0" t="s">
        <v>1533</v>
      </c>
      <c r="AS456" s="23" t="s">
        <v>881</v>
      </c>
      <c r="AT456" s="19" t="s">
        <v>1534</v>
      </c>
      <c r="AU456" s="19" t="s">
        <v>1249</v>
      </c>
      <c r="AV456" s="0" t="s">
        <v>1528</v>
      </c>
      <c r="AW456" s="19" t="s">
        <v>1249</v>
      </c>
      <c r="AX456" s="0" t="s">
        <v>150</v>
      </c>
      <c r="AY456" s="19" t="s">
        <v>1249</v>
      </c>
      <c r="AZ456" s="0" t="s">
        <v>1528</v>
      </c>
      <c r="BA456" s="19" t="s">
        <v>1249</v>
      </c>
      <c r="BB456" s="0" t="s">
        <v>1528</v>
      </c>
      <c r="BC456" s="19" t="s">
        <v>1249</v>
      </c>
      <c r="BD456" s="0" t="s">
        <v>881</v>
      </c>
      <c r="BE456" s="19" t="s">
        <v>1530</v>
      </c>
      <c r="BF456" s="13"/>
      <c r="BG456" s="0" t="s">
        <v>1528</v>
      </c>
      <c r="BH456" s="0" t="s">
        <v>1528</v>
      </c>
      <c r="BI456" s="19" t="s">
        <v>1535</v>
      </c>
      <c r="BJ456" s="19" t="s">
        <v>1249</v>
      </c>
      <c r="BK456" s="19" t="s">
        <v>1249</v>
      </c>
      <c r="BL456" s="0" t="s">
        <v>1528</v>
      </c>
      <c r="BM456" s="0" t="s">
        <v>1528</v>
      </c>
      <c r="BN456" s="0" t="s">
        <v>698</v>
      </c>
      <c r="BO456" s="19" t="s">
        <v>612</v>
      </c>
      <c r="BP456" s="0" t="s">
        <v>1528</v>
      </c>
      <c r="BQ456" s="0" t="s">
        <v>1528</v>
      </c>
      <c r="BR456" s="4"/>
      <c r="BS456" s="0" t="s">
        <v>1249</v>
      </c>
      <c r="BT456" s="0" t="n">
        <f aca="false">49-(COUNTBLANK(U456:BQ456))</f>
        <v>47</v>
      </c>
      <c r="BU456" s="0" t="str">
        <f aca="false">CONCATENATE("*",BS456,"*")</f>
        <v>*serve*</v>
      </c>
      <c r="BV456" s="0" t="n">
        <f aca="false">COUNTIFS(U456:BQ456,BU456)</f>
        <v>0</v>
      </c>
      <c r="BW456" s="15" t="n">
        <f aca="false">BV456/BT456</f>
        <v>0</v>
      </c>
      <c r="BZ456" s="15" t="str">
        <f aca="false">IF(BY456="","",(BY456/BT456))</f>
        <v/>
      </c>
      <c r="CA456" s="0" t="n">
        <f aca="false">COUNTIFS(U456:BQ456,BU455)</f>
        <v>0</v>
      </c>
      <c r="CB456" s="0" t="str">
        <f aca="false">IF(BX456="",BU456,BX456)</f>
        <v>*serve*</v>
      </c>
      <c r="CC456" s="0" t="n">
        <f aca="false">COUNTIFS(U456:BQ456,CB455)</f>
        <v>0</v>
      </c>
      <c r="CD456" s="15" t="n">
        <f aca="false">CC456/BT456</f>
        <v>0</v>
      </c>
      <c r="CE456" s="0" t="s">
        <v>1536</v>
      </c>
      <c r="CF456" s="15" t="n">
        <f aca="false">(COUNTIFS(U456:BQ456,CE456))/BT456</f>
        <v>0</v>
      </c>
      <c r="CG456" s="19" t="s">
        <v>1537</v>
      </c>
      <c r="CH456" s="0" t="s">
        <v>1538</v>
      </c>
      <c r="CI456" s="15" t="n">
        <f aca="false">(COUNTIFS(U456:BQ456,CH456))/BT456</f>
        <v>0</v>
      </c>
      <c r="CJ456" s="15" t="n">
        <f aca="false">(COUNTIFS(U456:BQ456,CH455))/BT456</f>
        <v>0</v>
      </c>
      <c r="CK456" s="16" t="s">
        <v>1249</v>
      </c>
      <c r="CL456" s="0" t="s">
        <v>1524</v>
      </c>
    </row>
    <row r="457" customFormat="false" ht="14.4" hidden="false" customHeight="false" outlineLevel="0" collapsed="false">
      <c r="A457" s="8" t="s">
        <v>3493</v>
      </c>
      <c r="B457" s="17" t="n">
        <v>2</v>
      </c>
      <c r="C457" s="17" t="n">
        <v>2</v>
      </c>
      <c r="D457" s="17" t="n">
        <v>1</v>
      </c>
      <c r="E457" s="17" t="n">
        <v>50</v>
      </c>
      <c r="F457" s="17" t="n">
        <v>24</v>
      </c>
      <c r="G457" s="17" t="n">
        <v>7</v>
      </c>
      <c r="H457" s="8" t="n">
        <v>7024</v>
      </c>
      <c r="I457" s="8" t="n">
        <v>17024</v>
      </c>
      <c r="J457" s="8" t="n">
        <v>7024</v>
      </c>
      <c r="K457" s="8" t="s">
        <v>650</v>
      </c>
      <c r="L457" s="8" t="s">
        <v>128</v>
      </c>
      <c r="M457" s="4" t="s">
        <v>1492</v>
      </c>
      <c r="N457" s="4" t="s">
        <v>1493</v>
      </c>
      <c r="O457" s="4" t="s">
        <v>1526</v>
      </c>
      <c r="R457" s="4" t="n">
        <f aca="false">(1+LEN(N457)-LEN(SUBSTITUTE(N457," ","")))+1</f>
        <v>8</v>
      </c>
      <c r="S457" s="4" t="n">
        <f aca="false">(1+LEN(O457)-LEN(SUBSTITUTE(O457," ","")))</f>
        <v>11</v>
      </c>
      <c r="T457" s="4" t="s">
        <v>1366</v>
      </c>
      <c r="U457" s="4" t="s">
        <v>150</v>
      </c>
      <c r="V457" s="20" t="s">
        <v>1495</v>
      </c>
      <c r="W457" s="4" t="s">
        <v>1496</v>
      </c>
      <c r="X457" s="4" t="s">
        <v>150</v>
      </c>
      <c r="Y457" s="4" t="s">
        <v>1497</v>
      </c>
      <c r="Z457" s="20" t="s">
        <v>881</v>
      </c>
      <c r="AA457" s="24" t="s">
        <v>1498</v>
      </c>
      <c r="AB457" s="20" t="s">
        <v>881</v>
      </c>
      <c r="AC457" s="20" t="s">
        <v>881</v>
      </c>
      <c r="AD457" s="4" t="s">
        <v>752</v>
      </c>
      <c r="AE457" s="4" t="s">
        <v>1499</v>
      </c>
      <c r="AF457" s="4" t="s">
        <v>1500</v>
      </c>
      <c r="AG457" s="4" t="s">
        <v>150</v>
      </c>
      <c r="AH457" s="24" t="s">
        <v>1501</v>
      </c>
      <c r="AI457" s="4" t="s">
        <v>150</v>
      </c>
      <c r="AJ457" s="20" t="s">
        <v>1502</v>
      </c>
      <c r="AK457" s="20" t="s">
        <v>881</v>
      </c>
      <c r="AL457" s="20" t="s">
        <v>1503</v>
      </c>
      <c r="AM457" s="20" t="s">
        <v>881</v>
      </c>
      <c r="AN457" s="20" t="s">
        <v>1504</v>
      </c>
      <c r="AO457" s="4" t="s">
        <v>150</v>
      </c>
      <c r="AP457" s="24" t="s">
        <v>1505</v>
      </c>
      <c r="AQ457" s="4" t="s">
        <v>1506</v>
      </c>
      <c r="AR457" s="24" t="s">
        <v>1507</v>
      </c>
      <c r="AS457" s="20" t="s">
        <v>881</v>
      </c>
      <c r="AT457" s="20" t="s">
        <v>1508</v>
      </c>
      <c r="AU457" s="20" t="s">
        <v>1509</v>
      </c>
      <c r="AV457" s="20" t="s">
        <v>1510</v>
      </c>
      <c r="AW457" s="4" t="s">
        <v>150</v>
      </c>
      <c r="AX457" s="4" t="s">
        <v>766</v>
      </c>
      <c r="AY457" s="20" t="s">
        <v>1509</v>
      </c>
      <c r="AZ457" s="20" t="s">
        <v>1511</v>
      </c>
      <c r="BA457" s="4" t="s">
        <v>150</v>
      </c>
      <c r="BB457" s="20" t="s">
        <v>1512</v>
      </c>
      <c r="BC457" s="20" t="s">
        <v>1513</v>
      </c>
      <c r="BD457" s="20" t="s">
        <v>1514</v>
      </c>
      <c r="BE457" s="20" t="s">
        <v>881</v>
      </c>
      <c r="BF457" s="4" t="s">
        <v>150</v>
      </c>
      <c r="BG457" s="4" t="s">
        <v>150</v>
      </c>
      <c r="BH457" s="4" t="s">
        <v>203</v>
      </c>
      <c r="BI457" s="20" t="s">
        <v>1509</v>
      </c>
      <c r="BJ457" s="24" t="s">
        <v>1515</v>
      </c>
      <c r="BK457" s="20" t="s">
        <v>1516</v>
      </c>
      <c r="BL457" s="24" t="s">
        <v>1507</v>
      </c>
      <c r="BM457" s="24" t="s">
        <v>1507</v>
      </c>
      <c r="BN457" s="20" t="s">
        <v>1517</v>
      </c>
      <c r="BO457" s="4" t="s">
        <v>1518</v>
      </c>
      <c r="BP457" s="4" t="s">
        <v>1519</v>
      </c>
      <c r="BQ457" s="20" t="s">
        <v>1520</v>
      </c>
      <c r="BR457" s="4"/>
      <c r="BS457" s="4" t="s">
        <v>881</v>
      </c>
      <c r="BT457" s="4" t="n">
        <f aca="false">49-(COUNTBLANK(U457:BQ457))</f>
        <v>49</v>
      </c>
      <c r="BU457" s="4" t="str">
        <f aca="false">CONCATENATE("*",BS457,"*")</f>
        <v>*speak*</v>
      </c>
      <c r="BV457" s="4" t="n">
        <f aca="false">COUNTIFS(U457:BQ457,BU457)</f>
        <v>0</v>
      </c>
      <c r="BW457" s="18" t="n">
        <f aca="false">BV457/BT457</f>
        <v>0</v>
      </c>
      <c r="BZ457" s="18" t="str">
        <f aca="false">IF(BY457="","",(BY457/BT457))</f>
        <v/>
      </c>
      <c r="CA457" s="4" t="n">
        <f aca="false">COUNTIFS(U457:BQ457,BU458)</f>
        <v>0</v>
      </c>
      <c r="CB457" s="4" t="str">
        <f aca="false">IF(BX457="",BU457,BX457)</f>
        <v>*speak*</v>
      </c>
      <c r="CC457" s="4" t="n">
        <f aca="false">COUNTIFS(U457:BQ457,CB458)</f>
        <v>0</v>
      </c>
      <c r="CD457" s="18" t="n">
        <f aca="false">CC457/BT457</f>
        <v>0</v>
      </c>
      <c r="CE457" s="4" t="s">
        <v>1521</v>
      </c>
      <c r="CF457" s="18" t="n">
        <f aca="false">(COUNTIFS(U457:BQ457,CE457))/BT457</f>
        <v>0</v>
      </c>
      <c r="CG457" s="20" t="s">
        <v>1522</v>
      </c>
      <c r="CH457" s="4" t="s">
        <v>1523</v>
      </c>
      <c r="CI457" s="18" t="n">
        <v>0</v>
      </c>
      <c r="CJ457" s="18" t="n">
        <v>0.16</v>
      </c>
      <c r="CK457" s="4" t="s">
        <v>1249</v>
      </c>
      <c r="CL457" s="4" t="s">
        <v>1524</v>
      </c>
    </row>
    <row r="458" customFormat="false" ht="14.4" hidden="false" customHeight="false" outlineLevel="0" collapsed="false">
      <c r="A458" s="8" t="s">
        <v>3490</v>
      </c>
      <c r="B458" s="17" t="n">
        <v>2</v>
      </c>
      <c r="C458" s="17" t="n">
        <v>2</v>
      </c>
      <c r="D458" s="17" t="n">
        <v>2</v>
      </c>
      <c r="E458" s="17" t="n">
        <v>50</v>
      </c>
      <c r="F458" s="17" t="n">
        <v>24</v>
      </c>
      <c r="G458" s="17" t="n">
        <v>8</v>
      </c>
      <c r="H458" s="8" t="n">
        <v>8024</v>
      </c>
      <c r="I458" s="8" t="n">
        <v>18024</v>
      </c>
      <c r="J458" s="8" t="n">
        <v>8024</v>
      </c>
      <c r="K458" s="8" t="s">
        <v>650</v>
      </c>
      <c r="L458" s="8" t="s">
        <v>128</v>
      </c>
      <c r="M458" s="4" t="s">
        <v>1525</v>
      </c>
      <c r="N458" s="4" t="s">
        <v>1493</v>
      </c>
      <c r="O458" s="4" t="s">
        <v>1494</v>
      </c>
      <c r="R458" s="4" t="n">
        <f aca="false">(1+LEN(N458)-LEN(SUBSTITUTE(N458," ","")))+1</f>
        <v>8</v>
      </c>
      <c r="S458" s="4" t="n">
        <f aca="false">(1+LEN(O458)-LEN(SUBSTITUTE(O458," ","")))</f>
        <v>11</v>
      </c>
      <c r="T458" s="4" t="s">
        <v>1366</v>
      </c>
      <c r="U458" s="20" t="s">
        <v>612</v>
      </c>
      <c r="V458" s="20" t="s">
        <v>612</v>
      </c>
      <c r="W458" s="20" t="s">
        <v>1249</v>
      </c>
      <c r="X458" s="4" t="s">
        <v>881</v>
      </c>
      <c r="Y458" s="20" t="s">
        <v>1249</v>
      </c>
      <c r="Z458" s="20" t="s">
        <v>1527</v>
      </c>
      <c r="AA458" s="20" t="s">
        <v>1249</v>
      </c>
      <c r="AB458" s="4" t="s">
        <v>1528</v>
      </c>
      <c r="AC458" s="4" t="s">
        <v>881</v>
      </c>
      <c r="AE458" s="20" t="s">
        <v>1249</v>
      </c>
      <c r="AF458" s="20" t="s">
        <v>1249</v>
      </c>
      <c r="AG458" s="4" t="s">
        <v>1529</v>
      </c>
      <c r="AH458" s="20" t="s">
        <v>1249</v>
      </c>
      <c r="AI458" s="4" t="s">
        <v>1528</v>
      </c>
      <c r="AJ458" s="20" t="s">
        <v>1249</v>
      </c>
      <c r="AK458" s="20" t="s">
        <v>1530</v>
      </c>
      <c r="AL458" s="4" t="s">
        <v>1531</v>
      </c>
      <c r="AM458" s="20" t="s">
        <v>1249</v>
      </c>
      <c r="AN458" s="4" t="s">
        <v>746</v>
      </c>
      <c r="AO458" s="20" t="s">
        <v>1532</v>
      </c>
      <c r="AP458" s="20" t="s">
        <v>1249</v>
      </c>
      <c r="AQ458" s="4" t="s">
        <v>203</v>
      </c>
      <c r="AR458" s="4" t="s">
        <v>1533</v>
      </c>
      <c r="AS458" s="24" t="s">
        <v>881</v>
      </c>
      <c r="AT458" s="20" t="s">
        <v>1534</v>
      </c>
      <c r="AU458" s="20" t="s">
        <v>1249</v>
      </c>
      <c r="AV458" s="4" t="s">
        <v>1528</v>
      </c>
      <c r="AW458" s="20" t="s">
        <v>1249</v>
      </c>
      <c r="AX458" s="4" t="s">
        <v>150</v>
      </c>
      <c r="AY458" s="20" t="s">
        <v>1249</v>
      </c>
      <c r="AZ458" s="4" t="s">
        <v>1528</v>
      </c>
      <c r="BA458" s="20" t="s">
        <v>1249</v>
      </c>
      <c r="BB458" s="4" t="s">
        <v>1528</v>
      </c>
      <c r="BC458" s="20" t="s">
        <v>1249</v>
      </c>
      <c r="BD458" s="4" t="s">
        <v>881</v>
      </c>
      <c r="BE458" s="20" t="s">
        <v>1530</v>
      </c>
      <c r="BG458" s="4" t="s">
        <v>1528</v>
      </c>
      <c r="BH458" s="4" t="s">
        <v>1528</v>
      </c>
      <c r="BI458" s="20" t="s">
        <v>1535</v>
      </c>
      <c r="BJ458" s="20" t="s">
        <v>1249</v>
      </c>
      <c r="BK458" s="20" t="s">
        <v>1249</v>
      </c>
      <c r="BL458" s="4" t="s">
        <v>1528</v>
      </c>
      <c r="BM458" s="4" t="s">
        <v>1528</v>
      </c>
      <c r="BN458" s="4" t="s">
        <v>698</v>
      </c>
      <c r="BO458" s="20" t="s">
        <v>612</v>
      </c>
      <c r="BP458" s="4" t="s">
        <v>1528</v>
      </c>
      <c r="BQ458" s="4" t="s">
        <v>1528</v>
      </c>
      <c r="BR458" s="4"/>
      <c r="BS458" s="4" t="s">
        <v>1249</v>
      </c>
      <c r="BT458" s="4" t="n">
        <f aca="false">49-(COUNTBLANK(U458:BQ458))</f>
        <v>47</v>
      </c>
      <c r="BU458" s="4" t="str">
        <f aca="false">CONCATENATE("*",BS458,"*")</f>
        <v>*serve*</v>
      </c>
      <c r="BV458" s="4" t="n">
        <f aca="false">COUNTIFS(U458:BQ458,BU458)</f>
        <v>0</v>
      </c>
      <c r="BW458" s="18" t="n">
        <f aca="false">BV458/BT458</f>
        <v>0</v>
      </c>
      <c r="BZ458" s="18" t="str">
        <f aca="false">IF(BY458="","",(BY458/BT458))</f>
        <v/>
      </c>
      <c r="CA458" s="4" t="n">
        <f aca="false">COUNTIFS(U458:BQ458,BU457)</f>
        <v>0</v>
      </c>
      <c r="CB458" s="4" t="str">
        <f aca="false">IF(BX458="",BU458,BX458)</f>
        <v>*serve*</v>
      </c>
      <c r="CC458" s="4" t="n">
        <f aca="false">COUNTIFS(U458:BQ458,CB457)</f>
        <v>0</v>
      </c>
      <c r="CD458" s="18" t="n">
        <f aca="false">CC458/BT458</f>
        <v>0</v>
      </c>
      <c r="CE458" s="4" t="s">
        <v>1536</v>
      </c>
      <c r="CF458" s="18" t="n">
        <f aca="false">(COUNTIFS(U458:BQ458,CE458))/BT458</f>
        <v>0</v>
      </c>
      <c r="CG458" s="20" t="s">
        <v>1537</v>
      </c>
      <c r="CH458" s="4" t="s">
        <v>1538</v>
      </c>
      <c r="CI458" s="18" t="n">
        <v>0.0851063829787234</v>
      </c>
      <c r="CJ458" s="18" t="n">
        <v>0.38</v>
      </c>
      <c r="CK458" s="4" t="s">
        <v>881</v>
      </c>
      <c r="CL458" s="4" t="s">
        <v>1524</v>
      </c>
    </row>
    <row r="459" customFormat="false" ht="14.4" hidden="false" customHeight="false" outlineLevel="0" collapsed="false">
      <c r="A459" s="8" t="s">
        <v>3491</v>
      </c>
      <c r="B459" s="8" t="n">
        <v>2</v>
      </c>
      <c r="C459" s="8" t="n">
        <v>1</v>
      </c>
      <c r="D459" s="8" t="n">
        <v>1</v>
      </c>
      <c r="E459" s="8" t="n">
        <v>51</v>
      </c>
      <c r="F459" s="8" t="n">
        <v>25</v>
      </c>
      <c r="G459" s="8" t="n">
        <v>5</v>
      </c>
      <c r="H459" s="8" t="n">
        <v>5025</v>
      </c>
      <c r="I459" s="8" t="n">
        <v>15025</v>
      </c>
      <c r="J459" s="8" t="n">
        <v>5025</v>
      </c>
      <c r="K459" s="8" t="s">
        <v>650</v>
      </c>
      <c r="L459" s="8" t="s">
        <v>128</v>
      </c>
      <c r="M459" s="0" t="s">
        <v>1539</v>
      </c>
      <c r="N459" s="0" t="s">
        <v>1540</v>
      </c>
      <c r="O459" s="0" t="s">
        <v>1541</v>
      </c>
      <c r="R459" s="0" t="n">
        <f aca="false">(1+LEN(N459)-LEN(SUBSTITUTE(N459," ","")))+1</f>
        <v>6</v>
      </c>
      <c r="S459" s="0" t="n">
        <f aca="false">(1+LEN(O459)-LEN(SUBSTITUTE(O459," ","")))</f>
        <v>11</v>
      </c>
      <c r="T459" s="0" t="s">
        <v>1542</v>
      </c>
      <c r="U459" s="0" t="s">
        <v>1543</v>
      </c>
      <c r="V459" s="0" t="s">
        <v>1544</v>
      </c>
      <c r="W459" s="0" t="s">
        <v>1545</v>
      </c>
      <c r="X459" s="0" t="s">
        <v>1546</v>
      </c>
      <c r="Y459" s="0" t="s">
        <v>1547</v>
      </c>
      <c r="Z459" s="0" t="s">
        <v>1548</v>
      </c>
      <c r="AA459" s="0" t="s">
        <v>1547</v>
      </c>
      <c r="AB459" s="0" t="s">
        <v>1528</v>
      </c>
      <c r="AC459" s="0" t="s">
        <v>1549</v>
      </c>
      <c r="AD459" s="0" t="s">
        <v>1549</v>
      </c>
      <c r="AE459" s="0" t="s">
        <v>1549</v>
      </c>
      <c r="AF459" s="0" t="s">
        <v>1550</v>
      </c>
      <c r="AG459" s="0" t="s">
        <v>546</v>
      </c>
      <c r="AH459" s="0" t="s">
        <v>546</v>
      </c>
      <c r="AI459" s="0" t="s">
        <v>1547</v>
      </c>
      <c r="AJ459" s="0" t="s">
        <v>1551</v>
      </c>
      <c r="AK459" s="0" t="s">
        <v>1549</v>
      </c>
      <c r="AL459" s="0" t="s">
        <v>1549</v>
      </c>
      <c r="AM459" s="0" t="s">
        <v>1528</v>
      </c>
      <c r="AN459" s="0" t="s">
        <v>1549</v>
      </c>
      <c r="AO459" s="0" t="s">
        <v>546</v>
      </c>
      <c r="AP459" s="0" t="s">
        <v>1552</v>
      </c>
      <c r="AQ459" s="0" t="s">
        <v>1528</v>
      </c>
      <c r="AR459" s="0" t="s">
        <v>1549</v>
      </c>
      <c r="AS459" s="0" t="s">
        <v>1549</v>
      </c>
      <c r="AT459" s="0" t="s">
        <v>794</v>
      </c>
      <c r="AU459" s="0" t="s">
        <v>546</v>
      </c>
      <c r="AV459" s="0" t="s">
        <v>1529</v>
      </c>
      <c r="AW459" s="0" t="s">
        <v>1553</v>
      </c>
      <c r="AX459" s="0" t="s">
        <v>1062</v>
      </c>
      <c r="AY459" s="0" t="s">
        <v>1528</v>
      </c>
      <c r="AZ459" s="0" t="s">
        <v>1554</v>
      </c>
      <c r="BA459" s="0" t="s">
        <v>1544</v>
      </c>
      <c r="BB459" s="0" t="s">
        <v>794</v>
      </c>
      <c r="BC459" s="0" t="s">
        <v>1555</v>
      </c>
      <c r="BD459" s="0" t="s">
        <v>1547</v>
      </c>
      <c r="BE459" s="0" t="s">
        <v>1528</v>
      </c>
      <c r="BF459" s="0" t="s">
        <v>1549</v>
      </c>
      <c r="BG459" s="0" t="s">
        <v>1549</v>
      </c>
      <c r="BH459" s="0" t="s">
        <v>1556</v>
      </c>
      <c r="BI459" s="0" t="s">
        <v>546</v>
      </c>
      <c r="BJ459" s="0" t="s">
        <v>516</v>
      </c>
      <c r="BK459" s="0" t="s">
        <v>1557</v>
      </c>
      <c r="BL459" s="0" t="s">
        <v>226</v>
      </c>
      <c r="BM459" s="0" t="s">
        <v>1544</v>
      </c>
      <c r="BN459" s="0" t="s">
        <v>1558</v>
      </c>
      <c r="BO459" s="0" t="s">
        <v>546</v>
      </c>
      <c r="BP459" s="0" t="s">
        <v>1549</v>
      </c>
      <c r="BQ459" s="0" t="s">
        <v>1543</v>
      </c>
      <c r="BR459" s="4"/>
      <c r="BS459" s="0" t="s">
        <v>1528</v>
      </c>
      <c r="BT459" s="0" t="n">
        <f aca="false">49-(COUNTBLANK(U459:BQ459))</f>
        <v>49</v>
      </c>
      <c r="BU459" s="0" t="str">
        <f aca="false">CONCATENATE("*",BS459,"*")</f>
        <v>*live*</v>
      </c>
      <c r="BV459" s="0" t="n">
        <f aca="false">COUNTIFS(U459:BQ459,BU459)</f>
        <v>0</v>
      </c>
      <c r="BW459" s="14" t="n">
        <f aca="false">BV459/BT459</f>
        <v>0</v>
      </c>
      <c r="BZ459" s="15" t="str">
        <f aca="false">IF(BY459="","",(BY459/BT459))</f>
        <v/>
      </c>
      <c r="CA459" s="0" t="n">
        <f aca="false">COUNTIFS(U459:BQ459,BU460)</f>
        <v>0</v>
      </c>
      <c r="CB459" s="0" t="str">
        <f aca="false">IF(BX459="",BU459,BX459)</f>
        <v>*live*</v>
      </c>
      <c r="CC459" s="0" t="n">
        <f aca="false">COUNTIFS(U459:BQ459,CB460)</f>
        <v>0</v>
      </c>
      <c r="CD459" s="15" t="n">
        <f aca="false">CC459/BT459</f>
        <v>0</v>
      </c>
      <c r="CE459" s="0" t="s">
        <v>1559</v>
      </c>
      <c r="CF459" s="15" t="n">
        <f aca="false">(COUNTIFS(U459:BQ459,CE459))/BT459</f>
        <v>0</v>
      </c>
      <c r="CH459" s="0" t="s">
        <v>1560</v>
      </c>
      <c r="CI459" s="15" t="n">
        <f aca="false">(COUNTIFS(U459:BQ459,CH459))/BT459</f>
        <v>0</v>
      </c>
      <c r="CJ459" s="15" t="n">
        <f aca="false">(COUNTIFS(U459:BQ459,CH460))/BT459</f>
        <v>0</v>
      </c>
      <c r="CK459" s="16" t="s">
        <v>1528</v>
      </c>
      <c r="CL459" s="0" t="s">
        <v>1561</v>
      </c>
    </row>
    <row r="460" customFormat="false" ht="14.4" hidden="false" customHeight="false" outlineLevel="0" collapsed="false">
      <c r="A460" s="8" t="s">
        <v>3492</v>
      </c>
      <c r="B460" s="8" t="n">
        <v>2</v>
      </c>
      <c r="C460" s="8" t="n">
        <v>1</v>
      </c>
      <c r="D460" s="8" t="n">
        <v>2</v>
      </c>
      <c r="E460" s="8" t="n">
        <v>51</v>
      </c>
      <c r="F460" s="8" t="n">
        <v>25</v>
      </c>
      <c r="G460" s="8" t="n">
        <v>6</v>
      </c>
      <c r="H460" s="8" t="n">
        <v>6025</v>
      </c>
      <c r="I460" s="8" t="n">
        <v>16025</v>
      </c>
      <c r="J460" s="8" t="n">
        <v>6025</v>
      </c>
      <c r="K460" s="8" t="s">
        <v>650</v>
      </c>
      <c r="L460" s="8" t="s">
        <v>128</v>
      </c>
      <c r="M460" s="0" t="s">
        <v>1562</v>
      </c>
      <c r="N460" s="0" t="s">
        <v>1540</v>
      </c>
      <c r="O460" s="0" t="s">
        <v>1563</v>
      </c>
      <c r="R460" s="0" t="n">
        <f aca="false">(1+LEN(N460)-LEN(SUBSTITUTE(N460," ","")))+1</f>
        <v>6</v>
      </c>
      <c r="S460" s="0" t="n">
        <f aca="false">(1+LEN(O460)-LEN(SUBSTITUTE(O460," ","")))</f>
        <v>11</v>
      </c>
      <c r="T460" s="0" t="s">
        <v>1542</v>
      </c>
      <c r="U460" s="0" t="s">
        <v>1062</v>
      </c>
      <c r="V460" s="0" t="s">
        <v>1564</v>
      </c>
      <c r="W460" s="0" t="s">
        <v>1062</v>
      </c>
      <c r="X460" s="0" t="s">
        <v>1062</v>
      </c>
      <c r="Y460" s="0" t="s">
        <v>1062</v>
      </c>
      <c r="Z460" s="0" t="s">
        <v>1062</v>
      </c>
      <c r="AA460" s="0" t="s">
        <v>1062</v>
      </c>
      <c r="AB460" s="0" t="s">
        <v>1062</v>
      </c>
      <c r="AC460" s="0" t="s">
        <v>1062</v>
      </c>
      <c r="AD460" s="0" t="s">
        <v>1565</v>
      </c>
      <c r="AE460" s="0" t="s">
        <v>1062</v>
      </c>
      <c r="AF460" s="0" t="s">
        <v>1566</v>
      </c>
      <c r="AG460" s="0" t="s">
        <v>1567</v>
      </c>
      <c r="AH460" s="0" t="s">
        <v>1062</v>
      </c>
      <c r="AI460" s="0" t="s">
        <v>1062</v>
      </c>
      <c r="AJ460" s="0" t="s">
        <v>1568</v>
      </c>
      <c r="AK460" s="0" t="s">
        <v>1567</v>
      </c>
      <c r="AL460" s="0" t="s">
        <v>1569</v>
      </c>
      <c r="AM460" s="0" t="s">
        <v>1570</v>
      </c>
      <c r="AN460" s="0" t="s">
        <v>1062</v>
      </c>
      <c r="AO460" s="0" t="s">
        <v>794</v>
      </c>
      <c r="AP460" s="0" t="s">
        <v>1566</v>
      </c>
      <c r="AQ460" s="0" t="s">
        <v>1062</v>
      </c>
      <c r="AR460" s="0" t="s">
        <v>1566</v>
      </c>
      <c r="AS460" s="0" t="s">
        <v>1062</v>
      </c>
      <c r="AT460" s="0" t="s">
        <v>1566</v>
      </c>
      <c r="AU460" s="0" t="s">
        <v>1062</v>
      </c>
      <c r="AV460" s="0" t="s">
        <v>1062</v>
      </c>
      <c r="AW460" s="0" t="s">
        <v>1062</v>
      </c>
      <c r="AX460" s="0" t="s">
        <v>1571</v>
      </c>
      <c r="AY460" s="0" t="s">
        <v>1571</v>
      </c>
      <c r="AZ460" s="0" t="s">
        <v>1572</v>
      </c>
      <c r="BA460" s="0" t="s">
        <v>1062</v>
      </c>
      <c r="BB460" s="0" t="s">
        <v>1571</v>
      </c>
      <c r="BC460" s="0" t="s">
        <v>1573</v>
      </c>
      <c r="BD460" s="0" t="s">
        <v>1062</v>
      </c>
      <c r="BE460" s="0" t="s">
        <v>1567</v>
      </c>
      <c r="BF460" s="0" t="s">
        <v>1062</v>
      </c>
      <c r="BG460" s="0" t="s">
        <v>1062</v>
      </c>
      <c r="BH460" s="0" t="s">
        <v>1062</v>
      </c>
      <c r="BI460" s="0" t="s">
        <v>1567</v>
      </c>
      <c r="BJ460" s="0" t="s">
        <v>1062</v>
      </c>
      <c r="BK460" s="0" t="s">
        <v>1062</v>
      </c>
      <c r="BL460" s="0" t="s">
        <v>1062</v>
      </c>
      <c r="BM460" s="0" t="s">
        <v>794</v>
      </c>
      <c r="BN460" s="0" t="s">
        <v>1574</v>
      </c>
      <c r="BO460" s="0" t="s">
        <v>1062</v>
      </c>
      <c r="BP460" s="0" t="s">
        <v>1575</v>
      </c>
      <c r="BQ460" s="0" t="s">
        <v>635</v>
      </c>
      <c r="BR460" s="4"/>
      <c r="BS460" s="0" t="s">
        <v>1062</v>
      </c>
      <c r="BT460" s="0" t="n">
        <f aca="false">49-(COUNTBLANK(U460:BQ460))</f>
        <v>49</v>
      </c>
      <c r="BU460" s="0" t="str">
        <f aca="false">CONCATENATE("*",BS460,"*")</f>
        <v>*win*</v>
      </c>
      <c r="BV460" s="0" t="n">
        <f aca="false">COUNTIFS(U460:BQ460,BU460)</f>
        <v>0</v>
      </c>
      <c r="BW460" s="14" t="n">
        <f aca="false">BV460/BT460</f>
        <v>0</v>
      </c>
      <c r="BZ460" s="15" t="str">
        <f aca="false">IF(BY460="","",(BY460/BT460))</f>
        <v/>
      </c>
      <c r="CA460" s="0" t="n">
        <f aca="false">COUNTIFS(U460:BQ460,BU459)</f>
        <v>0</v>
      </c>
      <c r="CB460" s="0" t="str">
        <f aca="false">IF(BX460="",BU460,BX460)</f>
        <v>*win*</v>
      </c>
      <c r="CC460" s="0" t="n">
        <f aca="false">COUNTIFS(U460:BQ460,CB459)</f>
        <v>0</v>
      </c>
      <c r="CD460" s="15" t="n">
        <f aca="false">CC460/BT460</f>
        <v>0</v>
      </c>
      <c r="CE460" s="0" t="s">
        <v>1576</v>
      </c>
      <c r="CF460" s="15" t="n">
        <f aca="false">(COUNTIFS(U460:BQ460,CE460))/BT460</f>
        <v>0</v>
      </c>
      <c r="CH460" s="0" t="s">
        <v>1577</v>
      </c>
      <c r="CI460" s="15" t="n">
        <f aca="false">(COUNTIFS(U460:BQ460,CH460))/BT460</f>
        <v>0</v>
      </c>
      <c r="CJ460" s="15" t="n">
        <f aca="false">(COUNTIFS(U460:BQ460,CH459))/BT460</f>
        <v>0</v>
      </c>
      <c r="CK460" s="16" t="s">
        <v>1062</v>
      </c>
      <c r="CL460" s="0" t="s">
        <v>1561</v>
      </c>
    </row>
    <row r="461" customFormat="false" ht="14.4" hidden="false" customHeight="false" outlineLevel="0" collapsed="false">
      <c r="A461" s="8" t="s">
        <v>3493</v>
      </c>
      <c r="B461" s="17" t="n">
        <v>2</v>
      </c>
      <c r="C461" s="17" t="n">
        <v>2</v>
      </c>
      <c r="D461" s="17" t="n">
        <v>1</v>
      </c>
      <c r="E461" s="17" t="n">
        <v>51</v>
      </c>
      <c r="F461" s="17" t="n">
        <v>25</v>
      </c>
      <c r="G461" s="17" t="n">
        <v>7</v>
      </c>
      <c r="H461" s="8" t="n">
        <v>7025</v>
      </c>
      <c r="I461" s="8" t="n">
        <v>17025</v>
      </c>
      <c r="J461" s="8" t="n">
        <v>7025</v>
      </c>
      <c r="K461" s="8" t="s">
        <v>650</v>
      </c>
      <c r="L461" s="8" t="s">
        <v>128</v>
      </c>
      <c r="M461" s="4" t="s">
        <v>1539</v>
      </c>
      <c r="N461" s="4" t="s">
        <v>1540</v>
      </c>
      <c r="O461" s="4" t="s">
        <v>1563</v>
      </c>
      <c r="R461" s="4" t="n">
        <f aca="false">(1+LEN(N461)-LEN(SUBSTITUTE(N461," ","")))+1</f>
        <v>6</v>
      </c>
      <c r="S461" s="4" t="n">
        <f aca="false">(1+LEN(O461)-LEN(SUBSTITUTE(O461," ","")))</f>
        <v>11</v>
      </c>
      <c r="T461" s="4" t="s">
        <v>1542</v>
      </c>
      <c r="U461" s="4" t="s">
        <v>1543</v>
      </c>
      <c r="V461" s="4" t="s">
        <v>1544</v>
      </c>
      <c r="W461" s="4" t="s">
        <v>1545</v>
      </c>
      <c r="X461" s="4" t="s">
        <v>1546</v>
      </c>
      <c r="Y461" s="4" t="s">
        <v>1547</v>
      </c>
      <c r="Z461" s="4" t="s">
        <v>1548</v>
      </c>
      <c r="AA461" s="4" t="s">
        <v>1547</v>
      </c>
      <c r="AB461" s="4" t="s">
        <v>1528</v>
      </c>
      <c r="AC461" s="4" t="s">
        <v>1549</v>
      </c>
      <c r="AD461" s="4" t="s">
        <v>1549</v>
      </c>
      <c r="AE461" s="4" t="s">
        <v>1549</v>
      </c>
      <c r="AF461" s="4" t="s">
        <v>1550</v>
      </c>
      <c r="AG461" s="4" t="s">
        <v>546</v>
      </c>
      <c r="AH461" s="4" t="s">
        <v>546</v>
      </c>
      <c r="AI461" s="4" t="s">
        <v>1547</v>
      </c>
      <c r="AJ461" s="4" t="s">
        <v>1551</v>
      </c>
      <c r="AK461" s="4" t="s">
        <v>1549</v>
      </c>
      <c r="AL461" s="4" t="s">
        <v>1549</v>
      </c>
      <c r="AM461" s="4" t="s">
        <v>1528</v>
      </c>
      <c r="AN461" s="4" t="s">
        <v>1549</v>
      </c>
      <c r="AO461" s="4" t="s">
        <v>546</v>
      </c>
      <c r="AP461" s="4" t="s">
        <v>1552</v>
      </c>
      <c r="AQ461" s="4" t="s">
        <v>1528</v>
      </c>
      <c r="AR461" s="4" t="s">
        <v>1549</v>
      </c>
      <c r="AS461" s="4" t="s">
        <v>1549</v>
      </c>
      <c r="AT461" s="4" t="s">
        <v>794</v>
      </c>
      <c r="AU461" s="4" t="s">
        <v>546</v>
      </c>
      <c r="AV461" s="4" t="s">
        <v>1529</v>
      </c>
      <c r="AW461" s="4" t="s">
        <v>1553</v>
      </c>
      <c r="AX461" s="4" t="s">
        <v>1062</v>
      </c>
      <c r="AY461" s="4" t="s">
        <v>1528</v>
      </c>
      <c r="AZ461" s="4" t="s">
        <v>1554</v>
      </c>
      <c r="BA461" s="4" t="s">
        <v>1544</v>
      </c>
      <c r="BB461" s="4" t="s">
        <v>794</v>
      </c>
      <c r="BC461" s="4" t="s">
        <v>1555</v>
      </c>
      <c r="BD461" s="4" t="s">
        <v>1547</v>
      </c>
      <c r="BE461" s="4" t="s">
        <v>1528</v>
      </c>
      <c r="BF461" s="4" t="s">
        <v>1549</v>
      </c>
      <c r="BG461" s="4" t="s">
        <v>1549</v>
      </c>
      <c r="BH461" s="4" t="s">
        <v>1556</v>
      </c>
      <c r="BI461" s="4" t="s">
        <v>546</v>
      </c>
      <c r="BJ461" s="4" t="s">
        <v>516</v>
      </c>
      <c r="BK461" s="4" t="s">
        <v>1557</v>
      </c>
      <c r="BL461" s="4" t="s">
        <v>226</v>
      </c>
      <c r="BM461" s="4" t="s">
        <v>1544</v>
      </c>
      <c r="BN461" s="4" t="s">
        <v>1558</v>
      </c>
      <c r="BO461" s="4" t="s">
        <v>546</v>
      </c>
      <c r="BP461" s="4" t="s">
        <v>1549</v>
      </c>
      <c r="BQ461" s="4" t="s">
        <v>1543</v>
      </c>
      <c r="BS461" s="4" t="s">
        <v>1528</v>
      </c>
      <c r="BT461" s="4" t="n">
        <f aca="false">49-(COUNTBLANK(U461:BQ461))</f>
        <v>49</v>
      </c>
      <c r="BU461" s="4" t="str">
        <f aca="false">CONCATENATE("*",BS461,"*")</f>
        <v>*live*</v>
      </c>
      <c r="BV461" s="4" t="n">
        <f aca="false">COUNTIFS(U461:BQ461,BU461)</f>
        <v>0</v>
      </c>
      <c r="BW461" s="18" t="n">
        <f aca="false">BV461/BT461</f>
        <v>0</v>
      </c>
      <c r="BZ461" s="18" t="str">
        <f aca="false">IF(BY461="","",(BY461/BT461))</f>
        <v/>
      </c>
      <c r="CA461" s="4" t="n">
        <f aca="false">COUNTIFS(U461:BQ461,BU462)</f>
        <v>0</v>
      </c>
      <c r="CB461" s="4" t="str">
        <f aca="false">IF(BX461="",BU461,BX461)</f>
        <v>*live*</v>
      </c>
      <c r="CC461" s="4" t="n">
        <f aca="false">COUNTIFS(U461:BQ461,CB462)</f>
        <v>0</v>
      </c>
      <c r="CD461" s="18" t="n">
        <f aca="false">CC461/BT461</f>
        <v>0</v>
      </c>
      <c r="CE461" s="4" t="s">
        <v>1559</v>
      </c>
      <c r="CF461" s="18" t="n">
        <f aca="false">(COUNTIFS(U461:BQ461,CE461))/BT461</f>
        <v>0</v>
      </c>
      <c r="CH461" s="4" t="s">
        <v>1560</v>
      </c>
      <c r="CI461" s="18" t="n">
        <v>0.0204081632653061</v>
      </c>
      <c r="CJ461" s="18" t="n">
        <v>0.33</v>
      </c>
      <c r="CK461" s="4" t="s">
        <v>1062</v>
      </c>
      <c r="CL461" s="4" t="s">
        <v>1561</v>
      </c>
    </row>
    <row r="462" customFormat="false" ht="14.4" hidden="false" customHeight="false" outlineLevel="0" collapsed="false">
      <c r="A462" s="8" t="s">
        <v>3490</v>
      </c>
      <c r="B462" s="17" t="n">
        <v>2</v>
      </c>
      <c r="C462" s="17" t="n">
        <v>2</v>
      </c>
      <c r="D462" s="17" t="n">
        <v>2</v>
      </c>
      <c r="E462" s="17" t="n">
        <v>51</v>
      </c>
      <c r="F462" s="17" t="n">
        <v>25</v>
      </c>
      <c r="G462" s="17" t="n">
        <v>8</v>
      </c>
      <c r="H462" s="8" t="n">
        <v>8025</v>
      </c>
      <c r="I462" s="8" t="n">
        <v>18025</v>
      </c>
      <c r="J462" s="8" t="n">
        <v>8025</v>
      </c>
      <c r="K462" s="8" t="s">
        <v>650</v>
      </c>
      <c r="L462" s="8" t="s">
        <v>128</v>
      </c>
      <c r="M462" s="4" t="s">
        <v>1562</v>
      </c>
      <c r="N462" s="4" t="s">
        <v>1540</v>
      </c>
      <c r="O462" s="4" t="s">
        <v>1541</v>
      </c>
      <c r="R462" s="4" t="n">
        <f aca="false">(1+LEN(N462)-LEN(SUBSTITUTE(N462," ","")))+1</f>
        <v>6</v>
      </c>
      <c r="S462" s="4" t="n">
        <f aca="false">(1+LEN(O462)-LEN(SUBSTITUTE(O462," ","")))</f>
        <v>11</v>
      </c>
      <c r="T462" s="4" t="s">
        <v>1542</v>
      </c>
      <c r="U462" s="4" t="s">
        <v>1062</v>
      </c>
      <c r="V462" s="4" t="s">
        <v>1564</v>
      </c>
      <c r="W462" s="4" t="s">
        <v>1062</v>
      </c>
      <c r="X462" s="4" t="s">
        <v>1062</v>
      </c>
      <c r="Y462" s="4" t="s">
        <v>1062</v>
      </c>
      <c r="Z462" s="4" t="s">
        <v>1062</v>
      </c>
      <c r="AA462" s="4" t="s">
        <v>1062</v>
      </c>
      <c r="AB462" s="4" t="s">
        <v>1062</v>
      </c>
      <c r="AC462" s="4" t="s">
        <v>1062</v>
      </c>
      <c r="AD462" s="4" t="s">
        <v>1565</v>
      </c>
      <c r="AE462" s="4" t="s">
        <v>1062</v>
      </c>
      <c r="AF462" s="4" t="s">
        <v>1566</v>
      </c>
      <c r="AG462" s="4" t="s">
        <v>1567</v>
      </c>
      <c r="AH462" s="4" t="s">
        <v>1062</v>
      </c>
      <c r="AI462" s="4" t="s">
        <v>1062</v>
      </c>
      <c r="AJ462" s="4" t="s">
        <v>1568</v>
      </c>
      <c r="AK462" s="4" t="s">
        <v>1567</v>
      </c>
      <c r="AL462" s="4" t="s">
        <v>1569</v>
      </c>
      <c r="AM462" s="4" t="s">
        <v>1570</v>
      </c>
      <c r="AN462" s="4" t="s">
        <v>1062</v>
      </c>
      <c r="AO462" s="4" t="s">
        <v>794</v>
      </c>
      <c r="AP462" s="4" t="s">
        <v>1566</v>
      </c>
      <c r="AQ462" s="4" t="s">
        <v>1062</v>
      </c>
      <c r="AR462" s="4" t="s">
        <v>1566</v>
      </c>
      <c r="AS462" s="4" t="s">
        <v>1062</v>
      </c>
      <c r="AT462" s="4" t="s">
        <v>1566</v>
      </c>
      <c r="AU462" s="4" t="s">
        <v>1062</v>
      </c>
      <c r="AV462" s="4" t="s">
        <v>1062</v>
      </c>
      <c r="AW462" s="4" t="s">
        <v>1062</v>
      </c>
      <c r="AX462" s="4" t="s">
        <v>1571</v>
      </c>
      <c r="AY462" s="4" t="s">
        <v>1571</v>
      </c>
      <c r="AZ462" s="4" t="s">
        <v>1572</v>
      </c>
      <c r="BA462" s="4" t="s">
        <v>1062</v>
      </c>
      <c r="BB462" s="4" t="s">
        <v>1571</v>
      </c>
      <c r="BC462" s="4" t="s">
        <v>1573</v>
      </c>
      <c r="BD462" s="4" t="s">
        <v>1062</v>
      </c>
      <c r="BE462" s="4" t="s">
        <v>1567</v>
      </c>
      <c r="BF462" s="4" t="s">
        <v>1062</v>
      </c>
      <c r="BG462" s="4" t="s">
        <v>1062</v>
      </c>
      <c r="BH462" s="4" t="s">
        <v>1062</v>
      </c>
      <c r="BI462" s="4" t="s">
        <v>1567</v>
      </c>
      <c r="BJ462" s="4" t="s">
        <v>1062</v>
      </c>
      <c r="BK462" s="4" t="s">
        <v>1062</v>
      </c>
      <c r="BL462" s="4" t="s">
        <v>1062</v>
      </c>
      <c r="BM462" s="4" t="s">
        <v>794</v>
      </c>
      <c r="BN462" s="4" t="s">
        <v>1574</v>
      </c>
      <c r="BO462" s="4" t="s">
        <v>1062</v>
      </c>
      <c r="BP462" s="4" t="s">
        <v>1575</v>
      </c>
      <c r="BQ462" s="4" t="s">
        <v>635</v>
      </c>
      <c r="BS462" s="4" t="s">
        <v>1062</v>
      </c>
      <c r="BT462" s="4" t="n">
        <f aca="false">49-(COUNTBLANK(U462:BQ462))</f>
        <v>49</v>
      </c>
      <c r="BU462" s="4" t="str">
        <f aca="false">CONCATENATE("*",BS462,"*")</f>
        <v>*win*</v>
      </c>
      <c r="BV462" s="4" t="n">
        <f aca="false">COUNTIFS(U462:BQ462,BU462)</f>
        <v>0</v>
      </c>
      <c r="BW462" s="18" t="n">
        <f aca="false">BV462/BT462</f>
        <v>0</v>
      </c>
      <c r="BZ462" s="18" t="str">
        <f aca="false">IF(BY462="","",(BY462/BT462))</f>
        <v/>
      </c>
      <c r="CA462" s="4" t="n">
        <f aca="false">COUNTIFS(U462:BQ462,BU461)</f>
        <v>0</v>
      </c>
      <c r="CB462" s="4" t="str">
        <f aca="false">IF(BX462="",BU462,BX462)</f>
        <v>*win*</v>
      </c>
      <c r="CC462" s="4" t="n">
        <f aca="false">COUNTIFS(U462:BQ462,CB461)</f>
        <v>0</v>
      </c>
      <c r="CD462" s="18" t="n">
        <f aca="false">CC462/BT462</f>
        <v>0</v>
      </c>
      <c r="CE462" s="4" t="s">
        <v>1576</v>
      </c>
      <c r="CF462" s="18" t="n">
        <f aca="false">(COUNTIFS(U462:BQ462,CE462))/BT462</f>
        <v>0</v>
      </c>
      <c r="CH462" s="4" t="s">
        <v>1577</v>
      </c>
      <c r="CI462" s="18" t="n">
        <v>0</v>
      </c>
      <c r="CJ462" s="18" t="n">
        <v>0.71</v>
      </c>
      <c r="CK462" s="4" t="s">
        <v>1528</v>
      </c>
      <c r="CL462" s="4" t="s">
        <v>1561</v>
      </c>
    </row>
    <row r="463" customFormat="false" ht="14.4" hidden="false" customHeight="false" outlineLevel="0" collapsed="false">
      <c r="A463" s="8" t="s">
        <v>3491</v>
      </c>
      <c r="B463" s="8" t="n">
        <v>2</v>
      </c>
      <c r="C463" s="8" t="n">
        <v>1</v>
      </c>
      <c r="D463" s="8" t="n">
        <v>1</v>
      </c>
      <c r="E463" s="8" t="n">
        <v>52</v>
      </c>
      <c r="F463" s="8" t="n">
        <v>26</v>
      </c>
      <c r="G463" s="8" t="n">
        <v>5</v>
      </c>
      <c r="H463" s="8" t="n">
        <v>5026</v>
      </c>
      <c r="I463" s="8" t="n">
        <v>15026</v>
      </c>
      <c r="J463" s="8" t="n">
        <v>5026</v>
      </c>
      <c r="K463" s="8" t="s">
        <v>650</v>
      </c>
      <c r="L463" s="8" t="s">
        <v>128</v>
      </c>
      <c r="M463" s="0" t="s">
        <v>1578</v>
      </c>
      <c r="N463" s="0" t="s">
        <v>1579</v>
      </c>
      <c r="O463" s="0" t="s">
        <v>1580</v>
      </c>
      <c r="R463" s="0" t="n">
        <f aca="false">(1+LEN(N463)-LEN(SUBSTITUTE(N463," ","")))+1</f>
        <v>9</v>
      </c>
      <c r="S463" s="0" t="n">
        <f aca="false">(1+LEN(O463)-LEN(SUBSTITUTE(O463," ","")))</f>
        <v>12</v>
      </c>
      <c r="T463" s="0" t="s">
        <v>1542</v>
      </c>
      <c r="U463" s="0" t="s">
        <v>1581</v>
      </c>
      <c r="V463" s="0" t="s">
        <v>881</v>
      </c>
      <c r="W463" s="0" t="s">
        <v>1582</v>
      </c>
      <c r="X463" s="0" t="s">
        <v>1583</v>
      </c>
      <c r="Y463" s="0" t="s">
        <v>295</v>
      </c>
      <c r="Z463" s="0" t="s">
        <v>182</v>
      </c>
      <c r="AA463" s="0" t="s">
        <v>182</v>
      </c>
      <c r="AB463" s="0" t="s">
        <v>1509</v>
      </c>
      <c r="AC463" s="0" t="s">
        <v>1583</v>
      </c>
      <c r="AD463" s="0" t="s">
        <v>726</v>
      </c>
      <c r="AE463" s="0" t="s">
        <v>1584</v>
      </c>
      <c r="AF463" s="0" t="s">
        <v>1585</v>
      </c>
      <c r="AG463" s="0" t="s">
        <v>182</v>
      </c>
      <c r="AH463" s="0" t="s">
        <v>881</v>
      </c>
      <c r="AI463" s="0" t="s">
        <v>1581</v>
      </c>
      <c r="AJ463" s="0" t="s">
        <v>1509</v>
      </c>
      <c r="AK463" s="0" t="s">
        <v>182</v>
      </c>
      <c r="AL463" s="0" t="s">
        <v>635</v>
      </c>
      <c r="AM463" s="0" t="s">
        <v>182</v>
      </c>
      <c r="AN463" s="0" t="s">
        <v>182</v>
      </c>
      <c r="AO463" s="0" t="s">
        <v>182</v>
      </c>
      <c r="AP463" s="0" t="s">
        <v>1586</v>
      </c>
      <c r="AQ463" s="0" t="s">
        <v>182</v>
      </c>
      <c r="AR463" s="0" t="s">
        <v>1509</v>
      </c>
      <c r="AS463" s="0" t="s">
        <v>1581</v>
      </c>
      <c r="AT463" s="0" t="s">
        <v>182</v>
      </c>
      <c r="AU463" s="0" t="s">
        <v>669</v>
      </c>
      <c r="AV463" s="0" t="s">
        <v>1587</v>
      </c>
      <c r="AW463" s="0" t="s">
        <v>1588</v>
      </c>
      <c r="AX463" s="0" t="s">
        <v>956</v>
      </c>
      <c r="AY463" s="0" t="s">
        <v>182</v>
      </c>
      <c r="AZ463" s="0" t="s">
        <v>182</v>
      </c>
      <c r="BA463" s="0" t="s">
        <v>182</v>
      </c>
      <c r="BB463" s="0" t="s">
        <v>956</v>
      </c>
      <c r="BC463" s="0" t="s">
        <v>182</v>
      </c>
      <c r="BD463" s="0" t="s">
        <v>182</v>
      </c>
      <c r="BE463" s="0" t="s">
        <v>182</v>
      </c>
      <c r="BF463" s="0" t="s">
        <v>182</v>
      </c>
      <c r="BG463" s="0" t="s">
        <v>182</v>
      </c>
      <c r="BH463" s="0" t="s">
        <v>182</v>
      </c>
      <c r="BI463" s="0" t="s">
        <v>956</v>
      </c>
      <c r="BJ463" s="0" t="s">
        <v>1589</v>
      </c>
      <c r="BK463" s="0" t="s">
        <v>881</v>
      </c>
      <c r="BL463" s="0" t="s">
        <v>1585</v>
      </c>
      <c r="BM463" s="0" t="s">
        <v>182</v>
      </c>
      <c r="BN463" s="0" t="s">
        <v>1590</v>
      </c>
      <c r="BO463" s="0" t="s">
        <v>182</v>
      </c>
      <c r="BP463" s="0" t="s">
        <v>881</v>
      </c>
      <c r="BQ463" s="0" t="s">
        <v>1585</v>
      </c>
      <c r="BS463" s="0" t="s">
        <v>182</v>
      </c>
      <c r="BT463" s="0" t="n">
        <f aca="false">49-(COUNTBLANK(U463:BQ463))</f>
        <v>49</v>
      </c>
      <c r="BU463" s="0" t="str">
        <f aca="false">CONCATENATE("*",BS463,"*")</f>
        <v>*eat*</v>
      </c>
      <c r="BV463" s="0" t="n">
        <f aca="false">COUNTIFS(U463:BQ463,BU463)</f>
        <v>0</v>
      </c>
      <c r="BW463" s="18" t="n">
        <f aca="false">BV463/BT463</f>
        <v>0</v>
      </c>
      <c r="BZ463" s="15" t="str">
        <f aca="false">IF(BY463="","",(BY463/BT463))</f>
        <v/>
      </c>
      <c r="CA463" s="0" t="n">
        <f aca="false">COUNTIFS(U463:BQ463,BU464)</f>
        <v>0</v>
      </c>
      <c r="CB463" s="0" t="str">
        <f aca="false">IF(BX463="",BU463,BX463)</f>
        <v>*eat*</v>
      </c>
      <c r="CC463" s="0" t="n">
        <f aca="false">COUNTIFS(U463:BQ463,CB464)</f>
        <v>0</v>
      </c>
      <c r="CD463" s="15" t="n">
        <f aca="false">CC463/BT463</f>
        <v>0</v>
      </c>
      <c r="CE463" s="0" t="s">
        <v>189</v>
      </c>
      <c r="CF463" s="15" t="n">
        <f aca="false">(COUNTIFS(U463:BQ463,CE463))/BT463</f>
        <v>0</v>
      </c>
      <c r="CH463" s="0" t="s">
        <v>190</v>
      </c>
      <c r="CI463" s="15" t="n">
        <f aca="false">(COUNTIFS(U463:BQ463,CH463))/BT463</f>
        <v>0</v>
      </c>
      <c r="CJ463" s="15" t="n">
        <f aca="false">(COUNTIFS(U463:BQ463,CH464))/BT463</f>
        <v>0</v>
      </c>
      <c r="CK463" s="16" t="s">
        <v>182</v>
      </c>
      <c r="CL463" s="0" t="s">
        <v>1591</v>
      </c>
    </row>
    <row r="464" customFormat="false" ht="14.4" hidden="false" customHeight="false" outlineLevel="0" collapsed="false">
      <c r="A464" s="8" t="s">
        <v>3492</v>
      </c>
      <c r="B464" s="8" t="n">
        <v>2</v>
      </c>
      <c r="C464" s="8" t="n">
        <v>1</v>
      </c>
      <c r="D464" s="8" t="n">
        <v>2</v>
      </c>
      <c r="E464" s="8" t="n">
        <v>52</v>
      </c>
      <c r="F464" s="8" t="n">
        <v>26</v>
      </c>
      <c r="G464" s="8" t="n">
        <v>6</v>
      </c>
      <c r="H464" s="8" t="n">
        <v>6026</v>
      </c>
      <c r="I464" s="8" t="n">
        <v>16026</v>
      </c>
      <c r="J464" s="8" t="n">
        <v>6026</v>
      </c>
      <c r="K464" s="8" t="s">
        <v>650</v>
      </c>
      <c r="L464" s="8" t="s">
        <v>128</v>
      </c>
      <c r="M464" s="0" t="s">
        <v>1592</v>
      </c>
      <c r="N464" s="0" t="s">
        <v>1579</v>
      </c>
      <c r="O464" s="0" t="s">
        <v>1593</v>
      </c>
      <c r="R464" s="0" t="n">
        <f aca="false">(1+LEN(N464)-LEN(SUBSTITUTE(N464," ","")))+1</f>
        <v>9</v>
      </c>
      <c r="S464" s="0" t="n">
        <f aca="false">(1+LEN(O464)-LEN(SUBSTITUTE(O464," ","")))</f>
        <v>12</v>
      </c>
      <c r="T464" s="0" t="s">
        <v>1542</v>
      </c>
      <c r="U464" s="0" t="s">
        <v>635</v>
      </c>
      <c r="V464" s="0" t="s">
        <v>669</v>
      </c>
      <c r="W464" s="0" t="s">
        <v>669</v>
      </c>
      <c r="X464" s="0" t="s">
        <v>1594</v>
      </c>
      <c r="Y464" s="0" t="s">
        <v>1595</v>
      </c>
      <c r="Z464" s="0" t="s">
        <v>635</v>
      </c>
      <c r="AA464" s="0" t="s">
        <v>1596</v>
      </c>
      <c r="AB464" s="0" t="s">
        <v>669</v>
      </c>
      <c r="AC464" s="0" t="s">
        <v>669</v>
      </c>
      <c r="AD464" s="0" t="s">
        <v>1597</v>
      </c>
      <c r="AE464" s="0" t="s">
        <v>698</v>
      </c>
      <c r="AF464" s="0" t="s">
        <v>1598</v>
      </c>
      <c r="AG464" s="0" t="s">
        <v>1599</v>
      </c>
      <c r="AH464" s="0" t="s">
        <v>669</v>
      </c>
      <c r="AI464" s="0" t="s">
        <v>635</v>
      </c>
      <c r="AJ464" s="0" t="s">
        <v>1600</v>
      </c>
      <c r="AK464" s="0" t="s">
        <v>796</v>
      </c>
      <c r="AL464" s="0" t="s">
        <v>1601</v>
      </c>
      <c r="AM464" s="0" t="s">
        <v>1602</v>
      </c>
      <c r="AN464" s="0" t="s">
        <v>1603</v>
      </c>
      <c r="AO464" s="0" t="s">
        <v>635</v>
      </c>
      <c r="AP464" s="0" t="s">
        <v>1604</v>
      </c>
      <c r="AQ464" s="0" t="s">
        <v>635</v>
      </c>
      <c r="AR464" s="0" t="s">
        <v>1605</v>
      </c>
      <c r="AS464" s="0" t="s">
        <v>1606</v>
      </c>
      <c r="AT464" s="0" t="s">
        <v>1607</v>
      </c>
      <c r="AU464" s="0" t="s">
        <v>635</v>
      </c>
      <c r="AV464" s="0" t="s">
        <v>635</v>
      </c>
      <c r="AW464" s="0" t="s">
        <v>1608</v>
      </c>
      <c r="AX464" s="0" t="s">
        <v>182</v>
      </c>
      <c r="AY464" s="0" t="s">
        <v>635</v>
      </c>
      <c r="AZ464" s="0" t="s">
        <v>669</v>
      </c>
      <c r="BA464" s="0" t="s">
        <v>1609</v>
      </c>
      <c r="BB464" s="0" t="s">
        <v>635</v>
      </c>
      <c r="BC464" s="0" t="s">
        <v>1604</v>
      </c>
      <c r="BD464" s="0" t="s">
        <v>669</v>
      </c>
      <c r="BE464" s="0" t="s">
        <v>1610</v>
      </c>
      <c r="BF464" s="0" t="s">
        <v>635</v>
      </c>
      <c r="BG464" s="0" t="s">
        <v>1611</v>
      </c>
      <c r="BH464" s="0" t="s">
        <v>635</v>
      </c>
      <c r="BI464" s="0" t="s">
        <v>1610</v>
      </c>
      <c r="BJ464" s="0" t="s">
        <v>669</v>
      </c>
      <c r="BK464" s="0" t="s">
        <v>1612</v>
      </c>
      <c r="BL464" s="0" t="s">
        <v>1613</v>
      </c>
      <c r="BM464" s="0" t="s">
        <v>1614</v>
      </c>
      <c r="BN464" s="0" t="s">
        <v>669</v>
      </c>
      <c r="BO464" s="0" t="s">
        <v>669</v>
      </c>
      <c r="BP464" s="0" t="s">
        <v>1608</v>
      </c>
      <c r="BQ464" s="0" t="s">
        <v>1615</v>
      </c>
      <c r="BS464" s="0" t="s">
        <v>669</v>
      </c>
      <c r="BT464" s="0" t="n">
        <f aca="false">49-(COUNTBLANK(U464:BQ464))</f>
        <v>49</v>
      </c>
      <c r="BU464" s="0" t="str">
        <f aca="false">CONCATENATE("*",BS464,"*")</f>
        <v>*move*</v>
      </c>
      <c r="BV464" s="0" t="n">
        <f aca="false">COUNTIFS(U464:BQ464,BU464)</f>
        <v>0</v>
      </c>
      <c r="BW464" s="18" t="n">
        <f aca="false">BV464/BT464</f>
        <v>0</v>
      </c>
      <c r="CA464" s="0" t="n">
        <f aca="false">COUNTIFS(U464:BQ464,BU463)</f>
        <v>0</v>
      </c>
      <c r="CB464" s="0" t="str">
        <f aca="false">IF(BX464="",BU464,BX464)</f>
        <v>*move*</v>
      </c>
      <c r="CC464" s="0" t="n">
        <f aca="false">COUNTIFS(U464:BQ464,CB463)</f>
        <v>0</v>
      </c>
      <c r="CD464" s="15" t="n">
        <f aca="false">CC464/BT464</f>
        <v>0</v>
      </c>
      <c r="CE464" s="0" t="s">
        <v>1616</v>
      </c>
      <c r="CF464" s="15" t="n">
        <f aca="false">(COUNTIFS(U464:BQ464,CE464))/BT464</f>
        <v>0</v>
      </c>
      <c r="CH464" s="0" t="s">
        <v>1617</v>
      </c>
      <c r="CI464" s="15" t="n">
        <f aca="false">(COUNTIFS(U464:BQ464,CH464))/BT464</f>
        <v>0</v>
      </c>
      <c r="CJ464" s="15" t="n">
        <f aca="false">(COUNTIFS(U464:BQ464,CH463))/BT464</f>
        <v>0</v>
      </c>
      <c r="CK464" s="16" t="s">
        <v>669</v>
      </c>
      <c r="CL464" s="0" t="s">
        <v>1591</v>
      </c>
    </row>
    <row r="465" customFormat="false" ht="14.4" hidden="false" customHeight="false" outlineLevel="0" collapsed="false">
      <c r="A465" s="8" t="s">
        <v>3493</v>
      </c>
      <c r="B465" s="17" t="n">
        <v>2</v>
      </c>
      <c r="C465" s="17" t="n">
        <v>2</v>
      </c>
      <c r="D465" s="17" t="n">
        <v>1</v>
      </c>
      <c r="E465" s="17" t="n">
        <v>52</v>
      </c>
      <c r="F465" s="17" t="n">
        <v>26</v>
      </c>
      <c r="G465" s="17" t="n">
        <v>7</v>
      </c>
      <c r="H465" s="8" t="n">
        <v>7026</v>
      </c>
      <c r="I465" s="8" t="n">
        <v>17026</v>
      </c>
      <c r="J465" s="8" t="n">
        <v>7026</v>
      </c>
      <c r="K465" s="8" t="s">
        <v>650</v>
      </c>
      <c r="L465" s="8" t="s">
        <v>128</v>
      </c>
      <c r="M465" s="4" t="s">
        <v>1578</v>
      </c>
      <c r="N465" s="4" t="s">
        <v>1579</v>
      </c>
      <c r="O465" s="4" t="s">
        <v>1593</v>
      </c>
      <c r="R465" s="4" t="n">
        <f aca="false">(1+LEN(N465)-LEN(SUBSTITUTE(N465," ","")))+1</f>
        <v>9</v>
      </c>
      <c r="S465" s="4" t="n">
        <f aca="false">(1+LEN(O465)-LEN(SUBSTITUTE(O465," ","")))</f>
        <v>12</v>
      </c>
      <c r="T465" s="4" t="s">
        <v>1542</v>
      </c>
      <c r="U465" s="4" t="s">
        <v>1581</v>
      </c>
      <c r="V465" s="4" t="s">
        <v>881</v>
      </c>
      <c r="W465" s="4" t="s">
        <v>1582</v>
      </c>
      <c r="X465" s="4" t="s">
        <v>1583</v>
      </c>
      <c r="Y465" s="4" t="s">
        <v>295</v>
      </c>
      <c r="Z465" s="4" t="s">
        <v>182</v>
      </c>
      <c r="AA465" s="4" t="s">
        <v>182</v>
      </c>
      <c r="AB465" s="4" t="s">
        <v>1509</v>
      </c>
      <c r="AC465" s="4" t="s">
        <v>1583</v>
      </c>
      <c r="AD465" s="4" t="s">
        <v>726</v>
      </c>
      <c r="AE465" s="4" t="s">
        <v>1584</v>
      </c>
      <c r="AF465" s="4" t="s">
        <v>1585</v>
      </c>
      <c r="AG465" s="4" t="s">
        <v>182</v>
      </c>
      <c r="AH465" s="4" t="s">
        <v>881</v>
      </c>
      <c r="AI465" s="4" t="s">
        <v>1581</v>
      </c>
      <c r="AJ465" s="4" t="s">
        <v>1509</v>
      </c>
      <c r="AK465" s="4" t="s">
        <v>182</v>
      </c>
      <c r="AL465" s="4" t="s">
        <v>635</v>
      </c>
      <c r="AM465" s="4" t="s">
        <v>182</v>
      </c>
      <c r="AN465" s="4" t="s">
        <v>182</v>
      </c>
      <c r="AO465" s="4" t="s">
        <v>182</v>
      </c>
      <c r="AP465" s="4" t="s">
        <v>1586</v>
      </c>
      <c r="AQ465" s="4" t="s">
        <v>182</v>
      </c>
      <c r="AR465" s="4" t="s">
        <v>1509</v>
      </c>
      <c r="AS465" s="4" t="s">
        <v>1581</v>
      </c>
      <c r="AT465" s="4" t="s">
        <v>182</v>
      </c>
      <c r="AU465" s="4" t="s">
        <v>669</v>
      </c>
      <c r="AV465" s="4" t="s">
        <v>1587</v>
      </c>
      <c r="AW465" s="4" t="s">
        <v>1588</v>
      </c>
      <c r="AX465" s="4" t="s">
        <v>956</v>
      </c>
      <c r="AY465" s="4" t="s">
        <v>182</v>
      </c>
      <c r="AZ465" s="4" t="s">
        <v>182</v>
      </c>
      <c r="BA465" s="4" t="s">
        <v>182</v>
      </c>
      <c r="BB465" s="4" t="s">
        <v>956</v>
      </c>
      <c r="BC465" s="4" t="s">
        <v>182</v>
      </c>
      <c r="BD465" s="4" t="s">
        <v>182</v>
      </c>
      <c r="BE465" s="4" t="s">
        <v>182</v>
      </c>
      <c r="BF465" s="4" t="s">
        <v>182</v>
      </c>
      <c r="BG465" s="4" t="s">
        <v>182</v>
      </c>
      <c r="BH465" s="4" t="s">
        <v>182</v>
      </c>
      <c r="BI465" s="4" t="s">
        <v>956</v>
      </c>
      <c r="BJ465" s="4" t="s">
        <v>1589</v>
      </c>
      <c r="BK465" s="4" t="s">
        <v>881</v>
      </c>
      <c r="BL465" s="4" t="s">
        <v>1585</v>
      </c>
      <c r="BM465" s="4" t="s">
        <v>182</v>
      </c>
      <c r="BN465" s="4" t="s">
        <v>1590</v>
      </c>
      <c r="BO465" s="4" t="s">
        <v>182</v>
      </c>
      <c r="BP465" s="4" t="s">
        <v>881</v>
      </c>
      <c r="BQ465" s="4" t="s">
        <v>1585</v>
      </c>
      <c r="BS465" s="4" t="s">
        <v>182</v>
      </c>
      <c r="BT465" s="4" t="n">
        <f aca="false">49-(COUNTBLANK(U465:BQ465))</f>
        <v>49</v>
      </c>
      <c r="BU465" s="4" t="str">
        <f aca="false">CONCATENATE("*",BS465,"*")</f>
        <v>*eat*</v>
      </c>
      <c r="BV465" s="4" t="n">
        <f aca="false">COUNTIFS(U465:BQ465,BU465)</f>
        <v>0</v>
      </c>
      <c r="BW465" s="18" t="n">
        <f aca="false">BV465/BT465</f>
        <v>0</v>
      </c>
      <c r="BZ465" s="18" t="str">
        <f aca="false">IF(BY465="","",(BY465/BT465))</f>
        <v/>
      </c>
      <c r="CA465" s="4" t="n">
        <f aca="false">COUNTIFS(U465:BQ465,BU466)</f>
        <v>0</v>
      </c>
      <c r="CB465" s="4" t="str">
        <f aca="false">IF(BX465="",BU465,BX465)</f>
        <v>*eat*</v>
      </c>
      <c r="CC465" s="4" t="n">
        <f aca="false">COUNTIFS(U465:BQ465,CB466)</f>
        <v>0</v>
      </c>
      <c r="CD465" s="18" t="n">
        <f aca="false">CC465/BT465</f>
        <v>0</v>
      </c>
      <c r="CE465" s="4" t="s">
        <v>189</v>
      </c>
      <c r="CF465" s="18" t="n">
        <f aca="false">(COUNTIFS(U465:BQ465,CE465))/BT465</f>
        <v>0</v>
      </c>
      <c r="CH465" s="4" t="s">
        <v>190</v>
      </c>
      <c r="CI465" s="18" t="n">
        <v>0.0204081632653061</v>
      </c>
      <c r="CJ465" s="18" t="n">
        <v>0.49</v>
      </c>
      <c r="CK465" s="4" t="s">
        <v>669</v>
      </c>
      <c r="CL465" s="4" t="s">
        <v>1591</v>
      </c>
    </row>
    <row r="466" customFormat="false" ht="14.4" hidden="false" customHeight="false" outlineLevel="0" collapsed="false">
      <c r="A466" s="8" t="s">
        <v>3490</v>
      </c>
      <c r="B466" s="17" t="n">
        <v>2</v>
      </c>
      <c r="C466" s="17" t="n">
        <v>2</v>
      </c>
      <c r="D466" s="17" t="n">
        <v>2</v>
      </c>
      <c r="E466" s="17" t="n">
        <v>52</v>
      </c>
      <c r="F466" s="17" t="n">
        <v>26</v>
      </c>
      <c r="G466" s="17" t="n">
        <v>8</v>
      </c>
      <c r="H466" s="8" t="n">
        <v>8026</v>
      </c>
      <c r="I466" s="8" t="n">
        <v>18026</v>
      </c>
      <c r="J466" s="8" t="n">
        <v>8026</v>
      </c>
      <c r="K466" s="8" t="s">
        <v>650</v>
      </c>
      <c r="L466" s="8" t="s">
        <v>128</v>
      </c>
      <c r="M466" s="4" t="s">
        <v>1592</v>
      </c>
      <c r="N466" s="4" t="s">
        <v>1579</v>
      </c>
      <c r="O466" s="4" t="s">
        <v>1580</v>
      </c>
      <c r="R466" s="4" t="n">
        <f aca="false">(1+LEN(N466)-LEN(SUBSTITUTE(N466," ","")))+1</f>
        <v>9</v>
      </c>
      <c r="S466" s="4" t="n">
        <f aca="false">(1+LEN(O466)-LEN(SUBSTITUTE(O466," ","")))</f>
        <v>12</v>
      </c>
      <c r="T466" s="4" t="s">
        <v>1542</v>
      </c>
      <c r="U466" s="4" t="s">
        <v>635</v>
      </c>
      <c r="V466" s="4" t="s">
        <v>669</v>
      </c>
      <c r="W466" s="4" t="s">
        <v>669</v>
      </c>
      <c r="X466" s="4" t="s">
        <v>1594</v>
      </c>
      <c r="Y466" s="4" t="s">
        <v>1595</v>
      </c>
      <c r="Z466" s="4" t="s">
        <v>635</v>
      </c>
      <c r="AA466" s="4" t="s">
        <v>1596</v>
      </c>
      <c r="AB466" s="4" t="s">
        <v>669</v>
      </c>
      <c r="AC466" s="4" t="s">
        <v>669</v>
      </c>
      <c r="AD466" s="4" t="s">
        <v>1597</v>
      </c>
      <c r="AE466" s="4" t="s">
        <v>698</v>
      </c>
      <c r="AF466" s="4" t="s">
        <v>1598</v>
      </c>
      <c r="AG466" s="4" t="s">
        <v>1599</v>
      </c>
      <c r="AH466" s="4" t="s">
        <v>669</v>
      </c>
      <c r="AI466" s="4" t="s">
        <v>635</v>
      </c>
      <c r="AJ466" s="4" t="s">
        <v>1600</v>
      </c>
      <c r="AK466" s="4" t="s">
        <v>796</v>
      </c>
      <c r="AL466" s="4" t="s">
        <v>1601</v>
      </c>
      <c r="AM466" s="4" t="s">
        <v>1602</v>
      </c>
      <c r="AN466" s="4" t="s">
        <v>1603</v>
      </c>
      <c r="AO466" s="4" t="s">
        <v>635</v>
      </c>
      <c r="AP466" s="4" t="s">
        <v>1604</v>
      </c>
      <c r="AQ466" s="4" t="s">
        <v>635</v>
      </c>
      <c r="AR466" s="4" t="s">
        <v>1605</v>
      </c>
      <c r="AS466" s="4" t="s">
        <v>1606</v>
      </c>
      <c r="AT466" s="4" t="s">
        <v>1607</v>
      </c>
      <c r="AU466" s="4" t="s">
        <v>635</v>
      </c>
      <c r="AV466" s="4" t="s">
        <v>635</v>
      </c>
      <c r="AW466" s="4" t="s">
        <v>1608</v>
      </c>
      <c r="AX466" s="4" t="s">
        <v>182</v>
      </c>
      <c r="AY466" s="4" t="s">
        <v>635</v>
      </c>
      <c r="AZ466" s="4" t="s">
        <v>669</v>
      </c>
      <c r="BA466" s="4" t="s">
        <v>1609</v>
      </c>
      <c r="BB466" s="4" t="s">
        <v>635</v>
      </c>
      <c r="BC466" s="4" t="s">
        <v>1604</v>
      </c>
      <c r="BD466" s="4" t="s">
        <v>669</v>
      </c>
      <c r="BE466" s="4" t="s">
        <v>1610</v>
      </c>
      <c r="BF466" s="4" t="s">
        <v>635</v>
      </c>
      <c r="BG466" s="4" t="s">
        <v>1611</v>
      </c>
      <c r="BH466" s="4" t="s">
        <v>635</v>
      </c>
      <c r="BI466" s="4" t="s">
        <v>1610</v>
      </c>
      <c r="BJ466" s="4" t="s">
        <v>669</v>
      </c>
      <c r="BK466" s="4" t="s">
        <v>1612</v>
      </c>
      <c r="BL466" s="4" t="s">
        <v>1613</v>
      </c>
      <c r="BM466" s="4" t="s">
        <v>1614</v>
      </c>
      <c r="BN466" s="4" t="s">
        <v>669</v>
      </c>
      <c r="BO466" s="4" t="s">
        <v>669</v>
      </c>
      <c r="BP466" s="4" t="s">
        <v>1608</v>
      </c>
      <c r="BQ466" s="4" t="s">
        <v>1615</v>
      </c>
      <c r="BS466" s="4" t="s">
        <v>669</v>
      </c>
      <c r="BT466" s="4" t="n">
        <f aca="false">49-(COUNTBLANK(U466:BQ466))</f>
        <v>49</v>
      </c>
      <c r="BU466" s="4" t="str">
        <f aca="false">CONCATENATE("*",BS466,"*")</f>
        <v>*move*</v>
      </c>
      <c r="BV466" s="4" t="n">
        <f aca="false">COUNTIFS(U466:BQ466,BU466)</f>
        <v>0</v>
      </c>
      <c r="BW466" s="18" t="n">
        <f aca="false">BV466/BT466</f>
        <v>0</v>
      </c>
      <c r="BZ466" s="18"/>
      <c r="CA466" s="4" t="n">
        <f aca="false">COUNTIFS(U466:BQ466,BU465)</f>
        <v>0</v>
      </c>
      <c r="CB466" s="4" t="str">
        <f aca="false">IF(BX466="",BU466,BX466)</f>
        <v>*move*</v>
      </c>
      <c r="CC466" s="4" t="n">
        <f aca="false">COUNTIFS(U466:BQ466,CB465)</f>
        <v>0</v>
      </c>
      <c r="CD466" s="18" t="n">
        <f aca="false">CC466/BT466</f>
        <v>0</v>
      </c>
      <c r="CE466" s="4" t="s">
        <v>1616</v>
      </c>
      <c r="CF466" s="18" t="n">
        <f aca="false">(COUNTIFS(U466:BQ466,CE466))/BT466</f>
        <v>0</v>
      </c>
      <c r="CH466" s="4" t="s">
        <v>1617</v>
      </c>
      <c r="CI466" s="18" t="n">
        <v>0.0204081632653061</v>
      </c>
      <c r="CJ466" s="18" t="n">
        <v>0.39</v>
      </c>
      <c r="CK466" s="4" t="s">
        <v>182</v>
      </c>
      <c r="CL466" s="4" t="s">
        <v>1591</v>
      </c>
    </row>
    <row r="467" customFormat="false" ht="14.4" hidden="false" customHeight="false" outlineLevel="0" collapsed="false">
      <c r="A467" s="8" t="s">
        <v>3491</v>
      </c>
      <c r="B467" s="8" t="n">
        <v>2</v>
      </c>
      <c r="C467" s="8" t="n">
        <v>1</v>
      </c>
      <c r="D467" s="8" t="n">
        <v>1</v>
      </c>
      <c r="E467" s="8" t="n">
        <v>57</v>
      </c>
      <c r="F467" s="8" t="n">
        <v>27</v>
      </c>
      <c r="G467" s="8" t="n">
        <v>5</v>
      </c>
      <c r="H467" s="8" t="n">
        <v>5027</v>
      </c>
      <c r="I467" s="8" t="n">
        <v>15027</v>
      </c>
      <c r="J467" s="8" t="n">
        <v>5027</v>
      </c>
      <c r="K467" s="8" t="s">
        <v>650</v>
      </c>
      <c r="L467" s="8" t="s">
        <v>128</v>
      </c>
      <c r="M467" s="0" t="s">
        <v>1618</v>
      </c>
      <c r="N467" s="0" t="s">
        <v>1619</v>
      </c>
      <c r="O467" s="0" t="s">
        <v>1620</v>
      </c>
      <c r="R467" s="0" t="n">
        <f aca="false">(1+LEN(N467)-LEN(SUBSTITUTE(N467," ","")))+1</f>
        <v>7</v>
      </c>
      <c r="S467" s="0" t="n">
        <f aca="false">(1+LEN(O467)-LEN(SUBSTITUTE(O467," ","")))</f>
        <v>11</v>
      </c>
      <c r="T467" s="0" t="s">
        <v>1542</v>
      </c>
      <c r="U467" s="0" t="s">
        <v>1621</v>
      </c>
      <c r="V467" s="0" t="s">
        <v>1622</v>
      </c>
      <c r="W467" s="0" t="s">
        <v>1623</v>
      </c>
      <c r="X467" s="0" t="s">
        <v>1624</v>
      </c>
      <c r="Y467" s="0" t="s">
        <v>1625</v>
      </c>
      <c r="Z467" s="0" t="s">
        <v>1626</v>
      </c>
      <c r="AA467" s="0" t="s">
        <v>1627</v>
      </c>
      <c r="AB467" s="0" t="s">
        <v>1621</v>
      </c>
      <c r="AC467" s="0" t="s">
        <v>1628</v>
      </c>
      <c r="AD467" s="0" t="s">
        <v>1062</v>
      </c>
      <c r="AE467" s="0" t="s">
        <v>1629</v>
      </c>
      <c r="AF467" s="0" t="s">
        <v>1624</v>
      </c>
      <c r="AG467" s="0" t="s">
        <v>1630</v>
      </c>
      <c r="AH467" s="0" t="s">
        <v>1631</v>
      </c>
      <c r="AI467" s="0" t="s">
        <v>1549</v>
      </c>
      <c r="AJ467" s="0" t="s">
        <v>1632</v>
      </c>
      <c r="AK467" s="0" t="s">
        <v>726</v>
      </c>
      <c r="AL467" s="0" t="s">
        <v>1633</v>
      </c>
      <c r="AM467" s="0" t="s">
        <v>1549</v>
      </c>
      <c r="AN467" s="0" t="s">
        <v>1624</v>
      </c>
      <c r="AO467" s="0" t="s">
        <v>1624</v>
      </c>
      <c r="AP467" s="0" t="s">
        <v>1634</v>
      </c>
      <c r="AQ467" s="0" t="s">
        <v>1626</v>
      </c>
      <c r="AR467" s="0" t="s">
        <v>1628</v>
      </c>
      <c r="AS467" s="0" t="s">
        <v>1635</v>
      </c>
      <c r="AT467" s="0" t="s">
        <v>1636</v>
      </c>
      <c r="AU467" s="0" t="s">
        <v>1621</v>
      </c>
      <c r="AV467" s="0" t="s">
        <v>1637</v>
      </c>
      <c r="AW467" s="0" t="s">
        <v>1638</v>
      </c>
      <c r="AX467" s="0" t="s">
        <v>1621</v>
      </c>
      <c r="AY467" s="0" t="s">
        <v>1621</v>
      </c>
      <c r="AZ467" s="0" t="s">
        <v>1639</v>
      </c>
      <c r="BA467" s="0" t="s">
        <v>1621</v>
      </c>
      <c r="BB467" s="0" t="s">
        <v>1621</v>
      </c>
      <c r="BC467" s="0" t="s">
        <v>1640</v>
      </c>
      <c r="BD467" s="0" t="s">
        <v>1628</v>
      </c>
      <c r="BE467" s="0" t="s">
        <v>1621</v>
      </c>
      <c r="BF467" s="0" t="s">
        <v>1641</v>
      </c>
      <c r="BG467" s="0" t="s">
        <v>1642</v>
      </c>
      <c r="BH467" s="0" t="s">
        <v>1643</v>
      </c>
      <c r="BI467" s="0" t="s">
        <v>1621</v>
      </c>
      <c r="BJ467" s="0" t="s">
        <v>1644</v>
      </c>
      <c r="BK467" s="0" t="s">
        <v>1621</v>
      </c>
      <c r="BL467" s="0" t="s">
        <v>1626</v>
      </c>
      <c r="BM467" s="0" t="s">
        <v>1621</v>
      </c>
      <c r="BN467" s="0" t="s">
        <v>1645</v>
      </c>
      <c r="BO467" s="0" t="s">
        <v>1549</v>
      </c>
      <c r="BP467" s="0" t="s">
        <v>1642</v>
      </c>
      <c r="BQ467" s="0" t="s">
        <v>1646</v>
      </c>
      <c r="BS467" s="0" t="s">
        <v>1621</v>
      </c>
      <c r="BT467" s="0" t="n">
        <f aca="false">49-(COUNTBLANK(U467:BQ467))</f>
        <v>49</v>
      </c>
      <c r="BU467" s="0" t="str">
        <f aca="false">CONCATENATE("*",BS467,"*")</f>
        <v>*save*</v>
      </c>
      <c r="BV467" s="0" t="n">
        <f aca="false">COUNTIFS(U467:BQ467,BU467)</f>
        <v>0</v>
      </c>
      <c r="BW467" s="15" t="n">
        <f aca="false">BV467/BT467</f>
        <v>0</v>
      </c>
      <c r="BZ467" s="15" t="str">
        <f aca="false">IF(BY467="","",(BY467/BT467))</f>
        <v/>
      </c>
      <c r="CA467" s="0" t="n">
        <f aca="false">COUNTIFS(U467:BQ467,BU468)</f>
        <v>0</v>
      </c>
      <c r="CB467" s="0" t="str">
        <f aca="false">IF(BX467="",BU467,BX467)</f>
        <v>*save*</v>
      </c>
      <c r="CC467" s="0" t="n">
        <f aca="false">COUNTIFS(U467:BQ467,CB468)</f>
        <v>0</v>
      </c>
      <c r="CD467" s="15" t="n">
        <f aca="false">CC467/BT467</f>
        <v>0</v>
      </c>
      <c r="CE467" s="0" t="s">
        <v>1647</v>
      </c>
      <c r="CF467" s="15" t="n">
        <f aca="false">(COUNTIFS(U467:BQ467,CE467))/BT467</f>
        <v>0</v>
      </c>
      <c r="CH467" s="0" t="s">
        <v>1648</v>
      </c>
      <c r="CI467" s="15" t="n">
        <f aca="false">(COUNTIFS(U467:BQ467,CH467))/BT467</f>
        <v>0</v>
      </c>
      <c r="CJ467" s="15" t="n">
        <f aca="false">(COUNTIFS(U467:BQ467,CH468))/BT467</f>
        <v>0</v>
      </c>
      <c r="CK467" s="16" t="s">
        <v>1621</v>
      </c>
      <c r="CL467" s="0" t="s">
        <v>1649</v>
      </c>
    </row>
    <row r="468" customFormat="false" ht="14.4" hidden="false" customHeight="false" outlineLevel="0" collapsed="false">
      <c r="A468" s="8" t="s">
        <v>3492</v>
      </c>
      <c r="B468" s="8" t="n">
        <v>2</v>
      </c>
      <c r="C468" s="8" t="n">
        <v>1</v>
      </c>
      <c r="D468" s="8" t="n">
        <v>2</v>
      </c>
      <c r="E468" s="8" t="n">
        <v>57</v>
      </c>
      <c r="F468" s="8" t="n">
        <v>27</v>
      </c>
      <c r="G468" s="8" t="n">
        <v>6</v>
      </c>
      <c r="H468" s="8" t="n">
        <v>6027</v>
      </c>
      <c r="I468" s="8" t="n">
        <v>16027</v>
      </c>
      <c r="J468" s="8" t="n">
        <v>6027</v>
      </c>
      <c r="K468" s="8" t="s">
        <v>650</v>
      </c>
      <c r="L468" s="8" t="s">
        <v>128</v>
      </c>
      <c r="M468" s="0" t="s">
        <v>1650</v>
      </c>
      <c r="N468" s="0" t="s">
        <v>1619</v>
      </c>
      <c r="O468" s="0" t="s">
        <v>1651</v>
      </c>
      <c r="R468" s="0" t="n">
        <f aca="false">(1+LEN(N468)-LEN(SUBSTITUTE(N468," ","")))+1</f>
        <v>7</v>
      </c>
      <c r="S468" s="0" t="n">
        <f aca="false">(1+LEN(O468)-LEN(SUBSTITUTE(O468," ","")))</f>
        <v>11</v>
      </c>
      <c r="T468" s="0" t="s">
        <v>1542</v>
      </c>
      <c r="U468" s="0" t="s">
        <v>1652</v>
      </c>
      <c r="V468" s="0" t="s">
        <v>1653</v>
      </c>
      <c r="W468" s="0" t="s">
        <v>1654</v>
      </c>
      <c r="X468" s="0" t="s">
        <v>1633</v>
      </c>
      <c r="Y468" s="0" t="s">
        <v>1655</v>
      </c>
      <c r="Z468" s="0" t="s">
        <v>1656</v>
      </c>
      <c r="AA468" s="0" t="s">
        <v>1657</v>
      </c>
      <c r="AB468" s="0" t="s">
        <v>1652</v>
      </c>
      <c r="AC468" s="0" t="s">
        <v>1658</v>
      </c>
      <c r="AD468" s="0" t="s">
        <v>1659</v>
      </c>
      <c r="AE468" s="0" t="s">
        <v>1621</v>
      </c>
      <c r="AF468" s="0" t="s">
        <v>1660</v>
      </c>
      <c r="AG468" s="0" t="s">
        <v>1661</v>
      </c>
      <c r="AH468" s="0" t="s">
        <v>1626</v>
      </c>
      <c r="AI468" s="13"/>
      <c r="AJ468" s="0" t="s">
        <v>1662</v>
      </c>
      <c r="AK468" s="0" t="s">
        <v>1663</v>
      </c>
      <c r="AL468" s="0" t="s">
        <v>1652</v>
      </c>
      <c r="AM468" s="0" t="s">
        <v>1664</v>
      </c>
      <c r="AN468" s="0" t="s">
        <v>1653</v>
      </c>
      <c r="AO468" s="0" t="s">
        <v>1665</v>
      </c>
      <c r="AP468" s="0" t="s">
        <v>1665</v>
      </c>
      <c r="AQ468" s="0" t="s">
        <v>1549</v>
      </c>
      <c r="AR468" s="0" t="s">
        <v>1655</v>
      </c>
      <c r="AS468" s="0" t="s">
        <v>1655</v>
      </c>
      <c r="AT468" s="0" t="s">
        <v>1665</v>
      </c>
      <c r="AU468" s="0" t="s">
        <v>1621</v>
      </c>
      <c r="AV468" s="0" t="s">
        <v>1549</v>
      </c>
      <c r="AW468" s="0" t="s">
        <v>1655</v>
      </c>
      <c r="AX468" s="0" t="s">
        <v>1666</v>
      </c>
      <c r="AY468" s="0" t="s">
        <v>1549</v>
      </c>
      <c r="AZ468" s="0" t="s">
        <v>1665</v>
      </c>
      <c r="BA468" s="0" t="s">
        <v>1655</v>
      </c>
      <c r="BB468" s="0" t="s">
        <v>1665</v>
      </c>
      <c r="BC468" s="0" t="s">
        <v>1655</v>
      </c>
      <c r="BD468" s="0" t="s">
        <v>1549</v>
      </c>
      <c r="BE468" s="0" t="s">
        <v>1667</v>
      </c>
      <c r="BF468" s="0" t="s">
        <v>1641</v>
      </c>
      <c r="BG468" s="0" t="s">
        <v>1665</v>
      </c>
      <c r="BH468" s="0" t="s">
        <v>1549</v>
      </c>
      <c r="BI468" s="0" t="s">
        <v>1667</v>
      </c>
      <c r="BJ468" s="0" t="s">
        <v>1621</v>
      </c>
      <c r="BK468" s="0" t="s">
        <v>1668</v>
      </c>
      <c r="BL468" s="0" t="s">
        <v>1641</v>
      </c>
      <c r="BM468" s="0" t="s">
        <v>168</v>
      </c>
      <c r="BN468" s="0" t="s">
        <v>1669</v>
      </c>
      <c r="BO468" s="0" t="s">
        <v>1655</v>
      </c>
      <c r="BP468" s="0" t="s">
        <v>1670</v>
      </c>
      <c r="BQ468" s="0" t="s">
        <v>1621</v>
      </c>
      <c r="BS468" s="0" t="s">
        <v>1641</v>
      </c>
      <c r="BT468" s="0" t="n">
        <f aca="false">49-(COUNTBLANK(U468:BQ468))</f>
        <v>48</v>
      </c>
      <c r="BU468" s="0" t="str">
        <f aca="false">CONCATENATE("*",BS468,"*")</f>
        <v>*work*</v>
      </c>
      <c r="BV468" s="0" t="n">
        <f aca="false">COUNTIFS(U468:BQ468,BU468)</f>
        <v>0</v>
      </c>
      <c r="BW468" s="15" t="n">
        <f aca="false">BV468/BT468</f>
        <v>0</v>
      </c>
      <c r="BZ468" s="15" t="str">
        <f aca="false">IF(BY468="","",(BY468/BT468))</f>
        <v/>
      </c>
      <c r="CA468" s="0" t="n">
        <f aca="false">COUNTIFS(U468:BQ468,BU467)</f>
        <v>0</v>
      </c>
      <c r="CB468" s="0" t="str">
        <f aca="false">IF(BX468="",BU468,BX468)</f>
        <v>*work*</v>
      </c>
      <c r="CC468" s="0" t="n">
        <f aca="false">COUNTIFS(U468:BQ468,CB467)</f>
        <v>0</v>
      </c>
      <c r="CD468" s="15" t="n">
        <f aca="false">CC468/BT468</f>
        <v>0</v>
      </c>
      <c r="CE468" s="0" t="s">
        <v>1671</v>
      </c>
      <c r="CF468" s="15" t="n">
        <f aca="false">(COUNTIFS(U468:BQ468,CE468))/BT468</f>
        <v>0</v>
      </c>
      <c r="CH468" s="0" t="s">
        <v>1672</v>
      </c>
      <c r="CI468" s="15" t="n">
        <f aca="false">(COUNTIFS(U468:BQ468,CH468))/BT468</f>
        <v>0</v>
      </c>
      <c r="CJ468" s="15" t="n">
        <f aca="false">(COUNTIFS(U468:BQ468,CH467))/BT468</f>
        <v>0</v>
      </c>
      <c r="CK468" s="16" t="s">
        <v>1180</v>
      </c>
      <c r="CL468" s="0" t="s">
        <v>1649</v>
      </c>
    </row>
    <row r="469" customFormat="false" ht="14.4" hidden="false" customHeight="false" outlineLevel="0" collapsed="false">
      <c r="A469" s="8" t="s">
        <v>3493</v>
      </c>
      <c r="B469" s="17" t="n">
        <v>2</v>
      </c>
      <c r="C469" s="17" t="n">
        <v>2</v>
      </c>
      <c r="D469" s="17" t="n">
        <v>1</v>
      </c>
      <c r="E469" s="17" t="n">
        <v>57</v>
      </c>
      <c r="F469" s="17" t="n">
        <v>27</v>
      </c>
      <c r="G469" s="17" t="n">
        <v>7</v>
      </c>
      <c r="H469" s="8" t="n">
        <v>7027</v>
      </c>
      <c r="I469" s="8" t="n">
        <v>17027</v>
      </c>
      <c r="J469" s="8" t="n">
        <v>7027</v>
      </c>
      <c r="K469" s="8" t="s">
        <v>650</v>
      </c>
      <c r="L469" s="8" t="s">
        <v>128</v>
      </c>
      <c r="M469" s="4" t="s">
        <v>1618</v>
      </c>
      <c r="N469" s="4" t="s">
        <v>1619</v>
      </c>
      <c r="O469" s="4" t="s">
        <v>1651</v>
      </c>
      <c r="R469" s="4" t="n">
        <f aca="false">(1+LEN(N469)-LEN(SUBSTITUTE(N469," ","")))+1</f>
        <v>7</v>
      </c>
      <c r="S469" s="4" t="n">
        <f aca="false">(1+LEN(O469)-LEN(SUBSTITUTE(O469," ","")))</f>
        <v>11</v>
      </c>
      <c r="T469" s="4" t="s">
        <v>1542</v>
      </c>
      <c r="U469" s="4" t="s">
        <v>1621</v>
      </c>
      <c r="V469" s="4" t="s">
        <v>1622</v>
      </c>
      <c r="W469" s="4" t="s">
        <v>1623</v>
      </c>
      <c r="X469" s="4" t="s">
        <v>1624</v>
      </c>
      <c r="Y469" s="4" t="s">
        <v>1625</v>
      </c>
      <c r="Z469" s="4" t="s">
        <v>1626</v>
      </c>
      <c r="AA469" s="4" t="s">
        <v>1627</v>
      </c>
      <c r="AB469" s="4" t="s">
        <v>1621</v>
      </c>
      <c r="AC469" s="4" t="s">
        <v>1628</v>
      </c>
      <c r="AD469" s="4" t="s">
        <v>1062</v>
      </c>
      <c r="AE469" s="4" t="s">
        <v>1629</v>
      </c>
      <c r="AF469" s="4" t="s">
        <v>1624</v>
      </c>
      <c r="AG469" s="4" t="s">
        <v>1630</v>
      </c>
      <c r="AH469" s="4" t="s">
        <v>1631</v>
      </c>
      <c r="AI469" s="4" t="s">
        <v>1549</v>
      </c>
      <c r="AJ469" s="4" t="s">
        <v>1632</v>
      </c>
      <c r="AK469" s="4" t="s">
        <v>726</v>
      </c>
      <c r="AL469" s="4" t="s">
        <v>1633</v>
      </c>
      <c r="AM469" s="4" t="s">
        <v>1549</v>
      </c>
      <c r="AN469" s="4" t="s">
        <v>1624</v>
      </c>
      <c r="AO469" s="4" t="s">
        <v>1624</v>
      </c>
      <c r="AP469" s="4" t="s">
        <v>1634</v>
      </c>
      <c r="AQ469" s="4" t="s">
        <v>1626</v>
      </c>
      <c r="AR469" s="4" t="s">
        <v>1628</v>
      </c>
      <c r="AS469" s="4" t="s">
        <v>1635</v>
      </c>
      <c r="AT469" s="4" t="s">
        <v>1636</v>
      </c>
      <c r="AU469" s="4" t="s">
        <v>1621</v>
      </c>
      <c r="AV469" s="4" t="s">
        <v>1637</v>
      </c>
      <c r="AW469" s="4" t="s">
        <v>1638</v>
      </c>
      <c r="AX469" s="4" t="s">
        <v>1621</v>
      </c>
      <c r="AY469" s="4" t="s">
        <v>1621</v>
      </c>
      <c r="AZ469" s="4" t="s">
        <v>1639</v>
      </c>
      <c r="BA469" s="4" t="s">
        <v>1621</v>
      </c>
      <c r="BB469" s="4" t="s">
        <v>1621</v>
      </c>
      <c r="BC469" s="4" t="s">
        <v>1640</v>
      </c>
      <c r="BD469" s="4" t="s">
        <v>1628</v>
      </c>
      <c r="BE469" s="4" t="s">
        <v>1621</v>
      </c>
      <c r="BF469" s="4" t="s">
        <v>1641</v>
      </c>
      <c r="BG469" s="4" t="s">
        <v>1642</v>
      </c>
      <c r="BH469" s="4" t="s">
        <v>1643</v>
      </c>
      <c r="BI469" s="4" t="s">
        <v>1621</v>
      </c>
      <c r="BJ469" s="4" t="s">
        <v>1644</v>
      </c>
      <c r="BK469" s="4" t="s">
        <v>1621</v>
      </c>
      <c r="BL469" s="4" t="s">
        <v>1626</v>
      </c>
      <c r="BM469" s="4" t="s">
        <v>1621</v>
      </c>
      <c r="BN469" s="4" t="s">
        <v>1645</v>
      </c>
      <c r="BO469" s="4" t="s">
        <v>1549</v>
      </c>
      <c r="BP469" s="4" t="s">
        <v>1642</v>
      </c>
      <c r="BQ469" s="4" t="s">
        <v>1646</v>
      </c>
      <c r="BS469" s="4" t="s">
        <v>1621</v>
      </c>
      <c r="BT469" s="4" t="n">
        <f aca="false">49-(COUNTBLANK(U469:BQ469))</f>
        <v>49</v>
      </c>
      <c r="BU469" s="4" t="str">
        <f aca="false">CONCATENATE("*",BS469,"*")</f>
        <v>*save*</v>
      </c>
      <c r="BV469" s="4" t="n">
        <f aca="false">COUNTIFS(U469:BQ469,BU469)</f>
        <v>0</v>
      </c>
      <c r="BW469" s="18" t="n">
        <f aca="false">BV469/BT469</f>
        <v>0</v>
      </c>
      <c r="BZ469" s="18" t="str">
        <f aca="false">IF(BY469="","",(BY469/BT469))</f>
        <v/>
      </c>
      <c r="CA469" s="4" t="n">
        <f aca="false">COUNTIFS(U469:BQ469,BU470)</f>
        <v>0</v>
      </c>
      <c r="CB469" s="4" t="str">
        <f aca="false">IF(BX469="",BU469,BX469)</f>
        <v>*save*</v>
      </c>
      <c r="CC469" s="4" t="n">
        <f aca="false">COUNTIFS(U469:BQ469,CB470)</f>
        <v>0</v>
      </c>
      <c r="CD469" s="18" t="n">
        <f aca="false">CC469/BT469</f>
        <v>0</v>
      </c>
      <c r="CE469" s="4" t="s">
        <v>1647</v>
      </c>
      <c r="CF469" s="18" t="n">
        <f aca="false">(COUNTIFS(U469:BQ469,CE469))/BT469</f>
        <v>0</v>
      </c>
      <c r="CH469" s="4" t="s">
        <v>1648</v>
      </c>
      <c r="CI469" s="18" t="n">
        <v>0</v>
      </c>
      <c r="CJ469" s="18" t="n">
        <v>0.49</v>
      </c>
      <c r="CK469" s="4" t="s">
        <v>1180</v>
      </c>
      <c r="CL469" s="4" t="s">
        <v>1649</v>
      </c>
    </row>
    <row r="470" customFormat="false" ht="14.4" hidden="false" customHeight="false" outlineLevel="0" collapsed="false">
      <c r="A470" s="8" t="s">
        <v>3490</v>
      </c>
      <c r="B470" s="17" t="n">
        <v>2</v>
      </c>
      <c r="C470" s="17" t="n">
        <v>2</v>
      </c>
      <c r="D470" s="17" t="n">
        <v>2</v>
      </c>
      <c r="E470" s="17" t="n">
        <v>57</v>
      </c>
      <c r="F470" s="17" t="n">
        <v>27</v>
      </c>
      <c r="G470" s="17" t="n">
        <v>8</v>
      </c>
      <c r="H470" s="8" t="n">
        <v>8027</v>
      </c>
      <c r="I470" s="8" t="n">
        <v>18027</v>
      </c>
      <c r="J470" s="8" t="n">
        <v>8027</v>
      </c>
      <c r="K470" s="8" t="s">
        <v>650</v>
      </c>
      <c r="L470" s="8" t="s">
        <v>128</v>
      </c>
      <c r="M470" s="4" t="s">
        <v>1650</v>
      </c>
      <c r="N470" s="4" t="s">
        <v>1619</v>
      </c>
      <c r="O470" s="4" t="s">
        <v>1620</v>
      </c>
      <c r="R470" s="4" t="n">
        <f aca="false">(1+LEN(N470)-LEN(SUBSTITUTE(N470," ","")))+1</f>
        <v>7</v>
      </c>
      <c r="S470" s="4" t="n">
        <f aca="false">(1+LEN(O470)-LEN(SUBSTITUTE(O470," ","")))</f>
        <v>11</v>
      </c>
      <c r="T470" s="4" t="s">
        <v>1542</v>
      </c>
      <c r="U470" s="4" t="s">
        <v>1652</v>
      </c>
      <c r="V470" s="4" t="s">
        <v>1653</v>
      </c>
      <c r="W470" s="4" t="s">
        <v>1654</v>
      </c>
      <c r="X470" s="4" t="s">
        <v>1633</v>
      </c>
      <c r="Y470" s="4" t="s">
        <v>1655</v>
      </c>
      <c r="Z470" s="4" t="s">
        <v>1656</v>
      </c>
      <c r="AA470" s="4" t="s">
        <v>1657</v>
      </c>
      <c r="AB470" s="4" t="s">
        <v>1652</v>
      </c>
      <c r="AC470" s="4" t="s">
        <v>1658</v>
      </c>
      <c r="AD470" s="4" t="s">
        <v>1659</v>
      </c>
      <c r="AE470" s="4" t="s">
        <v>1621</v>
      </c>
      <c r="AF470" s="4" t="s">
        <v>1660</v>
      </c>
      <c r="AG470" s="4" t="s">
        <v>1661</v>
      </c>
      <c r="AH470" s="4" t="s">
        <v>1626</v>
      </c>
      <c r="AJ470" s="4" t="s">
        <v>1662</v>
      </c>
      <c r="AK470" s="4" t="s">
        <v>1663</v>
      </c>
      <c r="AL470" s="4" t="s">
        <v>1652</v>
      </c>
      <c r="AM470" s="4" t="s">
        <v>1664</v>
      </c>
      <c r="AN470" s="4" t="s">
        <v>1653</v>
      </c>
      <c r="AO470" s="4" t="s">
        <v>1665</v>
      </c>
      <c r="AP470" s="4" t="s">
        <v>1665</v>
      </c>
      <c r="AQ470" s="4" t="s">
        <v>1549</v>
      </c>
      <c r="AR470" s="4" t="s">
        <v>1655</v>
      </c>
      <c r="AS470" s="4" t="s">
        <v>1655</v>
      </c>
      <c r="AT470" s="4" t="s">
        <v>1665</v>
      </c>
      <c r="AU470" s="4" t="s">
        <v>1621</v>
      </c>
      <c r="AV470" s="4" t="s">
        <v>1549</v>
      </c>
      <c r="AW470" s="4" t="s">
        <v>1655</v>
      </c>
      <c r="AX470" s="4" t="s">
        <v>1666</v>
      </c>
      <c r="AY470" s="4" t="s">
        <v>1549</v>
      </c>
      <c r="AZ470" s="4" t="s">
        <v>1665</v>
      </c>
      <c r="BA470" s="4" t="s">
        <v>1655</v>
      </c>
      <c r="BB470" s="4" t="s">
        <v>1665</v>
      </c>
      <c r="BC470" s="4" t="s">
        <v>1655</v>
      </c>
      <c r="BD470" s="4" t="s">
        <v>1549</v>
      </c>
      <c r="BE470" s="4" t="s">
        <v>1667</v>
      </c>
      <c r="BF470" s="4" t="s">
        <v>1641</v>
      </c>
      <c r="BG470" s="4" t="s">
        <v>1665</v>
      </c>
      <c r="BH470" s="4" t="s">
        <v>1549</v>
      </c>
      <c r="BI470" s="4" t="s">
        <v>1667</v>
      </c>
      <c r="BJ470" s="4" t="s">
        <v>1621</v>
      </c>
      <c r="BK470" s="4" t="s">
        <v>1668</v>
      </c>
      <c r="BL470" s="4" t="s">
        <v>1641</v>
      </c>
      <c r="BM470" s="4" t="s">
        <v>168</v>
      </c>
      <c r="BN470" s="4" t="s">
        <v>1669</v>
      </c>
      <c r="BO470" s="4" t="s">
        <v>1655</v>
      </c>
      <c r="BP470" s="4" t="s">
        <v>1670</v>
      </c>
      <c r="BQ470" s="4" t="s">
        <v>1621</v>
      </c>
      <c r="BS470" s="4" t="s">
        <v>1641</v>
      </c>
      <c r="BT470" s="4" t="n">
        <f aca="false">49-(COUNTBLANK(U470:BQ470))</f>
        <v>48</v>
      </c>
      <c r="BU470" s="4" t="str">
        <f aca="false">CONCATENATE("*",BS470,"*")</f>
        <v>*work*</v>
      </c>
      <c r="BV470" s="4" t="n">
        <f aca="false">COUNTIFS(U470:BQ470,BU470)</f>
        <v>0</v>
      </c>
      <c r="BW470" s="18" t="n">
        <f aca="false">BV470/BT470</f>
        <v>0</v>
      </c>
      <c r="BZ470" s="18" t="str">
        <f aca="false">IF(BY470="","",(BY470/BT470))</f>
        <v/>
      </c>
      <c r="CA470" s="4" t="n">
        <f aca="false">COUNTIFS(U470:BQ470,BU469)</f>
        <v>0</v>
      </c>
      <c r="CB470" s="4" t="str">
        <f aca="false">IF(BX470="",BU470,BX470)</f>
        <v>*work*</v>
      </c>
      <c r="CC470" s="4" t="n">
        <f aca="false">COUNTIFS(U470:BQ470,CB469)</f>
        <v>0</v>
      </c>
      <c r="CD470" s="18" t="n">
        <f aca="false">CC470/BT470</f>
        <v>0</v>
      </c>
      <c r="CE470" s="4" t="s">
        <v>1671</v>
      </c>
      <c r="CF470" s="18" t="n">
        <f aca="false">(COUNTIFS(U470:BQ470,CE470))/BT470</f>
        <v>0</v>
      </c>
      <c r="CH470" s="4" t="s">
        <v>1672</v>
      </c>
      <c r="CI470" s="18" t="n">
        <v>0.166666666666667</v>
      </c>
      <c r="CJ470" s="18" t="n">
        <v>0.25</v>
      </c>
      <c r="CK470" s="4" t="s">
        <v>1621</v>
      </c>
      <c r="CL470" s="4" t="s">
        <v>1649</v>
      </c>
    </row>
    <row r="471" customFormat="false" ht="14.4" hidden="false" customHeight="false" outlineLevel="0" collapsed="false">
      <c r="A471" s="8" t="s">
        <v>3491</v>
      </c>
      <c r="B471" s="8" t="n">
        <v>2</v>
      </c>
      <c r="C471" s="8" t="n">
        <v>1</v>
      </c>
      <c r="D471" s="8" t="n">
        <v>1</v>
      </c>
      <c r="E471" s="8" t="n">
        <v>58</v>
      </c>
      <c r="F471" s="8" t="n">
        <v>28</v>
      </c>
      <c r="G471" s="8" t="n">
        <v>5</v>
      </c>
      <c r="H471" s="8" t="n">
        <v>5028</v>
      </c>
      <c r="I471" s="8" t="n">
        <v>15028</v>
      </c>
      <c r="J471" s="8" t="n">
        <v>5028</v>
      </c>
      <c r="K471" s="8" t="s">
        <v>650</v>
      </c>
      <c r="L471" s="8" t="s">
        <v>128</v>
      </c>
      <c r="M471" s="0" t="s">
        <v>1673</v>
      </c>
      <c r="N471" s="0" t="s">
        <v>1674</v>
      </c>
      <c r="O471" s="0" t="s">
        <v>1675</v>
      </c>
      <c r="R471" s="0" t="n">
        <f aca="false">(1+LEN(N471)-LEN(SUBSTITUTE(N471," ","")))+1</f>
        <v>8</v>
      </c>
      <c r="S471" s="0" t="n">
        <f aca="false">(1+LEN(O471)-LEN(SUBSTITUTE(O471," ","")))</f>
        <v>11</v>
      </c>
      <c r="T471" s="0" t="s">
        <v>1542</v>
      </c>
      <c r="U471" s="0" t="s">
        <v>1594</v>
      </c>
      <c r="V471" s="0" t="s">
        <v>1676</v>
      </c>
      <c r="W471" s="0" t="s">
        <v>1677</v>
      </c>
      <c r="X471" s="0" t="s">
        <v>1594</v>
      </c>
      <c r="Y471" s="0" t="s">
        <v>582</v>
      </c>
      <c r="Z471" s="0" t="s">
        <v>1678</v>
      </c>
      <c r="AA471" s="0" t="s">
        <v>1679</v>
      </c>
      <c r="AB471" s="0" t="s">
        <v>582</v>
      </c>
      <c r="AC471" s="0" t="s">
        <v>1678</v>
      </c>
      <c r="AD471" s="0" t="s">
        <v>582</v>
      </c>
      <c r="AE471" s="0" t="s">
        <v>1680</v>
      </c>
      <c r="AF471" s="0" t="s">
        <v>1681</v>
      </c>
      <c r="AG471" s="0" t="s">
        <v>1682</v>
      </c>
      <c r="AH471" s="0" t="s">
        <v>1641</v>
      </c>
      <c r="AI471" s="0" t="s">
        <v>1683</v>
      </c>
      <c r="AJ471" s="0" t="s">
        <v>1684</v>
      </c>
      <c r="AK471" s="0" t="s">
        <v>1641</v>
      </c>
      <c r="AL471" s="0" t="s">
        <v>582</v>
      </c>
      <c r="AM471" s="0" t="s">
        <v>1641</v>
      </c>
      <c r="AN471" s="13"/>
      <c r="AO471" s="0" t="s">
        <v>1685</v>
      </c>
      <c r="AP471" s="0" t="s">
        <v>1686</v>
      </c>
      <c r="AQ471" s="0" t="s">
        <v>1301</v>
      </c>
      <c r="AR471" s="0" t="s">
        <v>582</v>
      </c>
      <c r="AS471" s="0" t="s">
        <v>1687</v>
      </c>
      <c r="AT471" s="0" t="s">
        <v>1688</v>
      </c>
      <c r="AU471" s="0" t="s">
        <v>582</v>
      </c>
      <c r="AV471" s="0" t="s">
        <v>1689</v>
      </c>
      <c r="AW471" s="0" t="s">
        <v>1690</v>
      </c>
      <c r="AX471" s="0" t="s">
        <v>1691</v>
      </c>
      <c r="AY471" s="0" t="s">
        <v>1686</v>
      </c>
      <c r="AZ471" s="0" t="s">
        <v>1301</v>
      </c>
      <c r="BA471" s="0" t="s">
        <v>1692</v>
      </c>
      <c r="BB471" s="0" t="s">
        <v>983</v>
      </c>
      <c r="BC471" s="0" t="s">
        <v>1693</v>
      </c>
      <c r="BD471" s="0" t="s">
        <v>1694</v>
      </c>
      <c r="BE471" s="0" t="s">
        <v>582</v>
      </c>
      <c r="BF471" s="0" t="s">
        <v>582</v>
      </c>
      <c r="BG471" s="0" t="s">
        <v>582</v>
      </c>
      <c r="BH471" s="0" t="s">
        <v>1695</v>
      </c>
      <c r="BI471" s="0" t="s">
        <v>1641</v>
      </c>
      <c r="BJ471" s="0" t="s">
        <v>1696</v>
      </c>
      <c r="BK471" s="0" t="s">
        <v>1641</v>
      </c>
      <c r="BL471" s="0" t="s">
        <v>1697</v>
      </c>
      <c r="BM471" s="0" t="s">
        <v>1698</v>
      </c>
      <c r="BN471" s="0" t="s">
        <v>1699</v>
      </c>
      <c r="BO471" s="0" t="s">
        <v>983</v>
      </c>
      <c r="BP471" s="0" t="s">
        <v>582</v>
      </c>
      <c r="BQ471" s="0" t="s">
        <v>1700</v>
      </c>
      <c r="BS471" s="0" t="s">
        <v>1701</v>
      </c>
      <c r="BT471" s="0" t="n">
        <f aca="false">49-(COUNTBLANK(U471:BQ471))</f>
        <v>48</v>
      </c>
      <c r="BU471" s="0" t="str">
        <f aca="false">CONCATENATE("*",BS471,"*")</f>
        <v>*deploy*</v>
      </c>
      <c r="BV471" s="0" t="n">
        <f aca="false">COUNTIFS(U471:BQ471,BU471)</f>
        <v>0</v>
      </c>
      <c r="BW471" s="15" t="n">
        <f aca="false">BV471/BT471</f>
        <v>0</v>
      </c>
      <c r="BX471" s="0" t="s">
        <v>1702</v>
      </c>
      <c r="BY471" s="0" t="n">
        <f aca="false">COUNTIFS(U471:BQ471,BX471)</f>
        <v>0</v>
      </c>
      <c r="BZ471" s="14" t="n">
        <f aca="false">IF(BY471="","",(BY471/BT471))</f>
        <v>0</v>
      </c>
      <c r="CA471" s="0" t="n">
        <f aca="false">COUNTIFS(U471:BQ471,BU472)</f>
        <v>0</v>
      </c>
      <c r="CB471" s="0" t="str">
        <f aca="false">IF(BX471="",BU471,BX471)</f>
        <v>*fight*</v>
      </c>
      <c r="CC471" s="0" t="n">
        <f aca="false">COUNTIFS(U471:BQ471,CB472)</f>
        <v>0</v>
      </c>
      <c r="CD471" s="15" t="n">
        <f aca="false">CC471/BT471</f>
        <v>0</v>
      </c>
      <c r="CE471" s="0" t="s">
        <v>1702</v>
      </c>
      <c r="CF471" s="15" t="n">
        <f aca="false">(COUNTIFS(U471:BQ471,CE471))/BT471</f>
        <v>0</v>
      </c>
      <c r="CH471" s="0" t="s">
        <v>1703</v>
      </c>
      <c r="CI471" s="15" t="n">
        <f aca="false">(COUNTIFS(U471:BQ471,CH471))/BT471</f>
        <v>0</v>
      </c>
      <c r="CJ471" s="15" t="n">
        <f aca="false">(COUNTIFS(U471:BQ471,CH472))/BT471</f>
        <v>0</v>
      </c>
      <c r="CK471" s="16" t="s">
        <v>582</v>
      </c>
      <c r="CL471" s="0" t="s">
        <v>1704</v>
      </c>
    </row>
    <row r="472" customFormat="false" ht="14.4" hidden="false" customHeight="false" outlineLevel="0" collapsed="false">
      <c r="A472" s="8" t="s">
        <v>3492</v>
      </c>
      <c r="B472" s="8" t="n">
        <v>2</v>
      </c>
      <c r="C472" s="8" t="n">
        <v>1</v>
      </c>
      <c r="D472" s="8" t="n">
        <v>2</v>
      </c>
      <c r="E472" s="8" t="n">
        <v>58</v>
      </c>
      <c r="F472" s="8" t="n">
        <v>28</v>
      </c>
      <c r="G472" s="8" t="n">
        <v>6</v>
      </c>
      <c r="H472" s="8" t="n">
        <v>6028</v>
      </c>
      <c r="I472" s="8" t="n">
        <v>16028</v>
      </c>
      <c r="J472" s="8" t="n">
        <v>6028</v>
      </c>
      <c r="K472" s="8" t="s">
        <v>650</v>
      </c>
      <c r="L472" s="8" t="s">
        <v>128</v>
      </c>
      <c r="M472" s="0" t="s">
        <v>1705</v>
      </c>
      <c r="N472" s="0" t="s">
        <v>1674</v>
      </c>
      <c r="O472" s="0" t="s">
        <v>1706</v>
      </c>
      <c r="R472" s="0" t="n">
        <f aca="false">(1+LEN(N472)-LEN(SUBSTITUTE(N472," ","")))+1</f>
        <v>8</v>
      </c>
      <c r="S472" s="0" t="n">
        <f aca="false">(1+LEN(O472)-LEN(SUBSTITUTE(O472," ","")))</f>
        <v>11</v>
      </c>
      <c r="T472" s="0" t="s">
        <v>1542</v>
      </c>
      <c r="U472" s="0" t="s">
        <v>1707</v>
      </c>
      <c r="V472" s="0" t="s">
        <v>1708</v>
      </c>
      <c r="W472" s="0" t="s">
        <v>1709</v>
      </c>
      <c r="X472" s="0" t="s">
        <v>1710</v>
      </c>
      <c r="Y472" s="0" t="s">
        <v>1711</v>
      </c>
      <c r="Z472" s="0" t="s">
        <v>1712</v>
      </c>
      <c r="AA472" s="0" t="s">
        <v>1713</v>
      </c>
      <c r="AB472" s="0" t="s">
        <v>1686</v>
      </c>
      <c r="AC472" s="0" t="s">
        <v>1714</v>
      </c>
      <c r="AD472" s="0" t="s">
        <v>1686</v>
      </c>
      <c r="AE472" s="0" t="s">
        <v>1686</v>
      </c>
      <c r="AF472" s="0" t="s">
        <v>1715</v>
      </c>
      <c r="AG472" s="0" t="s">
        <v>1716</v>
      </c>
      <c r="AH472" s="0" t="s">
        <v>1717</v>
      </c>
      <c r="AI472" s="0" t="s">
        <v>1686</v>
      </c>
      <c r="AJ472" s="0" t="s">
        <v>1718</v>
      </c>
      <c r="AK472" s="0" t="s">
        <v>1719</v>
      </c>
      <c r="AL472" s="0" t="s">
        <v>794</v>
      </c>
      <c r="AM472" s="0" t="s">
        <v>1720</v>
      </c>
      <c r="AN472" s="0" t="s">
        <v>1721</v>
      </c>
      <c r="AO472" s="0" t="s">
        <v>1722</v>
      </c>
      <c r="AP472" s="0" t="s">
        <v>1723</v>
      </c>
      <c r="AQ472" s="0" t="s">
        <v>1724</v>
      </c>
      <c r="AR472" s="0" t="s">
        <v>1725</v>
      </c>
      <c r="AS472" s="0" t="s">
        <v>1726</v>
      </c>
      <c r="AT472" s="0" t="s">
        <v>1727</v>
      </c>
      <c r="AU472" s="0" t="s">
        <v>1728</v>
      </c>
      <c r="AV472" s="0" t="s">
        <v>1686</v>
      </c>
      <c r="AW472" s="0" t="s">
        <v>1729</v>
      </c>
      <c r="AX472" s="0" t="s">
        <v>1730</v>
      </c>
      <c r="AY472" s="0" t="s">
        <v>1686</v>
      </c>
      <c r="AZ472" s="0" t="s">
        <v>1731</v>
      </c>
      <c r="BA472" s="0" t="s">
        <v>1732</v>
      </c>
      <c r="BB472" s="0" t="s">
        <v>1686</v>
      </c>
      <c r="BC472" s="0" t="s">
        <v>1686</v>
      </c>
      <c r="BD472" s="0" t="s">
        <v>1686</v>
      </c>
      <c r="BE472" s="0" t="s">
        <v>1733</v>
      </c>
      <c r="BF472" s="0" t="s">
        <v>1686</v>
      </c>
      <c r="BG472" s="0" t="s">
        <v>983</v>
      </c>
      <c r="BH472" s="0" t="s">
        <v>1725</v>
      </c>
      <c r="BI472" s="0" t="s">
        <v>1734</v>
      </c>
      <c r="BJ472" s="0" t="s">
        <v>1686</v>
      </c>
      <c r="BK472" s="0" t="s">
        <v>1735</v>
      </c>
      <c r="BL472" s="0" t="s">
        <v>1711</v>
      </c>
      <c r="BM472" s="0" t="s">
        <v>1736</v>
      </c>
      <c r="BN472" s="0" t="s">
        <v>1737</v>
      </c>
      <c r="BO472" s="0" t="s">
        <v>1686</v>
      </c>
      <c r="BP472" s="13"/>
      <c r="BQ472" s="0" t="s">
        <v>1686</v>
      </c>
      <c r="BS472" s="0" t="s">
        <v>1686</v>
      </c>
      <c r="BT472" s="0" t="n">
        <f aca="false">49-(COUNTBLANK(U472:BQ472))</f>
        <v>48</v>
      </c>
      <c r="BU472" s="0" t="str">
        <f aca="false">CONCATENATE("*",BS472,"*")</f>
        <v>*wait*</v>
      </c>
      <c r="BV472" s="0" t="n">
        <f aca="false">COUNTIFS(U472:BQ472,BU472)</f>
        <v>0</v>
      </c>
      <c r="BW472" s="14" t="n">
        <f aca="false">BV472/BT472</f>
        <v>0</v>
      </c>
      <c r="BZ472" s="15" t="str">
        <f aca="false">IF(BY472="","",(BY472/BT472))</f>
        <v/>
      </c>
      <c r="CA472" s="0" t="n">
        <f aca="false">COUNTIFS(U472:BQ472,BU471)</f>
        <v>0</v>
      </c>
      <c r="CB472" s="0" t="str">
        <f aca="false">IF(BX472="",BU472,BX472)</f>
        <v>*wait*</v>
      </c>
      <c r="CC472" s="0" t="n">
        <f aca="false">COUNTIFS(U472:BQ472,CB471)</f>
        <v>0</v>
      </c>
      <c r="CD472" s="15" t="n">
        <f aca="false">CC472/BT472</f>
        <v>0</v>
      </c>
      <c r="CE472" s="0" t="s">
        <v>1738</v>
      </c>
      <c r="CF472" s="15" t="n">
        <f aca="false">(COUNTIFS(U472:BQ472,CE472))/BT472</f>
        <v>0</v>
      </c>
      <c r="CH472" s="0" t="s">
        <v>1739</v>
      </c>
      <c r="CI472" s="15" t="n">
        <f aca="false">(COUNTIFS(U472:BQ472,CH472))/BT472</f>
        <v>0</v>
      </c>
      <c r="CJ472" s="15" t="n">
        <f aca="false">(COUNTIFS(U472:BQ472,CH471))/BT472</f>
        <v>0</v>
      </c>
      <c r="CK472" s="16" t="s">
        <v>1686</v>
      </c>
      <c r="CL472" s="0" t="s">
        <v>1704</v>
      </c>
    </row>
    <row r="473" customFormat="false" ht="14.4" hidden="false" customHeight="false" outlineLevel="0" collapsed="false">
      <c r="A473" s="8" t="s">
        <v>3493</v>
      </c>
      <c r="B473" s="17" t="n">
        <v>2</v>
      </c>
      <c r="C473" s="17" t="n">
        <v>2</v>
      </c>
      <c r="D473" s="17" t="n">
        <v>1</v>
      </c>
      <c r="E473" s="17" t="n">
        <v>58</v>
      </c>
      <c r="F473" s="17" t="n">
        <v>28</v>
      </c>
      <c r="G473" s="17" t="n">
        <v>7</v>
      </c>
      <c r="H473" s="8" t="n">
        <v>7028</v>
      </c>
      <c r="I473" s="8" t="n">
        <v>17028</v>
      </c>
      <c r="J473" s="8" t="n">
        <v>7028</v>
      </c>
      <c r="K473" s="8" t="s">
        <v>650</v>
      </c>
      <c r="L473" s="8" t="s">
        <v>128</v>
      </c>
      <c r="M473" s="4" t="s">
        <v>1673</v>
      </c>
      <c r="N473" s="4" t="s">
        <v>1674</v>
      </c>
      <c r="O473" s="4" t="s">
        <v>1706</v>
      </c>
      <c r="R473" s="4" t="n">
        <f aca="false">(1+LEN(N473)-LEN(SUBSTITUTE(N473," ","")))+1</f>
        <v>8</v>
      </c>
      <c r="S473" s="4" t="n">
        <f aca="false">(1+LEN(O473)-LEN(SUBSTITUTE(O473," ","")))</f>
        <v>11</v>
      </c>
      <c r="T473" s="4" t="s">
        <v>1542</v>
      </c>
      <c r="U473" s="4" t="s">
        <v>1594</v>
      </c>
      <c r="V473" s="4" t="s">
        <v>1676</v>
      </c>
      <c r="W473" s="4" t="s">
        <v>1677</v>
      </c>
      <c r="X473" s="4" t="s">
        <v>1594</v>
      </c>
      <c r="Y473" s="4" t="s">
        <v>582</v>
      </c>
      <c r="Z473" s="4" t="s">
        <v>1678</v>
      </c>
      <c r="AA473" s="4" t="s">
        <v>1679</v>
      </c>
      <c r="AB473" s="4" t="s">
        <v>582</v>
      </c>
      <c r="AC473" s="4" t="s">
        <v>1678</v>
      </c>
      <c r="AD473" s="4" t="s">
        <v>582</v>
      </c>
      <c r="AE473" s="4" t="s">
        <v>1680</v>
      </c>
      <c r="AF473" s="4" t="s">
        <v>1681</v>
      </c>
      <c r="AG473" s="4" t="s">
        <v>1682</v>
      </c>
      <c r="AH473" s="4" t="s">
        <v>1641</v>
      </c>
      <c r="AI473" s="4" t="s">
        <v>1683</v>
      </c>
      <c r="AJ473" s="4" t="s">
        <v>1684</v>
      </c>
      <c r="AK473" s="4" t="s">
        <v>1641</v>
      </c>
      <c r="AL473" s="4" t="s">
        <v>582</v>
      </c>
      <c r="AM473" s="4" t="s">
        <v>1641</v>
      </c>
      <c r="AO473" s="4" t="s">
        <v>1685</v>
      </c>
      <c r="AP473" s="4" t="s">
        <v>1686</v>
      </c>
      <c r="AQ473" s="4" t="s">
        <v>1301</v>
      </c>
      <c r="AR473" s="4" t="s">
        <v>582</v>
      </c>
      <c r="AS473" s="4" t="s">
        <v>1687</v>
      </c>
      <c r="AT473" s="4" t="s">
        <v>1688</v>
      </c>
      <c r="AU473" s="4" t="s">
        <v>582</v>
      </c>
      <c r="AV473" s="4" t="s">
        <v>1689</v>
      </c>
      <c r="AW473" s="4" t="s">
        <v>1690</v>
      </c>
      <c r="AX473" s="4" t="s">
        <v>1691</v>
      </c>
      <c r="AY473" s="4" t="s">
        <v>1686</v>
      </c>
      <c r="AZ473" s="4" t="s">
        <v>1301</v>
      </c>
      <c r="BA473" s="4" t="s">
        <v>1692</v>
      </c>
      <c r="BB473" s="4" t="s">
        <v>983</v>
      </c>
      <c r="BC473" s="4" t="s">
        <v>1693</v>
      </c>
      <c r="BD473" s="4" t="s">
        <v>1694</v>
      </c>
      <c r="BE473" s="4" t="s">
        <v>582</v>
      </c>
      <c r="BF473" s="4" t="s">
        <v>582</v>
      </c>
      <c r="BG473" s="4" t="s">
        <v>582</v>
      </c>
      <c r="BH473" s="4" t="s">
        <v>1695</v>
      </c>
      <c r="BI473" s="4" t="s">
        <v>1641</v>
      </c>
      <c r="BJ473" s="4" t="s">
        <v>1696</v>
      </c>
      <c r="BK473" s="4" t="s">
        <v>1641</v>
      </c>
      <c r="BL473" s="4" t="s">
        <v>1697</v>
      </c>
      <c r="BM473" s="4" t="s">
        <v>1698</v>
      </c>
      <c r="BN473" s="4" t="s">
        <v>1699</v>
      </c>
      <c r="BO473" s="4" t="s">
        <v>983</v>
      </c>
      <c r="BP473" s="4" t="s">
        <v>582</v>
      </c>
      <c r="BQ473" s="4" t="s">
        <v>1700</v>
      </c>
      <c r="BS473" s="4" t="s">
        <v>1701</v>
      </c>
      <c r="BT473" s="4" t="n">
        <f aca="false">49-(COUNTBLANK(U473:BQ473))</f>
        <v>48</v>
      </c>
      <c r="BU473" s="4" t="str">
        <f aca="false">CONCATENATE("*",BS473,"*")</f>
        <v>*deploy*</v>
      </c>
      <c r="BV473" s="4" t="n">
        <f aca="false">COUNTIFS(U473:BQ473,BU473)</f>
        <v>0</v>
      </c>
      <c r="BW473" s="18" t="n">
        <f aca="false">BV473/BT473</f>
        <v>0</v>
      </c>
      <c r="BX473" s="4" t="s">
        <v>1702</v>
      </c>
      <c r="BY473" s="4" t="n">
        <f aca="false">COUNTIFS(U473:BQ473,BX473)</f>
        <v>0</v>
      </c>
      <c r="BZ473" s="18" t="n">
        <f aca="false">IF(BY473="","",(BY473/BT473))</f>
        <v>0</v>
      </c>
      <c r="CA473" s="4" t="n">
        <f aca="false">COUNTIFS(U473:BQ473,BU474)</f>
        <v>0</v>
      </c>
      <c r="CB473" s="4" t="str">
        <f aca="false">IF(BX473="",BU473,BX473)</f>
        <v>*fight*</v>
      </c>
      <c r="CC473" s="4" t="n">
        <f aca="false">COUNTIFS(U473:BQ473,CB474)</f>
        <v>0</v>
      </c>
      <c r="CD473" s="18" t="n">
        <f aca="false">CC473/BT473</f>
        <v>0</v>
      </c>
      <c r="CE473" s="4" t="s">
        <v>1702</v>
      </c>
      <c r="CF473" s="18" t="n">
        <f aca="false">(COUNTIFS(U473:BQ473,CE473))/BT473</f>
        <v>0</v>
      </c>
      <c r="CH473" s="4" t="s">
        <v>1703</v>
      </c>
      <c r="CI473" s="18" t="n">
        <v>0.0416666666666667</v>
      </c>
      <c r="CJ473" s="18" t="n">
        <v>0.27</v>
      </c>
      <c r="CK473" s="4" t="s">
        <v>1686</v>
      </c>
      <c r="CL473" s="4" t="s">
        <v>1704</v>
      </c>
    </row>
    <row r="474" customFormat="false" ht="14.4" hidden="false" customHeight="false" outlineLevel="0" collapsed="false">
      <c r="A474" s="8" t="s">
        <v>3490</v>
      </c>
      <c r="B474" s="17" t="n">
        <v>2</v>
      </c>
      <c r="C474" s="17" t="n">
        <v>2</v>
      </c>
      <c r="D474" s="17" t="n">
        <v>2</v>
      </c>
      <c r="E474" s="17" t="n">
        <v>58</v>
      </c>
      <c r="F474" s="17" t="n">
        <v>28</v>
      </c>
      <c r="G474" s="17" t="n">
        <v>8</v>
      </c>
      <c r="H474" s="8" t="n">
        <v>8028</v>
      </c>
      <c r="I474" s="8" t="n">
        <v>18028</v>
      </c>
      <c r="J474" s="8" t="n">
        <v>8028</v>
      </c>
      <c r="K474" s="8" t="s">
        <v>650</v>
      </c>
      <c r="L474" s="8" t="s">
        <v>128</v>
      </c>
      <c r="M474" s="4" t="s">
        <v>1705</v>
      </c>
      <c r="N474" s="4" t="s">
        <v>1674</v>
      </c>
      <c r="O474" s="4" t="s">
        <v>1675</v>
      </c>
      <c r="R474" s="4" t="n">
        <f aca="false">(1+LEN(N474)-LEN(SUBSTITUTE(N474," ","")))+1</f>
        <v>8</v>
      </c>
      <c r="S474" s="4" t="n">
        <f aca="false">(1+LEN(O474)-LEN(SUBSTITUTE(O474," ","")))</f>
        <v>11</v>
      </c>
      <c r="T474" s="4" t="s">
        <v>1542</v>
      </c>
      <c r="U474" s="4" t="s">
        <v>1707</v>
      </c>
      <c r="V474" s="4" t="s">
        <v>1708</v>
      </c>
      <c r="W474" s="4" t="s">
        <v>1709</v>
      </c>
      <c r="X474" s="4" t="s">
        <v>1710</v>
      </c>
      <c r="Y474" s="4" t="s">
        <v>1711</v>
      </c>
      <c r="Z474" s="4" t="s">
        <v>1712</v>
      </c>
      <c r="AA474" s="4" t="s">
        <v>1713</v>
      </c>
      <c r="AB474" s="4" t="s">
        <v>1686</v>
      </c>
      <c r="AC474" s="4" t="s">
        <v>1714</v>
      </c>
      <c r="AD474" s="4" t="s">
        <v>1686</v>
      </c>
      <c r="AE474" s="4" t="s">
        <v>1686</v>
      </c>
      <c r="AF474" s="4" t="s">
        <v>1715</v>
      </c>
      <c r="AG474" s="4" t="s">
        <v>1716</v>
      </c>
      <c r="AH474" s="4" t="s">
        <v>1717</v>
      </c>
      <c r="AI474" s="4" t="s">
        <v>1686</v>
      </c>
      <c r="AJ474" s="4" t="s">
        <v>1718</v>
      </c>
      <c r="AK474" s="4" t="s">
        <v>1719</v>
      </c>
      <c r="AL474" s="4" t="s">
        <v>794</v>
      </c>
      <c r="AM474" s="4" t="s">
        <v>1720</v>
      </c>
      <c r="AN474" s="4" t="s">
        <v>1721</v>
      </c>
      <c r="AO474" s="4" t="s">
        <v>1722</v>
      </c>
      <c r="AP474" s="4" t="s">
        <v>1723</v>
      </c>
      <c r="AQ474" s="4" t="s">
        <v>1724</v>
      </c>
      <c r="AR474" s="4" t="s">
        <v>1725</v>
      </c>
      <c r="AS474" s="4" t="s">
        <v>1726</v>
      </c>
      <c r="AT474" s="4" t="s">
        <v>1727</v>
      </c>
      <c r="AU474" s="4" t="s">
        <v>1728</v>
      </c>
      <c r="AV474" s="4" t="s">
        <v>1686</v>
      </c>
      <c r="AW474" s="4" t="s">
        <v>1729</v>
      </c>
      <c r="AX474" s="4" t="s">
        <v>1730</v>
      </c>
      <c r="AY474" s="4" t="s">
        <v>1686</v>
      </c>
      <c r="AZ474" s="4" t="s">
        <v>1731</v>
      </c>
      <c r="BA474" s="4" t="s">
        <v>1732</v>
      </c>
      <c r="BB474" s="4" t="s">
        <v>1686</v>
      </c>
      <c r="BC474" s="4" t="s">
        <v>1686</v>
      </c>
      <c r="BD474" s="4" t="s">
        <v>1686</v>
      </c>
      <c r="BE474" s="4" t="s">
        <v>1733</v>
      </c>
      <c r="BF474" s="4" t="s">
        <v>1686</v>
      </c>
      <c r="BG474" s="4" t="s">
        <v>983</v>
      </c>
      <c r="BH474" s="4" t="s">
        <v>1725</v>
      </c>
      <c r="BI474" s="4" t="s">
        <v>1734</v>
      </c>
      <c r="BJ474" s="4" t="s">
        <v>1686</v>
      </c>
      <c r="BK474" s="4" t="s">
        <v>1735</v>
      </c>
      <c r="BL474" s="4" t="s">
        <v>1711</v>
      </c>
      <c r="BM474" s="4" t="s">
        <v>1736</v>
      </c>
      <c r="BN474" s="4" t="s">
        <v>1737</v>
      </c>
      <c r="BO474" s="4" t="s">
        <v>1686</v>
      </c>
      <c r="BQ474" s="4" t="s">
        <v>1686</v>
      </c>
      <c r="BS474" s="4" t="s">
        <v>1686</v>
      </c>
      <c r="BT474" s="4" t="n">
        <f aca="false">49-(COUNTBLANK(U474:BQ474))</f>
        <v>48</v>
      </c>
      <c r="BU474" s="4" t="str">
        <f aca="false">CONCATENATE("*",BS474,"*")</f>
        <v>*wait*</v>
      </c>
      <c r="BV474" s="4" t="n">
        <f aca="false">COUNTIFS(U474:BQ474,BU474)</f>
        <v>0</v>
      </c>
      <c r="BW474" s="18" t="n">
        <f aca="false">BV474/BT474</f>
        <v>0</v>
      </c>
      <c r="BZ474" s="18" t="str">
        <f aca="false">IF(BY474="","",(BY474/BT474))</f>
        <v/>
      </c>
      <c r="CA474" s="4" t="n">
        <f aca="false">COUNTIFS(U474:BQ474,BU473)</f>
        <v>0</v>
      </c>
      <c r="CB474" s="4" t="str">
        <f aca="false">IF(BX474="",BU474,BX474)</f>
        <v>*wait*</v>
      </c>
      <c r="CC474" s="4" t="n">
        <f aca="false">COUNTIFS(U474:BQ474,CB473)</f>
        <v>0</v>
      </c>
      <c r="CD474" s="18" t="n">
        <f aca="false">CC474/BT474</f>
        <v>0</v>
      </c>
      <c r="CE474" s="4" t="s">
        <v>1738</v>
      </c>
      <c r="CF474" s="18" t="n">
        <f aca="false">(COUNTIFS(U474:BQ474,CE474))/BT474</f>
        <v>0</v>
      </c>
      <c r="CH474" s="4" t="s">
        <v>1739</v>
      </c>
      <c r="CI474" s="18" t="n">
        <v>0</v>
      </c>
      <c r="CJ474" s="18" t="n">
        <v>0.35</v>
      </c>
      <c r="CK474" s="4" t="s">
        <v>582</v>
      </c>
      <c r="CL474" s="4" t="s">
        <v>1704</v>
      </c>
    </row>
    <row r="475" customFormat="false" ht="14.4" hidden="false" customHeight="false" outlineLevel="0" collapsed="false">
      <c r="A475" s="8" t="s">
        <v>3491</v>
      </c>
      <c r="B475" s="8" t="n">
        <v>2</v>
      </c>
      <c r="C475" s="8" t="n">
        <v>1</v>
      </c>
      <c r="D475" s="8" t="n">
        <v>1</v>
      </c>
      <c r="E475" s="8" t="n">
        <v>59</v>
      </c>
      <c r="F475" s="8" t="n">
        <v>29</v>
      </c>
      <c r="G475" s="8" t="n">
        <v>5</v>
      </c>
      <c r="H475" s="8" t="n">
        <v>5029</v>
      </c>
      <c r="I475" s="8" t="n">
        <v>15029</v>
      </c>
      <c r="J475" s="8" t="n">
        <v>5029</v>
      </c>
      <c r="K475" s="8" t="s">
        <v>650</v>
      </c>
      <c r="L475" s="8" t="s">
        <v>128</v>
      </c>
      <c r="M475" s="0" t="s">
        <v>1740</v>
      </c>
      <c r="N475" s="0" t="s">
        <v>1741</v>
      </c>
      <c r="O475" s="0" t="s">
        <v>1742</v>
      </c>
      <c r="R475" s="0" t="n">
        <f aca="false">(1+LEN(N475)-LEN(SUBSTITUTE(N475," ","")))+1</f>
        <v>6</v>
      </c>
      <c r="S475" s="0" t="n">
        <f aca="false">(1+LEN(O475)-LEN(SUBSTITUTE(O475," ","")))</f>
        <v>10</v>
      </c>
      <c r="T475" s="0" t="s">
        <v>1542</v>
      </c>
      <c r="U475" s="0" t="s">
        <v>1743</v>
      </c>
      <c r="V475" s="0" t="s">
        <v>1744</v>
      </c>
      <c r="W475" s="0" t="s">
        <v>1745</v>
      </c>
      <c r="X475" s="0" t="s">
        <v>1746</v>
      </c>
      <c r="Y475" s="0" t="s">
        <v>1747</v>
      </c>
      <c r="Z475" s="0" t="s">
        <v>1744</v>
      </c>
      <c r="AA475" s="0" t="s">
        <v>1748</v>
      </c>
      <c r="AB475" s="0" t="s">
        <v>1749</v>
      </c>
      <c r="AC475" s="0" t="s">
        <v>1750</v>
      </c>
      <c r="AD475" s="0" t="s">
        <v>1751</v>
      </c>
      <c r="AE475" s="0" t="s">
        <v>1744</v>
      </c>
      <c r="AF475" s="0" t="s">
        <v>1752</v>
      </c>
      <c r="AG475" s="0" t="s">
        <v>1751</v>
      </c>
      <c r="AH475" s="0" t="s">
        <v>1753</v>
      </c>
      <c r="AI475" s="0" t="s">
        <v>1754</v>
      </c>
      <c r="AJ475" s="0" t="s">
        <v>1751</v>
      </c>
      <c r="AK475" s="0" t="s">
        <v>1572</v>
      </c>
      <c r="AL475" s="0" t="s">
        <v>1754</v>
      </c>
      <c r="AM475" s="0" t="s">
        <v>1751</v>
      </c>
      <c r="AN475" s="0" t="s">
        <v>1751</v>
      </c>
      <c r="AO475" s="0" t="s">
        <v>1753</v>
      </c>
      <c r="AP475" s="0" t="s">
        <v>1755</v>
      </c>
      <c r="AQ475" s="0" t="s">
        <v>1756</v>
      </c>
      <c r="AR475" s="0" t="s">
        <v>1751</v>
      </c>
      <c r="AS475" s="0" t="s">
        <v>1757</v>
      </c>
      <c r="AT475" s="0" t="s">
        <v>1751</v>
      </c>
      <c r="AU475" s="0" t="s">
        <v>1751</v>
      </c>
      <c r="AV475" s="0" t="s">
        <v>1758</v>
      </c>
      <c r="AW475" s="0" t="s">
        <v>1751</v>
      </c>
      <c r="AX475" s="0" t="s">
        <v>1572</v>
      </c>
      <c r="AY475" s="0" t="s">
        <v>1751</v>
      </c>
      <c r="AZ475" s="0" t="s">
        <v>1754</v>
      </c>
      <c r="BA475" s="0" t="s">
        <v>1744</v>
      </c>
      <c r="BB475" s="0" t="s">
        <v>1751</v>
      </c>
      <c r="BC475" s="0" t="s">
        <v>1753</v>
      </c>
      <c r="BD475" s="0" t="s">
        <v>1751</v>
      </c>
      <c r="BE475" s="0" t="s">
        <v>1751</v>
      </c>
      <c r="BF475" s="0" t="s">
        <v>1751</v>
      </c>
      <c r="BG475" s="0" t="s">
        <v>1751</v>
      </c>
      <c r="BH475" s="0" t="s">
        <v>1751</v>
      </c>
      <c r="BI475" s="0" t="s">
        <v>1751</v>
      </c>
      <c r="BJ475" s="0" t="s">
        <v>1759</v>
      </c>
      <c r="BK475" s="0" t="s">
        <v>1751</v>
      </c>
      <c r="BL475" s="0" t="s">
        <v>1751</v>
      </c>
      <c r="BM475" s="0" t="s">
        <v>409</v>
      </c>
      <c r="BN475" s="0" t="s">
        <v>1760</v>
      </c>
      <c r="BO475" s="0" t="s">
        <v>927</v>
      </c>
      <c r="BP475" s="0" t="s">
        <v>1744</v>
      </c>
      <c r="BQ475" s="0" t="s">
        <v>1743</v>
      </c>
      <c r="BS475" s="0" t="s">
        <v>1747</v>
      </c>
      <c r="BT475" s="0" t="n">
        <f aca="false">49-(COUNTBLANK(U475:BQ475))</f>
        <v>49</v>
      </c>
      <c r="BU475" s="0" t="str">
        <f aca="false">CONCATENATE("*",BS475,"*")</f>
        <v>*burst*</v>
      </c>
      <c r="BV475" s="0" t="n">
        <f aca="false">COUNTIFS(U475:BQ475,BU475)</f>
        <v>0</v>
      </c>
      <c r="BW475" s="15" t="n">
        <f aca="false">BV475/BT475</f>
        <v>0</v>
      </c>
      <c r="BX475" s="0" t="s">
        <v>1761</v>
      </c>
      <c r="BY475" s="0" t="n">
        <f aca="false">COUNTIFS(U475:BQ475,BX475)</f>
        <v>0</v>
      </c>
      <c r="BZ475" s="18" t="n">
        <f aca="false">IF(BY475="","",(BY475/BT475))</f>
        <v>0</v>
      </c>
      <c r="CA475" s="0" t="n">
        <f aca="false">COUNTIFS(U475:BQ475,BU476)</f>
        <v>0</v>
      </c>
      <c r="CB475" s="0" t="str">
        <f aca="false">IF(BX475="",BU475,BX475)</f>
        <v>*break*</v>
      </c>
      <c r="CC475" s="0" t="n">
        <f aca="false">COUNTIFS(U475:BQ475,CB476)</f>
        <v>0</v>
      </c>
      <c r="CD475" s="15" t="n">
        <f aca="false">CC475/BT475</f>
        <v>0</v>
      </c>
      <c r="CE475" s="0" t="s">
        <v>1761</v>
      </c>
      <c r="CF475" s="15" t="n">
        <f aca="false">(COUNTIFS(U475:BQ475,CE475))/BT475</f>
        <v>0</v>
      </c>
      <c r="CH475" s="0" t="s">
        <v>1762</v>
      </c>
      <c r="CI475" s="15" t="n">
        <f aca="false">(COUNTIFS(U475:BQ475,CH475))/BT475</f>
        <v>0</v>
      </c>
      <c r="CJ475" s="15" t="n">
        <f aca="false">(COUNTIFS(U475:BQ475,CH476))/BT475</f>
        <v>0</v>
      </c>
      <c r="CK475" s="16" t="s">
        <v>1751</v>
      </c>
      <c r="CL475" s="0" t="s">
        <v>1763</v>
      </c>
    </row>
    <row r="476" customFormat="false" ht="14.4" hidden="false" customHeight="false" outlineLevel="0" collapsed="false">
      <c r="A476" s="8" t="s">
        <v>3492</v>
      </c>
      <c r="B476" s="8" t="n">
        <v>2</v>
      </c>
      <c r="C476" s="8" t="n">
        <v>1</v>
      </c>
      <c r="D476" s="8" t="n">
        <v>2</v>
      </c>
      <c r="E476" s="8" t="n">
        <v>59</v>
      </c>
      <c r="F476" s="8" t="n">
        <v>29</v>
      </c>
      <c r="G476" s="8" t="n">
        <v>6</v>
      </c>
      <c r="H476" s="8" t="n">
        <v>6029</v>
      </c>
      <c r="I476" s="8" t="n">
        <v>16029</v>
      </c>
      <c r="J476" s="8" t="n">
        <v>6029</v>
      </c>
      <c r="K476" s="8" t="s">
        <v>650</v>
      </c>
      <c r="L476" s="8" t="s">
        <v>128</v>
      </c>
      <c r="M476" s="0" t="s">
        <v>1764</v>
      </c>
      <c r="N476" s="0" t="s">
        <v>1741</v>
      </c>
      <c r="O476" s="0" t="s">
        <v>1765</v>
      </c>
      <c r="R476" s="0" t="n">
        <f aca="false">(1+LEN(N476)-LEN(SUBSTITUTE(N476," ","")))+1</f>
        <v>6</v>
      </c>
      <c r="S476" s="0" t="n">
        <f aca="false">(1+LEN(O476)-LEN(SUBSTITUTE(O476," ","")))</f>
        <v>10</v>
      </c>
      <c r="T476" s="0" t="s">
        <v>1542</v>
      </c>
      <c r="U476" s="0" t="s">
        <v>1754</v>
      </c>
      <c r="V476" s="0" t="s">
        <v>1766</v>
      </c>
      <c r="W476" s="0" t="s">
        <v>1754</v>
      </c>
      <c r="X476" s="0" t="s">
        <v>1754</v>
      </c>
      <c r="Y476" s="0" t="s">
        <v>1757</v>
      </c>
      <c r="Z476" s="0" t="s">
        <v>1754</v>
      </c>
      <c r="AA476" s="0" t="s">
        <v>1767</v>
      </c>
      <c r="AB476" s="0" t="s">
        <v>1754</v>
      </c>
      <c r="AC476" s="0" t="s">
        <v>1754</v>
      </c>
      <c r="AD476" s="0" t="s">
        <v>1768</v>
      </c>
      <c r="AE476" s="0" t="s">
        <v>1754</v>
      </c>
      <c r="AF476" s="0" t="s">
        <v>1744</v>
      </c>
      <c r="AG476" s="0" t="s">
        <v>1769</v>
      </c>
      <c r="AH476" s="0" t="s">
        <v>1754</v>
      </c>
      <c r="AI476" s="0" t="s">
        <v>1770</v>
      </c>
      <c r="AJ476" s="0" t="s">
        <v>1750</v>
      </c>
      <c r="AK476" s="0" t="s">
        <v>1771</v>
      </c>
      <c r="AL476" s="0" t="s">
        <v>1754</v>
      </c>
      <c r="AM476" s="0" t="s">
        <v>1744</v>
      </c>
      <c r="AN476" s="0" t="s">
        <v>1754</v>
      </c>
      <c r="AO476" s="0" t="s">
        <v>1744</v>
      </c>
      <c r="AP476" s="0" t="s">
        <v>1772</v>
      </c>
      <c r="AQ476" s="0" t="s">
        <v>1773</v>
      </c>
      <c r="AR476" s="0" t="s">
        <v>1754</v>
      </c>
      <c r="AS476" s="0" t="s">
        <v>226</v>
      </c>
      <c r="AT476" s="0" t="s">
        <v>1754</v>
      </c>
      <c r="AU476" s="0" t="s">
        <v>1754</v>
      </c>
      <c r="AV476" s="0" t="s">
        <v>1754</v>
      </c>
      <c r="AW476" s="0" t="s">
        <v>1750</v>
      </c>
      <c r="AX476" s="0" t="s">
        <v>1770</v>
      </c>
      <c r="AY476" s="0" t="s">
        <v>1774</v>
      </c>
      <c r="AZ476" s="0" t="s">
        <v>1752</v>
      </c>
      <c r="BA476" s="0" t="s">
        <v>1754</v>
      </c>
      <c r="BB476" s="0" t="s">
        <v>1754</v>
      </c>
      <c r="BC476" s="0" t="s">
        <v>1754</v>
      </c>
      <c r="BD476" s="0" t="s">
        <v>1750</v>
      </c>
      <c r="BE476" s="0" t="s">
        <v>1769</v>
      </c>
      <c r="BF476" s="0" t="s">
        <v>1754</v>
      </c>
      <c r="BG476" s="0" t="s">
        <v>1754</v>
      </c>
      <c r="BH476" s="0" t="s">
        <v>1754</v>
      </c>
      <c r="BI476" s="0" t="s">
        <v>1769</v>
      </c>
      <c r="BJ476" s="0" t="s">
        <v>1754</v>
      </c>
      <c r="BK476" s="0" t="s">
        <v>1775</v>
      </c>
      <c r="BL476" s="0" t="s">
        <v>1754</v>
      </c>
      <c r="BM476" s="0" t="s">
        <v>494</v>
      </c>
      <c r="BN476" s="0" t="s">
        <v>1754</v>
      </c>
      <c r="BO476" s="0" t="s">
        <v>1754</v>
      </c>
      <c r="BP476" s="0" t="s">
        <v>1754</v>
      </c>
      <c r="BQ476" s="0" t="s">
        <v>927</v>
      </c>
      <c r="BS476" s="0" t="s">
        <v>1754</v>
      </c>
      <c r="BT476" s="0" t="n">
        <f aca="false">49-(COUNTBLANK(U476:BQ476))</f>
        <v>49</v>
      </c>
      <c r="BU476" s="0" t="str">
        <f aca="false">CONCATENATE("*",BS476,"*")</f>
        <v>*flood*</v>
      </c>
      <c r="BV476" s="0" t="n">
        <f aca="false">COUNTIFS(U476:BQ476,BU476)</f>
        <v>0</v>
      </c>
      <c r="BW476" s="18" t="n">
        <f aca="false">BV476/BT476</f>
        <v>0</v>
      </c>
      <c r="BZ476" s="15" t="str">
        <f aca="false">IF(BY476="","",(BY476/BT476))</f>
        <v/>
      </c>
      <c r="CA476" s="0" t="n">
        <f aca="false">COUNTIFS(U476:BQ476,BU475)</f>
        <v>0</v>
      </c>
      <c r="CB476" s="0" t="str">
        <f aca="false">IF(BX476="",BU476,BX476)</f>
        <v>*flood*</v>
      </c>
      <c r="CC476" s="0" t="n">
        <f aca="false">COUNTIFS(U476:BQ476,CB475)</f>
        <v>0</v>
      </c>
      <c r="CD476" s="15" t="n">
        <f aca="false">CC476/BT476</f>
        <v>0</v>
      </c>
      <c r="CE476" s="0" t="s">
        <v>1776</v>
      </c>
      <c r="CF476" s="15" t="n">
        <f aca="false">(COUNTIFS(U476:BQ476,CE476))/BT476</f>
        <v>0</v>
      </c>
      <c r="CH476" s="0" t="s">
        <v>1777</v>
      </c>
      <c r="CI476" s="15" t="n">
        <f aca="false">(COUNTIFS(U476:BQ476,CH476))/BT476</f>
        <v>0</v>
      </c>
      <c r="CJ476" s="15" t="n">
        <f aca="false">(COUNTIFS(U476:BQ476,CH475))/BT476</f>
        <v>0</v>
      </c>
      <c r="CK476" s="16" t="s">
        <v>1754</v>
      </c>
      <c r="CL476" s="0" t="s">
        <v>1763</v>
      </c>
    </row>
    <row r="477" customFormat="false" ht="14.4" hidden="false" customHeight="false" outlineLevel="0" collapsed="false">
      <c r="A477" s="8" t="s">
        <v>3493</v>
      </c>
      <c r="B477" s="17" t="n">
        <v>2</v>
      </c>
      <c r="C477" s="17" t="n">
        <v>2</v>
      </c>
      <c r="D477" s="17" t="n">
        <v>1</v>
      </c>
      <c r="E477" s="17" t="n">
        <v>59</v>
      </c>
      <c r="F477" s="17" t="n">
        <v>29</v>
      </c>
      <c r="G477" s="17" t="n">
        <v>7</v>
      </c>
      <c r="H477" s="8" t="n">
        <v>7029</v>
      </c>
      <c r="I477" s="8" t="n">
        <v>17029</v>
      </c>
      <c r="J477" s="8" t="n">
        <v>7029</v>
      </c>
      <c r="K477" s="8" t="s">
        <v>650</v>
      </c>
      <c r="L477" s="8" t="s">
        <v>128</v>
      </c>
      <c r="M477" s="4" t="s">
        <v>1740</v>
      </c>
      <c r="N477" s="4" t="s">
        <v>1741</v>
      </c>
      <c r="O477" s="4" t="s">
        <v>1765</v>
      </c>
      <c r="R477" s="4" t="n">
        <f aca="false">(1+LEN(N477)-LEN(SUBSTITUTE(N477," ","")))+1</f>
        <v>6</v>
      </c>
      <c r="S477" s="4" t="n">
        <f aca="false">(1+LEN(O477)-LEN(SUBSTITUTE(O477," ","")))</f>
        <v>10</v>
      </c>
      <c r="T477" s="4" t="s">
        <v>1542</v>
      </c>
      <c r="U477" s="4" t="s">
        <v>1743</v>
      </c>
      <c r="V477" s="4" t="s">
        <v>1744</v>
      </c>
      <c r="W477" s="4" t="s">
        <v>1745</v>
      </c>
      <c r="X477" s="4" t="s">
        <v>1746</v>
      </c>
      <c r="Y477" s="4" t="s">
        <v>1747</v>
      </c>
      <c r="Z477" s="4" t="s">
        <v>1744</v>
      </c>
      <c r="AA477" s="4" t="s">
        <v>1748</v>
      </c>
      <c r="AB477" s="4" t="s">
        <v>1749</v>
      </c>
      <c r="AC477" s="4" t="s">
        <v>1750</v>
      </c>
      <c r="AD477" s="4" t="s">
        <v>1751</v>
      </c>
      <c r="AE477" s="4" t="s">
        <v>1744</v>
      </c>
      <c r="AF477" s="4" t="s">
        <v>1752</v>
      </c>
      <c r="AG477" s="4" t="s">
        <v>1751</v>
      </c>
      <c r="AH477" s="4" t="s">
        <v>1753</v>
      </c>
      <c r="AI477" s="4" t="s">
        <v>1754</v>
      </c>
      <c r="AJ477" s="4" t="s">
        <v>1751</v>
      </c>
      <c r="AK477" s="4" t="s">
        <v>1572</v>
      </c>
      <c r="AL477" s="4" t="s">
        <v>1754</v>
      </c>
      <c r="AM477" s="4" t="s">
        <v>1751</v>
      </c>
      <c r="AN477" s="4" t="s">
        <v>1751</v>
      </c>
      <c r="AO477" s="4" t="s">
        <v>1753</v>
      </c>
      <c r="AP477" s="4" t="s">
        <v>1755</v>
      </c>
      <c r="AQ477" s="4" t="s">
        <v>1756</v>
      </c>
      <c r="AR477" s="4" t="s">
        <v>1751</v>
      </c>
      <c r="AS477" s="4" t="s">
        <v>1757</v>
      </c>
      <c r="AT477" s="4" t="s">
        <v>1751</v>
      </c>
      <c r="AU477" s="4" t="s">
        <v>1751</v>
      </c>
      <c r="AV477" s="4" t="s">
        <v>1758</v>
      </c>
      <c r="AW477" s="4" t="s">
        <v>1751</v>
      </c>
      <c r="AX477" s="4" t="s">
        <v>1572</v>
      </c>
      <c r="AY477" s="4" t="s">
        <v>1751</v>
      </c>
      <c r="AZ477" s="4" t="s">
        <v>1754</v>
      </c>
      <c r="BA477" s="4" t="s">
        <v>1744</v>
      </c>
      <c r="BB477" s="4" t="s">
        <v>1751</v>
      </c>
      <c r="BC477" s="4" t="s">
        <v>1753</v>
      </c>
      <c r="BD477" s="4" t="s">
        <v>1751</v>
      </c>
      <c r="BE477" s="4" t="s">
        <v>1751</v>
      </c>
      <c r="BF477" s="4" t="s">
        <v>1751</v>
      </c>
      <c r="BG477" s="4" t="s">
        <v>1751</v>
      </c>
      <c r="BH477" s="4" t="s">
        <v>1751</v>
      </c>
      <c r="BI477" s="4" t="s">
        <v>1751</v>
      </c>
      <c r="BJ477" s="4" t="s">
        <v>1759</v>
      </c>
      <c r="BK477" s="4" t="s">
        <v>1751</v>
      </c>
      <c r="BL477" s="4" t="s">
        <v>1751</v>
      </c>
      <c r="BM477" s="4" t="s">
        <v>409</v>
      </c>
      <c r="BN477" s="4" t="s">
        <v>1760</v>
      </c>
      <c r="BO477" s="4" t="s">
        <v>927</v>
      </c>
      <c r="BP477" s="4" t="s">
        <v>1744</v>
      </c>
      <c r="BQ477" s="4" t="s">
        <v>1743</v>
      </c>
      <c r="BS477" s="4" t="s">
        <v>1747</v>
      </c>
      <c r="BT477" s="4" t="n">
        <f aca="false">49-(COUNTBLANK(U477:BQ477))</f>
        <v>49</v>
      </c>
      <c r="BU477" s="4" t="str">
        <f aca="false">CONCATENATE("*",BS477,"*")</f>
        <v>*burst*</v>
      </c>
      <c r="BV477" s="4" t="n">
        <f aca="false">COUNTIFS(U477:BQ477,BU477)</f>
        <v>0</v>
      </c>
      <c r="BW477" s="18" t="n">
        <f aca="false">BV477/BT477</f>
        <v>0</v>
      </c>
      <c r="BX477" s="4" t="s">
        <v>1761</v>
      </c>
      <c r="BY477" s="4" t="n">
        <f aca="false">COUNTIFS(U477:BQ477,BX477)</f>
        <v>0</v>
      </c>
      <c r="BZ477" s="18" t="n">
        <f aca="false">IF(BY477="","",(BY477/BT477))</f>
        <v>0</v>
      </c>
      <c r="CA477" s="4" t="n">
        <f aca="false">COUNTIFS(U477:BQ477,BU478)</f>
        <v>0</v>
      </c>
      <c r="CB477" s="4" t="str">
        <f aca="false">IF(BX477="",BU477,BX477)</f>
        <v>*break*</v>
      </c>
      <c r="CC477" s="4" t="n">
        <f aca="false">COUNTIFS(U477:BQ477,CB478)</f>
        <v>0</v>
      </c>
      <c r="CD477" s="18" t="n">
        <f aca="false">CC477/BT477</f>
        <v>0</v>
      </c>
      <c r="CE477" s="4" t="s">
        <v>1761</v>
      </c>
      <c r="CF477" s="18" t="n">
        <f aca="false">(COUNTIFS(U477:BQ477,CE477))/BT477</f>
        <v>0</v>
      </c>
      <c r="CH477" s="4" t="s">
        <v>1762</v>
      </c>
      <c r="CI477" s="18" t="n">
        <v>0.0612244897959184</v>
      </c>
      <c r="CJ477" s="18" t="n">
        <v>0.39</v>
      </c>
      <c r="CK477" s="4" t="s">
        <v>1754</v>
      </c>
      <c r="CL477" s="4" t="s">
        <v>1763</v>
      </c>
    </row>
    <row r="478" customFormat="false" ht="14.4" hidden="false" customHeight="false" outlineLevel="0" collapsed="false">
      <c r="A478" s="8" t="s">
        <v>3490</v>
      </c>
      <c r="B478" s="17" t="n">
        <v>2</v>
      </c>
      <c r="C478" s="17" t="n">
        <v>2</v>
      </c>
      <c r="D478" s="17" t="n">
        <v>2</v>
      </c>
      <c r="E478" s="17" t="n">
        <v>59</v>
      </c>
      <c r="F478" s="17" t="n">
        <v>29</v>
      </c>
      <c r="G478" s="17" t="n">
        <v>8</v>
      </c>
      <c r="H478" s="8" t="n">
        <v>8029</v>
      </c>
      <c r="I478" s="8" t="n">
        <v>18029</v>
      </c>
      <c r="J478" s="8" t="n">
        <v>8029</v>
      </c>
      <c r="K478" s="8" t="s">
        <v>650</v>
      </c>
      <c r="L478" s="8" t="s">
        <v>128</v>
      </c>
      <c r="M478" s="4" t="s">
        <v>1764</v>
      </c>
      <c r="N478" s="4" t="s">
        <v>1741</v>
      </c>
      <c r="O478" s="4" t="s">
        <v>1742</v>
      </c>
      <c r="R478" s="4" t="n">
        <f aca="false">(1+LEN(N478)-LEN(SUBSTITUTE(N478," ","")))+1</f>
        <v>6</v>
      </c>
      <c r="S478" s="4" t="n">
        <f aca="false">(1+LEN(O478)-LEN(SUBSTITUTE(O478," ","")))</f>
        <v>10</v>
      </c>
      <c r="T478" s="4" t="s">
        <v>1542</v>
      </c>
      <c r="U478" s="4" t="s">
        <v>1754</v>
      </c>
      <c r="V478" s="4" t="s">
        <v>1766</v>
      </c>
      <c r="W478" s="4" t="s">
        <v>1754</v>
      </c>
      <c r="X478" s="4" t="s">
        <v>1754</v>
      </c>
      <c r="Y478" s="4" t="s">
        <v>1757</v>
      </c>
      <c r="Z478" s="4" t="s">
        <v>1754</v>
      </c>
      <c r="AA478" s="4" t="s">
        <v>1767</v>
      </c>
      <c r="AB478" s="4" t="s">
        <v>1754</v>
      </c>
      <c r="AC478" s="4" t="s">
        <v>1754</v>
      </c>
      <c r="AD478" s="4" t="s">
        <v>1768</v>
      </c>
      <c r="AE478" s="4" t="s">
        <v>1754</v>
      </c>
      <c r="AF478" s="4" t="s">
        <v>1744</v>
      </c>
      <c r="AG478" s="4" t="s">
        <v>1769</v>
      </c>
      <c r="AH478" s="4" t="s">
        <v>1754</v>
      </c>
      <c r="AI478" s="4" t="s">
        <v>1770</v>
      </c>
      <c r="AJ478" s="4" t="s">
        <v>1750</v>
      </c>
      <c r="AK478" s="4" t="s">
        <v>1771</v>
      </c>
      <c r="AL478" s="4" t="s">
        <v>1754</v>
      </c>
      <c r="AM478" s="4" t="s">
        <v>1744</v>
      </c>
      <c r="AN478" s="4" t="s">
        <v>1754</v>
      </c>
      <c r="AO478" s="4" t="s">
        <v>1744</v>
      </c>
      <c r="AP478" s="4" t="s">
        <v>1772</v>
      </c>
      <c r="AQ478" s="4" t="s">
        <v>1773</v>
      </c>
      <c r="AR478" s="4" t="s">
        <v>1754</v>
      </c>
      <c r="AS478" s="4" t="s">
        <v>226</v>
      </c>
      <c r="AT478" s="4" t="s">
        <v>1754</v>
      </c>
      <c r="AU478" s="4" t="s">
        <v>1754</v>
      </c>
      <c r="AV478" s="4" t="s">
        <v>1754</v>
      </c>
      <c r="AW478" s="4" t="s">
        <v>1750</v>
      </c>
      <c r="AX478" s="4" t="s">
        <v>1770</v>
      </c>
      <c r="AY478" s="4" t="s">
        <v>1774</v>
      </c>
      <c r="AZ478" s="4" t="s">
        <v>1752</v>
      </c>
      <c r="BA478" s="4" t="s">
        <v>1754</v>
      </c>
      <c r="BB478" s="4" t="s">
        <v>1754</v>
      </c>
      <c r="BC478" s="4" t="s">
        <v>1754</v>
      </c>
      <c r="BD478" s="4" t="s">
        <v>1750</v>
      </c>
      <c r="BE478" s="4" t="s">
        <v>1769</v>
      </c>
      <c r="BF478" s="4" t="s">
        <v>1754</v>
      </c>
      <c r="BG478" s="4" t="s">
        <v>1754</v>
      </c>
      <c r="BH478" s="4" t="s">
        <v>1754</v>
      </c>
      <c r="BI478" s="4" t="s">
        <v>1769</v>
      </c>
      <c r="BJ478" s="4" t="s">
        <v>1754</v>
      </c>
      <c r="BK478" s="4" t="s">
        <v>1775</v>
      </c>
      <c r="BL478" s="4" t="s">
        <v>1754</v>
      </c>
      <c r="BM478" s="4" t="s">
        <v>494</v>
      </c>
      <c r="BN478" s="4" t="s">
        <v>1754</v>
      </c>
      <c r="BO478" s="4" t="s">
        <v>1754</v>
      </c>
      <c r="BP478" s="4" t="s">
        <v>1754</v>
      </c>
      <c r="BQ478" s="4" t="s">
        <v>927</v>
      </c>
      <c r="BS478" s="4" t="s">
        <v>1754</v>
      </c>
      <c r="BT478" s="4" t="n">
        <f aca="false">49-(COUNTBLANK(U478:BQ478))</f>
        <v>49</v>
      </c>
      <c r="BU478" s="4" t="str">
        <f aca="false">CONCATENATE("*",BS478,"*")</f>
        <v>*flood*</v>
      </c>
      <c r="BV478" s="4" t="n">
        <f aca="false">COUNTIFS(U478:BQ478,BU478)</f>
        <v>0</v>
      </c>
      <c r="BW478" s="18" t="n">
        <f aca="false">BV478/BT478</f>
        <v>0</v>
      </c>
      <c r="BZ478" s="18" t="str">
        <f aca="false">IF(BY478="","",(BY478/BT478))</f>
        <v/>
      </c>
      <c r="CA478" s="4" t="n">
        <f aca="false">COUNTIFS(U478:BQ478,BU477)</f>
        <v>0</v>
      </c>
      <c r="CB478" s="4" t="str">
        <f aca="false">IF(BX478="",BU478,BX478)</f>
        <v>*flood*</v>
      </c>
      <c r="CC478" s="4" t="n">
        <f aca="false">COUNTIFS(U478:BQ478,CB477)</f>
        <v>0</v>
      </c>
      <c r="CD478" s="18" t="n">
        <f aca="false">CC478/BT478</f>
        <v>0</v>
      </c>
      <c r="CE478" s="4" t="s">
        <v>1776</v>
      </c>
      <c r="CF478" s="18" t="n">
        <f aca="false">(COUNTIFS(U478:BQ478,CE478))/BT478</f>
        <v>0</v>
      </c>
      <c r="CH478" s="4" t="s">
        <v>1777</v>
      </c>
      <c r="CI478" s="18" t="n">
        <v>0</v>
      </c>
      <c r="CJ478" s="18" t="n">
        <v>0.57</v>
      </c>
      <c r="CK478" s="4" t="s">
        <v>1751</v>
      </c>
      <c r="CL478" s="4" t="s">
        <v>1763</v>
      </c>
    </row>
    <row r="479" customFormat="false" ht="14.4" hidden="false" customHeight="false" outlineLevel="0" collapsed="false">
      <c r="A479" s="8" t="s">
        <v>3491</v>
      </c>
      <c r="B479" s="8" t="n">
        <v>2</v>
      </c>
      <c r="C479" s="8" t="n">
        <v>1</v>
      </c>
      <c r="D479" s="8" t="n">
        <v>1</v>
      </c>
      <c r="E479" s="8" t="n">
        <v>61</v>
      </c>
      <c r="F479" s="8" t="n">
        <v>30</v>
      </c>
      <c r="G479" s="8" t="n">
        <v>5</v>
      </c>
      <c r="H479" s="8" t="n">
        <v>5030</v>
      </c>
      <c r="I479" s="8" t="n">
        <v>15030</v>
      </c>
      <c r="J479" s="8" t="n">
        <v>5030</v>
      </c>
      <c r="K479" s="8" t="s">
        <v>650</v>
      </c>
      <c r="L479" s="8" t="s">
        <v>128</v>
      </c>
      <c r="M479" s="0" t="s">
        <v>1778</v>
      </c>
      <c r="N479" s="0" t="s">
        <v>1779</v>
      </c>
      <c r="O479" s="0" t="s">
        <v>1780</v>
      </c>
      <c r="R479" s="0" t="n">
        <f aca="false">(1+LEN(N479)-LEN(SUBSTITUTE(N479," ","")))+1</f>
        <v>7</v>
      </c>
      <c r="S479" s="0" t="n">
        <f aca="false">(1+LEN(O479)-LEN(SUBSTITUTE(O479," ","")))</f>
        <v>10</v>
      </c>
      <c r="T479" s="0" t="s">
        <v>1781</v>
      </c>
      <c r="U479" s="0" t="s">
        <v>1782</v>
      </c>
      <c r="V479" s="0" t="s">
        <v>1783</v>
      </c>
      <c r="W479" s="0" t="s">
        <v>1784</v>
      </c>
      <c r="X479" s="0" t="s">
        <v>1785</v>
      </c>
      <c r="Y479" s="0" t="s">
        <v>1298</v>
      </c>
      <c r="Z479" s="0" t="s">
        <v>1786</v>
      </c>
      <c r="AA479" s="0" t="s">
        <v>1787</v>
      </c>
      <c r="AB479" s="0" t="s">
        <v>1782</v>
      </c>
      <c r="AC479" s="0" t="s">
        <v>1786</v>
      </c>
      <c r="AD479" s="0" t="s">
        <v>752</v>
      </c>
      <c r="AE479" s="0" t="s">
        <v>1788</v>
      </c>
      <c r="AF479" s="0" t="s">
        <v>1789</v>
      </c>
      <c r="AG479" s="0" t="s">
        <v>879</v>
      </c>
      <c r="AH479" s="0" t="s">
        <v>1786</v>
      </c>
      <c r="AI479" s="0" t="s">
        <v>1790</v>
      </c>
      <c r="AJ479" s="0" t="s">
        <v>1791</v>
      </c>
      <c r="AK479" s="0" t="s">
        <v>295</v>
      </c>
      <c r="AL479" s="0" t="s">
        <v>1786</v>
      </c>
      <c r="AM479" s="0" t="s">
        <v>182</v>
      </c>
      <c r="AN479" s="0" t="s">
        <v>752</v>
      </c>
      <c r="AO479" s="0" t="s">
        <v>1786</v>
      </c>
      <c r="AP479" s="0" t="s">
        <v>1792</v>
      </c>
      <c r="AQ479" s="0" t="s">
        <v>1298</v>
      </c>
      <c r="AR479" s="0" t="s">
        <v>1786</v>
      </c>
      <c r="AS479" s="0" t="s">
        <v>228</v>
      </c>
      <c r="AT479" s="0" t="s">
        <v>999</v>
      </c>
      <c r="AU479" s="0" t="s">
        <v>1614</v>
      </c>
      <c r="AV479" s="0" t="s">
        <v>1793</v>
      </c>
      <c r="AW479" s="0" t="s">
        <v>1298</v>
      </c>
      <c r="AX479" s="0" t="s">
        <v>295</v>
      </c>
      <c r="AY479" s="0" t="s">
        <v>1786</v>
      </c>
      <c r="AZ479" s="0" t="s">
        <v>1794</v>
      </c>
      <c r="BA479" s="0" t="s">
        <v>1795</v>
      </c>
      <c r="BB479" s="0" t="s">
        <v>1786</v>
      </c>
      <c r="BC479" s="0" t="s">
        <v>1298</v>
      </c>
      <c r="BD479" s="0" t="s">
        <v>1796</v>
      </c>
      <c r="BE479" s="0" t="s">
        <v>1782</v>
      </c>
      <c r="BF479" s="0" t="s">
        <v>182</v>
      </c>
      <c r="BG479" s="0" t="s">
        <v>1786</v>
      </c>
      <c r="BH479" s="0" t="s">
        <v>740</v>
      </c>
      <c r="BI479" s="0" t="s">
        <v>1786</v>
      </c>
      <c r="BJ479" s="0" t="s">
        <v>1797</v>
      </c>
      <c r="BK479" s="0" t="s">
        <v>1798</v>
      </c>
      <c r="BL479" s="0" t="s">
        <v>1799</v>
      </c>
      <c r="BM479" s="0" t="s">
        <v>1298</v>
      </c>
      <c r="BN479" s="0" t="s">
        <v>1800</v>
      </c>
      <c r="BO479" s="0" t="s">
        <v>1786</v>
      </c>
      <c r="BP479" s="0" t="s">
        <v>1298</v>
      </c>
      <c r="BQ479" s="0" t="s">
        <v>1298</v>
      </c>
      <c r="BS479" s="0" t="s">
        <v>1786</v>
      </c>
      <c r="BT479" s="0" t="n">
        <f aca="false">49-(COUNTBLANK(U479:BQ479))</f>
        <v>49</v>
      </c>
      <c r="BU479" s="0" t="str">
        <f aca="false">CONCATENATE("*",BS479,"*")</f>
        <v>*fish*</v>
      </c>
      <c r="BV479" s="0" t="n">
        <f aca="false">COUNTIFS(U479:BQ479,BU479)</f>
        <v>0</v>
      </c>
      <c r="BW479" s="15" t="n">
        <f aca="false">BV479/BT479</f>
        <v>0</v>
      </c>
      <c r="BZ479" s="15" t="str">
        <f aca="false">IF(BY479="","",(BY479/BT479))</f>
        <v/>
      </c>
      <c r="CA479" s="0" t="n">
        <f aca="false">COUNTIFS(U479:BQ479,BU480)</f>
        <v>0</v>
      </c>
      <c r="CB479" s="0" t="str">
        <f aca="false">IF(BX479="",BU479,BX479)</f>
        <v>*fish*</v>
      </c>
      <c r="CC479" s="0" t="n">
        <f aca="false">COUNTIFS(U479:BQ479,CB480)</f>
        <v>0</v>
      </c>
      <c r="CD479" s="15" t="n">
        <f aca="false">CC479/BT479</f>
        <v>0</v>
      </c>
      <c r="CE479" s="0" t="s">
        <v>1801</v>
      </c>
      <c r="CF479" s="15" t="n">
        <f aca="false">(COUNTIFS(U479:BQ479,CE479))/BT479</f>
        <v>0</v>
      </c>
      <c r="CH479" s="0" t="s">
        <v>1802</v>
      </c>
      <c r="CI479" s="15" t="n">
        <f aca="false">(COUNTIFS(U479:BQ479,CH479))/BT479</f>
        <v>0</v>
      </c>
      <c r="CJ479" s="15" t="n">
        <f aca="false">(COUNTIFS(U479:BQ479,CH480))/BT479</f>
        <v>0</v>
      </c>
      <c r="CK479" s="16" t="s">
        <v>1786</v>
      </c>
      <c r="CL479" s="0" t="s">
        <v>1803</v>
      </c>
    </row>
    <row r="480" customFormat="false" ht="14.4" hidden="false" customHeight="false" outlineLevel="0" collapsed="false">
      <c r="A480" s="8" t="s">
        <v>3492</v>
      </c>
      <c r="B480" s="8" t="n">
        <v>2</v>
      </c>
      <c r="C480" s="8" t="n">
        <v>1</v>
      </c>
      <c r="D480" s="8" t="n">
        <v>2</v>
      </c>
      <c r="E480" s="8" t="n">
        <v>61</v>
      </c>
      <c r="F480" s="8" t="n">
        <v>30</v>
      </c>
      <c r="G480" s="8" t="n">
        <v>6</v>
      </c>
      <c r="H480" s="8" t="n">
        <v>6030</v>
      </c>
      <c r="I480" s="8" t="n">
        <v>16030</v>
      </c>
      <c r="J480" s="8" t="n">
        <v>6030</v>
      </c>
      <c r="K480" s="8" t="s">
        <v>650</v>
      </c>
      <c r="L480" s="8" t="s">
        <v>128</v>
      </c>
      <c r="M480" s="0" t="s">
        <v>1804</v>
      </c>
      <c r="N480" s="0" t="s">
        <v>1779</v>
      </c>
      <c r="O480" s="0" t="s">
        <v>1805</v>
      </c>
      <c r="R480" s="0" t="n">
        <f aca="false">(1+LEN(N480)-LEN(SUBSTITUTE(N480," ","")))+1</f>
        <v>7</v>
      </c>
      <c r="S480" s="0" t="n">
        <f aca="false">(1+LEN(O480)-LEN(SUBSTITUTE(O480," ","")))</f>
        <v>10</v>
      </c>
      <c r="T480" s="0" t="s">
        <v>1781</v>
      </c>
      <c r="U480" s="0" t="s">
        <v>1782</v>
      </c>
      <c r="V480" s="0" t="s">
        <v>1806</v>
      </c>
      <c r="W480" s="0" t="s">
        <v>1807</v>
      </c>
      <c r="X480" s="0" t="s">
        <v>1782</v>
      </c>
      <c r="Y480" s="0" t="s">
        <v>1808</v>
      </c>
      <c r="Z480" s="0" t="s">
        <v>1782</v>
      </c>
      <c r="AA480" s="0" t="s">
        <v>1809</v>
      </c>
      <c r="AB480" s="0" t="s">
        <v>1782</v>
      </c>
      <c r="AC480" s="0" t="s">
        <v>1298</v>
      </c>
      <c r="AD480" s="0" t="s">
        <v>1298</v>
      </c>
      <c r="AE480" s="0" t="s">
        <v>1782</v>
      </c>
      <c r="AF480" s="0" t="s">
        <v>1810</v>
      </c>
      <c r="AG480" s="0" t="s">
        <v>1811</v>
      </c>
      <c r="AH480" s="0" t="s">
        <v>1812</v>
      </c>
      <c r="AI480" s="0" t="s">
        <v>999</v>
      </c>
      <c r="AJ480" s="0" t="s">
        <v>1813</v>
      </c>
      <c r="AK480" s="0" t="s">
        <v>1814</v>
      </c>
      <c r="AL480" s="0" t="s">
        <v>1815</v>
      </c>
      <c r="AM480" s="0" t="s">
        <v>1816</v>
      </c>
      <c r="AN480" s="0" t="s">
        <v>1298</v>
      </c>
      <c r="AO480" s="0" t="s">
        <v>1817</v>
      </c>
      <c r="AP480" s="0" t="s">
        <v>1818</v>
      </c>
      <c r="AQ480" s="0" t="s">
        <v>1782</v>
      </c>
      <c r="AR480" s="0" t="s">
        <v>1818</v>
      </c>
      <c r="AS480" s="0" t="s">
        <v>1782</v>
      </c>
      <c r="AT480" s="0" t="s">
        <v>1782</v>
      </c>
      <c r="AU480" s="0" t="s">
        <v>1782</v>
      </c>
      <c r="AV480" s="0" t="s">
        <v>1298</v>
      </c>
      <c r="AW480" s="0" t="s">
        <v>1314</v>
      </c>
      <c r="AX480" s="0" t="s">
        <v>182</v>
      </c>
      <c r="AY480" s="0" t="s">
        <v>1782</v>
      </c>
      <c r="AZ480" s="0" t="s">
        <v>1819</v>
      </c>
      <c r="BA480" s="0" t="s">
        <v>1298</v>
      </c>
      <c r="BB480" s="0" t="s">
        <v>1782</v>
      </c>
      <c r="BC480" s="0" t="s">
        <v>1298</v>
      </c>
      <c r="BD480" s="0" t="s">
        <v>1782</v>
      </c>
      <c r="BE480" s="0" t="s">
        <v>1820</v>
      </c>
      <c r="BF480" s="0" t="s">
        <v>1782</v>
      </c>
      <c r="BG480" s="0" t="s">
        <v>1782</v>
      </c>
      <c r="BH480" s="0" t="s">
        <v>1796</v>
      </c>
      <c r="BI480" s="0" t="s">
        <v>1821</v>
      </c>
      <c r="BJ480" s="0" t="s">
        <v>1298</v>
      </c>
      <c r="BK480" s="0" t="s">
        <v>1822</v>
      </c>
      <c r="BL480" s="0" t="s">
        <v>1823</v>
      </c>
      <c r="BM480" s="0" t="s">
        <v>1298</v>
      </c>
      <c r="BN480" s="0" t="s">
        <v>1298</v>
      </c>
      <c r="BO480" s="0" t="s">
        <v>1824</v>
      </c>
      <c r="BP480" s="0" t="s">
        <v>1807</v>
      </c>
      <c r="BQ480" s="0" t="s">
        <v>1782</v>
      </c>
      <c r="BS480" s="0" t="s">
        <v>1782</v>
      </c>
      <c r="BT480" s="0" t="n">
        <f aca="false">49-(COUNTBLANK(U480:BQ480))</f>
        <v>49</v>
      </c>
      <c r="BU480" s="0" t="str">
        <f aca="false">CONCATENATE("*",BS480,"*")</f>
        <v>*swim*</v>
      </c>
      <c r="BV480" s="0" t="n">
        <f aca="false">COUNTIFS(U480:BQ480,BU480)</f>
        <v>0</v>
      </c>
      <c r="BW480" s="15" t="n">
        <f aca="false">BV480/BT480</f>
        <v>0</v>
      </c>
      <c r="BZ480" s="15" t="str">
        <f aca="false">IF(BY480="","",(BY480/BT480))</f>
        <v/>
      </c>
      <c r="CA480" s="0" t="n">
        <f aca="false">COUNTIFS(U480:BQ480,BU479)</f>
        <v>0</v>
      </c>
      <c r="CB480" s="0" t="str">
        <f aca="false">IF(BX480="",BU480,BX480)</f>
        <v>*swim*</v>
      </c>
      <c r="CC480" s="0" t="n">
        <f aca="false">COUNTIFS(U480:BQ480,CB479)</f>
        <v>0</v>
      </c>
      <c r="CD480" s="15" t="n">
        <f aca="false">CC480/BT480</f>
        <v>0</v>
      </c>
      <c r="CE480" s="0" t="s">
        <v>1825</v>
      </c>
      <c r="CF480" s="15" t="n">
        <f aca="false">(COUNTIFS(U480:BQ480,CE480))/BT480</f>
        <v>0</v>
      </c>
      <c r="CH480" s="0" t="s">
        <v>1826</v>
      </c>
      <c r="CI480" s="15" t="n">
        <f aca="false">(COUNTIFS(U480:BQ480,CH480))/BT480</f>
        <v>0</v>
      </c>
      <c r="CJ480" s="15" t="n">
        <f aca="false">(COUNTIFS(U480:BQ480,CH479))/BT480</f>
        <v>0</v>
      </c>
      <c r="CK480" s="16" t="s">
        <v>1782</v>
      </c>
      <c r="CL480" s="0" t="s">
        <v>1803</v>
      </c>
    </row>
    <row r="481" customFormat="false" ht="14.4" hidden="false" customHeight="false" outlineLevel="0" collapsed="false">
      <c r="A481" s="8" t="s">
        <v>3493</v>
      </c>
      <c r="B481" s="17" t="n">
        <v>2</v>
      </c>
      <c r="C481" s="17" t="n">
        <v>2</v>
      </c>
      <c r="D481" s="17" t="n">
        <v>1</v>
      </c>
      <c r="E481" s="17" t="n">
        <v>61</v>
      </c>
      <c r="F481" s="17" t="n">
        <v>30</v>
      </c>
      <c r="G481" s="17" t="n">
        <v>7</v>
      </c>
      <c r="H481" s="8" t="n">
        <v>7030</v>
      </c>
      <c r="I481" s="8" t="n">
        <v>17030</v>
      </c>
      <c r="J481" s="8" t="n">
        <v>7030</v>
      </c>
      <c r="K481" s="8" t="s">
        <v>650</v>
      </c>
      <c r="L481" s="8" t="s">
        <v>128</v>
      </c>
      <c r="M481" s="4" t="s">
        <v>1778</v>
      </c>
      <c r="N481" s="4" t="s">
        <v>1779</v>
      </c>
      <c r="O481" s="4" t="s">
        <v>1805</v>
      </c>
      <c r="R481" s="4" t="n">
        <f aca="false">(1+LEN(N481)-LEN(SUBSTITUTE(N481," ","")))+1</f>
        <v>7</v>
      </c>
      <c r="S481" s="4" t="n">
        <f aca="false">(1+LEN(O481)-LEN(SUBSTITUTE(O481," ","")))</f>
        <v>10</v>
      </c>
      <c r="T481" s="4" t="s">
        <v>1781</v>
      </c>
      <c r="U481" s="4" t="s">
        <v>1782</v>
      </c>
      <c r="V481" s="4" t="s">
        <v>1783</v>
      </c>
      <c r="W481" s="4" t="s">
        <v>1784</v>
      </c>
      <c r="X481" s="4" t="s">
        <v>1785</v>
      </c>
      <c r="Y481" s="4" t="s">
        <v>1298</v>
      </c>
      <c r="Z481" s="4" t="s">
        <v>1786</v>
      </c>
      <c r="AA481" s="4" t="s">
        <v>1787</v>
      </c>
      <c r="AB481" s="4" t="s">
        <v>1782</v>
      </c>
      <c r="AC481" s="4" t="s">
        <v>1786</v>
      </c>
      <c r="AD481" s="4" t="s">
        <v>752</v>
      </c>
      <c r="AE481" s="4" t="s">
        <v>1788</v>
      </c>
      <c r="AF481" s="4" t="s">
        <v>1789</v>
      </c>
      <c r="AG481" s="4" t="s">
        <v>879</v>
      </c>
      <c r="AH481" s="4" t="s">
        <v>1786</v>
      </c>
      <c r="AI481" s="4" t="s">
        <v>1790</v>
      </c>
      <c r="AJ481" s="4" t="s">
        <v>1791</v>
      </c>
      <c r="AK481" s="4" t="s">
        <v>295</v>
      </c>
      <c r="AL481" s="4" t="s">
        <v>1786</v>
      </c>
      <c r="AM481" s="4" t="s">
        <v>182</v>
      </c>
      <c r="AN481" s="4" t="s">
        <v>752</v>
      </c>
      <c r="AO481" s="4" t="s">
        <v>1786</v>
      </c>
      <c r="AP481" s="4" t="s">
        <v>1792</v>
      </c>
      <c r="AQ481" s="4" t="s">
        <v>1298</v>
      </c>
      <c r="AR481" s="4" t="s">
        <v>1786</v>
      </c>
      <c r="AS481" s="4" t="s">
        <v>228</v>
      </c>
      <c r="AT481" s="4" t="s">
        <v>999</v>
      </c>
      <c r="AU481" s="4" t="s">
        <v>1614</v>
      </c>
      <c r="AV481" s="4" t="s">
        <v>1793</v>
      </c>
      <c r="AW481" s="4" t="s">
        <v>1298</v>
      </c>
      <c r="AX481" s="4" t="s">
        <v>295</v>
      </c>
      <c r="AY481" s="4" t="s">
        <v>1786</v>
      </c>
      <c r="AZ481" s="4" t="s">
        <v>1794</v>
      </c>
      <c r="BA481" s="4" t="s">
        <v>1795</v>
      </c>
      <c r="BB481" s="4" t="s">
        <v>1786</v>
      </c>
      <c r="BC481" s="4" t="s">
        <v>1298</v>
      </c>
      <c r="BD481" s="4" t="s">
        <v>1796</v>
      </c>
      <c r="BE481" s="4" t="s">
        <v>1782</v>
      </c>
      <c r="BF481" s="4" t="s">
        <v>182</v>
      </c>
      <c r="BG481" s="4" t="s">
        <v>1786</v>
      </c>
      <c r="BH481" s="4" t="s">
        <v>740</v>
      </c>
      <c r="BI481" s="4" t="s">
        <v>1786</v>
      </c>
      <c r="BJ481" s="4" t="s">
        <v>1797</v>
      </c>
      <c r="BK481" s="4" t="s">
        <v>1798</v>
      </c>
      <c r="BL481" s="4" t="s">
        <v>1799</v>
      </c>
      <c r="BM481" s="4" t="s">
        <v>1298</v>
      </c>
      <c r="BN481" s="4" t="s">
        <v>1800</v>
      </c>
      <c r="BO481" s="4" t="s">
        <v>1786</v>
      </c>
      <c r="BP481" s="4" t="s">
        <v>1298</v>
      </c>
      <c r="BQ481" s="4" t="s">
        <v>1298</v>
      </c>
      <c r="BS481" s="4" t="s">
        <v>1786</v>
      </c>
      <c r="BT481" s="4" t="n">
        <f aca="false">49-(COUNTBLANK(U481:BQ481))</f>
        <v>49</v>
      </c>
      <c r="BU481" s="4" t="str">
        <f aca="false">CONCATENATE("*",BS481,"*")</f>
        <v>*fish*</v>
      </c>
      <c r="BV481" s="4" t="n">
        <f aca="false">COUNTIFS(U481:BQ481,BU481)</f>
        <v>0</v>
      </c>
      <c r="BW481" s="18" t="n">
        <f aca="false">BV481/BT481</f>
        <v>0</v>
      </c>
      <c r="BZ481" s="18" t="str">
        <f aca="false">IF(BY481="","",(BY481/BT481))</f>
        <v/>
      </c>
      <c r="CA481" s="4" t="n">
        <f aca="false">COUNTIFS(U481:BQ481,BU482)</f>
        <v>0</v>
      </c>
      <c r="CB481" s="4" t="str">
        <f aca="false">IF(BX481="",BU481,BX481)</f>
        <v>*fish*</v>
      </c>
      <c r="CC481" s="4" t="n">
        <f aca="false">COUNTIFS(U481:BQ481,CB482)</f>
        <v>0</v>
      </c>
      <c r="CD481" s="18" t="n">
        <f aca="false">CC481/BT481</f>
        <v>0</v>
      </c>
      <c r="CE481" s="4" t="s">
        <v>1801</v>
      </c>
      <c r="CF481" s="18" t="n">
        <f aca="false">(COUNTIFS(U481:BQ481,CE481))/BT481</f>
        <v>0</v>
      </c>
      <c r="CH481" s="4" t="s">
        <v>1802</v>
      </c>
      <c r="CI481" s="18" t="n">
        <v>0.122448979591837</v>
      </c>
      <c r="CJ481" s="18" t="n">
        <v>0.31</v>
      </c>
      <c r="CK481" s="4" t="s">
        <v>1782</v>
      </c>
      <c r="CL481" s="4" t="s">
        <v>1803</v>
      </c>
    </row>
    <row r="482" customFormat="false" ht="14.4" hidden="false" customHeight="false" outlineLevel="0" collapsed="false">
      <c r="A482" s="8" t="s">
        <v>3490</v>
      </c>
      <c r="B482" s="17" t="n">
        <v>2</v>
      </c>
      <c r="C482" s="17" t="n">
        <v>2</v>
      </c>
      <c r="D482" s="17" t="n">
        <v>2</v>
      </c>
      <c r="E482" s="17" t="n">
        <v>61</v>
      </c>
      <c r="F482" s="17" t="n">
        <v>30</v>
      </c>
      <c r="G482" s="17" t="n">
        <v>8</v>
      </c>
      <c r="H482" s="8" t="n">
        <v>8030</v>
      </c>
      <c r="I482" s="8" t="n">
        <v>18030</v>
      </c>
      <c r="J482" s="8" t="n">
        <v>8030</v>
      </c>
      <c r="K482" s="8" t="s">
        <v>650</v>
      </c>
      <c r="L482" s="8" t="s">
        <v>128</v>
      </c>
      <c r="M482" s="4" t="s">
        <v>1804</v>
      </c>
      <c r="N482" s="4" t="s">
        <v>1779</v>
      </c>
      <c r="O482" s="4" t="s">
        <v>1780</v>
      </c>
      <c r="R482" s="4" t="n">
        <f aca="false">(1+LEN(N482)-LEN(SUBSTITUTE(N482," ","")))+1</f>
        <v>7</v>
      </c>
      <c r="S482" s="4" t="n">
        <f aca="false">(1+LEN(O482)-LEN(SUBSTITUTE(O482," ","")))</f>
        <v>10</v>
      </c>
      <c r="T482" s="4" t="s">
        <v>1781</v>
      </c>
      <c r="U482" s="4" t="s">
        <v>1782</v>
      </c>
      <c r="V482" s="4" t="s">
        <v>1806</v>
      </c>
      <c r="W482" s="4" t="s">
        <v>1807</v>
      </c>
      <c r="X482" s="4" t="s">
        <v>1782</v>
      </c>
      <c r="Y482" s="4" t="s">
        <v>1808</v>
      </c>
      <c r="Z482" s="4" t="s">
        <v>1782</v>
      </c>
      <c r="AA482" s="4" t="s">
        <v>1809</v>
      </c>
      <c r="AB482" s="4" t="s">
        <v>1782</v>
      </c>
      <c r="AC482" s="4" t="s">
        <v>1298</v>
      </c>
      <c r="AD482" s="4" t="s">
        <v>1298</v>
      </c>
      <c r="AE482" s="4" t="s">
        <v>1782</v>
      </c>
      <c r="AF482" s="4" t="s">
        <v>1810</v>
      </c>
      <c r="AG482" s="4" t="s">
        <v>1811</v>
      </c>
      <c r="AH482" s="4" t="s">
        <v>1812</v>
      </c>
      <c r="AI482" s="4" t="s">
        <v>999</v>
      </c>
      <c r="AJ482" s="4" t="s">
        <v>1813</v>
      </c>
      <c r="AK482" s="4" t="s">
        <v>1814</v>
      </c>
      <c r="AL482" s="4" t="s">
        <v>1815</v>
      </c>
      <c r="AM482" s="4" t="s">
        <v>1816</v>
      </c>
      <c r="AN482" s="4" t="s">
        <v>1298</v>
      </c>
      <c r="AO482" s="4" t="s">
        <v>1817</v>
      </c>
      <c r="AP482" s="4" t="s">
        <v>1818</v>
      </c>
      <c r="AQ482" s="4" t="s">
        <v>1782</v>
      </c>
      <c r="AR482" s="4" t="s">
        <v>1818</v>
      </c>
      <c r="AS482" s="4" t="s">
        <v>1782</v>
      </c>
      <c r="AT482" s="4" t="s">
        <v>1782</v>
      </c>
      <c r="AU482" s="4" t="s">
        <v>1782</v>
      </c>
      <c r="AV482" s="4" t="s">
        <v>1298</v>
      </c>
      <c r="AW482" s="4" t="s">
        <v>1314</v>
      </c>
      <c r="AX482" s="4" t="s">
        <v>182</v>
      </c>
      <c r="AY482" s="4" t="s">
        <v>1782</v>
      </c>
      <c r="AZ482" s="4" t="s">
        <v>1819</v>
      </c>
      <c r="BA482" s="4" t="s">
        <v>1298</v>
      </c>
      <c r="BB482" s="4" t="s">
        <v>1782</v>
      </c>
      <c r="BC482" s="4" t="s">
        <v>1298</v>
      </c>
      <c r="BD482" s="4" t="s">
        <v>1782</v>
      </c>
      <c r="BE482" s="4" t="s">
        <v>1820</v>
      </c>
      <c r="BF482" s="4" t="s">
        <v>1782</v>
      </c>
      <c r="BG482" s="4" t="s">
        <v>1782</v>
      </c>
      <c r="BH482" s="4" t="s">
        <v>1796</v>
      </c>
      <c r="BI482" s="4" t="s">
        <v>1821</v>
      </c>
      <c r="BJ482" s="4" t="s">
        <v>1298</v>
      </c>
      <c r="BK482" s="4" t="s">
        <v>1822</v>
      </c>
      <c r="BL482" s="4" t="s">
        <v>1823</v>
      </c>
      <c r="BM482" s="4" t="s">
        <v>1298</v>
      </c>
      <c r="BN482" s="4" t="s">
        <v>1298</v>
      </c>
      <c r="BO482" s="4" t="s">
        <v>1824</v>
      </c>
      <c r="BP482" s="4" t="s">
        <v>1807</v>
      </c>
      <c r="BQ482" s="4" t="s">
        <v>1782</v>
      </c>
      <c r="BS482" s="4" t="s">
        <v>1782</v>
      </c>
      <c r="BT482" s="4" t="n">
        <f aca="false">49-(COUNTBLANK(U482:BQ482))</f>
        <v>49</v>
      </c>
      <c r="BU482" s="4" t="str">
        <f aca="false">CONCATENATE("*",BS482,"*")</f>
        <v>*swim*</v>
      </c>
      <c r="BV482" s="4" t="n">
        <f aca="false">COUNTIFS(U482:BQ482,BU482)</f>
        <v>0</v>
      </c>
      <c r="BW482" s="18" t="n">
        <f aca="false">BV482/BT482</f>
        <v>0</v>
      </c>
      <c r="BZ482" s="18" t="str">
        <f aca="false">IF(BY482="","",(BY482/BT482))</f>
        <v/>
      </c>
      <c r="CA482" s="4" t="n">
        <f aca="false">COUNTIFS(U482:BQ482,BU481)</f>
        <v>0</v>
      </c>
      <c r="CB482" s="4" t="str">
        <f aca="false">IF(BX482="",BU482,BX482)</f>
        <v>*swim*</v>
      </c>
      <c r="CC482" s="4" t="n">
        <f aca="false">COUNTIFS(U482:BQ482,CB481)</f>
        <v>0</v>
      </c>
      <c r="CD482" s="18" t="n">
        <f aca="false">CC482/BT482</f>
        <v>0</v>
      </c>
      <c r="CE482" s="4" t="s">
        <v>1825</v>
      </c>
      <c r="CF482" s="18" t="n">
        <f aca="false">(COUNTIFS(U482:BQ482,CE482))/BT482</f>
        <v>0</v>
      </c>
      <c r="CH482" s="4" t="s">
        <v>1826</v>
      </c>
      <c r="CI482" s="18" t="n">
        <v>0</v>
      </c>
      <c r="CJ482" s="18" t="n">
        <v>0.43</v>
      </c>
      <c r="CK482" s="4" t="s">
        <v>1786</v>
      </c>
      <c r="CL482" s="4" t="s">
        <v>1803</v>
      </c>
    </row>
    <row r="483" customFormat="false" ht="14.4" hidden="false" customHeight="false" outlineLevel="0" collapsed="false">
      <c r="A483" s="8" t="s">
        <v>3492</v>
      </c>
      <c r="B483" s="8" t="n">
        <v>2</v>
      </c>
      <c r="C483" s="8" t="n">
        <v>1</v>
      </c>
      <c r="D483" s="8" t="n">
        <v>1</v>
      </c>
      <c r="E483" s="8" t="n">
        <v>62</v>
      </c>
      <c r="F483" s="8" t="n">
        <v>31</v>
      </c>
      <c r="G483" s="8" t="n">
        <v>5</v>
      </c>
      <c r="H483" s="8" t="n">
        <v>5031</v>
      </c>
      <c r="I483" s="8" t="n">
        <v>15031</v>
      </c>
      <c r="J483" s="8" t="n">
        <v>5031</v>
      </c>
      <c r="K483" s="8" t="s">
        <v>650</v>
      </c>
      <c r="L483" s="8" t="s">
        <v>128</v>
      </c>
      <c r="M483" s="0" t="s">
        <v>1827</v>
      </c>
      <c r="N483" s="0" t="s">
        <v>1828</v>
      </c>
      <c r="O483" s="0" t="s">
        <v>1829</v>
      </c>
      <c r="R483" s="0" t="n">
        <f aca="false">(1+LEN(N483)-LEN(SUBSTITUTE(N483," ","")))+1</f>
        <v>6</v>
      </c>
      <c r="S483" s="0" t="n">
        <f aca="false">(1+LEN(O483)-LEN(SUBSTITUTE(O483," ","")))</f>
        <v>9</v>
      </c>
      <c r="T483" s="0" t="s">
        <v>1781</v>
      </c>
      <c r="U483" s="0" t="s">
        <v>1831</v>
      </c>
      <c r="V483" s="0" t="s">
        <v>1832</v>
      </c>
      <c r="W483" s="0" t="s">
        <v>1833</v>
      </c>
      <c r="X483" s="0" t="s">
        <v>1834</v>
      </c>
      <c r="Y483" s="0" t="s">
        <v>1835</v>
      </c>
      <c r="Z483" s="0" t="s">
        <v>1836</v>
      </c>
      <c r="AA483" s="0" t="s">
        <v>1837</v>
      </c>
      <c r="AB483" s="0" t="s">
        <v>1834</v>
      </c>
      <c r="AC483" s="0" t="s">
        <v>1838</v>
      </c>
      <c r="AD483" s="0" t="s">
        <v>1839</v>
      </c>
      <c r="AE483" s="0" t="s">
        <v>1840</v>
      </c>
      <c r="AF483" s="0" t="s">
        <v>1841</v>
      </c>
      <c r="AG483" s="0" t="s">
        <v>1354</v>
      </c>
      <c r="AH483" s="0" t="s">
        <v>1842</v>
      </c>
      <c r="AI483" s="0" t="s">
        <v>1843</v>
      </c>
      <c r="AJ483" s="0" t="s">
        <v>1844</v>
      </c>
      <c r="AK483" s="0" t="s">
        <v>1298</v>
      </c>
      <c r="AL483" s="0" t="s">
        <v>1845</v>
      </c>
      <c r="AM483" s="0" t="s">
        <v>1846</v>
      </c>
      <c r="AN483" s="0" t="s">
        <v>1847</v>
      </c>
      <c r="AO483" s="0" t="s">
        <v>1834</v>
      </c>
      <c r="AP483" s="0" t="s">
        <v>1848</v>
      </c>
      <c r="AQ483" s="0" t="s">
        <v>1834</v>
      </c>
      <c r="AR483" s="0" t="s">
        <v>1846</v>
      </c>
      <c r="AS483" s="0" t="s">
        <v>1834</v>
      </c>
      <c r="AT483" s="0" t="s">
        <v>1834</v>
      </c>
      <c r="AU483" s="0" t="s">
        <v>295</v>
      </c>
      <c r="AV483" s="0" t="s">
        <v>1849</v>
      </c>
      <c r="AW483" s="0" t="s">
        <v>1850</v>
      </c>
      <c r="AX483" s="0" t="s">
        <v>1851</v>
      </c>
      <c r="AY483" s="0" t="s">
        <v>1852</v>
      </c>
      <c r="AZ483" s="0" t="s">
        <v>1853</v>
      </c>
      <c r="BA483" s="0" t="s">
        <v>1847</v>
      </c>
      <c r="BB483" s="0" t="s">
        <v>1854</v>
      </c>
      <c r="BC483" s="0" t="s">
        <v>1855</v>
      </c>
      <c r="BD483" s="0" t="s">
        <v>1856</v>
      </c>
      <c r="BE483" s="13"/>
      <c r="BF483" s="0" t="s">
        <v>1857</v>
      </c>
      <c r="BG483" s="0" t="s">
        <v>1834</v>
      </c>
      <c r="BH483" s="0" t="s">
        <v>1858</v>
      </c>
      <c r="BI483" s="0" t="s">
        <v>1834</v>
      </c>
      <c r="BJ483" s="0" t="s">
        <v>1859</v>
      </c>
      <c r="BK483" s="0" t="s">
        <v>1860</v>
      </c>
      <c r="BL483" s="0" t="s">
        <v>1861</v>
      </c>
      <c r="BM483" s="0" t="s">
        <v>1850</v>
      </c>
      <c r="BN483" s="0" t="s">
        <v>1850</v>
      </c>
      <c r="BO483" s="0" t="s">
        <v>1087</v>
      </c>
      <c r="BP483" s="0" t="s">
        <v>1834</v>
      </c>
      <c r="BQ483" s="0" t="s">
        <v>1862</v>
      </c>
      <c r="BS483" s="0" t="s">
        <v>1834</v>
      </c>
      <c r="BT483" s="0" t="n">
        <f aca="false">49-(COUNTBLANK(U483:BQ483))</f>
        <v>48</v>
      </c>
      <c r="BU483" s="0" t="str">
        <f aca="false">CONCATENATE("*",BS483,"*")</f>
        <v>*teach*</v>
      </c>
      <c r="BV483" s="0" t="n">
        <f aca="false">COUNTIFS(U483:BQ483,BU483)</f>
        <v>0</v>
      </c>
      <c r="BW483" s="18" t="n">
        <f aca="false">BV483/BT483</f>
        <v>0</v>
      </c>
      <c r="BZ483" s="15" t="str">
        <f aca="false">IF(BY483="","",(BY483/BT483))</f>
        <v/>
      </c>
      <c r="CA483" s="0" t="n">
        <f aca="false">COUNTIFS(U483:BQ483,BU484)</f>
        <v>0</v>
      </c>
      <c r="CB483" s="0" t="str">
        <f aca="false">IF(BX483="",BU483,BX483)</f>
        <v>*teach*</v>
      </c>
      <c r="CC483" s="0" t="n">
        <f aca="false">COUNTIFS(U483:BQ483,CB484)</f>
        <v>0</v>
      </c>
      <c r="CD483" s="15" t="n">
        <f aca="false">CC483/BT483</f>
        <v>0</v>
      </c>
      <c r="CE483" s="0" t="s">
        <v>1863</v>
      </c>
      <c r="CF483" s="15" t="n">
        <f aca="false">(COUNTIFS(U483:BQ483,CE483))/BT483</f>
        <v>0</v>
      </c>
      <c r="CH483" s="0" t="s">
        <v>1864</v>
      </c>
      <c r="CI483" s="15" t="n">
        <f aca="false">(COUNTIFS(U483:BQ483,CH483))/BT483</f>
        <v>0</v>
      </c>
      <c r="CJ483" s="15" t="n">
        <f aca="false">(COUNTIFS(U483:BQ483,CH484))/BT483</f>
        <v>0</v>
      </c>
      <c r="CK483" s="16" t="s">
        <v>1834</v>
      </c>
      <c r="CL483" s="0" t="s">
        <v>1865</v>
      </c>
    </row>
    <row r="484" customFormat="false" ht="14.4" hidden="false" customHeight="false" outlineLevel="0" collapsed="false">
      <c r="A484" s="8" t="s">
        <v>3493</v>
      </c>
      <c r="B484" s="8" t="n">
        <v>2</v>
      </c>
      <c r="C484" s="8" t="n">
        <v>1</v>
      </c>
      <c r="D484" s="8" t="n">
        <v>2</v>
      </c>
      <c r="E484" s="8" t="n">
        <v>62</v>
      </c>
      <c r="F484" s="8" t="n">
        <v>31</v>
      </c>
      <c r="G484" s="8" t="n">
        <v>6</v>
      </c>
      <c r="H484" s="8" t="n">
        <v>6031</v>
      </c>
      <c r="I484" s="8" t="n">
        <v>16031</v>
      </c>
      <c r="J484" s="8" t="n">
        <v>6031</v>
      </c>
      <c r="K484" s="8" t="s">
        <v>650</v>
      </c>
      <c r="L484" s="8" t="s">
        <v>128</v>
      </c>
      <c r="M484" s="0" t="s">
        <v>1866</v>
      </c>
      <c r="N484" s="0" t="s">
        <v>1828</v>
      </c>
      <c r="O484" s="0" t="s">
        <v>1867</v>
      </c>
      <c r="R484" s="0" t="n">
        <f aca="false">(1+LEN(N484)-LEN(SUBSTITUTE(N484," ","")))+1</f>
        <v>6</v>
      </c>
      <c r="S484" s="0" t="n">
        <f aca="false">(1+LEN(O484)-LEN(SUBSTITUTE(O484," ","")))</f>
        <v>9</v>
      </c>
      <c r="T484" s="0" t="s">
        <v>1781</v>
      </c>
      <c r="U484" s="0" t="s">
        <v>1298</v>
      </c>
      <c r="V484" s="19" t="s">
        <v>1869</v>
      </c>
      <c r="W484" s="0" t="s">
        <v>1870</v>
      </c>
      <c r="X484" s="0" t="s">
        <v>1871</v>
      </c>
      <c r="Y484" s="19" t="s">
        <v>1872</v>
      </c>
      <c r="Z484" s="19" t="s">
        <v>1873</v>
      </c>
      <c r="AA484" s="0" t="s">
        <v>1874</v>
      </c>
      <c r="AB484" s="0" t="s">
        <v>766</v>
      </c>
      <c r="AC484" s="19" t="s">
        <v>1875</v>
      </c>
      <c r="AD484" s="0" t="s">
        <v>1876</v>
      </c>
      <c r="AE484" s="0" t="s">
        <v>1877</v>
      </c>
      <c r="AF484" s="0" t="s">
        <v>1878</v>
      </c>
      <c r="AG484" s="0" t="s">
        <v>1879</v>
      </c>
      <c r="AH484" s="19" t="s">
        <v>1087</v>
      </c>
      <c r="AI484" s="0" t="s">
        <v>1880</v>
      </c>
      <c r="AJ484" s="0" t="s">
        <v>1881</v>
      </c>
      <c r="AK484" s="19" t="s">
        <v>1882</v>
      </c>
      <c r="AL484" s="0" t="s">
        <v>1883</v>
      </c>
      <c r="AM484" s="19" t="s">
        <v>1087</v>
      </c>
      <c r="AN484" s="19" t="s">
        <v>1873</v>
      </c>
      <c r="AO484" s="0" t="s">
        <v>1884</v>
      </c>
      <c r="AP484" s="0" t="s">
        <v>1885</v>
      </c>
      <c r="AQ484" s="19" t="s">
        <v>1873</v>
      </c>
      <c r="AR484" s="0" t="s">
        <v>1886</v>
      </c>
      <c r="AS484" s="0" t="s">
        <v>1887</v>
      </c>
      <c r="AT484" s="0" t="s">
        <v>188</v>
      </c>
      <c r="AU484" s="19" t="s">
        <v>1873</v>
      </c>
      <c r="AV484" s="0" t="s">
        <v>1852</v>
      </c>
      <c r="AW484" s="19" t="s">
        <v>1888</v>
      </c>
      <c r="AX484" s="19" t="s">
        <v>1087</v>
      </c>
      <c r="AY484" s="19" t="s">
        <v>1087</v>
      </c>
      <c r="AZ484" s="0" t="s">
        <v>1889</v>
      </c>
      <c r="BA484" s="0" t="s">
        <v>1890</v>
      </c>
      <c r="BB484" s="19" t="s">
        <v>1839</v>
      </c>
      <c r="BC484" s="19" t="s">
        <v>1891</v>
      </c>
      <c r="BD484" s="0" t="s">
        <v>1857</v>
      </c>
      <c r="BE484" s="19" t="s">
        <v>1892</v>
      </c>
      <c r="BF484" s="0" t="s">
        <v>145</v>
      </c>
      <c r="BG484" s="19" t="s">
        <v>1087</v>
      </c>
      <c r="BH484" s="0" t="s">
        <v>150</v>
      </c>
      <c r="BI484" s="0" t="s">
        <v>1893</v>
      </c>
      <c r="BJ484" s="0" t="s">
        <v>1857</v>
      </c>
      <c r="BK484" s="0" t="s">
        <v>1894</v>
      </c>
      <c r="BL484" s="0" t="s">
        <v>1895</v>
      </c>
      <c r="BM484" s="19" t="s">
        <v>1839</v>
      </c>
      <c r="BN484" s="0" t="s">
        <v>1896</v>
      </c>
      <c r="BO484" s="0" t="s">
        <v>1874</v>
      </c>
      <c r="BP484" s="13"/>
      <c r="BQ484" s="0" t="s">
        <v>1785</v>
      </c>
      <c r="BS484" s="0" t="s">
        <v>1839</v>
      </c>
      <c r="BT484" s="0" t="n">
        <f aca="false">49-(COUNTBLANK(U484:BQ484))</f>
        <v>48</v>
      </c>
      <c r="BU484" s="0" t="str">
        <f aca="false">CONCATENATE("*",BS484,"*")</f>
        <v>*learn*</v>
      </c>
      <c r="BV484" s="0" t="n">
        <f aca="false">COUNTIFS(U484:BQ484,BU484)</f>
        <v>0</v>
      </c>
      <c r="BW484" s="18" t="n">
        <f aca="false">BV484/BT484</f>
        <v>0</v>
      </c>
      <c r="BZ484" s="15" t="str">
        <f aca="false">IF(BY484="","",(BY484/BT484))</f>
        <v/>
      </c>
      <c r="CA484" s="0" t="n">
        <f aca="false">COUNTIFS(U484:BQ484,BU483)</f>
        <v>0</v>
      </c>
      <c r="CB484" s="0" t="str">
        <f aca="false">IF(BX484="",BU484,BX484)</f>
        <v>*learn*</v>
      </c>
      <c r="CC484" s="0" t="n">
        <f aca="false">COUNTIFS(U484:BQ484,CB483)</f>
        <v>0</v>
      </c>
      <c r="CD484" s="15" t="n">
        <f aca="false">CC484/BT484</f>
        <v>0</v>
      </c>
      <c r="CE484" s="0" t="s">
        <v>1897</v>
      </c>
      <c r="CF484" s="15" t="n">
        <f aca="false">(COUNTIFS(U484:BQ484,CE484))/BT484</f>
        <v>0</v>
      </c>
      <c r="CG484" s="19" t="s">
        <v>1898</v>
      </c>
      <c r="CH484" s="0" t="s">
        <v>1899</v>
      </c>
      <c r="CI484" s="15" t="n">
        <f aca="false">(COUNTIFS(U484:BQ484,CH484))/BT484</f>
        <v>0</v>
      </c>
      <c r="CJ484" s="15" t="n">
        <f aca="false">(COUNTIFS(U484:BQ484,CH483))/BT484</f>
        <v>0</v>
      </c>
      <c r="CK484" s="16" t="s">
        <v>1839</v>
      </c>
      <c r="CL484" s="0" t="s">
        <v>1865</v>
      </c>
    </row>
    <row r="485" customFormat="false" ht="14.4" hidden="false" customHeight="false" outlineLevel="0" collapsed="false">
      <c r="A485" s="8" t="s">
        <v>3490</v>
      </c>
      <c r="B485" s="17" t="n">
        <v>2</v>
      </c>
      <c r="C485" s="17" t="n">
        <v>2</v>
      </c>
      <c r="D485" s="17" t="n">
        <v>1</v>
      </c>
      <c r="E485" s="17" t="n">
        <v>62</v>
      </c>
      <c r="F485" s="17" t="n">
        <v>31</v>
      </c>
      <c r="G485" s="17" t="n">
        <v>7</v>
      </c>
      <c r="H485" s="8" t="n">
        <v>7031</v>
      </c>
      <c r="I485" s="8" t="n">
        <v>17031</v>
      </c>
      <c r="J485" s="8" t="n">
        <v>7031</v>
      </c>
      <c r="K485" s="8" t="s">
        <v>650</v>
      </c>
      <c r="L485" s="8" t="s">
        <v>128</v>
      </c>
      <c r="M485" s="4" t="s">
        <v>1827</v>
      </c>
      <c r="N485" s="4" t="s">
        <v>1828</v>
      </c>
      <c r="O485" s="4" t="s">
        <v>1867</v>
      </c>
      <c r="P485" s="4"/>
      <c r="Q485" s="4"/>
      <c r="R485" s="4" t="n">
        <f aca="false">(1+LEN(N485)-LEN(SUBSTITUTE(N485," ","")))+1</f>
        <v>6</v>
      </c>
      <c r="S485" s="4" t="n">
        <f aca="false">(1+LEN(O485)-LEN(SUBSTITUTE(O485," ","")))</f>
        <v>9</v>
      </c>
      <c r="T485" s="4" t="s">
        <v>1781</v>
      </c>
      <c r="U485" s="4" t="s">
        <v>1831</v>
      </c>
      <c r="V485" s="4" t="s">
        <v>1832</v>
      </c>
      <c r="W485" s="4" t="s">
        <v>1833</v>
      </c>
      <c r="X485" s="4" t="s">
        <v>1834</v>
      </c>
      <c r="Y485" s="4" t="s">
        <v>1835</v>
      </c>
      <c r="Z485" s="4" t="s">
        <v>1836</v>
      </c>
      <c r="AA485" s="4" t="s">
        <v>1837</v>
      </c>
      <c r="AB485" s="4" t="s">
        <v>1834</v>
      </c>
      <c r="AC485" s="4" t="s">
        <v>1838</v>
      </c>
      <c r="AD485" s="4" t="s">
        <v>1839</v>
      </c>
      <c r="AE485" s="4" t="s">
        <v>1840</v>
      </c>
      <c r="AF485" s="4" t="s">
        <v>1841</v>
      </c>
      <c r="AG485" s="4" t="s">
        <v>1354</v>
      </c>
      <c r="AH485" s="4" t="s">
        <v>1842</v>
      </c>
      <c r="AI485" s="4" t="s">
        <v>1843</v>
      </c>
      <c r="AJ485" s="4" t="s">
        <v>1844</v>
      </c>
      <c r="AK485" s="4" t="s">
        <v>1298</v>
      </c>
      <c r="AL485" s="4" t="s">
        <v>1845</v>
      </c>
      <c r="AM485" s="4" t="s">
        <v>1846</v>
      </c>
      <c r="AN485" s="4" t="s">
        <v>1847</v>
      </c>
      <c r="AO485" s="4" t="s">
        <v>1834</v>
      </c>
      <c r="AP485" s="4" t="s">
        <v>1848</v>
      </c>
      <c r="AQ485" s="4" t="s">
        <v>1834</v>
      </c>
      <c r="AR485" s="4" t="s">
        <v>1846</v>
      </c>
      <c r="AS485" s="4" t="s">
        <v>1834</v>
      </c>
      <c r="AT485" s="4" t="s">
        <v>1834</v>
      </c>
      <c r="AU485" s="4" t="s">
        <v>295</v>
      </c>
      <c r="AV485" s="4" t="s">
        <v>1849</v>
      </c>
      <c r="AW485" s="4" t="s">
        <v>1850</v>
      </c>
      <c r="AX485" s="4" t="s">
        <v>1851</v>
      </c>
      <c r="AY485" s="4" t="s">
        <v>1852</v>
      </c>
      <c r="AZ485" s="4" t="s">
        <v>1853</v>
      </c>
      <c r="BA485" s="4" t="s">
        <v>1847</v>
      </c>
      <c r="BB485" s="4" t="s">
        <v>1854</v>
      </c>
      <c r="BC485" s="4" t="s">
        <v>1855</v>
      </c>
      <c r="BD485" s="4" t="s">
        <v>1856</v>
      </c>
      <c r="BE485" s="4"/>
      <c r="BF485" s="4" t="s">
        <v>1857</v>
      </c>
      <c r="BG485" s="4" t="s">
        <v>1834</v>
      </c>
      <c r="BH485" s="4" t="s">
        <v>1858</v>
      </c>
      <c r="BI485" s="4" t="s">
        <v>1834</v>
      </c>
      <c r="BJ485" s="4" t="s">
        <v>1859</v>
      </c>
      <c r="BK485" s="4" t="s">
        <v>1860</v>
      </c>
      <c r="BL485" s="4" t="s">
        <v>1861</v>
      </c>
      <c r="BM485" s="4" t="s">
        <v>1850</v>
      </c>
      <c r="BN485" s="4" t="s">
        <v>1850</v>
      </c>
      <c r="BO485" s="4" t="s">
        <v>1087</v>
      </c>
      <c r="BP485" s="4" t="s">
        <v>1834</v>
      </c>
      <c r="BQ485" s="4" t="s">
        <v>1862</v>
      </c>
      <c r="BR485" s="4"/>
      <c r="BS485" s="4" t="s">
        <v>1834</v>
      </c>
      <c r="BT485" s="4" t="n">
        <f aca="false">49-(COUNTBLANK(U485:BQ485))</f>
        <v>48</v>
      </c>
      <c r="BU485" s="4" t="str">
        <f aca="false">CONCATENATE("*",BS485,"*")</f>
        <v>*teach*</v>
      </c>
      <c r="BV485" s="4" t="n">
        <f aca="false">COUNTIFS(U485:BQ485,BU485)</f>
        <v>0</v>
      </c>
      <c r="BW485" s="18" t="n">
        <f aca="false">BV485/BT485</f>
        <v>0</v>
      </c>
      <c r="BX485" s="4"/>
      <c r="BY485" s="4"/>
      <c r="BZ485" s="18" t="str">
        <f aca="false">IF(BY485="","",(BY485/BT485))</f>
        <v/>
      </c>
      <c r="CA485" s="4" t="n">
        <f aca="false">COUNTIFS(U485:BQ485,BU486)</f>
        <v>0</v>
      </c>
      <c r="CB485" s="4" t="str">
        <f aca="false">IF(BX485="",BU485,BX485)</f>
        <v>*teach*</v>
      </c>
      <c r="CC485" s="4" t="n">
        <f aca="false">COUNTIFS(U485:BQ485,CB486)</f>
        <v>0</v>
      </c>
      <c r="CD485" s="18" t="n">
        <f aca="false">CC485/BT485</f>
        <v>0</v>
      </c>
      <c r="CE485" s="4" t="s">
        <v>1863</v>
      </c>
      <c r="CF485" s="18" t="n">
        <f aca="false">(COUNTIFS(U485:BQ485,CE485))/BT485</f>
        <v>0</v>
      </c>
      <c r="CG485" s="4"/>
      <c r="CH485" s="4" t="s">
        <v>1864</v>
      </c>
      <c r="CI485" s="18" t="n">
        <v>0.0208333333333333</v>
      </c>
      <c r="CJ485" s="18" t="n">
        <v>0.44</v>
      </c>
      <c r="CK485" s="4" t="s">
        <v>1839</v>
      </c>
      <c r="CL485" s="4" t="s">
        <v>1865</v>
      </c>
      <c r="CM485" s="4"/>
    </row>
    <row r="486" customFormat="false" ht="14.4" hidden="false" customHeight="false" outlineLevel="0" collapsed="false">
      <c r="A486" s="8" t="s">
        <v>3491</v>
      </c>
      <c r="B486" s="17" t="n">
        <v>2</v>
      </c>
      <c r="C486" s="17" t="n">
        <v>2</v>
      </c>
      <c r="D486" s="17" t="n">
        <v>2</v>
      </c>
      <c r="E486" s="17" t="n">
        <v>62</v>
      </c>
      <c r="F486" s="17" t="n">
        <v>31</v>
      </c>
      <c r="G486" s="17" t="n">
        <v>8</v>
      </c>
      <c r="H486" s="8" t="n">
        <v>8031</v>
      </c>
      <c r="I486" s="8" t="n">
        <v>18031</v>
      </c>
      <c r="J486" s="8" t="n">
        <v>8031</v>
      </c>
      <c r="K486" s="8" t="s">
        <v>650</v>
      </c>
      <c r="L486" s="8" t="s">
        <v>128</v>
      </c>
      <c r="M486" s="4" t="s">
        <v>1866</v>
      </c>
      <c r="N486" s="4" t="s">
        <v>1828</v>
      </c>
      <c r="O486" s="4" t="s">
        <v>1829</v>
      </c>
      <c r="P486" s="4"/>
      <c r="Q486" s="4"/>
      <c r="R486" s="4" t="n">
        <f aca="false">(1+LEN(N486)-LEN(SUBSTITUTE(N486," ","")))+1</f>
        <v>6</v>
      </c>
      <c r="S486" s="4" t="n">
        <f aca="false">(1+LEN(O486)-LEN(SUBSTITUTE(O486," ","")))</f>
        <v>9</v>
      </c>
      <c r="T486" s="4" t="s">
        <v>1781</v>
      </c>
      <c r="U486" s="4" t="s">
        <v>1298</v>
      </c>
      <c r="V486" s="20" t="s">
        <v>1869</v>
      </c>
      <c r="W486" s="4" t="s">
        <v>1870</v>
      </c>
      <c r="X486" s="4" t="s">
        <v>1871</v>
      </c>
      <c r="Y486" s="20" t="s">
        <v>1872</v>
      </c>
      <c r="Z486" s="20" t="s">
        <v>1873</v>
      </c>
      <c r="AA486" s="4" t="s">
        <v>1874</v>
      </c>
      <c r="AB486" s="4" t="s">
        <v>766</v>
      </c>
      <c r="AC486" s="20" t="s">
        <v>1875</v>
      </c>
      <c r="AD486" s="4" t="s">
        <v>1876</v>
      </c>
      <c r="AE486" s="4" t="s">
        <v>1877</v>
      </c>
      <c r="AF486" s="4" t="s">
        <v>1878</v>
      </c>
      <c r="AG486" s="4" t="s">
        <v>1879</v>
      </c>
      <c r="AH486" s="20" t="s">
        <v>1087</v>
      </c>
      <c r="AI486" s="4" t="s">
        <v>1880</v>
      </c>
      <c r="AJ486" s="4" t="s">
        <v>1881</v>
      </c>
      <c r="AK486" s="20" t="s">
        <v>1882</v>
      </c>
      <c r="AL486" s="4" t="s">
        <v>1883</v>
      </c>
      <c r="AM486" s="20" t="s">
        <v>1087</v>
      </c>
      <c r="AN486" s="20" t="s">
        <v>1873</v>
      </c>
      <c r="AO486" s="4" t="s">
        <v>1884</v>
      </c>
      <c r="AP486" s="4" t="s">
        <v>1885</v>
      </c>
      <c r="AQ486" s="20" t="s">
        <v>1873</v>
      </c>
      <c r="AR486" s="4" t="s">
        <v>1886</v>
      </c>
      <c r="AS486" s="4" t="s">
        <v>1887</v>
      </c>
      <c r="AT486" s="4" t="s">
        <v>188</v>
      </c>
      <c r="AU486" s="20" t="s">
        <v>1873</v>
      </c>
      <c r="AV486" s="4" t="s">
        <v>1852</v>
      </c>
      <c r="AW486" s="20" t="s">
        <v>1888</v>
      </c>
      <c r="AX486" s="20" t="s">
        <v>1087</v>
      </c>
      <c r="AY486" s="20" t="s">
        <v>1087</v>
      </c>
      <c r="AZ486" s="4" t="s">
        <v>1889</v>
      </c>
      <c r="BA486" s="4" t="s">
        <v>1890</v>
      </c>
      <c r="BB486" s="20" t="s">
        <v>1839</v>
      </c>
      <c r="BC486" s="20" t="s">
        <v>1891</v>
      </c>
      <c r="BD486" s="4" t="s">
        <v>1857</v>
      </c>
      <c r="BE486" s="20" t="s">
        <v>1892</v>
      </c>
      <c r="BF486" s="4" t="s">
        <v>145</v>
      </c>
      <c r="BG486" s="20" t="s">
        <v>1087</v>
      </c>
      <c r="BH486" s="4" t="s">
        <v>150</v>
      </c>
      <c r="BI486" s="4" t="s">
        <v>1893</v>
      </c>
      <c r="BJ486" s="4" t="s">
        <v>1857</v>
      </c>
      <c r="BK486" s="4" t="s">
        <v>1894</v>
      </c>
      <c r="BL486" s="4" t="s">
        <v>1895</v>
      </c>
      <c r="BM486" s="20" t="s">
        <v>1839</v>
      </c>
      <c r="BN486" s="4" t="s">
        <v>1896</v>
      </c>
      <c r="BO486" s="4" t="s">
        <v>1874</v>
      </c>
      <c r="BP486" s="4"/>
      <c r="BQ486" s="4" t="s">
        <v>1785</v>
      </c>
      <c r="BR486" s="4"/>
      <c r="BS486" s="4" t="s">
        <v>1839</v>
      </c>
      <c r="BT486" s="4" t="n">
        <f aca="false">49-(COUNTBLANK(U486:BQ486))</f>
        <v>48</v>
      </c>
      <c r="BU486" s="4" t="str">
        <f aca="false">CONCATENATE("*",BS486,"*")</f>
        <v>*learn*</v>
      </c>
      <c r="BV486" s="4" t="n">
        <f aca="false">COUNTIFS(U486:BQ486,BU486)</f>
        <v>0</v>
      </c>
      <c r="BW486" s="18" t="n">
        <f aca="false">BV486/BT486</f>
        <v>0</v>
      </c>
      <c r="BX486" s="4"/>
      <c r="BY486" s="4"/>
      <c r="BZ486" s="18" t="str">
        <f aca="false">IF(BY486="","",(BY486/BT486))</f>
        <v/>
      </c>
      <c r="CA486" s="4" t="n">
        <f aca="false">COUNTIFS(U486:BQ486,BU485)</f>
        <v>0</v>
      </c>
      <c r="CB486" s="4" t="str">
        <f aca="false">IF(BX486="",BU486,BX486)</f>
        <v>*learn*</v>
      </c>
      <c r="CC486" s="4" t="n">
        <f aca="false">COUNTIFS(U486:BQ486,CB485)</f>
        <v>0</v>
      </c>
      <c r="CD486" s="18" t="n">
        <f aca="false">CC486/BT486</f>
        <v>0</v>
      </c>
      <c r="CE486" s="4" t="s">
        <v>1897</v>
      </c>
      <c r="CF486" s="18" t="n">
        <f aca="false">(COUNTIFS(U486:BQ486,CE486))/BT486</f>
        <v>0</v>
      </c>
      <c r="CG486" s="20" t="s">
        <v>1898</v>
      </c>
      <c r="CH486" s="4" t="s">
        <v>1899</v>
      </c>
      <c r="CI486" s="18" t="n">
        <v>0</v>
      </c>
      <c r="CJ486" s="18" t="n">
        <v>0.21</v>
      </c>
      <c r="CK486" s="4" t="s">
        <v>1834</v>
      </c>
      <c r="CL486" s="4" t="s">
        <v>1865</v>
      </c>
      <c r="CM486" s="4"/>
    </row>
    <row r="487" customFormat="false" ht="14.4" hidden="false" customHeight="false" outlineLevel="0" collapsed="false">
      <c r="A487" s="8" t="s">
        <v>3492</v>
      </c>
      <c r="B487" s="8" t="n">
        <v>2</v>
      </c>
      <c r="C487" s="8" t="n">
        <v>1</v>
      </c>
      <c r="D487" s="8" t="n">
        <v>1</v>
      </c>
      <c r="E487" s="8" t="n">
        <v>63</v>
      </c>
      <c r="F487" s="8" t="n">
        <v>32</v>
      </c>
      <c r="G487" s="8" t="n">
        <v>5</v>
      </c>
      <c r="H487" s="8" t="n">
        <v>5032</v>
      </c>
      <c r="I487" s="8" t="n">
        <v>15032</v>
      </c>
      <c r="J487" s="8" t="n">
        <v>5032</v>
      </c>
      <c r="K487" s="8" t="s">
        <v>650</v>
      </c>
      <c r="L487" s="8" t="s">
        <v>128</v>
      </c>
      <c r="M487" s="0" t="s">
        <v>1900</v>
      </c>
      <c r="N487" s="0" t="s">
        <v>1901</v>
      </c>
      <c r="O487" s="0" t="s">
        <v>1902</v>
      </c>
      <c r="R487" s="0" t="n">
        <f aca="false">(1+LEN(N487)-LEN(SUBSTITUTE(N487," ","")))+1</f>
        <v>6</v>
      </c>
      <c r="S487" s="0" t="n">
        <f aca="false">(1+LEN(O487)-LEN(SUBSTITUTE(O487," ","")))</f>
        <v>10</v>
      </c>
      <c r="T487" s="0" t="s">
        <v>1781</v>
      </c>
      <c r="U487" s="0" t="s">
        <v>1904</v>
      </c>
      <c r="V487" s="0" t="s">
        <v>1905</v>
      </c>
      <c r="W487" s="0" t="s">
        <v>1906</v>
      </c>
      <c r="X487" s="0" t="s">
        <v>1907</v>
      </c>
      <c r="Y487" s="0" t="s">
        <v>1908</v>
      </c>
      <c r="Z487" s="0" t="s">
        <v>1909</v>
      </c>
      <c r="AA487" s="0" t="s">
        <v>1910</v>
      </c>
      <c r="AB487" s="0" t="s">
        <v>1911</v>
      </c>
      <c r="AC487" s="0" t="s">
        <v>1912</v>
      </c>
      <c r="AD487" s="0" t="s">
        <v>1614</v>
      </c>
      <c r="AE487" s="0" t="s">
        <v>1913</v>
      </c>
      <c r="AF487" s="0" t="s">
        <v>1914</v>
      </c>
      <c r="AG487" s="0" t="s">
        <v>1912</v>
      </c>
      <c r="AH487" s="0" t="s">
        <v>1614</v>
      </c>
      <c r="AI487" s="0" t="s">
        <v>1915</v>
      </c>
      <c r="AJ487" s="0" t="s">
        <v>1916</v>
      </c>
      <c r="AK487" s="0" t="s">
        <v>1917</v>
      </c>
      <c r="AL487" s="0" t="s">
        <v>1907</v>
      </c>
      <c r="AM487" s="0" t="s">
        <v>432</v>
      </c>
      <c r="AN487" s="0" t="s">
        <v>1918</v>
      </c>
      <c r="AO487" s="0" t="s">
        <v>1919</v>
      </c>
      <c r="AP487" s="0" t="s">
        <v>1920</v>
      </c>
      <c r="AQ487" s="0" t="s">
        <v>1921</v>
      </c>
      <c r="AR487" s="0" t="s">
        <v>1922</v>
      </c>
      <c r="AS487" s="0" t="s">
        <v>1907</v>
      </c>
      <c r="AT487" s="0" t="s">
        <v>1614</v>
      </c>
      <c r="AU487" s="0" t="s">
        <v>1785</v>
      </c>
      <c r="AV487" s="0" t="s">
        <v>1923</v>
      </c>
      <c r="AW487" s="0" t="s">
        <v>1924</v>
      </c>
      <c r="AX487" s="0" t="s">
        <v>1925</v>
      </c>
      <c r="AY487" s="0" t="s">
        <v>1614</v>
      </c>
      <c r="AZ487" s="0" t="s">
        <v>1907</v>
      </c>
      <c r="BA487" s="0" t="s">
        <v>1926</v>
      </c>
      <c r="BB487" s="0" t="s">
        <v>1927</v>
      </c>
      <c r="BC487" s="0" t="s">
        <v>1928</v>
      </c>
      <c r="BD487" s="0" t="s">
        <v>1929</v>
      </c>
      <c r="BE487" s="0" t="s">
        <v>1929</v>
      </c>
      <c r="BF487" s="0" t="s">
        <v>1614</v>
      </c>
      <c r="BG487" s="0" t="s">
        <v>1907</v>
      </c>
      <c r="BH487" s="0" t="s">
        <v>1930</v>
      </c>
      <c r="BI487" s="0" t="s">
        <v>1614</v>
      </c>
      <c r="BJ487" s="0" t="s">
        <v>1931</v>
      </c>
      <c r="BK487" s="0" t="s">
        <v>1614</v>
      </c>
      <c r="BL487" s="0" t="s">
        <v>1932</v>
      </c>
      <c r="BM487" s="0" t="s">
        <v>1298</v>
      </c>
      <c r="BN487" s="0" t="s">
        <v>1933</v>
      </c>
      <c r="BO487" s="0" t="s">
        <v>186</v>
      </c>
      <c r="BP487" s="0" t="s">
        <v>1907</v>
      </c>
      <c r="BQ487" s="0" t="s">
        <v>1934</v>
      </c>
      <c r="BS487" s="0" t="s">
        <v>1614</v>
      </c>
      <c r="BT487" s="0" t="n">
        <f aca="false">49-(COUNTBLANK(U487:BQ487))</f>
        <v>49</v>
      </c>
      <c r="BU487" s="0" t="str">
        <f aca="false">CONCATENATE("*",BS487,"*")</f>
        <v>*sit*</v>
      </c>
      <c r="BV487" s="0" t="n">
        <f aca="false">COUNTIFS(U487:BQ487,BU487)</f>
        <v>0</v>
      </c>
      <c r="BW487" s="14" t="n">
        <f aca="false">BV487/BT487</f>
        <v>0</v>
      </c>
      <c r="BZ487" s="15" t="str">
        <f aca="false">IF(BY487="","",(BY487/BT487))</f>
        <v/>
      </c>
      <c r="CA487" s="0" t="n">
        <f aca="false">COUNTIFS(U487:BQ487,BU488)</f>
        <v>0</v>
      </c>
      <c r="CB487" s="0" t="str">
        <f aca="false">IF(BX487="",BU487,BX487)</f>
        <v>*sit*</v>
      </c>
      <c r="CC487" s="0" t="n">
        <f aca="false">COUNTIFS(U487:BQ487,CB488)</f>
        <v>0</v>
      </c>
      <c r="CD487" s="15" t="n">
        <f aca="false">CC487/BT487</f>
        <v>0</v>
      </c>
      <c r="CE487" s="0" t="s">
        <v>1935</v>
      </c>
      <c r="CF487" s="15" t="n">
        <f aca="false">(COUNTIFS(U487:BQ487,CE487))/BT487</f>
        <v>0</v>
      </c>
      <c r="CH487" s="0" t="s">
        <v>1936</v>
      </c>
      <c r="CI487" s="15" t="n">
        <f aca="false">(COUNTIFS(U487:BQ487,CH487))/BT487</f>
        <v>0</v>
      </c>
      <c r="CJ487" s="15" t="n">
        <f aca="false">(COUNTIFS(U487:BQ487,CH488))/BT487</f>
        <v>0</v>
      </c>
      <c r="CK487" s="16" t="s">
        <v>1614</v>
      </c>
      <c r="CL487" s="0" t="s">
        <v>1937</v>
      </c>
    </row>
    <row r="488" customFormat="false" ht="14.4" hidden="false" customHeight="false" outlineLevel="0" collapsed="false">
      <c r="A488" s="8" t="s">
        <v>3493</v>
      </c>
      <c r="B488" s="8" t="n">
        <v>2</v>
      </c>
      <c r="C488" s="8" t="n">
        <v>1</v>
      </c>
      <c r="D488" s="8" t="n">
        <v>2</v>
      </c>
      <c r="E488" s="8" t="n">
        <v>63</v>
      </c>
      <c r="F488" s="8" t="n">
        <v>32</v>
      </c>
      <c r="G488" s="8" t="n">
        <v>6</v>
      </c>
      <c r="H488" s="8" t="n">
        <v>6032</v>
      </c>
      <c r="I488" s="8" t="n">
        <v>16032</v>
      </c>
      <c r="J488" s="8" t="n">
        <v>6032</v>
      </c>
      <c r="K488" s="8" t="s">
        <v>650</v>
      </c>
      <c r="L488" s="8" t="s">
        <v>128</v>
      </c>
      <c r="M488" s="0" t="s">
        <v>1938</v>
      </c>
      <c r="N488" s="0" t="s">
        <v>1901</v>
      </c>
      <c r="O488" s="0" t="s">
        <v>1939</v>
      </c>
      <c r="R488" s="0" t="n">
        <f aca="false">(1+LEN(N488)-LEN(SUBSTITUTE(N488," ","")))+1</f>
        <v>6</v>
      </c>
      <c r="S488" s="0" t="n">
        <f aca="false">(1+LEN(O488)-LEN(SUBSTITUTE(O488," ","")))</f>
        <v>10</v>
      </c>
      <c r="T488" s="0" t="s">
        <v>1781</v>
      </c>
      <c r="U488" s="0" t="s">
        <v>227</v>
      </c>
      <c r="V488" s="0" t="s">
        <v>1941</v>
      </c>
      <c r="W488" s="0" t="s">
        <v>1942</v>
      </c>
      <c r="X488" s="0" t="s">
        <v>1614</v>
      </c>
      <c r="Y488" s="0" t="s">
        <v>1943</v>
      </c>
      <c r="Z488" s="0" t="s">
        <v>1925</v>
      </c>
      <c r="AA488" s="0" t="s">
        <v>1944</v>
      </c>
      <c r="AB488" s="0" t="s">
        <v>227</v>
      </c>
      <c r="AC488" s="0" t="s">
        <v>1945</v>
      </c>
      <c r="AD488" s="0" t="s">
        <v>227</v>
      </c>
      <c r="AE488" s="0" t="s">
        <v>227</v>
      </c>
      <c r="AF488" s="0" t="s">
        <v>227</v>
      </c>
      <c r="AG488" s="0" t="s">
        <v>1946</v>
      </c>
      <c r="AH488" s="0" t="s">
        <v>1915</v>
      </c>
      <c r="AI488" s="0" t="s">
        <v>1925</v>
      </c>
      <c r="AJ488" s="0" t="s">
        <v>1947</v>
      </c>
      <c r="AK488" s="0" t="s">
        <v>1948</v>
      </c>
      <c r="AL488" s="0" t="s">
        <v>227</v>
      </c>
      <c r="AM488" s="0" t="s">
        <v>227</v>
      </c>
      <c r="AN488" s="0" t="s">
        <v>1925</v>
      </c>
      <c r="AO488" s="0" t="s">
        <v>1949</v>
      </c>
      <c r="AP488" s="0" t="s">
        <v>1919</v>
      </c>
      <c r="AQ488" s="0" t="s">
        <v>1925</v>
      </c>
      <c r="AR488" s="0" t="s">
        <v>1919</v>
      </c>
      <c r="AS488" s="0" t="s">
        <v>1950</v>
      </c>
      <c r="AT488" s="0" t="s">
        <v>1925</v>
      </c>
      <c r="AU488" s="0" t="s">
        <v>1925</v>
      </c>
      <c r="AV488" s="0" t="s">
        <v>227</v>
      </c>
      <c r="AW488" s="0" t="s">
        <v>1951</v>
      </c>
      <c r="AX488" s="0" t="s">
        <v>956</v>
      </c>
      <c r="AY488" s="0" t="s">
        <v>227</v>
      </c>
      <c r="AZ488" s="0" t="s">
        <v>1925</v>
      </c>
      <c r="BA488" s="0" t="s">
        <v>1925</v>
      </c>
      <c r="BB488" s="0" t="s">
        <v>740</v>
      </c>
      <c r="BC488" s="0" t="s">
        <v>227</v>
      </c>
      <c r="BD488" s="0" t="s">
        <v>1952</v>
      </c>
      <c r="BE488" s="0" t="s">
        <v>1948</v>
      </c>
      <c r="BF488" s="0" t="s">
        <v>227</v>
      </c>
      <c r="BG488" s="0" t="s">
        <v>1953</v>
      </c>
      <c r="BH488" s="0" t="s">
        <v>1954</v>
      </c>
      <c r="BI488" s="0" t="s">
        <v>1946</v>
      </c>
      <c r="BJ488" s="0" t="s">
        <v>227</v>
      </c>
      <c r="BK488" s="0" t="s">
        <v>1925</v>
      </c>
      <c r="BL488" s="0" t="s">
        <v>1925</v>
      </c>
      <c r="BM488" s="0" t="s">
        <v>1955</v>
      </c>
      <c r="BN488" s="0" t="s">
        <v>182</v>
      </c>
      <c r="BO488" s="0" t="s">
        <v>1925</v>
      </c>
      <c r="BP488" s="0" t="s">
        <v>1925</v>
      </c>
      <c r="BQ488" s="0" t="s">
        <v>227</v>
      </c>
      <c r="BS488" s="0" t="s">
        <v>227</v>
      </c>
      <c r="BT488" s="0" t="n">
        <f aca="false">49-(COUNTBLANK(U488:BQ488))</f>
        <v>49</v>
      </c>
      <c r="BU488" s="0" t="str">
        <f aca="false">CONCATENATE("*",BS488,"*")</f>
        <v>*climb*</v>
      </c>
      <c r="BV488" s="0" t="n">
        <f aca="false">COUNTIFS(U488:BQ488,BU488)</f>
        <v>0</v>
      </c>
      <c r="BW488" s="14" t="n">
        <f aca="false">BV488/BT488</f>
        <v>0</v>
      </c>
      <c r="BZ488" s="15" t="str">
        <f aca="false">IF(BY488="","",(BY488/BT488))</f>
        <v/>
      </c>
      <c r="CA488" s="0" t="n">
        <f aca="false">COUNTIFS(U488:BQ488,BU487)</f>
        <v>0</v>
      </c>
      <c r="CB488" s="0" t="str">
        <f aca="false">IF(BX488="",BU488,BX488)</f>
        <v>*climb*</v>
      </c>
      <c r="CC488" s="0" t="n">
        <f aca="false">COUNTIFS(U488:BQ488,CB487)</f>
        <v>0</v>
      </c>
      <c r="CD488" s="15" t="n">
        <f aca="false">CC488/BT488</f>
        <v>0</v>
      </c>
      <c r="CE488" s="0" t="s">
        <v>1956</v>
      </c>
      <c r="CF488" s="15" t="n">
        <f aca="false">(COUNTIFS(U488:BQ488,CE488))/BT488</f>
        <v>0</v>
      </c>
      <c r="CH488" s="0" t="s">
        <v>1957</v>
      </c>
      <c r="CI488" s="15" t="n">
        <f aca="false">(COUNTIFS(U488:BQ488,CH488))/BT488</f>
        <v>0</v>
      </c>
      <c r="CJ488" s="15" t="n">
        <f aca="false">(COUNTIFS(U488:BQ488,CH487))/BT488</f>
        <v>0</v>
      </c>
      <c r="CK488" s="16" t="s">
        <v>227</v>
      </c>
      <c r="CL488" s="0" t="s">
        <v>1937</v>
      </c>
    </row>
    <row r="489" customFormat="false" ht="14.4" hidden="false" customHeight="false" outlineLevel="0" collapsed="false">
      <c r="A489" s="8" t="s">
        <v>3490</v>
      </c>
      <c r="B489" s="17" t="n">
        <v>2</v>
      </c>
      <c r="C489" s="17" t="n">
        <v>2</v>
      </c>
      <c r="D489" s="17" t="n">
        <v>1</v>
      </c>
      <c r="E489" s="17" t="n">
        <v>63</v>
      </c>
      <c r="F489" s="17" t="n">
        <v>32</v>
      </c>
      <c r="G489" s="17" t="n">
        <v>7</v>
      </c>
      <c r="H489" s="8" t="n">
        <v>7032</v>
      </c>
      <c r="I489" s="8" t="n">
        <v>17032</v>
      </c>
      <c r="J489" s="8" t="n">
        <v>7032</v>
      </c>
      <c r="K489" s="8" t="s">
        <v>650</v>
      </c>
      <c r="L489" s="8" t="s">
        <v>128</v>
      </c>
      <c r="M489" s="4" t="s">
        <v>1900</v>
      </c>
      <c r="N489" s="4" t="s">
        <v>1901</v>
      </c>
      <c r="O489" s="4" t="s">
        <v>1939</v>
      </c>
      <c r="P489" s="4"/>
      <c r="Q489" s="4"/>
      <c r="R489" s="4" t="n">
        <f aca="false">(1+LEN(N489)-LEN(SUBSTITUTE(N489," ","")))+1</f>
        <v>6</v>
      </c>
      <c r="S489" s="4" t="n">
        <f aca="false">(1+LEN(O489)-LEN(SUBSTITUTE(O489," ","")))</f>
        <v>10</v>
      </c>
      <c r="T489" s="4" t="s">
        <v>1781</v>
      </c>
      <c r="U489" s="4" t="s">
        <v>1904</v>
      </c>
      <c r="V489" s="4" t="s">
        <v>1905</v>
      </c>
      <c r="W489" s="4" t="s">
        <v>1906</v>
      </c>
      <c r="X489" s="4" t="s">
        <v>1907</v>
      </c>
      <c r="Y489" s="4" t="s">
        <v>1908</v>
      </c>
      <c r="Z489" s="4" t="s">
        <v>1909</v>
      </c>
      <c r="AA489" s="4" t="s">
        <v>1910</v>
      </c>
      <c r="AB489" s="4" t="s">
        <v>1911</v>
      </c>
      <c r="AC489" s="4" t="s">
        <v>1912</v>
      </c>
      <c r="AD489" s="4" t="s">
        <v>1614</v>
      </c>
      <c r="AE489" s="4" t="s">
        <v>1913</v>
      </c>
      <c r="AF489" s="4" t="s">
        <v>1914</v>
      </c>
      <c r="AG489" s="4" t="s">
        <v>1912</v>
      </c>
      <c r="AH489" s="4" t="s">
        <v>1614</v>
      </c>
      <c r="AI489" s="4" t="s">
        <v>1915</v>
      </c>
      <c r="AJ489" s="4" t="s">
        <v>1916</v>
      </c>
      <c r="AK489" s="4" t="s">
        <v>1917</v>
      </c>
      <c r="AL489" s="4" t="s">
        <v>1907</v>
      </c>
      <c r="AM489" s="4" t="s">
        <v>432</v>
      </c>
      <c r="AN489" s="4" t="s">
        <v>1918</v>
      </c>
      <c r="AO489" s="4" t="s">
        <v>1919</v>
      </c>
      <c r="AP489" s="4" t="s">
        <v>1920</v>
      </c>
      <c r="AQ489" s="4" t="s">
        <v>1921</v>
      </c>
      <c r="AR489" s="4" t="s">
        <v>1922</v>
      </c>
      <c r="AS489" s="4" t="s">
        <v>1907</v>
      </c>
      <c r="AT489" s="4" t="s">
        <v>1614</v>
      </c>
      <c r="AU489" s="4" t="s">
        <v>1785</v>
      </c>
      <c r="AV489" s="4" t="s">
        <v>1923</v>
      </c>
      <c r="AW489" s="4" t="s">
        <v>1924</v>
      </c>
      <c r="AX489" s="4" t="s">
        <v>1925</v>
      </c>
      <c r="AY489" s="4" t="s">
        <v>1614</v>
      </c>
      <c r="AZ489" s="4" t="s">
        <v>1907</v>
      </c>
      <c r="BA489" s="4" t="s">
        <v>1926</v>
      </c>
      <c r="BB489" s="4" t="s">
        <v>1927</v>
      </c>
      <c r="BC489" s="4" t="s">
        <v>1928</v>
      </c>
      <c r="BD489" s="4" t="s">
        <v>1929</v>
      </c>
      <c r="BE489" s="4" t="s">
        <v>1929</v>
      </c>
      <c r="BF489" s="4" t="s">
        <v>1614</v>
      </c>
      <c r="BG489" s="4" t="s">
        <v>1907</v>
      </c>
      <c r="BH489" s="4" t="s">
        <v>1930</v>
      </c>
      <c r="BI489" s="4" t="s">
        <v>1614</v>
      </c>
      <c r="BJ489" s="4" t="s">
        <v>1931</v>
      </c>
      <c r="BK489" s="4" t="s">
        <v>1614</v>
      </c>
      <c r="BL489" s="4" t="s">
        <v>1932</v>
      </c>
      <c r="BM489" s="4" t="s">
        <v>1298</v>
      </c>
      <c r="BN489" s="4" t="s">
        <v>1933</v>
      </c>
      <c r="BO489" s="4" t="s">
        <v>186</v>
      </c>
      <c r="BP489" s="4" t="s">
        <v>1907</v>
      </c>
      <c r="BQ489" s="4" t="s">
        <v>1934</v>
      </c>
      <c r="BR489" s="4"/>
      <c r="BS489" s="4" t="s">
        <v>1614</v>
      </c>
      <c r="BT489" s="4" t="n">
        <f aca="false">49-(COUNTBLANK(U489:BQ489))</f>
        <v>49</v>
      </c>
      <c r="BU489" s="4" t="str">
        <f aca="false">CONCATENATE("*",BS489,"*")</f>
        <v>*sit*</v>
      </c>
      <c r="BV489" s="4" t="n">
        <f aca="false">COUNTIFS(U489:BQ489,BU489)</f>
        <v>0</v>
      </c>
      <c r="BW489" s="18" t="n">
        <f aca="false">BV489/BT489</f>
        <v>0</v>
      </c>
      <c r="BX489" s="4"/>
      <c r="BY489" s="4"/>
      <c r="BZ489" s="18" t="str">
        <f aca="false">IF(BY489="","",(BY489/BT489))</f>
        <v/>
      </c>
      <c r="CA489" s="4" t="n">
        <f aca="false">COUNTIFS(U489:BQ489,BU490)</f>
        <v>0</v>
      </c>
      <c r="CB489" s="4" t="str">
        <f aca="false">IF(BX489="",BU489,BX489)</f>
        <v>*sit*</v>
      </c>
      <c r="CC489" s="4" t="n">
        <f aca="false">COUNTIFS(U489:BQ489,CB490)</f>
        <v>0</v>
      </c>
      <c r="CD489" s="18" t="n">
        <f aca="false">CC489/BT489</f>
        <v>0</v>
      </c>
      <c r="CE489" s="4" t="s">
        <v>1935</v>
      </c>
      <c r="CF489" s="18" t="n">
        <f aca="false">(COUNTIFS(U489:BQ489,CE489))/BT489</f>
        <v>0</v>
      </c>
      <c r="CG489" s="4"/>
      <c r="CH489" s="4" t="s">
        <v>1936</v>
      </c>
      <c r="CI489" s="18" t="n">
        <v>0.0204081632653061</v>
      </c>
      <c r="CJ489" s="18" t="n">
        <v>0.55</v>
      </c>
      <c r="CK489" s="4" t="s">
        <v>227</v>
      </c>
      <c r="CL489" s="4" t="s">
        <v>1937</v>
      </c>
      <c r="CM489" s="4"/>
    </row>
    <row r="490" customFormat="false" ht="14.4" hidden="false" customHeight="false" outlineLevel="0" collapsed="false">
      <c r="A490" s="8" t="s">
        <v>3491</v>
      </c>
      <c r="B490" s="17" t="n">
        <v>2</v>
      </c>
      <c r="C490" s="17" t="n">
        <v>2</v>
      </c>
      <c r="D490" s="17" t="n">
        <v>2</v>
      </c>
      <c r="E490" s="17" t="n">
        <v>63</v>
      </c>
      <c r="F490" s="17" t="n">
        <v>32</v>
      </c>
      <c r="G490" s="17" t="n">
        <v>8</v>
      </c>
      <c r="H490" s="8" t="n">
        <v>8032</v>
      </c>
      <c r="I490" s="8" t="n">
        <v>18032</v>
      </c>
      <c r="J490" s="8" t="n">
        <v>8032</v>
      </c>
      <c r="K490" s="8" t="s">
        <v>650</v>
      </c>
      <c r="L490" s="8" t="s">
        <v>128</v>
      </c>
      <c r="M490" s="4" t="s">
        <v>1938</v>
      </c>
      <c r="N490" s="4" t="s">
        <v>1901</v>
      </c>
      <c r="O490" s="4" t="s">
        <v>1902</v>
      </c>
      <c r="P490" s="4"/>
      <c r="Q490" s="4"/>
      <c r="R490" s="4" t="n">
        <f aca="false">(1+LEN(N490)-LEN(SUBSTITUTE(N490," ","")))+1</f>
        <v>6</v>
      </c>
      <c r="S490" s="4" t="n">
        <f aca="false">(1+LEN(O490)-LEN(SUBSTITUTE(O490," ","")))</f>
        <v>10</v>
      </c>
      <c r="T490" s="4" t="s">
        <v>1781</v>
      </c>
      <c r="U490" s="4" t="s">
        <v>227</v>
      </c>
      <c r="V490" s="4" t="s">
        <v>1941</v>
      </c>
      <c r="W490" s="4" t="s">
        <v>1942</v>
      </c>
      <c r="X490" s="4" t="s">
        <v>1614</v>
      </c>
      <c r="Y490" s="4" t="s">
        <v>1943</v>
      </c>
      <c r="Z490" s="4" t="s">
        <v>1925</v>
      </c>
      <c r="AA490" s="4" t="s">
        <v>1944</v>
      </c>
      <c r="AB490" s="4" t="s">
        <v>227</v>
      </c>
      <c r="AC490" s="4" t="s">
        <v>1945</v>
      </c>
      <c r="AD490" s="4" t="s">
        <v>227</v>
      </c>
      <c r="AE490" s="4" t="s">
        <v>227</v>
      </c>
      <c r="AF490" s="4" t="s">
        <v>227</v>
      </c>
      <c r="AG490" s="4" t="s">
        <v>1946</v>
      </c>
      <c r="AH490" s="4" t="s">
        <v>1915</v>
      </c>
      <c r="AI490" s="4" t="s">
        <v>1925</v>
      </c>
      <c r="AJ490" s="4" t="s">
        <v>1947</v>
      </c>
      <c r="AK490" s="4" t="s">
        <v>1948</v>
      </c>
      <c r="AL490" s="4" t="s">
        <v>227</v>
      </c>
      <c r="AM490" s="4" t="s">
        <v>227</v>
      </c>
      <c r="AN490" s="4" t="s">
        <v>1925</v>
      </c>
      <c r="AO490" s="4" t="s">
        <v>1949</v>
      </c>
      <c r="AP490" s="4" t="s">
        <v>1919</v>
      </c>
      <c r="AQ490" s="4" t="s">
        <v>1925</v>
      </c>
      <c r="AR490" s="4" t="s">
        <v>1919</v>
      </c>
      <c r="AS490" s="4" t="s">
        <v>1950</v>
      </c>
      <c r="AT490" s="4" t="s">
        <v>1925</v>
      </c>
      <c r="AU490" s="4" t="s">
        <v>1925</v>
      </c>
      <c r="AV490" s="4" t="s">
        <v>227</v>
      </c>
      <c r="AW490" s="4" t="s">
        <v>1951</v>
      </c>
      <c r="AX490" s="4" t="s">
        <v>956</v>
      </c>
      <c r="AY490" s="4" t="s">
        <v>227</v>
      </c>
      <c r="AZ490" s="4" t="s">
        <v>1925</v>
      </c>
      <c r="BA490" s="4" t="s">
        <v>1925</v>
      </c>
      <c r="BB490" s="4" t="s">
        <v>740</v>
      </c>
      <c r="BC490" s="4" t="s">
        <v>227</v>
      </c>
      <c r="BD490" s="4" t="s">
        <v>1952</v>
      </c>
      <c r="BE490" s="4" t="s">
        <v>1948</v>
      </c>
      <c r="BF490" s="4" t="s">
        <v>227</v>
      </c>
      <c r="BG490" s="4" t="s">
        <v>1953</v>
      </c>
      <c r="BH490" s="4" t="s">
        <v>1954</v>
      </c>
      <c r="BI490" s="4" t="s">
        <v>1946</v>
      </c>
      <c r="BJ490" s="4" t="s">
        <v>227</v>
      </c>
      <c r="BK490" s="4" t="s">
        <v>1925</v>
      </c>
      <c r="BL490" s="4" t="s">
        <v>1925</v>
      </c>
      <c r="BM490" s="4" t="s">
        <v>1955</v>
      </c>
      <c r="BN490" s="4" t="s">
        <v>182</v>
      </c>
      <c r="BO490" s="4" t="s">
        <v>1925</v>
      </c>
      <c r="BP490" s="4" t="s">
        <v>1925</v>
      </c>
      <c r="BQ490" s="4" t="s">
        <v>227</v>
      </c>
      <c r="BR490" s="4"/>
      <c r="BS490" s="4" t="s">
        <v>227</v>
      </c>
      <c r="BT490" s="4" t="n">
        <f aca="false">49-(COUNTBLANK(U490:BQ490))</f>
        <v>49</v>
      </c>
      <c r="BU490" s="4" t="str">
        <f aca="false">CONCATENATE("*",BS490,"*")</f>
        <v>*climb*</v>
      </c>
      <c r="BV490" s="4" t="n">
        <f aca="false">COUNTIFS(U490:BQ490,BU490)</f>
        <v>0</v>
      </c>
      <c r="BW490" s="18" t="n">
        <f aca="false">BV490/BT490</f>
        <v>0</v>
      </c>
      <c r="BX490" s="4"/>
      <c r="BY490" s="4"/>
      <c r="BZ490" s="18" t="str">
        <f aca="false">IF(BY490="","",(BY490/BT490))</f>
        <v/>
      </c>
      <c r="CA490" s="4" t="n">
        <f aca="false">COUNTIFS(U490:BQ490,BU489)</f>
        <v>0</v>
      </c>
      <c r="CB490" s="4" t="str">
        <f aca="false">IF(BX490="",BU490,BX490)</f>
        <v>*climb*</v>
      </c>
      <c r="CC490" s="4" t="n">
        <f aca="false">COUNTIFS(U490:BQ490,CB489)</f>
        <v>0</v>
      </c>
      <c r="CD490" s="18" t="n">
        <f aca="false">CC490/BT490</f>
        <v>0</v>
      </c>
      <c r="CE490" s="4" t="s">
        <v>1956</v>
      </c>
      <c r="CF490" s="18" t="n">
        <f aca="false">(COUNTIFS(U490:BQ490,CE490))/BT490</f>
        <v>0</v>
      </c>
      <c r="CG490" s="4"/>
      <c r="CH490" s="4" t="s">
        <v>1957</v>
      </c>
      <c r="CI490" s="18" t="n">
        <v>0.0612244897959184</v>
      </c>
      <c r="CJ490" s="18" t="n">
        <v>0.65</v>
      </c>
      <c r="CK490" s="4" t="s">
        <v>1614</v>
      </c>
      <c r="CL490" s="4" t="s">
        <v>1937</v>
      </c>
      <c r="CM490" s="4"/>
    </row>
    <row r="491" customFormat="false" ht="14.4" hidden="false" customHeight="false" outlineLevel="0" collapsed="false">
      <c r="A491" s="8" t="s">
        <v>3492</v>
      </c>
      <c r="B491" s="8" t="n">
        <v>2</v>
      </c>
      <c r="C491" s="8" t="n">
        <v>1</v>
      </c>
      <c r="D491" s="8" t="n">
        <v>1</v>
      </c>
      <c r="E491" s="8" t="n">
        <v>65</v>
      </c>
      <c r="F491" s="8" t="n">
        <v>33</v>
      </c>
      <c r="G491" s="8" t="n">
        <v>5</v>
      </c>
      <c r="H491" s="8" t="n">
        <v>5033</v>
      </c>
      <c r="I491" s="8" t="n">
        <v>15033</v>
      </c>
      <c r="J491" s="8" t="n">
        <v>5033</v>
      </c>
      <c r="K491" s="8" t="s">
        <v>650</v>
      </c>
      <c r="L491" s="8" t="s">
        <v>128</v>
      </c>
      <c r="M491" s="0" t="s">
        <v>1960</v>
      </c>
      <c r="N491" s="0" t="s">
        <v>1961</v>
      </c>
      <c r="O491" s="0" t="s">
        <v>1962</v>
      </c>
      <c r="R491" s="0" t="n">
        <f aca="false">(1+LEN(N491)-LEN(SUBSTITUTE(N491," ","")))+1</f>
        <v>5</v>
      </c>
      <c r="S491" s="0" t="n">
        <f aca="false">(1+LEN(O491)-LEN(SUBSTITUTE(O491," ","")))</f>
        <v>8</v>
      </c>
      <c r="T491" s="0" t="s">
        <v>1781</v>
      </c>
      <c r="U491" s="0" t="s">
        <v>1964</v>
      </c>
      <c r="V491" s="0" t="s">
        <v>1965</v>
      </c>
      <c r="W491" s="0" t="s">
        <v>1966</v>
      </c>
      <c r="X491" s="0" t="s">
        <v>1964</v>
      </c>
      <c r="Y491" s="0" t="s">
        <v>1967</v>
      </c>
      <c r="Z491" s="0" t="s">
        <v>1964</v>
      </c>
      <c r="AA491" s="0" t="s">
        <v>1968</v>
      </c>
      <c r="AB491" s="0" t="s">
        <v>1969</v>
      </c>
      <c r="AC491" s="0" t="s">
        <v>1970</v>
      </c>
      <c r="AD491" s="0" t="s">
        <v>703</v>
      </c>
      <c r="AE491" s="0" t="s">
        <v>1971</v>
      </c>
      <c r="AF491" s="0" t="s">
        <v>1972</v>
      </c>
      <c r="AG491" s="0" t="s">
        <v>1973</v>
      </c>
      <c r="AH491" s="0" t="s">
        <v>1964</v>
      </c>
      <c r="AI491" s="0" t="s">
        <v>1974</v>
      </c>
      <c r="AJ491" s="0" t="s">
        <v>1975</v>
      </c>
      <c r="AK491" s="0" t="s">
        <v>703</v>
      </c>
      <c r="AL491" s="0" t="s">
        <v>1976</v>
      </c>
      <c r="AM491" s="0" t="s">
        <v>1964</v>
      </c>
      <c r="AN491" s="0" t="s">
        <v>703</v>
      </c>
      <c r="AO491" s="0" t="s">
        <v>1614</v>
      </c>
      <c r="AP491" s="0" t="s">
        <v>1964</v>
      </c>
      <c r="AQ491" s="0" t="s">
        <v>956</v>
      </c>
      <c r="AR491" s="0" t="s">
        <v>1964</v>
      </c>
      <c r="AS491" s="0" t="s">
        <v>1977</v>
      </c>
      <c r="AT491" s="0" t="s">
        <v>1964</v>
      </c>
      <c r="AU491" s="0" t="s">
        <v>703</v>
      </c>
      <c r="AV491" s="0" t="s">
        <v>1978</v>
      </c>
      <c r="AW491" s="0" t="s">
        <v>1964</v>
      </c>
      <c r="AX491" s="0" t="s">
        <v>1964</v>
      </c>
      <c r="AY491" s="0" t="s">
        <v>703</v>
      </c>
      <c r="AZ491" s="0" t="s">
        <v>1979</v>
      </c>
      <c r="BA491" s="0" t="s">
        <v>1980</v>
      </c>
      <c r="BB491" s="0" t="s">
        <v>1964</v>
      </c>
      <c r="BC491" s="0" t="s">
        <v>1981</v>
      </c>
      <c r="BD491" s="0" t="s">
        <v>1976</v>
      </c>
      <c r="BE491" s="0" t="s">
        <v>1976</v>
      </c>
      <c r="BF491" s="0" t="s">
        <v>1964</v>
      </c>
      <c r="BG491" s="0" t="s">
        <v>1964</v>
      </c>
      <c r="BH491" s="0" t="s">
        <v>1982</v>
      </c>
      <c r="BI491" s="0" t="s">
        <v>703</v>
      </c>
      <c r="BJ491" s="0" t="s">
        <v>1983</v>
      </c>
      <c r="BK491" s="0" t="s">
        <v>1964</v>
      </c>
      <c r="BL491" s="0" t="s">
        <v>1984</v>
      </c>
      <c r="BM491" s="0" t="s">
        <v>1976</v>
      </c>
      <c r="BN491" s="0" t="s">
        <v>1975</v>
      </c>
      <c r="BO491" s="0" t="s">
        <v>1964</v>
      </c>
      <c r="BP491" s="0" t="s">
        <v>1982</v>
      </c>
      <c r="BQ491" s="0" t="s">
        <v>1975</v>
      </c>
      <c r="BS491" s="0" t="s">
        <v>703</v>
      </c>
      <c r="BT491" s="0" t="n">
        <f aca="false">49-(COUNTBLANK(U491:BQ491))</f>
        <v>49</v>
      </c>
      <c r="BU491" s="0" t="str">
        <f aca="false">CONCATENATE("*",BS491,"*")</f>
        <v>*watch*</v>
      </c>
      <c r="BV491" s="0" t="n">
        <f aca="false">COUNTIFS(U491:BQ491,BU491)</f>
        <v>0</v>
      </c>
      <c r="BW491" s="14" t="n">
        <f aca="false">BV491/BT491</f>
        <v>0</v>
      </c>
      <c r="BZ491" s="15" t="str">
        <f aca="false">IF(BY491="","",(BY491/BT491))</f>
        <v/>
      </c>
      <c r="CA491" s="0" t="n">
        <f aca="false">COUNTIFS(U491:BQ491,BU492)</f>
        <v>0</v>
      </c>
      <c r="CB491" s="0" t="str">
        <f aca="false">IF(BX491="",BU491,BX491)</f>
        <v>*watch*</v>
      </c>
      <c r="CC491" s="0" t="n">
        <f aca="false">COUNTIFS(U491:BQ491,CB492)</f>
        <v>0</v>
      </c>
      <c r="CD491" s="15" t="n">
        <f aca="false">CC491/BT491</f>
        <v>0</v>
      </c>
      <c r="CE491" s="0" t="s">
        <v>1985</v>
      </c>
      <c r="CF491" s="15" t="n">
        <f aca="false">(COUNTIFS(U491:BQ491,CE491))/BT491</f>
        <v>0</v>
      </c>
      <c r="CH491" s="0" t="s">
        <v>1986</v>
      </c>
      <c r="CI491" s="15" t="n">
        <f aca="false">(COUNTIFS(U491:BQ491,CH491))/BT491</f>
        <v>0</v>
      </c>
      <c r="CJ491" s="15" t="n">
        <f aca="false">(COUNTIFS(U491:BQ491,CH492))/BT491</f>
        <v>0</v>
      </c>
      <c r="CK491" s="16" t="s">
        <v>703</v>
      </c>
      <c r="CL491" s="0" t="s">
        <v>1987</v>
      </c>
    </row>
    <row r="492" customFormat="false" ht="14.4" hidden="false" customHeight="false" outlineLevel="0" collapsed="false">
      <c r="A492" s="8" t="s">
        <v>3493</v>
      </c>
      <c r="B492" s="8" t="n">
        <v>2</v>
      </c>
      <c r="C492" s="8" t="n">
        <v>1</v>
      </c>
      <c r="D492" s="8" t="n">
        <v>2</v>
      </c>
      <c r="E492" s="8" t="n">
        <v>65</v>
      </c>
      <c r="F492" s="8" t="n">
        <v>33</v>
      </c>
      <c r="G492" s="8" t="n">
        <v>6</v>
      </c>
      <c r="H492" s="8" t="n">
        <v>6033</v>
      </c>
      <c r="I492" s="8" t="n">
        <v>16033</v>
      </c>
      <c r="J492" s="8" t="n">
        <v>6033</v>
      </c>
      <c r="K492" s="8" t="s">
        <v>650</v>
      </c>
      <c r="L492" s="8" t="s">
        <v>128</v>
      </c>
      <c r="M492" s="0" t="s">
        <v>1988</v>
      </c>
      <c r="N492" s="0" t="s">
        <v>1961</v>
      </c>
      <c r="O492" s="0" t="s">
        <v>1989</v>
      </c>
      <c r="R492" s="0" t="n">
        <f aca="false">(1+LEN(N492)-LEN(SUBSTITUTE(N492," ","")))+1</f>
        <v>5</v>
      </c>
      <c r="S492" s="0" t="n">
        <f aca="false">(1+LEN(O492)-LEN(SUBSTITUTE(O492," ","")))</f>
        <v>8</v>
      </c>
      <c r="T492" s="0" t="s">
        <v>1781</v>
      </c>
      <c r="U492" s="0" t="s">
        <v>1990</v>
      </c>
      <c r="V492" s="0" t="s">
        <v>1975</v>
      </c>
      <c r="W492" s="0" t="s">
        <v>1991</v>
      </c>
      <c r="X492" s="0" t="s">
        <v>698</v>
      </c>
      <c r="Y492" s="0" t="s">
        <v>1992</v>
      </c>
      <c r="Z492" s="0" t="s">
        <v>1964</v>
      </c>
      <c r="AA492" s="0" t="s">
        <v>1975</v>
      </c>
      <c r="AB492" s="0" t="s">
        <v>992</v>
      </c>
      <c r="AC492" s="0" t="s">
        <v>1993</v>
      </c>
      <c r="AD492" s="0" t="s">
        <v>1994</v>
      </c>
      <c r="AE492" s="0" t="s">
        <v>1964</v>
      </c>
      <c r="AF492" s="0" t="s">
        <v>1976</v>
      </c>
      <c r="AG492" s="0" t="s">
        <v>1995</v>
      </c>
      <c r="AH492" s="0" t="s">
        <v>1975</v>
      </c>
      <c r="AI492" s="0" t="s">
        <v>1990</v>
      </c>
      <c r="AJ492" s="0" t="s">
        <v>1996</v>
      </c>
      <c r="AK492" s="0" t="s">
        <v>1997</v>
      </c>
      <c r="AL492" s="0" t="s">
        <v>1964</v>
      </c>
      <c r="AM492" s="0" t="s">
        <v>1975</v>
      </c>
      <c r="AN492" s="0" t="s">
        <v>1998</v>
      </c>
      <c r="AO492" s="13"/>
      <c r="AP492" s="0" t="s">
        <v>1975</v>
      </c>
      <c r="AQ492" s="0" t="s">
        <v>1964</v>
      </c>
      <c r="AR492" s="0" t="s">
        <v>1999</v>
      </c>
      <c r="AS492" s="0" t="s">
        <v>1967</v>
      </c>
      <c r="AT492" s="0" t="s">
        <v>1975</v>
      </c>
      <c r="AU492" s="0" t="s">
        <v>1990</v>
      </c>
      <c r="AV492" s="0" t="s">
        <v>1990</v>
      </c>
      <c r="AW492" s="0" t="s">
        <v>1964</v>
      </c>
      <c r="AX492" s="0" t="s">
        <v>1964</v>
      </c>
      <c r="AY492" s="0" t="s">
        <v>1990</v>
      </c>
      <c r="AZ492" s="0" t="s">
        <v>1990</v>
      </c>
      <c r="BA492" s="0" t="s">
        <v>2000</v>
      </c>
      <c r="BB492" s="0" t="s">
        <v>1964</v>
      </c>
      <c r="BC492" s="0" t="s">
        <v>2001</v>
      </c>
      <c r="BD492" s="0" t="s">
        <v>703</v>
      </c>
      <c r="BE492" s="0" t="s">
        <v>2002</v>
      </c>
      <c r="BF492" s="0" t="s">
        <v>1964</v>
      </c>
      <c r="BG492" s="0" t="s">
        <v>2003</v>
      </c>
      <c r="BH492" s="0" t="s">
        <v>2004</v>
      </c>
      <c r="BI492" s="0" t="s">
        <v>2002</v>
      </c>
      <c r="BJ492" s="0" t="s">
        <v>1990</v>
      </c>
      <c r="BK492" s="0" t="s">
        <v>1990</v>
      </c>
      <c r="BL492" s="0" t="s">
        <v>2004</v>
      </c>
      <c r="BM492" s="0" t="s">
        <v>2005</v>
      </c>
      <c r="BN492" s="0" t="s">
        <v>1964</v>
      </c>
      <c r="BO492" s="0" t="s">
        <v>1990</v>
      </c>
      <c r="BP492" s="0" t="s">
        <v>2006</v>
      </c>
      <c r="BQ492" s="0" t="s">
        <v>551</v>
      </c>
      <c r="BS492" s="0" t="s">
        <v>1990</v>
      </c>
      <c r="BT492" s="0" t="n">
        <f aca="false">49-(COUNTBLANK(U492:BQ492))</f>
        <v>48</v>
      </c>
      <c r="BU492" s="0" t="str">
        <f aca="false">CONCATENATE("*",BS492,"*")</f>
        <v>*listen*</v>
      </c>
      <c r="BV492" s="0" t="n">
        <f aca="false">COUNTIFS(U492:BQ492,BU492)</f>
        <v>0</v>
      </c>
      <c r="BW492" s="14" t="n">
        <f aca="false">BV492/BT492</f>
        <v>0</v>
      </c>
      <c r="BZ492" s="15" t="str">
        <f aca="false">IF(BY492="","",(BY492/BT492))</f>
        <v/>
      </c>
      <c r="CA492" s="0" t="n">
        <f aca="false">COUNTIFS(U492:BQ492,BU491)</f>
        <v>0</v>
      </c>
      <c r="CB492" s="0" t="str">
        <f aca="false">IF(BX492="",BU492,BX492)</f>
        <v>*listen*</v>
      </c>
      <c r="CC492" s="0" t="n">
        <f aca="false">COUNTIFS(U492:BQ492,CB491)</f>
        <v>0</v>
      </c>
      <c r="CD492" s="15" t="n">
        <f aca="false">CC492/BT492</f>
        <v>0</v>
      </c>
      <c r="CE492" s="0" t="s">
        <v>2007</v>
      </c>
      <c r="CF492" s="15" t="n">
        <f aca="false">(COUNTIFS(U492:BQ492,CE492))/BT492</f>
        <v>0</v>
      </c>
      <c r="CH492" s="0" t="s">
        <v>2008</v>
      </c>
      <c r="CI492" s="15" t="n">
        <f aca="false">(COUNTIFS(U492:BQ492,CH492))/BT492</f>
        <v>0</v>
      </c>
      <c r="CJ492" s="15" t="n">
        <f aca="false">(COUNTIFS(U492:BQ492,CH491))/BT492</f>
        <v>0</v>
      </c>
      <c r="CK492" s="16" t="s">
        <v>1990</v>
      </c>
      <c r="CL492" s="0" t="s">
        <v>1987</v>
      </c>
    </row>
    <row r="493" customFormat="false" ht="14.4" hidden="false" customHeight="false" outlineLevel="0" collapsed="false">
      <c r="A493" s="8" t="s">
        <v>3490</v>
      </c>
      <c r="B493" s="17" t="n">
        <v>2</v>
      </c>
      <c r="C493" s="17" t="n">
        <v>2</v>
      </c>
      <c r="D493" s="17" t="n">
        <v>1</v>
      </c>
      <c r="E493" s="17" t="n">
        <v>65</v>
      </c>
      <c r="F493" s="17" t="n">
        <v>33</v>
      </c>
      <c r="G493" s="17" t="n">
        <v>7</v>
      </c>
      <c r="H493" s="8" t="n">
        <v>7033</v>
      </c>
      <c r="I493" s="8" t="n">
        <v>17033</v>
      </c>
      <c r="J493" s="8" t="n">
        <v>7033</v>
      </c>
      <c r="K493" s="8" t="s">
        <v>650</v>
      </c>
      <c r="L493" s="8" t="s">
        <v>128</v>
      </c>
      <c r="M493" s="4" t="s">
        <v>1960</v>
      </c>
      <c r="N493" s="4" t="s">
        <v>1961</v>
      </c>
      <c r="O493" s="4" t="s">
        <v>1989</v>
      </c>
      <c r="P493" s="4"/>
      <c r="Q493" s="4"/>
      <c r="R493" s="4" t="n">
        <f aca="false">(1+LEN(N493)-LEN(SUBSTITUTE(N493," ","")))+1</f>
        <v>5</v>
      </c>
      <c r="S493" s="4" t="n">
        <f aca="false">(1+LEN(O493)-LEN(SUBSTITUTE(O493," ","")))</f>
        <v>8</v>
      </c>
      <c r="T493" s="4" t="s">
        <v>1781</v>
      </c>
      <c r="U493" s="4" t="s">
        <v>1964</v>
      </c>
      <c r="V493" s="4" t="s">
        <v>1965</v>
      </c>
      <c r="W493" s="4" t="s">
        <v>1966</v>
      </c>
      <c r="X493" s="4" t="s">
        <v>1964</v>
      </c>
      <c r="Y493" s="4" t="s">
        <v>1967</v>
      </c>
      <c r="Z493" s="4" t="s">
        <v>1964</v>
      </c>
      <c r="AA493" s="4" t="s">
        <v>1968</v>
      </c>
      <c r="AB493" s="4" t="s">
        <v>1969</v>
      </c>
      <c r="AC493" s="4" t="s">
        <v>1970</v>
      </c>
      <c r="AD493" s="4" t="s">
        <v>703</v>
      </c>
      <c r="AE493" s="4" t="s">
        <v>1971</v>
      </c>
      <c r="AF493" s="4" t="s">
        <v>1972</v>
      </c>
      <c r="AG493" s="4" t="s">
        <v>1973</v>
      </c>
      <c r="AH493" s="4" t="s">
        <v>1964</v>
      </c>
      <c r="AI493" s="4" t="s">
        <v>1974</v>
      </c>
      <c r="AJ493" s="4" t="s">
        <v>1975</v>
      </c>
      <c r="AK493" s="4" t="s">
        <v>703</v>
      </c>
      <c r="AL493" s="4" t="s">
        <v>1976</v>
      </c>
      <c r="AM493" s="4" t="s">
        <v>1964</v>
      </c>
      <c r="AN493" s="4" t="s">
        <v>703</v>
      </c>
      <c r="AO493" s="4" t="s">
        <v>1614</v>
      </c>
      <c r="AP493" s="4" t="s">
        <v>1964</v>
      </c>
      <c r="AQ493" s="4" t="s">
        <v>956</v>
      </c>
      <c r="AR493" s="4" t="s">
        <v>1964</v>
      </c>
      <c r="AS493" s="4" t="s">
        <v>1977</v>
      </c>
      <c r="AT493" s="4" t="s">
        <v>1964</v>
      </c>
      <c r="AU493" s="4" t="s">
        <v>703</v>
      </c>
      <c r="AV493" s="4" t="s">
        <v>1978</v>
      </c>
      <c r="AW493" s="4" t="s">
        <v>1964</v>
      </c>
      <c r="AX493" s="4" t="s">
        <v>1964</v>
      </c>
      <c r="AY493" s="4" t="s">
        <v>703</v>
      </c>
      <c r="AZ493" s="4" t="s">
        <v>1979</v>
      </c>
      <c r="BA493" s="4" t="s">
        <v>1980</v>
      </c>
      <c r="BB493" s="4" t="s">
        <v>1964</v>
      </c>
      <c r="BC493" s="4" t="s">
        <v>1981</v>
      </c>
      <c r="BD493" s="4" t="s">
        <v>1976</v>
      </c>
      <c r="BE493" s="4" t="s">
        <v>1976</v>
      </c>
      <c r="BF493" s="4" t="s">
        <v>1964</v>
      </c>
      <c r="BG493" s="4" t="s">
        <v>1964</v>
      </c>
      <c r="BH493" s="4" t="s">
        <v>1982</v>
      </c>
      <c r="BI493" s="4" t="s">
        <v>703</v>
      </c>
      <c r="BJ493" s="4" t="s">
        <v>1983</v>
      </c>
      <c r="BK493" s="4" t="s">
        <v>1964</v>
      </c>
      <c r="BL493" s="4" t="s">
        <v>1984</v>
      </c>
      <c r="BM493" s="4" t="s">
        <v>1976</v>
      </c>
      <c r="BN493" s="4" t="s">
        <v>1975</v>
      </c>
      <c r="BO493" s="4" t="s">
        <v>1964</v>
      </c>
      <c r="BP493" s="4" t="s">
        <v>1982</v>
      </c>
      <c r="BQ493" s="4" t="s">
        <v>1975</v>
      </c>
      <c r="BR493" s="4"/>
      <c r="BS493" s="4" t="s">
        <v>703</v>
      </c>
      <c r="BT493" s="4" t="n">
        <f aca="false">49-(COUNTBLANK(U493:BQ493))</f>
        <v>49</v>
      </c>
      <c r="BU493" s="4" t="str">
        <f aca="false">CONCATENATE("*",BS493,"*")</f>
        <v>*watch*</v>
      </c>
      <c r="BV493" s="4" t="n">
        <f aca="false">COUNTIFS(U493:BQ493,BU493)</f>
        <v>0</v>
      </c>
      <c r="BW493" s="18" t="n">
        <f aca="false">BV493/BT493</f>
        <v>0</v>
      </c>
      <c r="BX493" s="4"/>
      <c r="BY493" s="4"/>
      <c r="BZ493" s="18" t="str">
        <f aca="false">IF(BY493="","",(BY493/BT493))</f>
        <v/>
      </c>
      <c r="CA493" s="4" t="n">
        <f aca="false">COUNTIFS(U493:BQ493,BU494)</f>
        <v>0</v>
      </c>
      <c r="CB493" s="4" t="str">
        <f aca="false">IF(BX493="",BU493,BX493)</f>
        <v>*watch*</v>
      </c>
      <c r="CC493" s="4" t="n">
        <f aca="false">COUNTIFS(U493:BQ493,CB494)</f>
        <v>0</v>
      </c>
      <c r="CD493" s="18" t="n">
        <f aca="false">CC493/BT493</f>
        <v>0</v>
      </c>
      <c r="CE493" s="4" t="s">
        <v>1985</v>
      </c>
      <c r="CF493" s="18" t="n">
        <f aca="false">(COUNTIFS(U493:BQ493,CE493))/BT493</f>
        <v>0</v>
      </c>
      <c r="CG493" s="4"/>
      <c r="CH493" s="4" t="s">
        <v>1986</v>
      </c>
      <c r="CI493" s="18" t="n">
        <v>0</v>
      </c>
      <c r="CJ493" s="18" t="n">
        <v>0.31</v>
      </c>
      <c r="CK493" s="4" t="s">
        <v>1990</v>
      </c>
      <c r="CL493" s="4" t="s">
        <v>1987</v>
      </c>
      <c r="CM493" s="4"/>
      <c r="CN493" s="4"/>
    </row>
    <row r="494" customFormat="false" ht="14.4" hidden="false" customHeight="false" outlineLevel="0" collapsed="false">
      <c r="A494" s="8" t="s">
        <v>3491</v>
      </c>
      <c r="B494" s="17" t="n">
        <v>2</v>
      </c>
      <c r="C494" s="17" t="n">
        <v>2</v>
      </c>
      <c r="D494" s="17" t="n">
        <v>2</v>
      </c>
      <c r="E494" s="17" t="n">
        <v>65</v>
      </c>
      <c r="F494" s="17" t="n">
        <v>33</v>
      </c>
      <c r="G494" s="17" t="n">
        <v>8</v>
      </c>
      <c r="H494" s="8" t="n">
        <v>8033</v>
      </c>
      <c r="I494" s="8" t="n">
        <v>18033</v>
      </c>
      <c r="J494" s="8" t="n">
        <v>8033</v>
      </c>
      <c r="K494" s="8" t="s">
        <v>650</v>
      </c>
      <c r="L494" s="8" t="s">
        <v>128</v>
      </c>
      <c r="M494" s="4" t="s">
        <v>1988</v>
      </c>
      <c r="N494" s="4" t="s">
        <v>1961</v>
      </c>
      <c r="O494" s="4" t="s">
        <v>1962</v>
      </c>
      <c r="P494" s="4"/>
      <c r="Q494" s="4"/>
      <c r="R494" s="4" t="n">
        <f aca="false">(1+LEN(N494)-LEN(SUBSTITUTE(N494," ","")))+1</f>
        <v>5</v>
      </c>
      <c r="S494" s="4" t="n">
        <f aca="false">(1+LEN(O494)-LEN(SUBSTITUTE(O494," ","")))</f>
        <v>8</v>
      </c>
      <c r="T494" s="4" t="s">
        <v>1781</v>
      </c>
      <c r="U494" s="4" t="s">
        <v>1990</v>
      </c>
      <c r="V494" s="4" t="s">
        <v>1975</v>
      </c>
      <c r="W494" s="4" t="s">
        <v>1991</v>
      </c>
      <c r="X494" s="4" t="s">
        <v>698</v>
      </c>
      <c r="Y494" s="4" t="s">
        <v>1992</v>
      </c>
      <c r="Z494" s="4" t="s">
        <v>1964</v>
      </c>
      <c r="AA494" s="4" t="s">
        <v>1975</v>
      </c>
      <c r="AB494" s="4" t="s">
        <v>992</v>
      </c>
      <c r="AC494" s="4" t="s">
        <v>1993</v>
      </c>
      <c r="AD494" s="4" t="s">
        <v>1994</v>
      </c>
      <c r="AE494" s="4" t="s">
        <v>1964</v>
      </c>
      <c r="AF494" s="4" t="s">
        <v>1976</v>
      </c>
      <c r="AG494" s="4" t="s">
        <v>1995</v>
      </c>
      <c r="AH494" s="4" t="s">
        <v>1975</v>
      </c>
      <c r="AI494" s="4" t="s">
        <v>1990</v>
      </c>
      <c r="AJ494" s="4" t="s">
        <v>1996</v>
      </c>
      <c r="AK494" s="4" t="s">
        <v>1997</v>
      </c>
      <c r="AL494" s="4" t="s">
        <v>1964</v>
      </c>
      <c r="AM494" s="4" t="s">
        <v>1975</v>
      </c>
      <c r="AN494" s="4" t="s">
        <v>1998</v>
      </c>
      <c r="AO494" s="4"/>
      <c r="AP494" s="4" t="s">
        <v>1975</v>
      </c>
      <c r="AQ494" s="4" t="s">
        <v>1964</v>
      </c>
      <c r="AR494" s="4" t="s">
        <v>1999</v>
      </c>
      <c r="AS494" s="4" t="s">
        <v>1967</v>
      </c>
      <c r="AT494" s="4" t="s">
        <v>1975</v>
      </c>
      <c r="AU494" s="4" t="s">
        <v>1990</v>
      </c>
      <c r="AV494" s="4" t="s">
        <v>1990</v>
      </c>
      <c r="AW494" s="4" t="s">
        <v>1964</v>
      </c>
      <c r="AX494" s="4" t="s">
        <v>1964</v>
      </c>
      <c r="AY494" s="4" t="s">
        <v>1990</v>
      </c>
      <c r="AZ494" s="4" t="s">
        <v>1990</v>
      </c>
      <c r="BA494" s="4" t="s">
        <v>2000</v>
      </c>
      <c r="BB494" s="4" t="s">
        <v>1964</v>
      </c>
      <c r="BC494" s="4" t="s">
        <v>2001</v>
      </c>
      <c r="BD494" s="4" t="s">
        <v>703</v>
      </c>
      <c r="BE494" s="4" t="s">
        <v>2002</v>
      </c>
      <c r="BF494" s="4" t="s">
        <v>1964</v>
      </c>
      <c r="BG494" s="4" t="s">
        <v>2003</v>
      </c>
      <c r="BH494" s="4" t="s">
        <v>2004</v>
      </c>
      <c r="BI494" s="4" t="s">
        <v>2002</v>
      </c>
      <c r="BJ494" s="4" t="s">
        <v>1990</v>
      </c>
      <c r="BK494" s="4" t="s">
        <v>1990</v>
      </c>
      <c r="BL494" s="4" t="s">
        <v>2004</v>
      </c>
      <c r="BM494" s="4" t="s">
        <v>2005</v>
      </c>
      <c r="BN494" s="4" t="s">
        <v>1964</v>
      </c>
      <c r="BO494" s="4" t="s">
        <v>1990</v>
      </c>
      <c r="BP494" s="4" t="s">
        <v>2006</v>
      </c>
      <c r="BQ494" s="4" t="s">
        <v>551</v>
      </c>
      <c r="BR494" s="4"/>
      <c r="BS494" s="4" t="s">
        <v>1990</v>
      </c>
      <c r="BT494" s="4" t="n">
        <f aca="false">49-(COUNTBLANK(U494:BQ494))</f>
        <v>48</v>
      </c>
      <c r="BU494" s="4" t="str">
        <f aca="false">CONCATENATE("*",BS494,"*")</f>
        <v>*listen*</v>
      </c>
      <c r="BV494" s="4" t="n">
        <f aca="false">COUNTIFS(U494:BQ494,BU494)</f>
        <v>0</v>
      </c>
      <c r="BW494" s="18" t="n">
        <f aca="false">BV494/BT494</f>
        <v>0</v>
      </c>
      <c r="BX494" s="4"/>
      <c r="BY494" s="4"/>
      <c r="BZ494" s="18" t="str">
        <f aca="false">IF(BY494="","",(BY494/BT494))</f>
        <v/>
      </c>
      <c r="CA494" s="4" t="n">
        <f aca="false">COUNTIFS(U494:BQ494,BU493)</f>
        <v>0</v>
      </c>
      <c r="CB494" s="4" t="str">
        <f aca="false">IF(BX494="",BU494,BX494)</f>
        <v>*listen*</v>
      </c>
      <c r="CC494" s="4" t="n">
        <f aca="false">COUNTIFS(U494:BQ494,CB493)</f>
        <v>0</v>
      </c>
      <c r="CD494" s="18" t="n">
        <f aca="false">CC494/BT494</f>
        <v>0</v>
      </c>
      <c r="CE494" s="4" t="s">
        <v>2007</v>
      </c>
      <c r="CF494" s="18" t="n">
        <f aca="false">(COUNTIFS(U494:BQ494,CE494))/BT494</f>
        <v>0</v>
      </c>
      <c r="CG494" s="4"/>
      <c r="CH494" s="4" t="s">
        <v>2008</v>
      </c>
      <c r="CI494" s="18" t="n">
        <v>0.0416666666666667</v>
      </c>
      <c r="CJ494" s="18" t="n">
        <v>0.31</v>
      </c>
      <c r="CK494" s="4" t="s">
        <v>703</v>
      </c>
      <c r="CL494" s="4" t="s">
        <v>1987</v>
      </c>
      <c r="CM494" s="4"/>
      <c r="CN494" s="4"/>
    </row>
    <row r="495" customFormat="false" ht="14.4" hidden="false" customHeight="false" outlineLevel="0" collapsed="false">
      <c r="A495" s="8" t="s">
        <v>3492</v>
      </c>
      <c r="B495" s="8" t="n">
        <v>2</v>
      </c>
      <c r="C495" s="8" t="n">
        <v>1</v>
      </c>
      <c r="D495" s="8" t="n">
        <v>1</v>
      </c>
      <c r="E495" s="8" t="n">
        <v>68</v>
      </c>
      <c r="F495" s="8" t="n">
        <v>34</v>
      </c>
      <c r="G495" s="8" t="n">
        <v>5</v>
      </c>
      <c r="H495" s="8" t="n">
        <v>5034</v>
      </c>
      <c r="I495" s="8" t="n">
        <v>15034</v>
      </c>
      <c r="J495" s="8" t="n">
        <v>5034</v>
      </c>
      <c r="K495" s="8" t="s">
        <v>650</v>
      </c>
      <c r="L495" s="8" t="s">
        <v>128</v>
      </c>
      <c r="M495" s="0" t="s">
        <v>2009</v>
      </c>
      <c r="N495" s="0" t="s">
        <v>2010</v>
      </c>
      <c r="O495" s="0" t="s">
        <v>2011</v>
      </c>
      <c r="R495" s="0" t="n">
        <f aca="false">(1+LEN(N495)-LEN(SUBSTITUTE(N495," ","")))+1</f>
        <v>7</v>
      </c>
      <c r="S495" s="0" t="n">
        <f aca="false">(1+LEN(O495)-LEN(SUBSTITUTE(O495," ","")))</f>
        <v>10</v>
      </c>
      <c r="T495" s="0" t="s">
        <v>1781</v>
      </c>
      <c r="U495" s="0" t="s">
        <v>2013</v>
      </c>
      <c r="V495" s="0" t="s">
        <v>2014</v>
      </c>
      <c r="W495" s="0" t="s">
        <v>2014</v>
      </c>
      <c r="X495" s="0" t="s">
        <v>2014</v>
      </c>
      <c r="Y495" s="0" t="s">
        <v>2015</v>
      </c>
      <c r="Z495" s="0" t="s">
        <v>2015</v>
      </c>
      <c r="AA495" s="0" t="s">
        <v>2014</v>
      </c>
      <c r="AB495" s="0" t="s">
        <v>2015</v>
      </c>
      <c r="AC495" s="0" t="s">
        <v>2016</v>
      </c>
      <c r="AD495" s="0" t="s">
        <v>2015</v>
      </c>
      <c r="AE495" s="0" t="s">
        <v>2014</v>
      </c>
      <c r="AF495" s="0" t="s">
        <v>2017</v>
      </c>
      <c r="AG495" s="0" t="s">
        <v>2018</v>
      </c>
      <c r="AH495" s="0" t="s">
        <v>2014</v>
      </c>
      <c r="AI495" s="0" t="s">
        <v>2019</v>
      </c>
      <c r="AJ495" s="0" t="s">
        <v>2014</v>
      </c>
      <c r="AK495" s="0" t="s">
        <v>2015</v>
      </c>
      <c r="AL495" s="0" t="s">
        <v>2020</v>
      </c>
      <c r="AM495" s="0" t="s">
        <v>2015</v>
      </c>
      <c r="AN495" s="0" t="s">
        <v>2014</v>
      </c>
      <c r="AO495" s="0" t="s">
        <v>2014</v>
      </c>
      <c r="AP495" s="0" t="s">
        <v>2015</v>
      </c>
      <c r="AQ495" s="0" t="s">
        <v>2021</v>
      </c>
      <c r="AR495" s="0" t="s">
        <v>2015</v>
      </c>
      <c r="AS495" s="0" t="s">
        <v>2015</v>
      </c>
      <c r="AT495" s="0" t="s">
        <v>2015</v>
      </c>
      <c r="AU495" s="0" t="s">
        <v>2019</v>
      </c>
      <c r="AV495" s="0" t="s">
        <v>2022</v>
      </c>
      <c r="AW495" s="0" t="s">
        <v>2015</v>
      </c>
      <c r="AX495" s="0" t="s">
        <v>2019</v>
      </c>
      <c r="AY495" s="0" t="s">
        <v>2023</v>
      </c>
      <c r="AZ495" s="0" t="s">
        <v>2015</v>
      </c>
      <c r="BA495" s="0" t="s">
        <v>2015</v>
      </c>
      <c r="BB495" s="0" t="s">
        <v>2015</v>
      </c>
      <c r="BC495" s="0" t="s">
        <v>2018</v>
      </c>
      <c r="BD495" s="0" t="s">
        <v>2015</v>
      </c>
      <c r="BE495" s="0" t="s">
        <v>2015</v>
      </c>
      <c r="BF495" s="0" t="s">
        <v>2015</v>
      </c>
      <c r="BG495" s="0" t="s">
        <v>2015</v>
      </c>
      <c r="BH495" s="0" t="s">
        <v>2019</v>
      </c>
      <c r="BI495" s="0" t="s">
        <v>2015</v>
      </c>
      <c r="BJ495" s="0" t="s">
        <v>2015</v>
      </c>
      <c r="BK495" s="0" t="s">
        <v>551</v>
      </c>
      <c r="BL495" s="0" t="s">
        <v>2014</v>
      </c>
      <c r="BM495" s="0" t="s">
        <v>2015</v>
      </c>
      <c r="BN495" s="0" t="s">
        <v>2015</v>
      </c>
      <c r="BO495" s="0" t="s">
        <v>1808</v>
      </c>
      <c r="BP495" s="0" t="s">
        <v>2015</v>
      </c>
      <c r="BQ495" s="0" t="s">
        <v>2024</v>
      </c>
      <c r="BS495" s="0" t="s">
        <v>2015</v>
      </c>
      <c r="BT495" s="0" t="n">
        <f aca="false">49-(COUNTBLANK(U495:BQ495))</f>
        <v>49</v>
      </c>
      <c r="BU495" s="0" t="str">
        <f aca="false">CONCATENATE("*",BS495,"*")</f>
        <v>*sled*</v>
      </c>
      <c r="BV495" s="0" t="n">
        <f aca="false">COUNTIFS(U495:BQ495,BU495)</f>
        <v>0</v>
      </c>
      <c r="BW495" s="15" t="n">
        <f aca="false">BV495/BT495</f>
        <v>0</v>
      </c>
      <c r="BZ495" s="15" t="str">
        <f aca="false">IF(BY495="","",(BY495/BT495))</f>
        <v/>
      </c>
      <c r="CA495" s="0" t="n">
        <f aca="false">COUNTIFS(U495:BQ495,BU496)</f>
        <v>0</v>
      </c>
      <c r="CB495" s="0" t="str">
        <f aca="false">IF(BX495="",BU495,BX495)</f>
        <v>*sled*</v>
      </c>
      <c r="CC495" s="0" t="n">
        <f aca="false">COUNTIFS(U495:BQ495,CB496)</f>
        <v>0</v>
      </c>
      <c r="CD495" s="15" t="n">
        <f aca="false">CC495/BT495</f>
        <v>0</v>
      </c>
      <c r="CE495" s="0" t="s">
        <v>2025</v>
      </c>
      <c r="CF495" s="15" t="n">
        <f aca="false">(COUNTIFS(U495:BQ495,CE495))/BT495</f>
        <v>0</v>
      </c>
      <c r="CH495" s="0" t="s">
        <v>2026</v>
      </c>
      <c r="CI495" s="15" t="n">
        <f aca="false">(COUNTIFS(U495:BQ495,CH495))/BT495</f>
        <v>0</v>
      </c>
      <c r="CJ495" s="15" t="n">
        <f aca="false">(COUNTIFS(U495:BQ495,CH496))/BT495</f>
        <v>0</v>
      </c>
      <c r="CK495" s="16" t="s">
        <v>2015</v>
      </c>
      <c r="CL495" s="0" t="s">
        <v>2027</v>
      </c>
    </row>
    <row r="496" customFormat="false" ht="14.4" hidden="false" customHeight="false" outlineLevel="0" collapsed="false">
      <c r="A496" s="8" t="s">
        <v>3493</v>
      </c>
      <c r="B496" s="8" t="n">
        <v>2</v>
      </c>
      <c r="C496" s="8" t="n">
        <v>1</v>
      </c>
      <c r="D496" s="8" t="n">
        <v>2</v>
      </c>
      <c r="E496" s="8" t="n">
        <v>68</v>
      </c>
      <c r="F496" s="8" t="n">
        <v>34</v>
      </c>
      <c r="G496" s="8" t="n">
        <v>6</v>
      </c>
      <c r="H496" s="8" t="n">
        <v>6034</v>
      </c>
      <c r="I496" s="8" t="n">
        <v>16034</v>
      </c>
      <c r="J496" s="8" t="n">
        <v>6034</v>
      </c>
      <c r="K496" s="8" t="s">
        <v>650</v>
      </c>
      <c r="L496" s="8" t="s">
        <v>128</v>
      </c>
      <c r="M496" s="0" t="s">
        <v>2028</v>
      </c>
      <c r="N496" s="0" t="s">
        <v>2010</v>
      </c>
      <c r="O496" s="0" t="s">
        <v>2029</v>
      </c>
      <c r="R496" s="0" t="n">
        <f aca="false">(1+LEN(N496)-LEN(SUBSTITUTE(N496," ","")))+1</f>
        <v>7</v>
      </c>
      <c r="S496" s="0" t="n">
        <f aca="false">(1+LEN(O496)-LEN(SUBSTITUTE(O496," ","")))</f>
        <v>10</v>
      </c>
      <c r="T496" s="0" t="s">
        <v>1781</v>
      </c>
      <c r="U496" s="0" t="s">
        <v>2019</v>
      </c>
      <c r="V496" s="0" t="s">
        <v>2031</v>
      </c>
      <c r="W496" s="0" t="s">
        <v>2019</v>
      </c>
      <c r="X496" s="0" t="s">
        <v>2019</v>
      </c>
      <c r="Y496" s="0" t="s">
        <v>227</v>
      </c>
      <c r="Z496" s="0" t="s">
        <v>2019</v>
      </c>
      <c r="AA496" s="0" t="s">
        <v>2019</v>
      </c>
      <c r="AB496" s="0" t="s">
        <v>2019</v>
      </c>
      <c r="AC496" s="0" t="s">
        <v>2019</v>
      </c>
      <c r="AD496" s="0" t="s">
        <v>2017</v>
      </c>
      <c r="AE496" s="0" t="s">
        <v>2019</v>
      </c>
      <c r="AF496" s="0" t="s">
        <v>2019</v>
      </c>
      <c r="AG496" s="0" t="s">
        <v>2032</v>
      </c>
      <c r="AH496" s="0" t="s">
        <v>2033</v>
      </c>
      <c r="AI496" s="0" t="s">
        <v>2034</v>
      </c>
      <c r="AJ496" s="0" t="s">
        <v>682</v>
      </c>
      <c r="AK496" s="0" t="s">
        <v>2032</v>
      </c>
      <c r="AL496" s="0" t="s">
        <v>2019</v>
      </c>
      <c r="AM496" s="0" t="s">
        <v>2034</v>
      </c>
      <c r="AN496" s="0" t="s">
        <v>2019</v>
      </c>
      <c r="AO496" s="0" t="s">
        <v>2034</v>
      </c>
      <c r="AP496" s="0" t="s">
        <v>2019</v>
      </c>
      <c r="AQ496" s="0" t="s">
        <v>2019</v>
      </c>
      <c r="AR496" s="0" t="s">
        <v>2035</v>
      </c>
      <c r="AS496" s="0" t="s">
        <v>2019</v>
      </c>
      <c r="AT496" s="0" t="s">
        <v>2019</v>
      </c>
      <c r="AU496" s="0" t="s">
        <v>2019</v>
      </c>
      <c r="AV496" s="0" t="s">
        <v>2019</v>
      </c>
      <c r="AW496" s="0" t="s">
        <v>216</v>
      </c>
      <c r="AX496" s="0" t="s">
        <v>2015</v>
      </c>
      <c r="AY496" s="0" t="s">
        <v>698</v>
      </c>
      <c r="AZ496" s="0" t="s">
        <v>2019</v>
      </c>
      <c r="BA496" s="0" t="s">
        <v>2019</v>
      </c>
      <c r="BB496" s="0" t="s">
        <v>2019</v>
      </c>
      <c r="BC496" s="0" t="s">
        <v>2019</v>
      </c>
      <c r="BD496" s="0" t="s">
        <v>2019</v>
      </c>
      <c r="BE496" s="0" t="s">
        <v>2032</v>
      </c>
      <c r="BF496" s="0" t="s">
        <v>2019</v>
      </c>
      <c r="BG496" s="0" t="s">
        <v>2019</v>
      </c>
      <c r="BH496" s="0" t="s">
        <v>2019</v>
      </c>
      <c r="BI496" s="0" t="s">
        <v>2036</v>
      </c>
      <c r="BJ496" s="0" t="s">
        <v>2019</v>
      </c>
      <c r="BK496" s="0" t="s">
        <v>2019</v>
      </c>
      <c r="BL496" s="0" t="s">
        <v>2019</v>
      </c>
      <c r="BM496" s="0" t="s">
        <v>551</v>
      </c>
      <c r="BN496" s="0" t="s">
        <v>2037</v>
      </c>
      <c r="BO496" s="0" t="s">
        <v>2019</v>
      </c>
      <c r="BP496" s="0" t="s">
        <v>2035</v>
      </c>
      <c r="BQ496" s="0" t="s">
        <v>2019</v>
      </c>
      <c r="BS496" s="0" t="s">
        <v>2019</v>
      </c>
      <c r="BT496" s="0" t="n">
        <f aca="false">49-(COUNTBLANK(U496:BQ496))</f>
        <v>49</v>
      </c>
      <c r="BU496" s="0" t="str">
        <f aca="false">CONCATENATE("*",BS496,"*")</f>
        <v>*ski*</v>
      </c>
      <c r="BV496" s="0" t="n">
        <f aca="false">COUNTIFS(U496:BQ496,BU496)</f>
        <v>0</v>
      </c>
      <c r="BW496" s="15" t="n">
        <f aca="false">BV496/BT496</f>
        <v>0</v>
      </c>
      <c r="BZ496" s="15" t="str">
        <f aca="false">IF(BY496="","",(BY496/BT496))</f>
        <v/>
      </c>
      <c r="CA496" s="0" t="n">
        <f aca="false">COUNTIFS(U496:BQ496,BU495)</f>
        <v>0</v>
      </c>
      <c r="CB496" s="0" t="str">
        <f aca="false">IF(BX496="",BU496,BX496)</f>
        <v>*ski*</v>
      </c>
      <c r="CC496" s="0" t="n">
        <f aca="false">COUNTIFS(U496:BQ496,CB495)</f>
        <v>0</v>
      </c>
      <c r="CD496" s="15" t="n">
        <f aca="false">CC496/BT496</f>
        <v>0</v>
      </c>
      <c r="CE496" s="0" t="s">
        <v>2038</v>
      </c>
      <c r="CF496" s="15" t="n">
        <f aca="false">(COUNTIFS(U496:BQ496,CE496))/BT496</f>
        <v>0</v>
      </c>
      <c r="CH496" s="0" t="s">
        <v>2039</v>
      </c>
      <c r="CI496" s="15" t="n">
        <f aca="false">(COUNTIFS(U496:BQ496,CH496))/BT496</f>
        <v>0</v>
      </c>
      <c r="CJ496" s="15" t="n">
        <f aca="false">(COUNTIFS(U496:BQ496,CH495))/BT496</f>
        <v>0</v>
      </c>
      <c r="CK496" s="16" t="s">
        <v>2019</v>
      </c>
      <c r="CL496" s="0" t="s">
        <v>2027</v>
      </c>
    </row>
    <row r="497" customFormat="false" ht="14.4" hidden="false" customHeight="false" outlineLevel="0" collapsed="false">
      <c r="A497" s="8" t="s">
        <v>3490</v>
      </c>
      <c r="B497" s="17" t="n">
        <v>2</v>
      </c>
      <c r="C497" s="17" t="n">
        <v>2</v>
      </c>
      <c r="D497" s="17" t="n">
        <v>1</v>
      </c>
      <c r="E497" s="17" t="n">
        <v>68</v>
      </c>
      <c r="F497" s="17" t="n">
        <v>34</v>
      </c>
      <c r="G497" s="17" t="n">
        <v>7</v>
      </c>
      <c r="H497" s="8" t="n">
        <v>7034</v>
      </c>
      <c r="I497" s="8" t="n">
        <v>17034</v>
      </c>
      <c r="J497" s="8" t="n">
        <v>7034</v>
      </c>
      <c r="K497" s="8" t="s">
        <v>650</v>
      </c>
      <c r="L497" s="8" t="s">
        <v>128</v>
      </c>
      <c r="M497" s="4" t="s">
        <v>2009</v>
      </c>
      <c r="N497" s="4" t="s">
        <v>2010</v>
      </c>
      <c r="O497" s="4" t="s">
        <v>2029</v>
      </c>
      <c r="P497" s="4"/>
      <c r="Q497" s="4"/>
      <c r="R497" s="4" t="n">
        <f aca="false">(1+LEN(N497)-LEN(SUBSTITUTE(N497," ","")))+1</f>
        <v>7</v>
      </c>
      <c r="S497" s="4" t="n">
        <f aca="false">(1+LEN(O497)-LEN(SUBSTITUTE(O497," ","")))</f>
        <v>10</v>
      </c>
      <c r="T497" s="4" t="s">
        <v>1781</v>
      </c>
      <c r="U497" s="4" t="s">
        <v>2013</v>
      </c>
      <c r="V497" s="4" t="s">
        <v>2014</v>
      </c>
      <c r="W497" s="4" t="s">
        <v>2014</v>
      </c>
      <c r="X497" s="4" t="s">
        <v>2014</v>
      </c>
      <c r="Y497" s="4" t="s">
        <v>2015</v>
      </c>
      <c r="Z497" s="4" t="s">
        <v>2015</v>
      </c>
      <c r="AA497" s="4" t="s">
        <v>2014</v>
      </c>
      <c r="AB497" s="4" t="s">
        <v>2015</v>
      </c>
      <c r="AC497" s="4" t="s">
        <v>2016</v>
      </c>
      <c r="AD497" s="4" t="s">
        <v>2015</v>
      </c>
      <c r="AE497" s="4" t="s">
        <v>2014</v>
      </c>
      <c r="AF497" s="4" t="s">
        <v>2017</v>
      </c>
      <c r="AG497" s="4" t="s">
        <v>2018</v>
      </c>
      <c r="AH497" s="4" t="s">
        <v>2014</v>
      </c>
      <c r="AI497" s="4" t="s">
        <v>2019</v>
      </c>
      <c r="AJ497" s="4" t="s">
        <v>2014</v>
      </c>
      <c r="AK497" s="4" t="s">
        <v>2015</v>
      </c>
      <c r="AL497" s="4" t="s">
        <v>2020</v>
      </c>
      <c r="AM497" s="4" t="s">
        <v>2015</v>
      </c>
      <c r="AN497" s="4" t="s">
        <v>2014</v>
      </c>
      <c r="AO497" s="4" t="s">
        <v>2014</v>
      </c>
      <c r="AP497" s="4" t="s">
        <v>2015</v>
      </c>
      <c r="AQ497" s="4" t="s">
        <v>2021</v>
      </c>
      <c r="AR497" s="4" t="s">
        <v>2015</v>
      </c>
      <c r="AS497" s="4" t="s">
        <v>2015</v>
      </c>
      <c r="AT497" s="4" t="s">
        <v>2015</v>
      </c>
      <c r="AU497" s="4" t="s">
        <v>2019</v>
      </c>
      <c r="AV497" s="4" t="s">
        <v>2022</v>
      </c>
      <c r="AW497" s="4" t="s">
        <v>2015</v>
      </c>
      <c r="AX497" s="4" t="s">
        <v>2019</v>
      </c>
      <c r="AY497" s="4" t="s">
        <v>2023</v>
      </c>
      <c r="AZ497" s="4" t="s">
        <v>2015</v>
      </c>
      <c r="BA497" s="4" t="s">
        <v>2015</v>
      </c>
      <c r="BB497" s="4" t="s">
        <v>2015</v>
      </c>
      <c r="BC497" s="4" t="s">
        <v>2018</v>
      </c>
      <c r="BD497" s="4" t="s">
        <v>2015</v>
      </c>
      <c r="BE497" s="4" t="s">
        <v>2015</v>
      </c>
      <c r="BF497" s="4" t="s">
        <v>2015</v>
      </c>
      <c r="BG497" s="4" t="s">
        <v>2015</v>
      </c>
      <c r="BH497" s="4" t="s">
        <v>2019</v>
      </c>
      <c r="BI497" s="4" t="s">
        <v>2015</v>
      </c>
      <c r="BJ497" s="4" t="s">
        <v>2015</v>
      </c>
      <c r="BK497" s="4" t="s">
        <v>551</v>
      </c>
      <c r="BL497" s="4" t="s">
        <v>2014</v>
      </c>
      <c r="BM497" s="4" t="s">
        <v>2015</v>
      </c>
      <c r="BN497" s="4" t="s">
        <v>2015</v>
      </c>
      <c r="BO497" s="4" t="s">
        <v>1808</v>
      </c>
      <c r="BP497" s="4" t="s">
        <v>2015</v>
      </c>
      <c r="BQ497" s="4" t="s">
        <v>2024</v>
      </c>
      <c r="BR497" s="4"/>
      <c r="BS497" s="4" t="s">
        <v>2015</v>
      </c>
      <c r="BT497" s="4" t="n">
        <f aca="false">49-(COUNTBLANK(U497:BQ497))</f>
        <v>49</v>
      </c>
      <c r="BU497" s="4" t="str">
        <f aca="false">CONCATENATE("*",BS497,"*")</f>
        <v>*sled*</v>
      </c>
      <c r="BV497" s="4" t="n">
        <f aca="false">COUNTIFS(U497:BQ497,BU497)</f>
        <v>0</v>
      </c>
      <c r="BW497" s="18" t="n">
        <f aca="false">BV497/BT497</f>
        <v>0</v>
      </c>
      <c r="BX497" s="4"/>
      <c r="BY497" s="4"/>
      <c r="BZ497" s="18" t="str">
        <f aca="false">IF(BY497="","",(BY497/BT497))</f>
        <v/>
      </c>
      <c r="CA497" s="4" t="n">
        <f aca="false">COUNTIFS(U497:BQ497,BU498)</f>
        <v>0</v>
      </c>
      <c r="CB497" s="4" t="str">
        <f aca="false">IF(BX497="",BU497,BX497)</f>
        <v>*sled*</v>
      </c>
      <c r="CC497" s="4" t="n">
        <f aca="false">COUNTIFS(U497:BQ497,CB498)</f>
        <v>0</v>
      </c>
      <c r="CD497" s="18" t="n">
        <f aca="false">CC497/BT497</f>
        <v>0</v>
      </c>
      <c r="CE497" s="4" t="s">
        <v>2025</v>
      </c>
      <c r="CF497" s="18" t="n">
        <f aca="false">(COUNTIFS(U497:BQ497,CE497))/BT497</f>
        <v>0</v>
      </c>
      <c r="CG497" s="4"/>
      <c r="CH497" s="4" t="s">
        <v>2026</v>
      </c>
      <c r="CI497" s="18" t="n">
        <v>0.0816326530612245</v>
      </c>
      <c r="CJ497" s="18" t="n">
        <v>0.47</v>
      </c>
      <c r="CK497" s="4" t="s">
        <v>2019</v>
      </c>
      <c r="CL497" s="4" t="s">
        <v>2027</v>
      </c>
      <c r="CM497" s="4"/>
      <c r="CN497" s="4"/>
    </row>
    <row r="498" customFormat="false" ht="14.4" hidden="false" customHeight="false" outlineLevel="0" collapsed="false">
      <c r="A498" s="8" t="s">
        <v>3491</v>
      </c>
      <c r="B498" s="17" t="n">
        <v>2</v>
      </c>
      <c r="C498" s="17" t="n">
        <v>2</v>
      </c>
      <c r="D498" s="17" t="n">
        <v>2</v>
      </c>
      <c r="E498" s="17" t="n">
        <v>68</v>
      </c>
      <c r="F498" s="17" t="n">
        <v>34</v>
      </c>
      <c r="G498" s="17" t="n">
        <v>8</v>
      </c>
      <c r="H498" s="8" t="n">
        <v>8034</v>
      </c>
      <c r="I498" s="8" t="n">
        <v>18034</v>
      </c>
      <c r="J498" s="8" t="n">
        <v>8034</v>
      </c>
      <c r="K498" s="8" t="s">
        <v>650</v>
      </c>
      <c r="L498" s="8" t="s">
        <v>128</v>
      </c>
      <c r="M498" s="4" t="s">
        <v>2028</v>
      </c>
      <c r="N498" s="4" t="s">
        <v>2010</v>
      </c>
      <c r="O498" s="4" t="s">
        <v>2011</v>
      </c>
      <c r="P498" s="4"/>
      <c r="Q498" s="4"/>
      <c r="R498" s="4" t="n">
        <f aca="false">(1+LEN(N498)-LEN(SUBSTITUTE(N498," ","")))+1</f>
        <v>7</v>
      </c>
      <c r="S498" s="4" t="n">
        <f aca="false">(1+LEN(O498)-LEN(SUBSTITUTE(O498," ","")))</f>
        <v>10</v>
      </c>
      <c r="T498" s="4" t="s">
        <v>1781</v>
      </c>
      <c r="U498" s="4" t="s">
        <v>2019</v>
      </c>
      <c r="V498" s="4" t="s">
        <v>2031</v>
      </c>
      <c r="W498" s="4" t="s">
        <v>2019</v>
      </c>
      <c r="X498" s="4" t="s">
        <v>2019</v>
      </c>
      <c r="Y498" s="4" t="s">
        <v>227</v>
      </c>
      <c r="Z498" s="4" t="s">
        <v>2019</v>
      </c>
      <c r="AA498" s="4" t="s">
        <v>2019</v>
      </c>
      <c r="AB498" s="4" t="s">
        <v>2019</v>
      </c>
      <c r="AC498" s="4" t="s">
        <v>2019</v>
      </c>
      <c r="AD498" s="4" t="s">
        <v>2017</v>
      </c>
      <c r="AE498" s="4" t="s">
        <v>2019</v>
      </c>
      <c r="AF498" s="4" t="s">
        <v>2019</v>
      </c>
      <c r="AG498" s="4" t="s">
        <v>2032</v>
      </c>
      <c r="AH498" s="4" t="s">
        <v>2033</v>
      </c>
      <c r="AI498" s="4" t="s">
        <v>2034</v>
      </c>
      <c r="AJ498" s="4" t="s">
        <v>682</v>
      </c>
      <c r="AK498" s="4" t="s">
        <v>2032</v>
      </c>
      <c r="AL498" s="4" t="s">
        <v>2019</v>
      </c>
      <c r="AM498" s="4" t="s">
        <v>2034</v>
      </c>
      <c r="AN498" s="4" t="s">
        <v>2019</v>
      </c>
      <c r="AO498" s="4" t="s">
        <v>2034</v>
      </c>
      <c r="AP498" s="4" t="s">
        <v>2019</v>
      </c>
      <c r="AQ498" s="4" t="s">
        <v>2019</v>
      </c>
      <c r="AR498" s="4" t="s">
        <v>2035</v>
      </c>
      <c r="AS498" s="4" t="s">
        <v>2019</v>
      </c>
      <c r="AT498" s="4" t="s">
        <v>2019</v>
      </c>
      <c r="AU498" s="4" t="s">
        <v>2019</v>
      </c>
      <c r="AV498" s="4" t="s">
        <v>2019</v>
      </c>
      <c r="AW498" s="4" t="s">
        <v>216</v>
      </c>
      <c r="AX498" s="4" t="s">
        <v>2015</v>
      </c>
      <c r="AY498" s="4" t="s">
        <v>698</v>
      </c>
      <c r="AZ498" s="4" t="s">
        <v>2019</v>
      </c>
      <c r="BA498" s="4" t="s">
        <v>2019</v>
      </c>
      <c r="BB498" s="4" t="s">
        <v>2019</v>
      </c>
      <c r="BC498" s="4" t="s">
        <v>2019</v>
      </c>
      <c r="BD498" s="4" t="s">
        <v>2019</v>
      </c>
      <c r="BE498" s="4" t="s">
        <v>2032</v>
      </c>
      <c r="BF498" s="4" t="s">
        <v>2019</v>
      </c>
      <c r="BG498" s="4" t="s">
        <v>2019</v>
      </c>
      <c r="BH498" s="4" t="s">
        <v>2019</v>
      </c>
      <c r="BI498" s="4" t="s">
        <v>2036</v>
      </c>
      <c r="BJ498" s="4" t="s">
        <v>2019</v>
      </c>
      <c r="BK498" s="4" t="s">
        <v>2019</v>
      </c>
      <c r="BL498" s="4" t="s">
        <v>2019</v>
      </c>
      <c r="BM498" s="4" t="s">
        <v>551</v>
      </c>
      <c r="BN498" s="4" t="s">
        <v>2037</v>
      </c>
      <c r="BO498" s="4" t="s">
        <v>2019</v>
      </c>
      <c r="BP498" s="4" t="s">
        <v>2035</v>
      </c>
      <c r="BQ498" s="4" t="s">
        <v>2019</v>
      </c>
      <c r="BR498" s="4"/>
      <c r="BS498" s="4" t="s">
        <v>2019</v>
      </c>
      <c r="BT498" s="4" t="n">
        <f aca="false">49-(COUNTBLANK(U498:BQ498))</f>
        <v>49</v>
      </c>
      <c r="BU498" s="4" t="str">
        <f aca="false">CONCATENATE("*",BS498,"*")</f>
        <v>*ski*</v>
      </c>
      <c r="BV498" s="4" t="n">
        <f aca="false">COUNTIFS(U498:BQ498,BU498)</f>
        <v>0</v>
      </c>
      <c r="BW498" s="18" t="n">
        <f aca="false">BV498/BT498</f>
        <v>0</v>
      </c>
      <c r="BX498" s="4"/>
      <c r="BY498" s="4"/>
      <c r="BZ498" s="18" t="str">
        <f aca="false">IF(BY498="","",(BY498/BT498))</f>
        <v/>
      </c>
      <c r="CA498" s="4" t="n">
        <f aca="false">COUNTIFS(U498:BQ498,BU497)</f>
        <v>0</v>
      </c>
      <c r="CB498" s="4" t="str">
        <f aca="false">IF(BX498="",BU498,BX498)</f>
        <v>*ski*</v>
      </c>
      <c r="CC498" s="4" t="n">
        <f aca="false">COUNTIFS(U498:BQ498,CB497)</f>
        <v>0</v>
      </c>
      <c r="CD498" s="18" t="n">
        <f aca="false">CC498/BT498</f>
        <v>0</v>
      </c>
      <c r="CE498" s="4" t="s">
        <v>2038</v>
      </c>
      <c r="CF498" s="18" t="n">
        <f aca="false">(COUNTIFS(U498:BQ498,CE498))/BT498</f>
        <v>0</v>
      </c>
      <c r="CG498" s="4"/>
      <c r="CH498" s="4" t="s">
        <v>2039</v>
      </c>
      <c r="CI498" s="18" t="n">
        <v>0.0204081632653061</v>
      </c>
      <c r="CJ498" s="18" t="n">
        <v>0.67</v>
      </c>
      <c r="CK498" s="4" t="s">
        <v>2015</v>
      </c>
      <c r="CL498" s="4" t="s">
        <v>2027</v>
      </c>
      <c r="CM498" s="4"/>
      <c r="CN498" s="4"/>
    </row>
    <row r="499" customFormat="false" ht="14.4" hidden="false" customHeight="false" outlineLevel="0" collapsed="false">
      <c r="A499" s="8" t="s">
        <v>3492</v>
      </c>
      <c r="B499" s="8" t="n">
        <v>2</v>
      </c>
      <c r="C499" s="8" t="n">
        <v>1</v>
      </c>
      <c r="D499" s="8" t="n">
        <v>1</v>
      </c>
      <c r="E499" s="8" t="n">
        <v>69</v>
      </c>
      <c r="F499" s="8" t="n">
        <v>35</v>
      </c>
      <c r="G499" s="8" t="n">
        <v>5</v>
      </c>
      <c r="H499" s="8" t="n">
        <v>5035</v>
      </c>
      <c r="I499" s="8" t="n">
        <v>15035</v>
      </c>
      <c r="J499" s="8" t="n">
        <v>5035</v>
      </c>
      <c r="K499" s="8" t="s">
        <v>650</v>
      </c>
      <c r="L499" s="8" t="s">
        <v>128</v>
      </c>
      <c r="M499" s="0" t="s">
        <v>2042</v>
      </c>
      <c r="N499" s="0" t="s">
        <v>2043</v>
      </c>
      <c r="O499" s="0" t="s">
        <v>2044</v>
      </c>
      <c r="R499" s="0" t="n">
        <f aca="false">(1+LEN(N499)-LEN(SUBSTITUTE(N499," ","")))+1</f>
        <v>7</v>
      </c>
      <c r="S499" s="0" t="n">
        <f aca="false">(1+LEN(O499)-LEN(SUBSTITUTE(O499," ","")))</f>
        <v>11</v>
      </c>
      <c r="T499" s="0" t="s">
        <v>1781</v>
      </c>
      <c r="U499" s="0" t="s">
        <v>2046</v>
      </c>
      <c r="V499" s="0" t="s">
        <v>2047</v>
      </c>
      <c r="W499" s="0" t="s">
        <v>2048</v>
      </c>
      <c r="X499" s="0" t="s">
        <v>2049</v>
      </c>
      <c r="Y499" s="0" t="s">
        <v>2050</v>
      </c>
      <c r="Z499" s="0" t="s">
        <v>2051</v>
      </c>
      <c r="AA499" s="0" t="s">
        <v>2052</v>
      </c>
      <c r="AB499" s="0" t="s">
        <v>182</v>
      </c>
      <c r="AC499" s="0" t="s">
        <v>2052</v>
      </c>
      <c r="AD499" s="0" t="s">
        <v>2053</v>
      </c>
      <c r="AE499" s="0" t="s">
        <v>2054</v>
      </c>
      <c r="AF499" s="0" t="s">
        <v>2055</v>
      </c>
      <c r="AG499" s="0" t="s">
        <v>2056</v>
      </c>
      <c r="AH499" s="0" t="s">
        <v>182</v>
      </c>
      <c r="AI499" s="0" t="s">
        <v>182</v>
      </c>
      <c r="AJ499" s="0" t="s">
        <v>2057</v>
      </c>
      <c r="AK499" s="0" t="s">
        <v>2058</v>
      </c>
      <c r="AL499" s="0" t="s">
        <v>2059</v>
      </c>
      <c r="AM499" s="0" t="s">
        <v>182</v>
      </c>
      <c r="AN499" s="0" t="s">
        <v>2060</v>
      </c>
      <c r="AO499" s="0" t="s">
        <v>2051</v>
      </c>
      <c r="AP499" s="0" t="s">
        <v>703</v>
      </c>
      <c r="AQ499" s="0" t="s">
        <v>167</v>
      </c>
      <c r="AR499" s="0" t="s">
        <v>182</v>
      </c>
      <c r="AS499" s="0" t="s">
        <v>2059</v>
      </c>
      <c r="AT499" s="0" t="s">
        <v>2051</v>
      </c>
      <c r="AU499" s="0" t="s">
        <v>182</v>
      </c>
      <c r="AV499" s="0" t="s">
        <v>1587</v>
      </c>
      <c r="AW499" s="0" t="s">
        <v>2061</v>
      </c>
      <c r="AX499" s="0" t="s">
        <v>2062</v>
      </c>
      <c r="AY499" s="0" t="s">
        <v>182</v>
      </c>
      <c r="AZ499" s="0" t="s">
        <v>2063</v>
      </c>
      <c r="BA499" s="0" t="s">
        <v>703</v>
      </c>
      <c r="BB499" s="0" t="s">
        <v>2050</v>
      </c>
      <c r="BC499" s="0" t="s">
        <v>2064</v>
      </c>
      <c r="BD499" s="0" t="s">
        <v>2059</v>
      </c>
      <c r="BE499" s="0" t="s">
        <v>726</v>
      </c>
      <c r="BF499" s="0" t="s">
        <v>182</v>
      </c>
      <c r="BG499" s="0" t="s">
        <v>141</v>
      </c>
      <c r="BH499" s="0" t="s">
        <v>2065</v>
      </c>
      <c r="BI499" s="0" t="s">
        <v>138</v>
      </c>
      <c r="BJ499" s="0" t="s">
        <v>2066</v>
      </c>
      <c r="BK499" s="0" t="s">
        <v>141</v>
      </c>
      <c r="BL499" s="0" t="s">
        <v>2067</v>
      </c>
      <c r="BM499" s="0" t="s">
        <v>2064</v>
      </c>
      <c r="BN499" s="0" t="s">
        <v>2068</v>
      </c>
      <c r="BO499" s="0" t="s">
        <v>141</v>
      </c>
      <c r="BP499" s="0" t="s">
        <v>2051</v>
      </c>
      <c r="BQ499" s="0" t="s">
        <v>2069</v>
      </c>
      <c r="BS499" s="0" t="s">
        <v>141</v>
      </c>
      <c r="BT499" s="0" t="n">
        <f aca="false">49-(COUNTBLANK(U499:BQ499))</f>
        <v>49</v>
      </c>
      <c r="BU499" s="0" t="str">
        <f aca="false">CONCATENATE("*",BS499,"*")</f>
        <v>*pick*</v>
      </c>
      <c r="BV499" s="0" t="n">
        <f aca="false">COUNTIFS(U499:BQ499,BU499)</f>
        <v>0</v>
      </c>
      <c r="BW499" s="15" t="n">
        <f aca="false">BV499/BT499</f>
        <v>0</v>
      </c>
      <c r="CA499" s="0" t="n">
        <f aca="false">COUNTIFS(U499:BQ499,BU500)</f>
        <v>0</v>
      </c>
      <c r="CB499" s="0" t="str">
        <f aca="false">IF(BX499="",BU499,BX499)</f>
        <v>*pick*</v>
      </c>
      <c r="CC499" s="0" t="n">
        <f aca="false">COUNTIFS(U499:BQ499,CB500)</f>
        <v>0</v>
      </c>
      <c r="CD499" s="15" t="n">
        <f aca="false">CC499/BT499</f>
        <v>0</v>
      </c>
      <c r="CE499" s="0" t="s">
        <v>189</v>
      </c>
      <c r="CF499" s="15" t="n">
        <f aca="false">(COUNTIFS(U499:BQ499,CE499))/BT499</f>
        <v>0</v>
      </c>
      <c r="CH499" s="0" t="s">
        <v>190</v>
      </c>
      <c r="CI499" s="15" t="n">
        <f aca="false">(COUNTIFS(U499:BQ499,CH499))/BT499</f>
        <v>0</v>
      </c>
      <c r="CJ499" s="15" t="n">
        <f aca="false">(COUNTIFS(U499:BQ499,CH500))/BT499</f>
        <v>0</v>
      </c>
      <c r="CK499" s="16" t="s">
        <v>182</v>
      </c>
      <c r="CL499" s="0" t="s">
        <v>2070</v>
      </c>
    </row>
    <row r="500" customFormat="false" ht="14.4" hidden="false" customHeight="false" outlineLevel="0" collapsed="false">
      <c r="A500" s="8" t="s">
        <v>3493</v>
      </c>
      <c r="B500" s="8" t="n">
        <v>2</v>
      </c>
      <c r="C500" s="8" t="n">
        <v>1</v>
      </c>
      <c r="D500" s="8" t="n">
        <v>2</v>
      </c>
      <c r="E500" s="8" t="n">
        <v>69</v>
      </c>
      <c r="F500" s="8" t="n">
        <v>35</v>
      </c>
      <c r="G500" s="8" t="n">
        <v>6</v>
      </c>
      <c r="H500" s="8" t="n">
        <v>6035</v>
      </c>
      <c r="I500" s="8" t="n">
        <v>16035</v>
      </c>
      <c r="J500" s="8" t="n">
        <v>6035</v>
      </c>
      <c r="K500" s="8" t="s">
        <v>650</v>
      </c>
      <c r="L500" s="8" t="s">
        <v>128</v>
      </c>
      <c r="M500" s="0" t="s">
        <v>2071</v>
      </c>
      <c r="N500" s="0" t="s">
        <v>2043</v>
      </c>
      <c r="O500" s="0" t="s">
        <v>2072</v>
      </c>
      <c r="R500" s="0" t="n">
        <f aca="false">(1+LEN(N500)-LEN(SUBSTITUTE(N500," ","")))+1</f>
        <v>7</v>
      </c>
      <c r="S500" s="0" t="n">
        <f aca="false">(1+LEN(O500)-LEN(SUBSTITUTE(O500," ","")))</f>
        <v>11</v>
      </c>
      <c r="T500" s="0" t="s">
        <v>1781</v>
      </c>
      <c r="U500" s="0" t="s">
        <v>146</v>
      </c>
      <c r="V500" s="0" t="s">
        <v>167</v>
      </c>
      <c r="W500" s="0" t="s">
        <v>2074</v>
      </c>
      <c r="X500" s="0" t="s">
        <v>141</v>
      </c>
      <c r="Y500" s="0" t="s">
        <v>2075</v>
      </c>
      <c r="Z500" s="0" t="s">
        <v>726</v>
      </c>
      <c r="AA500" s="0" t="s">
        <v>2051</v>
      </c>
      <c r="AB500" s="0" t="s">
        <v>138</v>
      </c>
      <c r="AC500" s="0" t="s">
        <v>2076</v>
      </c>
      <c r="AD500" s="0" t="s">
        <v>2077</v>
      </c>
      <c r="AE500" s="0" t="s">
        <v>182</v>
      </c>
      <c r="AF500" s="0" t="s">
        <v>2078</v>
      </c>
      <c r="AG500" s="0" t="s">
        <v>2079</v>
      </c>
      <c r="AH500" s="0" t="s">
        <v>951</v>
      </c>
      <c r="AI500" s="0" t="s">
        <v>2051</v>
      </c>
      <c r="AJ500" s="0" t="s">
        <v>2080</v>
      </c>
      <c r="AK500" s="0" t="s">
        <v>2081</v>
      </c>
      <c r="AL500" s="0" t="s">
        <v>2082</v>
      </c>
      <c r="AM500" s="0" t="s">
        <v>2083</v>
      </c>
      <c r="AN500" s="0" t="s">
        <v>167</v>
      </c>
      <c r="AO500" s="0" t="s">
        <v>2084</v>
      </c>
      <c r="AP500" s="0" t="s">
        <v>2051</v>
      </c>
      <c r="AQ500" s="0" t="s">
        <v>2051</v>
      </c>
      <c r="AR500" s="0" t="s">
        <v>2085</v>
      </c>
      <c r="AS500" s="0" t="s">
        <v>2075</v>
      </c>
      <c r="AT500" s="0" t="s">
        <v>2086</v>
      </c>
      <c r="AU500" s="0" t="s">
        <v>2062</v>
      </c>
      <c r="AV500" s="0" t="s">
        <v>182</v>
      </c>
      <c r="AW500" s="0" t="s">
        <v>2087</v>
      </c>
      <c r="AX500" s="0" t="s">
        <v>182</v>
      </c>
      <c r="AY500" s="0" t="s">
        <v>141</v>
      </c>
      <c r="AZ500" s="0" t="s">
        <v>2065</v>
      </c>
      <c r="BA500" s="0" t="s">
        <v>2088</v>
      </c>
      <c r="BB500" s="0" t="s">
        <v>182</v>
      </c>
      <c r="BC500" s="0" t="s">
        <v>2089</v>
      </c>
      <c r="BD500" s="0" t="s">
        <v>182</v>
      </c>
      <c r="BE500" s="0" t="s">
        <v>2081</v>
      </c>
      <c r="BF500" s="0" t="s">
        <v>141</v>
      </c>
      <c r="BG500" s="0" t="s">
        <v>2062</v>
      </c>
      <c r="BH500" s="0" t="s">
        <v>703</v>
      </c>
      <c r="BI500" s="0" t="s">
        <v>2090</v>
      </c>
      <c r="BJ500" s="0" t="s">
        <v>182</v>
      </c>
      <c r="BK500" s="0" t="s">
        <v>182</v>
      </c>
      <c r="BL500" s="0" t="s">
        <v>2091</v>
      </c>
      <c r="BM500" s="0" t="s">
        <v>138</v>
      </c>
      <c r="BN500" s="0" t="s">
        <v>2092</v>
      </c>
      <c r="BO500" s="0" t="s">
        <v>2051</v>
      </c>
      <c r="BP500" s="0" t="s">
        <v>2093</v>
      </c>
      <c r="BQ500" s="0" t="s">
        <v>182</v>
      </c>
      <c r="BS500" s="0" t="s">
        <v>138</v>
      </c>
      <c r="BT500" s="0" t="n">
        <f aca="false">49-(COUNTBLANK(U500:BQ500))</f>
        <v>49</v>
      </c>
      <c r="BU500" s="0" t="str">
        <f aca="false">CONCATENATE("*",BS500,"*")</f>
        <v>*grow*</v>
      </c>
      <c r="BV500" s="0" t="n">
        <f aca="false">COUNTIFS(U500:BQ500,BU500)</f>
        <v>0</v>
      </c>
      <c r="BW500" s="15" t="n">
        <f aca="false">BV500/BT500</f>
        <v>0</v>
      </c>
      <c r="BZ500" s="15" t="str">
        <f aca="false">IF(BY500="","",(BY500/BT500))</f>
        <v/>
      </c>
      <c r="CA500" s="0" t="n">
        <f aca="false">COUNTIFS(U500:BQ500,BU499)</f>
        <v>0</v>
      </c>
      <c r="CB500" s="0" t="str">
        <f aca="false">IF(BX500="",BU500,BX500)</f>
        <v>*grow*</v>
      </c>
      <c r="CC500" s="0" t="n">
        <f aca="false">COUNTIFS(U500:BQ500,CB499)</f>
        <v>0</v>
      </c>
      <c r="CD500" s="15" t="n">
        <f aca="false">CC500/BT500</f>
        <v>0</v>
      </c>
      <c r="CE500" s="0" t="s">
        <v>2094</v>
      </c>
      <c r="CF500" s="15" t="n">
        <f aca="false">(COUNTIFS(U500:BQ500,CE500))/BT500</f>
        <v>0</v>
      </c>
      <c r="CH500" s="0" t="s">
        <v>2095</v>
      </c>
      <c r="CI500" s="15" t="n">
        <f aca="false">(COUNTIFS(U500:BQ500,CH500))/BT500</f>
        <v>0</v>
      </c>
      <c r="CJ500" s="15" t="n">
        <f aca="false">(COUNTIFS(U500:BQ500,CH499))/BT500</f>
        <v>0</v>
      </c>
      <c r="CK500" s="16" t="s">
        <v>141</v>
      </c>
      <c r="CL500" s="0" t="s">
        <v>2070</v>
      </c>
    </row>
    <row r="501" customFormat="false" ht="14.4" hidden="false" customHeight="false" outlineLevel="0" collapsed="false">
      <c r="A501" s="8" t="s">
        <v>3490</v>
      </c>
      <c r="B501" s="17" t="n">
        <v>2</v>
      </c>
      <c r="C501" s="17" t="n">
        <v>2</v>
      </c>
      <c r="D501" s="17" t="n">
        <v>1</v>
      </c>
      <c r="E501" s="17" t="n">
        <v>69</v>
      </c>
      <c r="F501" s="17" t="n">
        <v>35</v>
      </c>
      <c r="G501" s="17" t="n">
        <v>7</v>
      </c>
      <c r="H501" s="8" t="n">
        <v>7035</v>
      </c>
      <c r="I501" s="8" t="n">
        <v>17035</v>
      </c>
      <c r="J501" s="8" t="n">
        <v>7035</v>
      </c>
      <c r="K501" s="8" t="s">
        <v>650</v>
      </c>
      <c r="L501" s="8" t="s">
        <v>128</v>
      </c>
      <c r="M501" s="4" t="s">
        <v>2042</v>
      </c>
      <c r="N501" s="4" t="s">
        <v>2043</v>
      </c>
      <c r="O501" s="4" t="s">
        <v>2072</v>
      </c>
      <c r="P501" s="4"/>
      <c r="Q501" s="4"/>
      <c r="R501" s="4" t="n">
        <f aca="false">(1+LEN(N501)-LEN(SUBSTITUTE(N501," ","")))+1</f>
        <v>7</v>
      </c>
      <c r="S501" s="4" t="n">
        <f aca="false">(1+LEN(O501)-LEN(SUBSTITUTE(O501," ","")))</f>
        <v>11</v>
      </c>
      <c r="T501" s="4" t="s">
        <v>1781</v>
      </c>
      <c r="U501" s="4" t="s">
        <v>2046</v>
      </c>
      <c r="V501" s="4" t="s">
        <v>2047</v>
      </c>
      <c r="W501" s="4" t="s">
        <v>2048</v>
      </c>
      <c r="X501" s="4" t="s">
        <v>2049</v>
      </c>
      <c r="Y501" s="4" t="s">
        <v>2050</v>
      </c>
      <c r="Z501" s="4" t="s">
        <v>2051</v>
      </c>
      <c r="AA501" s="4" t="s">
        <v>2052</v>
      </c>
      <c r="AB501" s="4" t="s">
        <v>182</v>
      </c>
      <c r="AC501" s="4" t="s">
        <v>2052</v>
      </c>
      <c r="AD501" s="4" t="s">
        <v>2053</v>
      </c>
      <c r="AE501" s="4" t="s">
        <v>2054</v>
      </c>
      <c r="AF501" s="4" t="s">
        <v>2055</v>
      </c>
      <c r="AG501" s="4" t="s">
        <v>2056</v>
      </c>
      <c r="AH501" s="4" t="s">
        <v>182</v>
      </c>
      <c r="AI501" s="4" t="s">
        <v>182</v>
      </c>
      <c r="AJ501" s="4" t="s">
        <v>2057</v>
      </c>
      <c r="AK501" s="4" t="s">
        <v>2058</v>
      </c>
      <c r="AL501" s="4" t="s">
        <v>2059</v>
      </c>
      <c r="AM501" s="4" t="s">
        <v>182</v>
      </c>
      <c r="AN501" s="4" t="s">
        <v>2060</v>
      </c>
      <c r="AO501" s="4" t="s">
        <v>2051</v>
      </c>
      <c r="AP501" s="4" t="s">
        <v>703</v>
      </c>
      <c r="AQ501" s="4" t="s">
        <v>167</v>
      </c>
      <c r="AR501" s="4" t="s">
        <v>182</v>
      </c>
      <c r="AS501" s="4" t="s">
        <v>2059</v>
      </c>
      <c r="AT501" s="4" t="s">
        <v>2051</v>
      </c>
      <c r="AU501" s="4" t="s">
        <v>182</v>
      </c>
      <c r="AV501" s="4" t="s">
        <v>1587</v>
      </c>
      <c r="AW501" s="4" t="s">
        <v>2061</v>
      </c>
      <c r="AX501" s="4" t="s">
        <v>2062</v>
      </c>
      <c r="AY501" s="4" t="s">
        <v>182</v>
      </c>
      <c r="AZ501" s="4" t="s">
        <v>2063</v>
      </c>
      <c r="BA501" s="4" t="s">
        <v>703</v>
      </c>
      <c r="BB501" s="4" t="s">
        <v>2050</v>
      </c>
      <c r="BC501" s="4" t="s">
        <v>2064</v>
      </c>
      <c r="BD501" s="4" t="s">
        <v>2059</v>
      </c>
      <c r="BE501" s="4" t="s">
        <v>726</v>
      </c>
      <c r="BF501" s="4" t="s">
        <v>182</v>
      </c>
      <c r="BG501" s="4" t="s">
        <v>141</v>
      </c>
      <c r="BH501" s="4" t="s">
        <v>2065</v>
      </c>
      <c r="BI501" s="4" t="s">
        <v>138</v>
      </c>
      <c r="BJ501" s="4" t="s">
        <v>2066</v>
      </c>
      <c r="BK501" s="4" t="s">
        <v>141</v>
      </c>
      <c r="BL501" s="4" t="s">
        <v>2067</v>
      </c>
      <c r="BM501" s="4" t="s">
        <v>2064</v>
      </c>
      <c r="BN501" s="4" t="s">
        <v>2068</v>
      </c>
      <c r="BO501" s="4" t="s">
        <v>141</v>
      </c>
      <c r="BP501" s="4" t="s">
        <v>2051</v>
      </c>
      <c r="BQ501" s="4" t="s">
        <v>2069</v>
      </c>
      <c r="BR501" s="4"/>
      <c r="BS501" s="4" t="s">
        <v>141</v>
      </c>
      <c r="BT501" s="4" t="n">
        <f aca="false">49-(COUNTBLANK(U501:BQ501))</f>
        <v>49</v>
      </c>
      <c r="BU501" s="4" t="str">
        <f aca="false">CONCATENATE("*",BS501,"*")</f>
        <v>*pick*</v>
      </c>
      <c r="BV501" s="4" t="n">
        <f aca="false">COUNTIFS(U501:BQ501,BU501)</f>
        <v>0</v>
      </c>
      <c r="BW501" s="18" t="n">
        <f aca="false">BV501/BT501</f>
        <v>0</v>
      </c>
      <c r="BX501" s="4"/>
      <c r="BY501" s="4"/>
      <c r="BZ501" s="18"/>
      <c r="CA501" s="4" t="n">
        <f aca="false">COUNTIFS(U501:BQ501,BU502)</f>
        <v>0</v>
      </c>
      <c r="CB501" s="4" t="str">
        <f aca="false">IF(BX501="",BU501,BX501)</f>
        <v>*pick*</v>
      </c>
      <c r="CC501" s="4" t="n">
        <f aca="false">COUNTIFS(U501:BQ501,CB502)</f>
        <v>0</v>
      </c>
      <c r="CD501" s="18" t="n">
        <f aca="false">CC501/BT501</f>
        <v>0</v>
      </c>
      <c r="CE501" s="4" t="s">
        <v>189</v>
      </c>
      <c r="CF501" s="18" t="n">
        <f aca="false">(COUNTIFS(U501:BQ501,CE501))/BT501</f>
        <v>0</v>
      </c>
      <c r="CG501" s="4"/>
      <c r="CH501" s="4" t="s">
        <v>190</v>
      </c>
      <c r="CI501" s="18" t="n">
        <v>0.285714285714286</v>
      </c>
      <c r="CJ501" s="18" t="n">
        <v>0.45</v>
      </c>
      <c r="CK501" s="4" t="s">
        <v>141</v>
      </c>
      <c r="CL501" s="4" t="s">
        <v>2070</v>
      </c>
      <c r="CM501" s="4"/>
    </row>
    <row r="502" customFormat="false" ht="14.4" hidden="false" customHeight="false" outlineLevel="0" collapsed="false">
      <c r="A502" s="8" t="s">
        <v>3491</v>
      </c>
      <c r="B502" s="17" t="n">
        <v>2</v>
      </c>
      <c r="C502" s="17" t="n">
        <v>2</v>
      </c>
      <c r="D502" s="17" t="n">
        <v>2</v>
      </c>
      <c r="E502" s="17" t="n">
        <v>69</v>
      </c>
      <c r="F502" s="17" t="n">
        <v>35</v>
      </c>
      <c r="G502" s="17" t="n">
        <v>8</v>
      </c>
      <c r="H502" s="8" t="n">
        <v>8035</v>
      </c>
      <c r="I502" s="8" t="n">
        <v>18035</v>
      </c>
      <c r="J502" s="8" t="n">
        <v>8035</v>
      </c>
      <c r="K502" s="8" t="s">
        <v>650</v>
      </c>
      <c r="L502" s="8" t="s">
        <v>128</v>
      </c>
      <c r="M502" s="4" t="s">
        <v>2071</v>
      </c>
      <c r="N502" s="4" t="s">
        <v>2043</v>
      </c>
      <c r="O502" s="4" t="s">
        <v>2044</v>
      </c>
      <c r="P502" s="4"/>
      <c r="Q502" s="4"/>
      <c r="R502" s="4" t="n">
        <f aca="false">(1+LEN(N502)-LEN(SUBSTITUTE(N502," ","")))+1</f>
        <v>7</v>
      </c>
      <c r="S502" s="4" t="n">
        <f aca="false">(1+LEN(O502)-LEN(SUBSTITUTE(O502," ","")))</f>
        <v>11</v>
      </c>
      <c r="T502" s="4" t="s">
        <v>1781</v>
      </c>
      <c r="U502" s="4" t="s">
        <v>146</v>
      </c>
      <c r="V502" s="4" t="s">
        <v>167</v>
      </c>
      <c r="W502" s="4" t="s">
        <v>2074</v>
      </c>
      <c r="X502" s="4" t="s">
        <v>141</v>
      </c>
      <c r="Y502" s="4" t="s">
        <v>2075</v>
      </c>
      <c r="Z502" s="4" t="s">
        <v>726</v>
      </c>
      <c r="AA502" s="4" t="s">
        <v>2051</v>
      </c>
      <c r="AB502" s="4" t="s">
        <v>138</v>
      </c>
      <c r="AC502" s="4" t="s">
        <v>2076</v>
      </c>
      <c r="AD502" s="4" t="s">
        <v>2077</v>
      </c>
      <c r="AE502" s="4" t="s">
        <v>182</v>
      </c>
      <c r="AF502" s="4" t="s">
        <v>2078</v>
      </c>
      <c r="AG502" s="4" t="s">
        <v>2079</v>
      </c>
      <c r="AH502" s="4" t="s">
        <v>951</v>
      </c>
      <c r="AI502" s="4" t="s">
        <v>2051</v>
      </c>
      <c r="AJ502" s="4" t="s">
        <v>2080</v>
      </c>
      <c r="AK502" s="4" t="s">
        <v>2081</v>
      </c>
      <c r="AL502" s="4" t="s">
        <v>2082</v>
      </c>
      <c r="AM502" s="4" t="s">
        <v>2083</v>
      </c>
      <c r="AN502" s="4" t="s">
        <v>167</v>
      </c>
      <c r="AO502" s="4" t="s">
        <v>2084</v>
      </c>
      <c r="AP502" s="4" t="s">
        <v>2051</v>
      </c>
      <c r="AQ502" s="4" t="s">
        <v>2051</v>
      </c>
      <c r="AR502" s="4" t="s">
        <v>2085</v>
      </c>
      <c r="AS502" s="4" t="s">
        <v>2075</v>
      </c>
      <c r="AT502" s="4" t="s">
        <v>2086</v>
      </c>
      <c r="AU502" s="4" t="s">
        <v>2062</v>
      </c>
      <c r="AV502" s="4" t="s">
        <v>182</v>
      </c>
      <c r="AW502" s="4" t="s">
        <v>2087</v>
      </c>
      <c r="AX502" s="4" t="s">
        <v>182</v>
      </c>
      <c r="AY502" s="4" t="s">
        <v>141</v>
      </c>
      <c r="AZ502" s="4" t="s">
        <v>2065</v>
      </c>
      <c r="BA502" s="4" t="s">
        <v>2088</v>
      </c>
      <c r="BB502" s="4" t="s">
        <v>182</v>
      </c>
      <c r="BC502" s="4" t="s">
        <v>2089</v>
      </c>
      <c r="BD502" s="4" t="s">
        <v>182</v>
      </c>
      <c r="BE502" s="4" t="s">
        <v>2081</v>
      </c>
      <c r="BF502" s="4" t="s">
        <v>141</v>
      </c>
      <c r="BG502" s="4" t="s">
        <v>2062</v>
      </c>
      <c r="BH502" s="4" t="s">
        <v>703</v>
      </c>
      <c r="BI502" s="4" t="s">
        <v>2090</v>
      </c>
      <c r="BJ502" s="4" t="s">
        <v>182</v>
      </c>
      <c r="BK502" s="4" t="s">
        <v>182</v>
      </c>
      <c r="BL502" s="4" t="s">
        <v>2091</v>
      </c>
      <c r="BM502" s="4" t="s">
        <v>138</v>
      </c>
      <c r="BN502" s="4" t="s">
        <v>2092</v>
      </c>
      <c r="BO502" s="4" t="s">
        <v>2051</v>
      </c>
      <c r="BP502" s="4" t="s">
        <v>2093</v>
      </c>
      <c r="BQ502" s="4" t="s">
        <v>182</v>
      </c>
      <c r="BR502" s="4"/>
      <c r="BS502" s="4" t="s">
        <v>138</v>
      </c>
      <c r="BT502" s="4" t="n">
        <f aca="false">49-(COUNTBLANK(U502:BQ502))</f>
        <v>49</v>
      </c>
      <c r="BU502" s="4" t="str">
        <f aca="false">CONCATENATE("*",BS502,"*")</f>
        <v>*grow*</v>
      </c>
      <c r="BV502" s="4" t="n">
        <f aca="false">COUNTIFS(U502:BQ502,BU502)</f>
        <v>0</v>
      </c>
      <c r="BW502" s="18" t="n">
        <f aca="false">BV502/BT502</f>
        <v>0</v>
      </c>
      <c r="BX502" s="4"/>
      <c r="BY502" s="4"/>
      <c r="BZ502" s="18" t="str">
        <f aca="false">IF(BY502="","",(BY502/BT502))</f>
        <v/>
      </c>
      <c r="CA502" s="4" t="n">
        <f aca="false">COUNTIFS(U502:BQ502,BU501)</f>
        <v>0</v>
      </c>
      <c r="CB502" s="4" t="str">
        <f aca="false">IF(BX502="",BU502,BX502)</f>
        <v>*grow*</v>
      </c>
      <c r="CC502" s="4" t="n">
        <f aca="false">COUNTIFS(U502:BQ502,CB501)</f>
        <v>0</v>
      </c>
      <c r="CD502" s="18" t="n">
        <f aca="false">CC502/BT502</f>
        <v>0</v>
      </c>
      <c r="CE502" s="4" t="s">
        <v>2094</v>
      </c>
      <c r="CF502" s="18" t="n">
        <f aca="false">(COUNTIFS(U502:BQ502,CE502))/BT502</f>
        <v>0</v>
      </c>
      <c r="CG502" s="4"/>
      <c r="CH502" s="4" t="s">
        <v>2095</v>
      </c>
      <c r="CI502" s="18" t="n">
        <v>0.285714285714286</v>
      </c>
      <c r="CJ502" s="18" t="n">
        <v>0.35</v>
      </c>
      <c r="CK502" s="4" t="s">
        <v>182</v>
      </c>
      <c r="CL502" s="4" t="s">
        <v>2070</v>
      </c>
      <c r="CM502" s="4"/>
    </row>
    <row r="503" customFormat="false" ht="14.4" hidden="false" customHeight="false" outlineLevel="0" collapsed="false">
      <c r="A503" s="8" t="s">
        <v>3492</v>
      </c>
      <c r="B503" s="8" t="n">
        <v>2</v>
      </c>
      <c r="C503" s="8" t="n">
        <v>1</v>
      </c>
      <c r="D503" s="8" t="n">
        <v>1</v>
      </c>
      <c r="E503" s="8" t="n">
        <v>70</v>
      </c>
      <c r="F503" s="8" t="n">
        <v>36</v>
      </c>
      <c r="G503" s="8" t="n">
        <v>5</v>
      </c>
      <c r="H503" s="8" t="n">
        <v>5036</v>
      </c>
      <c r="I503" s="8" t="n">
        <v>15036</v>
      </c>
      <c r="J503" s="8" t="n">
        <v>5036</v>
      </c>
      <c r="K503" s="8" t="s">
        <v>650</v>
      </c>
      <c r="L503" s="8" t="s">
        <v>128</v>
      </c>
      <c r="M503" s="0" t="s">
        <v>2096</v>
      </c>
      <c r="N503" s="0" t="s">
        <v>2097</v>
      </c>
      <c r="O503" s="0" t="s">
        <v>2098</v>
      </c>
      <c r="R503" s="0" t="n">
        <f aca="false">(1+LEN(N503)-LEN(SUBSTITUTE(N503," ","")))+1</f>
        <v>5</v>
      </c>
      <c r="S503" s="0" t="n">
        <f aca="false">(1+LEN(O503)-LEN(SUBSTITUTE(O503," ","")))</f>
        <v>8</v>
      </c>
      <c r="T503" s="0" t="s">
        <v>1781</v>
      </c>
      <c r="U503" s="0" t="s">
        <v>2100</v>
      </c>
      <c r="V503" s="0" t="s">
        <v>2101</v>
      </c>
      <c r="W503" s="0" t="s">
        <v>2102</v>
      </c>
      <c r="X503" s="0" t="s">
        <v>2103</v>
      </c>
      <c r="Y503" s="0" t="s">
        <v>2103</v>
      </c>
      <c r="Z503" s="0" t="s">
        <v>2103</v>
      </c>
      <c r="AA503" s="0" t="s">
        <v>2104</v>
      </c>
      <c r="AB503" s="0" t="s">
        <v>2103</v>
      </c>
      <c r="AC503" s="0" t="s">
        <v>2105</v>
      </c>
      <c r="AD503" s="0" t="s">
        <v>2106</v>
      </c>
      <c r="AE503" s="0" t="s">
        <v>2107</v>
      </c>
      <c r="AF503" s="0" t="s">
        <v>2108</v>
      </c>
      <c r="AG503" s="0" t="s">
        <v>2104</v>
      </c>
      <c r="AH503" s="0" t="s">
        <v>2104</v>
      </c>
      <c r="AI503" s="0" t="s">
        <v>2103</v>
      </c>
      <c r="AJ503" s="0" t="s">
        <v>2103</v>
      </c>
      <c r="AK503" s="0" t="s">
        <v>2109</v>
      </c>
      <c r="AL503" s="0" t="s">
        <v>2110</v>
      </c>
      <c r="AM503" s="0" t="s">
        <v>2111</v>
      </c>
      <c r="AN503" s="0" t="s">
        <v>2104</v>
      </c>
      <c r="AO503" s="0" t="s">
        <v>2112</v>
      </c>
      <c r="AP503" s="0" t="s">
        <v>2113</v>
      </c>
      <c r="AQ503" s="0" t="s">
        <v>2114</v>
      </c>
      <c r="AR503" s="0" t="s">
        <v>2104</v>
      </c>
      <c r="AS503" s="0" t="s">
        <v>2115</v>
      </c>
      <c r="AT503" s="0" t="s">
        <v>2103</v>
      </c>
      <c r="AU503" s="0" t="s">
        <v>2116</v>
      </c>
      <c r="AV503" s="0" t="s">
        <v>2117</v>
      </c>
      <c r="AW503" s="0" t="s">
        <v>2118</v>
      </c>
      <c r="AX503" s="0" t="s">
        <v>2103</v>
      </c>
      <c r="AY503" s="0" t="s">
        <v>2113</v>
      </c>
      <c r="AZ503" s="0" t="s">
        <v>2119</v>
      </c>
      <c r="BA503" s="0" t="s">
        <v>2103</v>
      </c>
      <c r="BB503" s="0" t="s">
        <v>2103</v>
      </c>
      <c r="BC503" s="0" t="s">
        <v>2120</v>
      </c>
      <c r="BD503" s="0" t="s">
        <v>2103</v>
      </c>
      <c r="BE503" s="0" t="s">
        <v>2104</v>
      </c>
      <c r="BF503" s="0" t="s">
        <v>2121</v>
      </c>
      <c r="BG503" s="0" t="s">
        <v>2103</v>
      </c>
      <c r="BH503" s="0" t="s">
        <v>2118</v>
      </c>
      <c r="BI503" s="0" t="s">
        <v>2116</v>
      </c>
      <c r="BJ503" s="0" t="s">
        <v>2122</v>
      </c>
      <c r="BK503" s="0" t="s">
        <v>2104</v>
      </c>
      <c r="BL503" s="0" t="s">
        <v>2123</v>
      </c>
      <c r="BM503" s="0" t="s">
        <v>2124</v>
      </c>
      <c r="BN503" s="0" t="s">
        <v>2103</v>
      </c>
      <c r="BO503" s="0" t="s">
        <v>2125</v>
      </c>
      <c r="BP503" s="0" t="s">
        <v>2103</v>
      </c>
      <c r="BQ503" s="0" t="s">
        <v>2126</v>
      </c>
      <c r="BS503" s="0" t="s">
        <v>2110</v>
      </c>
      <c r="BT503" s="0" t="n">
        <f aca="false">49-(COUNTBLANK(U503:BQ503))</f>
        <v>49</v>
      </c>
      <c r="BU503" s="0" t="str">
        <f aca="false">CONCATENATE("*",BS503,"*")</f>
        <v>*questioning*</v>
      </c>
      <c r="BV503" s="0" t="n">
        <f aca="false">COUNTIFS(U503:BQ503,BU503)</f>
        <v>0</v>
      </c>
      <c r="BW503" s="15" t="n">
        <f aca="false">BV503/BT503</f>
        <v>0</v>
      </c>
      <c r="BX503" s="0" t="s">
        <v>2127</v>
      </c>
      <c r="BY503" s="0" t="n">
        <f aca="false">COUNTIFS(U503:BQ503,BX503)</f>
        <v>0</v>
      </c>
      <c r="BZ503" s="18" t="n">
        <f aca="false">IF(BY503="","",(BY503/BT503))</f>
        <v>0</v>
      </c>
      <c r="CA503" s="0" t="n">
        <f aca="false">COUNTIFS(U503:BQ503,BU504)</f>
        <v>0</v>
      </c>
      <c r="CB503" s="0" t="str">
        <f aca="false">IF(BX503="",BU503,BX503)</f>
        <v>*interrogat*</v>
      </c>
      <c r="CC503" s="0" t="n">
        <f aca="false">COUNTIFS(U503:BQ503,CB504)</f>
        <v>0</v>
      </c>
      <c r="CD503" s="15" t="n">
        <f aca="false">CC503/BT503</f>
        <v>0</v>
      </c>
      <c r="CE503" s="0" t="s">
        <v>2127</v>
      </c>
      <c r="CF503" s="15" t="n">
        <f aca="false">(COUNTIFS(U503:BQ503,CE503))/BT503</f>
        <v>0</v>
      </c>
      <c r="CH503" s="0" t="s">
        <v>2128</v>
      </c>
      <c r="CI503" s="15" t="n">
        <f aca="false">(COUNTIFS(U503:BQ503,CH503))/BT503</f>
        <v>0</v>
      </c>
      <c r="CJ503" s="15" t="n">
        <f aca="false">(COUNTIFS(U503:BQ503,CH504))/BT503</f>
        <v>0</v>
      </c>
      <c r="CK503" s="16" t="s">
        <v>2104</v>
      </c>
      <c r="CL503" s="0" t="s">
        <v>2129</v>
      </c>
    </row>
    <row r="504" customFormat="false" ht="14.4" hidden="false" customHeight="false" outlineLevel="0" collapsed="false">
      <c r="A504" s="8" t="s">
        <v>3493</v>
      </c>
      <c r="B504" s="8" t="n">
        <v>2</v>
      </c>
      <c r="C504" s="8" t="n">
        <v>1</v>
      </c>
      <c r="D504" s="8" t="n">
        <v>2</v>
      </c>
      <c r="E504" s="8" t="n">
        <v>70</v>
      </c>
      <c r="F504" s="8" t="n">
        <v>36</v>
      </c>
      <c r="G504" s="8" t="n">
        <v>6</v>
      </c>
      <c r="H504" s="8" t="n">
        <v>6036</v>
      </c>
      <c r="I504" s="8" t="n">
        <v>16036</v>
      </c>
      <c r="J504" s="8" t="n">
        <v>6036</v>
      </c>
      <c r="K504" s="8" t="s">
        <v>650</v>
      </c>
      <c r="L504" s="8" t="s">
        <v>128</v>
      </c>
      <c r="M504" s="0" t="s">
        <v>2130</v>
      </c>
      <c r="N504" s="0" t="s">
        <v>2097</v>
      </c>
      <c r="O504" s="0" t="s">
        <v>2131</v>
      </c>
      <c r="R504" s="0" t="n">
        <f aca="false">(1+LEN(N504)-LEN(SUBSTITUTE(N504," ","")))+1</f>
        <v>5</v>
      </c>
      <c r="S504" s="0" t="n">
        <f aca="false">(1+LEN(O504)-LEN(SUBSTITUTE(O504," ","")))</f>
        <v>8</v>
      </c>
      <c r="T504" s="0" t="s">
        <v>1781</v>
      </c>
      <c r="U504" s="19" t="s">
        <v>2132</v>
      </c>
      <c r="V504" s="0" t="s">
        <v>2133</v>
      </c>
      <c r="W504" s="19" t="s">
        <v>2134</v>
      </c>
      <c r="X504" s="19" t="s">
        <v>2135</v>
      </c>
      <c r="Y504" s="19" t="s">
        <v>2123</v>
      </c>
      <c r="Z504" s="19" t="s">
        <v>2136</v>
      </c>
      <c r="AA504" s="19" t="s">
        <v>2137</v>
      </c>
      <c r="AB504" s="19" t="s">
        <v>2109</v>
      </c>
      <c r="AC504" s="19" t="s">
        <v>2135</v>
      </c>
      <c r="AD504" s="19" t="s">
        <v>2138</v>
      </c>
      <c r="AE504" s="0" t="s">
        <v>2139</v>
      </c>
      <c r="AF504" s="0" t="s">
        <v>2140</v>
      </c>
      <c r="AG504" s="19" t="s">
        <v>2141</v>
      </c>
      <c r="AH504" s="19" t="s">
        <v>2123</v>
      </c>
      <c r="AI504" s="0" t="s">
        <v>2142</v>
      </c>
      <c r="AJ504" s="19" t="s">
        <v>2137</v>
      </c>
      <c r="AK504" s="0" t="s">
        <v>2143</v>
      </c>
      <c r="AL504" s="19" t="s">
        <v>2144</v>
      </c>
      <c r="AM504" s="0" t="s">
        <v>2145</v>
      </c>
      <c r="AN504" s="19" t="s">
        <v>2132</v>
      </c>
      <c r="AO504" s="19" t="s">
        <v>2112</v>
      </c>
      <c r="AP504" s="19" t="s">
        <v>2112</v>
      </c>
      <c r="AQ504" s="19" t="s">
        <v>2135</v>
      </c>
      <c r="AR504" s="19" t="s">
        <v>2112</v>
      </c>
      <c r="AS504" s="19" t="s">
        <v>2146</v>
      </c>
      <c r="AT504" s="0" t="s">
        <v>2147</v>
      </c>
      <c r="AU504" s="19" t="s">
        <v>2109</v>
      </c>
      <c r="AV504" s="0" t="s">
        <v>2142</v>
      </c>
      <c r="AW504" s="19" t="s">
        <v>2148</v>
      </c>
      <c r="AX504" s="19" t="s">
        <v>2135</v>
      </c>
      <c r="AY504" s="19" t="s">
        <v>2135</v>
      </c>
      <c r="AZ504" s="0" t="s">
        <v>2122</v>
      </c>
      <c r="BA504" s="19" t="s">
        <v>2123</v>
      </c>
      <c r="BB504" s="19" t="s">
        <v>2149</v>
      </c>
      <c r="BC504" s="19" t="s">
        <v>2112</v>
      </c>
      <c r="BD504" s="19" t="s">
        <v>2109</v>
      </c>
      <c r="BE504" s="19" t="s">
        <v>2141</v>
      </c>
      <c r="BF504" s="19" t="s">
        <v>2135</v>
      </c>
      <c r="BG504" s="0" t="s">
        <v>1443</v>
      </c>
      <c r="BH504" s="19" t="s">
        <v>2135</v>
      </c>
      <c r="BI504" s="19" t="s">
        <v>2150</v>
      </c>
      <c r="BJ504" s="19" t="s">
        <v>2132</v>
      </c>
      <c r="BK504" s="0" t="s">
        <v>2151</v>
      </c>
      <c r="BL504" s="0" t="s">
        <v>2142</v>
      </c>
      <c r="BM504" s="0" t="s">
        <v>2152</v>
      </c>
      <c r="BN504" s="19" t="s">
        <v>2132</v>
      </c>
      <c r="BO504" s="19" t="s">
        <v>2135</v>
      </c>
      <c r="BP504" s="19" t="s">
        <v>2136</v>
      </c>
      <c r="BQ504" s="19" t="s">
        <v>2137</v>
      </c>
      <c r="BS504" s="0" t="s">
        <v>2125</v>
      </c>
      <c r="BT504" s="0" t="n">
        <f aca="false">49-(COUNTBLANK(U504:BQ504))</f>
        <v>49</v>
      </c>
      <c r="BU504" s="0" t="str">
        <f aca="false">CONCATENATE("*",BS504,"*")</f>
        <v>*answering*</v>
      </c>
      <c r="BV504" s="0" t="n">
        <f aca="false">COUNTIFS(U504:BQ504,BU504)</f>
        <v>0</v>
      </c>
      <c r="BW504" s="15" t="n">
        <f aca="false">BV504/BT504</f>
        <v>0</v>
      </c>
      <c r="BX504" s="0" t="s">
        <v>2153</v>
      </c>
      <c r="BY504" s="0" t="n">
        <f aca="false">COUNTIFS(U504:BQ504,BX504)</f>
        <v>0</v>
      </c>
      <c r="BZ504" s="18" t="n">
        <f aca="false">IF(BY504="","",(BY504/BT504))</f>
        <v>0</v>
      </c>
      <c r="CA504" s="0" t="n">
        <f aca="false">COUNTIFS(U504:BQ504,BU503)</f>
        <v>0</v>
      </c>
      <c r="CB504" s="0" t="str">
        <f aca="false">IF(BX504="",BU504,BX504)</f>
        <v>*talking*</v>
      </c>
      <c r="CC504" s="0" t="n">
        <f aca="false">COUNTIFS(U504:BQ504,CB503)</f>
        <v>0</v>
      </c>
      <c r="CD504" s="15" t="n">
        <f aca="false">CC504/BT504</f>
        <v>0</v>
      </c>
      <c r="CE504" s="0" t="s">
        <v>2153</v>
      </c>
      <c r="CF504" s="15" t="n">
        <f aca="false">(COUNTIFS(U504:BQ504,CE504))/BT504</f>
        <v>0</v>
      </c>
      <c r="CG504" s="19" t="s">
        <v>2154</v>
      </c>
      <c r="CH504" s="0" t="s">
        <v>2155</v>
      </c>
      <c r="CI504" s="15" t="n">
        <f aca="false">(COUNTIFS(U504:BQ504,CH504))/BT504</f>
        <v>0</v>
      </c>
      <c r="CJ504" s="15" t="n">
        <f aca="false">(COUNTIFS(U504:BQ504,CH503))/BT504</f>
        <v>0</v>
      </c>
      <c r="CK504" s="16" t="s">
        <v>2135</v>
      </c>
      <c r="CL504" s="0" t="s">
        <v>2129</v>
      </c>
    </row>
    <row r="505" customFormat="false" ht="14.4" hidden="false" customHeight="false" outlineLevel="0" collapsed="false">
      <c r="A505" s="8" t="s">
        <v>3490</v>
      </c>
      <c r="B505" s="17" t="n">
        <v>2</v>
      </c>
      <c r="C505" s="17" t="n">
        <v>2</v>
      </c>
      <c r="D505" s="17" t="n">
        <v>1</v>
      </c>
      <c r="E505" s="17" t="n">
        <v>70</v>
      </c>
      <c r="F505" s="17" t="n">
        <v>36</v>
      </c>
      <c r="G505" s="17" t="n">
        <v>7</v>
      </c>
      <c r="H505" s="8" t="n">
        <v>7036</v>
      </c>
      <c r="I505" s="8" t="n">
        <v>17036</v>
      </c>
      <c r="J505" s="8" t="n">
        <v>7036</v>
      </c>
      <c r="K505" s="8" t="s">
        <v>650</v>
      </c>
      <c r="L505" s="8" t="s">
        <v>128</v>
      </c>
      <c r="M505" s="4" t="s">
        <v>2096</v>
      </c>
      <c r="N505" s="4" t="s">
        <v>2097</v>
      </c>
      <c r="O505" s="4" t="s">
        <v>2131</v>
      </c>
      <c r="P505" s="4"/>
      <c r="Q505" s="4"/>
      <c r="R505" s="4" t="n">
        <f aca="false">(1+LEN(N505)-LEN(SUBSTITUTE(N505," ","")))+1</f>
        <v>5</v>
      </c>
      <c r="S505" s="4" t="n">
        <f aca="false">(1+LEN(O505)-LEN(SUBSTITUTE(O505," ","")))</f>
        <v>8</v>
      </c>
      <c r="T505" s="4" t="s">
        <v>1781</v>
      </c>
      <c r="U505" s="4" t="s">
        <v>2100</v>
      </c>
      <c r="V505" s="4" t="s">
        <v>2101</v>
      </c>
      <c r="W505" s="4" t="s">
        <v>2102</v>
      </c>
      <c r="X505" s="4" t="s">
        <v>2103</v>
      </c>
      <c r="Y505" s="4" t="s">
        <v>2103</v>
      </c>
      <c r="Z505" s="4" t="s">
        <v>2103</v>
      </c>
      <c r="AA505" s="4" t="s">
        <v>2104</v>
      </c>
      <c r="AB505" s="4" t="s">
        <v>2103</v>
      </c>
      <c r="AC505" s="4" t="s">
        <v>2105</v>
      </c>
      <c r="AD505" s="4" t="s">
        <v>2106</v>
      </c>
      <c r="AE505" s="4" t="s">
        <v>2107</v>
      </c>
      <c r="AF505" s="4" t="s">
        <v>2108</v>
      </c>
      <c r="AG505" s="4" t="s">
        <v>2104</v>
      </c>
      <c r="AH505" s="4" t="s">
        <v>2104</v>
      </c>
      <c r="AI505" s="4" t="s">
        <v>2103</v>
      </c>
      <c r="AJ505" s="4" t="s">
        <v>2103</v>
      </c>
      <c r="AK505" s="4" t="s">
        <v>2109</v>
      </c>
      <c r="AL505" s="4" t="s">
        <v>2110</v>
      </c>
      <c r="AM505" s="4" t="s">
        <v>2111</v>
      </c>
      <c r="AN505" s="4" t="s">
        <v>2104</v>
      </c>
      <c r="AO505" s="4" t="s">
        <v>2112</v>
      </c>
      <c r="AP505" s="4" t="s">
        <v>2113</v>
      </c>
      <c r="AQ505" s="4" t="s">
        <v>2114</v>
      </c>
      <c r="AR505" s="4" t="s">
        <v>2104</v>
      </c>
      <c r="AS505" s="4" t="s">
        <v>2115</v>
      </c>
      <c r="AT505" s="4" t="s">
        <v>2103</v>
      </c>
      <c r="AU505" s="4" t="s">
        <v>2116</v>
      </c>
      <c r="AV505" s="4" t="s">
        <v>2117</v>
      </c>
      <c r="AW505" s="4" t="s">
        <v>2118</v>
      </c>
      <c r="AX505" s="4" t="s">
        <v>2103</v>
      </c>
      <c r="AY505" s="4" t="s">
        <v>2113</v>
      </c>
      <c r="AZ505" s="4" t="s">
        <v>2119</v>
      </c>
      <c r="BA505" s="4" t="s">
        <v>2103</v>
      </c>
      <c r="BB505" s="4" t="s">
        <v>2103</v>
      </c>
      <c r="BC505" s="4" t="s">
        <v>2120</v>
      </c>
      <c r="BD505" s="4" t="s">
        <v>2103</v>
      </c>
      <c r="BE505" s="4" t="s">
        <v>2104</v>
      </c>
      <c r="BF505" s="4" t="s">
        <v>2121</v>
      </c>
      <c r="BG505" s="4" t="s">
        <v>2103</v>
      </c>
      <c r="BH505" s="4" t="s">
        <v>2118</v>
      </c>
      <c r="BI505" s="4" t="s">
        <v>2116</v>
      </c>
      <c r="BJ505" s="4" t="s">
        <v>2122</v>
      </c>
      <c r="BK505" s="4" t="s">
        <v>2104</v>
      </c>
      <c r="BL505" s="4" t="s">
        <v>2123</v>
      </c>
      <c r="BM505" s="4" t="s">
        <v>2124</v>
      </c>
      <c r="BN505" s="4" t="s">
        <v>2103</v>
      </c>
      <c r="BO505" s="4" t="s">
        <v>2125</v>
      </c>
      <c r="BP505" s="4" t="s">
        <v>2103</v>
      </c>
      <c r="BQ505" s="4" t="s">
        <v>2126</v>
      </c>
      <c r="BR505" s="4"/>
      <c r="BS505" s="4" t="s">
        <v>2110</v>
      </c>
      <c r="BT505" s="4" t="n">
        <f aca="false">49-(COUNTBLANK(U505:BQ505))</f>
        <v>49</v>
      </c>
      <c r="BU505" s="4" t="str">
        <f aca="false">CONCATENATE("*",BS505,"*")</f>
        <v>*questioning*</v>
      </c>
      <c r="BV505" s="4" t="n">
        <f aca="false">COUNTIFS(U505:BQ505,BU505)</f>
        <v>0</v>
      </c>
      <c r="BW505" s="18" t="n">
        <f aca="false">BV505/BT505</f>
        <v>0</v>
      </c>
      <c r="BX505" s="4" t="s">
        <v>2127</v>
      </c>
      <c r="BY505" s="4" t="n">
        <f aca="false">COUNTIFS(U505:BQ505,BX505)</f>
        <v>0</v>
      </c>
      <c r="BZ505" s="18" t="n">
        <f aca="false">IF(BY505="","",(BY505/BT505))</f>
        <v>0</v>
      </c>
      <c r="CA505" s="4" t="n">
        <f aca="false">COUNTIFS(U505:BQ505,BU506)</f>
        <v>0</v>
      </c>
      <c r="CB505" s="4" t="str">
        <f aca="false">IF(BX505="",BU505,BX505)</f>
        <v>*interrogat*</v>
      </c>
      <c r="CC505" s="4" t="n">
        <f aca="false">COUNTIFS(U505:BQ505,CB506)</f>
        <v>0</v>
      </c>
      <c r="CD505" s="18" t="n">
        <f aca="false">CC505/BT505</f>
        <v>0</v>
      </c>
      <c r="CE505" s="4" t="s">
        <v>2127</v>
      </c>
      <c r="CF505" s="18" t="n">
        <f aca="false">(COUNTIFS(U505:BQ505,CE505))/BT505</f>
        <v>0</v>
      </c>
      <c r="CG505" s="4"/>
      <c r="CH505" s="4" t="s">
        <v>2128</v>
      </c>
      <c r="CI505" s="18" t="n">
        <v>0</v>
      </c>
      <c r="CJ505" s="18" t="n">
        <v>0.45</v>
      </c>
      <c r="CK505" s="4" t="s">
        <v>2135</v>
      </c>
      <c r="CL505" s="4" t="s">
        <v>2129</v>
      </c>
      <c r="CM505" s="4"/>
    </row>
    <row r="506" customFormat="false" ht="14.4" hidden="false" customHeight="false" outlineLevel="0" collapsed="false">
      <c r="A506" s="8" t="s">
        <v>3491</v>
      </c>
      <c r="B506" s="17" t="n">
        <v>2</v>
      </c>
      <c r="C506" s="17" t="n">
        <v>2</v>
      </c>
      <c r="D506" s="17" t="n">
        <v>2</v>
      </c>
      <c r="E506" s="17" t="n">
        <v>70</v>
      </c>
      <c r="F506" s="17" t="n">
        <v>36</v>
      </c>
      <c r="G506" s="17" t="n">
        <v>8</v>
      </c>
      <c r="H506" s="8" t="n">
        <v>8036</v>
      </c>
      <c r="I506" s="8" t="n">
        <v>18036</v>
      </c>
      <c r="J506" s="8" t="n">
        <v>8036</v>
      </c>
      <c r="K506" s="8" t="s">
        <v>650</v>
      </c>
      <c r="L506" s="8" t="s">
        <v>128</v>
      </c>
      <c r="M506" s="4" t="s">
        <v>2130</v>
      </c>
      <c r="N506" s="4" t="s">
        <v>2097</v>
      </c>
      <c r="O506" s="4" t="s">
        <v>2098</v>
      </c>
      <c r="P506" s="4"/>
      <c r="Q506" s="4"/>
      <c r="R506" s="4" t="n">
        <f aca="false">(1+LEN(N506)-LEN(SUBSTITUTE(N506," ","")))+1</f>
        <v>5</v>
      </c>
      <c r="S506" s="4" t="n">
        <f aca="false">(1+LEN(O506)-LEN(SUBSTITUTE(O506," ","")))</f>
        <v>8</v>
      </c>
      <c r="T506" s="4" t="s">
        <v>1781</v>
      </c>
      <c r="U506" s="20" t="s">
        <v>2132</v>
      </c>
      <c r="V506" s="4" t="s">
        <v>2133</v>
      </c>
      <c r="W506" s="20" t="s">
        <v>2134</v>
      </c>
      <c r="X506" s="20" t="s">
        <v>2135</v>
      </c>
      <c r="Y506" s="20" t="s">
        <v>2123</v>
      </c>
      <c r="Z506" s="20" t="s">
        <v>2136</v>
      </c>
      <c r="AA506" s="20" t="s">
        <v>2137</v>
      </c>
      <c r="AB506" s="20" t="s">
        <v>2109</v>
      </c>
      <c r="AC506" s="20" t="s">
        <v>2135</v>
      </c>
      <c r="AD506" s="20" t="s">
        <v>2138</v>
      </c>
      <c r="AE506" s="4" t="s">
        <v>2139</v>
      </c>
      <c r="AF506" s="4" t="s">
        <v>2140</v>
      </c>
      <c r="AG506" s="20" t="s">
        <v>2141</v>
      </c>
      <c r="AH506" s="20" t="s">
        <v>2123</v>
      </c>
      <c r="AI506" s="4" t="s">
        <v>2142</v>
      </c>
      <c r="AJ506" s="20" t="s">
        <v>2137</v>
      </c>
      <c r="AK506" s="4" t="s">
        <v>2143</v>
      </c>
      <c r="AL506" s="20" t="s">
        <v>2144</v>
      </c>
      <c r="AM506" s="4" t="s">
        <v>2145</v>
      </c>
      <c r="AN506" s="20" t="s">
        <v>2132</v>
      </c>
      <c r="AO506" s="20" t="s">
        <v>2112</v>
      </c>
      <c r="AP506" s="20" t="s">
        <v>2112</v>
      </c>
      <c r="AQ506" s="20" t="s">
        <v>2135</v>
      </c>
      <c r="AR506" s="20" t="s">
        <v>2112</v>
      </c>
      <c r="AS506" s="20" t="s">
        <v>2146</v>
      </c>
      <c r="AT506" s="4" t="s">
        <v>2147</v>
      </c>
      <c r="AU506" s="20" t="s">
        <v>2109</v>
      </c>
      <c r="AV506" s="4" t="s">
        <v>2142</v>
      </c>
      <c r="AW506" s="20" t="s">
        <v>2148</v>
      </c>
      <c r="AX506" s="20" t="s">
        <v>2135</v>
      </c>
      <c r="AY506" s="20" t="s">
        <v>2135</v>
      </c>
      <c r="AZ506" s="4" t="s">
        <v>2122</v>
      </c>
      <c r="BA506" s="20" t="s">
        <v>2123</v>
      </c>
      <c r="BB506" s="20" t="s">
        <v>2149</v>
      </c>
      <c r="BC506" s="20" t="s">
        <v>2112</v>
      </c>
      <c r="BD506" s="20" t="s">
        <v>2109</v>
      </c>
      <c r="BE506" s="20" t="s">
        <v>2141</v>
      </c>
      <c r="BF506" s="20" t="s">
        <v>2135</v>
      </c>
      <c r="BG506" s="4" t="s">
        <v>1443</v>
      </c>
      <c r="BH506" s="20" t="s">
        <v>2135</v>
      </c>
      <c r="BI506" s="20" t="s">
        <v>2150</v>
      </c>
      <c r="BJ506" s="20" t="s">
        <v>2132</v>
      </c>
      <c r="BK506" s="4" t="s">
        <v>2151</v>
      </c>
      <c r="BL506" s="4" t="s">
        <v>2142</v>
      </c>
      <c r="BM506" s="4" t="s">
        <v>2152</v>
      </c>
      <c r="BN506" s="20" t="s">
        <v>2132</v>
      </c>
      <c r="BO506" s="20" t="s">
        <v>2135</v>
      </c>
      <c r="BP506" s="20" t="s">
        <v>2136</v>
      </c>
      <c r="BQ506" s="20" t="s">
        <v>2137</v>
      </c>
      <c r="BR506" s="4"/>
      <c r="BS506" s="4" t="s">
        <v>2125</v>
      </c>
      <c r="BT506" s="4" t="n">
        <f aca="false">49-(COUNTBLANK(U506:BQ506))</f>
        <v>49</v>
      </c>
      <c r="BU506" s="4" t="str">
        <f aca="false">CONCATENATE("*",BS506,"*")</f>
        <v>*answering*</v>
      </c>
      <c r="BV506" s="4" t="n">
        <f aca="false">COUNTIFS(U506:BQ506,BU506)</f>
        <v>0</v>
      </c>
      <c r="BW506" s="18" t="n">
        <f aca="false">BV506/BT506</f>
        <v>0</v>
      </c>
      <c r="BX506" s="4" t="s">
        <v>2153</v>
      </c>
      <c r="BY506" s="4" t="n">
        <f aca="false">COUNTIFS(U506:BQ506,BX506)</f>
        <v>0</v>
      </c>
      <c r="BZ506" s="18" t="n">
        <f aca="false">IF(BY506="","",(BY506/BT506))</f>
        <v>0</v>
      </c>
      <c r="CA506" s="4" t="n">
        <f aca="false">COUNTIFS(U506:BQ506,BU505)</f>
        <v>0</v>
      </c>
      <c r="CB506" s="4" t="str">
        <f aca="false">IF(BX506="",BU506,BX506)</f>
        <v>*talking*</v>
      </c>
      <c r="CC506" s="4" t="n">
        <f aca="false">COUNTIFS(U506:BQ506,CB505)</f>
        <v>0</v>
      </c>
      <c r="CD506" s="18" t="n">
        <f aca="false">CC506/BT506</f>
        <v>0</v>
      </c>
      <c r="CE506" s="4" t="s">
        <v>2153</v>
      </c>
      <c r="CF506" s="18" t="n">
        <f aca="false">(COUNTIFS(U506:BQ506,CE506))/BT506</f>
        <v>0</v>
      </c>
      <c r="CG506" s="20" t="s">
        <v>2154</v>
      </c>
      <c r="CH506" s="4" t="s">
        <v>2155</v>
      </c>
      <c r="CI506" s="18" t="n">
        <v>0</v>
      </c>
      <c r="CJ506" s="18" t="n">
        <v>0.2</v>
      </c>
      <c r="CK506" s="4" t="s">
        <v>2104</v>
      </c>
      <c r="CL506" s="4" t="s">
        <v>2129</v>
      </c>
      <c r="CM506" s="4"/>
    </row>
    <row r="507" customFormat="false" ht="14.4" hidden="false" customHeight="false" outlineLevel="0" collapsed="false">
      <c r="A507" s="8" t="s">
        <v>3492</v>
      </c>
      <c r="B507" s="8" t="n">
        <v>2</v>
      </c>
      <c r="C507" s="8" t="n">
        <v>1</v>
      </c>
      <c r="D507" s="8" t="n">
        <v>1</v>
      </c>
      <c r="E507" s="8" t="n">
        <v>71</v>
      </c>
      <c r="F507" s="8" t="n">
        <v>37</v>
      </c>
      <c r="G507" s="8" t="n">
        <v>5</v>
      </c>
      <c r="H507" s="8" t="n">
        <v>5037</v>
      </c>
      <c r="I507" s="8" t="n">
        <v>15037</v>
      </c>
      <c r="J507" s="8" t="n">
        <v>5037</v>
      </c>
      <c r="K507" s="8" t="s">
        <v>650</v>
      </c>
      <c r="L507" s="8" t="s">
        <v>128</v>
      </c>
      <c r="M507" s="0" t="s">
        <v>2156</v>
      </c>
      <c r="N507" s="0" t="s">
        <v>2157</v>
      </c>
      <c r="O507" s="0" t="s">
        <v>2158</v>
      </c>
      <c r="R507" s="0" t="n">
        <f aca="false">(1+LEN(N507)-LEN(SUBSTITUTE(N507," ","")))+1</f>
        <v>6</v>
      </c>
      <c r="S507" s="0" t="n">
        <f aca="false">(1+LEN(O507)-LEN(SUBSTITUTE(O507," ","")))</f>
        <v>11</v>
      </c>
      <c r="T507" s="0" t="s">
        <v>2160</v>
      </c>
      <c r="U507" s="0" t="s">
        <v>2161</v>
      </c>
      <c r="V507" s="0" t="s">
        <v>2162</v>
      </c>
      <c r="W507" s="0" t="s">
        <v>2163</v>
      </c>
      <c r="X507" s="0" t="s">
        <v>2164</v>
      </c>
      <c r="Y507" s="0" t="s">
        <v>737</v>
      </c>
      <c r="Z507" s="0" t="s">
        <v>2165</v>
      </c>
      <c r="AA507" s="0" t="s">
        <v>2166</v>
      </c>
      <c r="AB507" s="0" t="s">
        <v>2167</v>
      </c>
      <c r="AC507" s="0" t="s">
        <v>2168</v>
      </c>
      <c r="AD507" s="0" t="s">
        <v>746</v>
      </c>
      <c r="AE507" s="0" t="s">
        <v>2169</v>
      </c>
      <c r="AF507" s="0" t="s">
        <v>2170</v>
      </c>
      <c r="AG507" s="0" t="s">
        <v>2171</v>
      </c>
      <c r="AH507" s="0" t="s">
        <v>2172</v>
      </c>
      <c r="AI507" s="0" t="s">
        <v>2164</v>
      </c>
      <c r="AJ507" s="0" t="s">
        <v>2173</v>
      </c>
      <c r="AK507" s="0" t="s">
        <v>2167</v>
      </c>
      <c r="AL507" s="0" t="s">
        <v>682</v>
      </c>
      <c r="AM507" s="0" t="s">
        <v>737</v>
      </c>
      <c r="AN507" s="0" t="s">
        <v>737</v>
      </c>
      <c r="AO507" s="0" t="s">
        <v>2174</v>
      </c>
      <c r="AP507" s="0" t="s">
        <v>2174</v>
      </c>
      <c r="AQ507" s="0" t="s">
        <v>992</v>
      </c>
      <c r="AR507" s="0" t="s">
        <v>2175</v>
      </c>
      <c r="AS507" s="0" t="s">
        <v>737</v>
      </c>
      <c r="AT507" s="0" t="s">
        <v>2176</v>
      </c>
      <c r="AU507" s="0" t="s">
        <v>186</v>
      </c>
      <c r="AV507" s="0" t="s">
        <v>150</v>
      </c>
      <c r="AW507" s="0" t="s">
        <v>992</v>
      </c>
      <c r="AX507" s="0" t="s">
        <v>1301</v>
      </c>
      <c r="AY507" s="0" t="s">
        <v>551</v>
      </c>
      <c r="AZ507" s="0" t="s">
        <v>2172</v>
      </c>
      <c r="BA507" s="0" t="s">
        <v>746</v>
      </c>
      <c r="BB507" s="0" t="s">
        <v>746</v>
      </c>
      <c r="BC507" s="0" t="s">
        <v>2177</v>
      </c>
      <c r="BD507" s="0" t="s">
        <v>1518</v>
      </c>
      <c r="BE507" s="0" t="s">
        <v>765</v>
      </c>
      <c r="BF507" s="0" t="s">
        <v>2171</v>
      </c>
      <c r="BG507" s="0" t="s">
        <v>746</v>
      </c>
      <c r="BH507" s="0" t="s">
        <v>746</v>
      </c>
      <c r="BI507" s="0" t="s">
        <v>746</v>
      </c>
      <c r="BJ507" s="0" t="s">
        <v>2178</v>
      </c>
      <c r="BK507" s="0" t="s">
        <v>551</v>
      </c>
      <c r="BL507" s="0" t="s">
        <v>2179</v>
      </c>
      <c r="BM507" s="0" t="s">
        <v>737</v>
      </c>
      <c r="BN507" s="0" t="s">
        <v>2180</v>
      </c>
      <c r="BO507" s="0" t="s">
        <v>746</v>
      </c>
      <c r="BP507" s="0" t="s">
        <v>150</v>
      </c>
      <c r="BQ507" s="0" t="s">
        <v>2181</v>
      </c>
      <c r="BS507" s="0" t="s">
        <v>2167</v>
      </c>
      <c r="BT507" s="0" t="n">
        <f aca="false">49-(COUNTBLANK(U507:BQ507))</f>
        <v>49</v>
      </c>
      <c r="BU507" s="0" t="str">
        <f aca="false">CONCATENATE("*",BS507,"*")</f>
        <v>*compose*</v>
      </c>
      <c r="BV507" s="0" t="n">
        <f aca="false">COUNTIFS(U507:BQ507,BU507)</f>
        <v>0</v>
      </c>
      <c r="BW507" s="18" t="n">
        <f aca="false">BV507/BT507</f>
        <v>0</v>
      </c>
      <c r="BZ507" s="15" t="str">
        <f aca="false">IF(BY507="","",(BY507/BT507))</f>
        <v/>
      </c>
      <c r="CA507" s="0" t="n">
        <f aca="false">COUNTIFS(U507:BQ507,BU508)</f>
        <v>0</v>
      </c>
      <c r="CB507" s="0" t="str">
        <f aca="false">IF(BX507="",BU507,BX507)</f>
        <v>*compose*</v>
      </c>
      <c r="CC507" s="0" t="n">
        <f aca="false">COUNTIFS(U507:BQ507,CB508)</f>
        <v>0</v>
      </c>
      <c r="CD507" s="15" t="n">
        <f aca="false">CC507/BT507</f>
        <v>0</v>
      </c>
      <c r="CE507" s="0" t="s">
        <v>758</v>
      </c>
      <c r="CF507" s="15" t="n">
        <f aca="false">(COUNTIFS(U507:BQ507,CE507))/BT507</f>
        <v>0</v>
      </c>
      <c r="CH507" s="0" t="s">
        <v>759</v>
      </c>
      <c r="CI507" s="15" t="n">
        <f aca="false">(COUNTIFS(U507:BQ507,CH507))/BT507</f>
        <v>0</v>
      </c>
      <c r="CJ507" s="15" t="n">
        <f aca="false">(COUNTIFS(U507:BQ507,CH508))/BT507</f>
        <v>0</v>
      </c>
      <c r="CK507" s="16" t="s">
        <v>746</v>
      </c>
      <c r="CL507" s="0" t="s">
        <v>2182</v>
      </c>
    </row>
    <row r="508" customFormat="false" ht="14.4" hidden="false" customHeight="false" outlineLevel="0" collapsed="false">
      <c r="A508" s="8" t="s">
        <v>3493</v>
      </c>
      <c r="B508" s="8" t="n">
        <v>2</v>
      </c>
      <c r="C508" s="8" t="n">
        <v>1</v>
      </c>
      <c r="D508" s="8" t="n">
        <v>2</v>
      </c>
      <c r="E508" s="8" t="n">
        <v>71</v>
      </c>
      <c r="F508" s="8" t="n">
        <v>37</v>
      </c>
      <c r="G508" s="8" t="n">
        <v>6</v>
      </c>
      <c r="H508" s="8" t="n">
        <v>6037</v>
      </c>
      <c r="I508" s="8" t="n">
        <v>16037</v>
      </c>
      <c r="J508" s="8" t="n">
        <v>6037</v>
      </c>
      <c r="K508" s="8" t="s">
        <v>650</v>
      </c>
      <c r="L508" s="8" t="s">
        <v>128</v>
      </c>
      <c r="M508" s="0" t="s">
        <v>2183</v>
      </c>
      <c r="N508" s="0" t="s">
        <v>2157</v>
      </c>
      <c r="O508" s="0" t="s">
        <v>2184</v>
      </c>
      <c r="R508" s="0" t="n">
        <f aca="false">(1+LEN(N508)-LEN(SUBSTITUTE(N508," ","")))+1</f>
        <v>6</v>
      </c>
      <c r="S508" s="0" t="n">
        <f aca="false">(1+LEN(O508)-LEN(SUBSTITUTE(O508," ","")))</f>
        <v>11</v>
      </c>
      <c r="T508" s="0" t="s">
        <v>2160</v>
      </c>
      <c r="U508" s="0" t="s">
        <v>551</v>
      </c>
      <c r="V508" s="0" t="s">
        <v>2186</v>
      </c>
      <c r="W508" s="0" t="s">
        <v>186</v>
      </c>
      <c r="X508" s="0" t="s">
        <v>291</v>
      </c>
      <c r="Y508" s="0" t="s">
        <v>186</v>
      </c>
      <c r="Z508" s="0" t="s">
        <v>992</v>
      </c>
      <c r="AA508" s="0" t="s">
        <v>2187</v>
      </c>
      <c r="AB508" s="0" t="s">
        <v>186</v>
      </c>
      <c r="AC508" s="0" t="s">
        <v>2188</v>
      </c>
      <c r="AD508" s="0" t="s">
        <v>2189</v>
      </c>
      <c r="AE508" s="0" t="s">
        <v>186</v>
      </c>
      <c r="AF508" s="0" t="s">
        <v>2190</v>
      </c>
      <c r="AG508" s="0" t="s">
        <v>2191</v>
      </c>
      <c r="AH508" s="0" t="s">
        <v>186</v>
      </c>
      <c r="AI508" s="0" t="s">
        <v>2192</v>
      </c>
      <c r="AJ508" s="0" t="s">
        <v>2193</v>
      </c>
      <c r="AK508" s="0" t="s">
        <v>2194</v>
      </c>
      <c r="AL508" s="0" t="s">
        <v>2195</v>
      </c>
      <c r="AM508" s="0" t="s">
        <v>992</v>
      </c>
      <c r="AN508" s="0" t="s">
        <v>2196</v>
      </c>
      <c r="AO508" s="0" t="s">
        <v>150</v>
      </c>
      <c r="AP508" s="0" t="s">
        <v>2197</v>
      </c>
      <c r="AQ508" s="0" t="s">
        <v>2198</v>
      </c>
      <c r="AR508" s="0" t="s">
        <v>2199</v>
      </c>
      <c r="AS508" s="0" t="s">
        <v>992</v>
      </c>
      <c r="AT508" s="0" t="s">
        <v>2200</v>
      </c>
      <c r="AU508" s="0" t="s">
        <v>186</v>
      </c>
      <c r="AV508" s="0" t="s">
        <v>186</v>
      </c>
      <c r="AW508" s="0" t="s">
        <v>2201</v>
      </c>
      <c r="AX508" s="0" t="s">
        <v>186</v>
      </c>
      <c r="AY508" s="0" t="s">
        <v>186</v>
      </c>
      <c r="AZ508" s="0" t="s">
        <v>2202</v>
      </c>
      <c r="BA508" s="0" t="s">
        <v>2192</v>
      </c>
      <c r="BB508" s="0" t="s">
        <v>992</v>
      </c>
      <c r="BC508" s="0" t="s">
        <v>186</v>
      </c>
      <c r="BD508" s="0" t="s">
        <v>992</v>
      </c>
      <c r="BE508" s="0" t="s">
        <v>186</v>
      </c>
      <c r="BF508" s="0" t="s">
        <v>551</v>
      </c>
      <c r="BG508" s="0" t="s">
        <v>186</v>
      </c>
      <c r="BH508" s="0" t="s">
        <v>186</v>
      </c>
      <c r="BI508" s="0" t="s">
        <v>2203</v>
      </c>
      <c r="BJ508" s="0" t="s">
        <v>2204</v>
      </c>
      <c r="BK508" s="0" t="s">
        <v>2205</v>
      </c>
      <c r="BL508" s="0" t="s">
        <v>2192</v>
      </c>
      <c r="BM508" s="0" t="s">
        <v>186</v>
      </c>
      <c r="BN508" s="13"/>
      <c r="BO508" s="0" t="s">
        <v>2206</v>
      </c>
      <c r="BP508" s="0" t="s">
        <v>2207</v>
      </c>
      <c r="BQ508" s="0" t="s">
        <v>186</v>
      </c>
      <c r="BS508" s="0" t="s">
        <v>186</v>
      </c>
      <c r="BT508" s="0" t="n">
        <f aca="false">49-(COUNTBLANK(U508:BQ508))</f>
        <v>48</v>
      </c>
      <c r="BU508" s="0" t="str">
        <f aca="false">CONCATENATE("*",BS508,"*")</f>
        <v>*sing*</v>
      </c>
      <c r="BV508" s="0" t="n">
        <f aca="false">COUNTIFS(U508:BQ508,BU508)</f>
        <v>0</v>
      </c>
      <c r="BW508" s="18" t="n">
        <f aca="false">BV508/BT508</f>
        <v>0</v>
      </c>
      <c r="BZ508" s="15" t="str">
        <f aca="false">IF(BY508="","",(BY508/BT508))</f>
        <v/>
      </c>
      <c r="CA508" s="0" t="n">
        <f aca="false">COUNTIFS(U508:BQ508,BU507)</f>
        <v>0</v>
      </c>
      <c r="CB508" s="0" t="str">
        <f aca="false">IF(BX508="",BU508,BX508)</f>
        <v>*sing*</v>
      </c>
      <c r="CC508" s="0" t="n">
        <f aca="false">COUNTIFS(U508:BQ508,CB507)</f>
        <v>0</v>
      </c>
      <c r="CD508" s="15" t="n">
        <f aca="false">CC508/BT508</f>
        <v>0</v>
      </c>
      <c r="CE508" s="0" t="s">
        <v>821</v>
      </c>
      <c r="CF508" s="15" t="n">
        <f aca="false">(COUNTIFS(U508:BQ508,CE508))/BT508</f>
        <v>0</v>
      </c>
      <c r="CH508" s="0" t="s">
        <v>822</v>
      </c>
      <c r="CI508" s="15" t="n">
        <f aca="false">(COUNTIFS(U508:BQ508,CH508))/BT508</f>
        <v>0</v>
      </c>
      <c r="CJ508" s="15" t="n">
        <f aca="false">(COUNTIFS(U508:BQ508,CH507))/BT508</f>
        <v>0</v>
      </c>
      <c r="CK508" s="16" t="s">
        <v>186</v>
      </c>
      <c r="CL508" s="0" t="s">
        <v>2182</v>
      </c>
    </row>
    <row r="509" customFormat="false" ht="14.4" hidden="false" customHeight="false" outlineLevel="0" collapsed="false">
      <c r="A509" s="8" t="s">
        <v>3490</v>
      </c>
      <c r="B509" s="17" t="n">
        <v>2</v>
      </c>
      <c r="C509" s="17" t="n">
        <v>2</v>
      </c>
      <c r="D509" s="17" t="n">
        <v>1</v>
      </c>
      <c r="E509" s="17" t="n">
        <v>71</v>
      </c>
      <c r="F509" s="17" t="n">
        <v>37</v>
      </c>
      <c r="G509" s="17" t="n">
        <v>7</v>
      </c>
      <c r="H509" s="8" t="n">
        <v>7037</v>
      </c>
      <c r="I509" s="8" t="n">
        <v>17037</v>
      </c>
      <c r="J509" s="8" t="n">
        <v>7037</v>
      </c>
      <c r="K509" s="8" t="s">
        <v>650</v>
      </c>
      <c r="L509" s="8" t="s">
        <v>128</v>
      </c>
      <c r="M509" s="4" t="s">
        <v>2156</v>
      </c>
      <c r="N509" s="4" t="s">
        <v>2157</v>
      </c>
      <c r="O509" s="4" t="s">
        <v>2184</v>
      </c>
      <c r="P509" s="4"/>
      <c r="Q509" s="4"/>
      <c r="R509" s="4" t="n">
        <f aca="false">(1+LEN(N509)-LEN(SUBSTITUTE(N509," ","")))+1</f>
        <v>6</v>
      </c>
      <c r="S509" s="4" t="n">
        <f aca="false">(1+LEN(O509)-LEN(SUBSTITUTE(O509," ","")))</f>
        <v>11</v>
      </c>
      <c r="T509" s="4" t="s">
        <v>2160</v>
      </c>
      <c r="U509" s="4" t="s">
        <v>2161</v>
      </c>
      <c r="V509" s="4" t="s">
        <v>2162</v>
      </c>
      <c r="W509" s="4" t="s">
        <v>2163</v>
      </c>
      <c r="X509" s="4" t="s">
        <v>2164</v>
      </c>
      <c r="Y509" s="4" t="s">
        <v>737</v>
      </c>
      <c r="Z509" s="4" t="s">
        <v>2165</v>
      </c>
      <c r="AA509" s="4" t="s">
        <v>2166</v>
      </c>
      <c r="AB509" s="4" t="s">
        <v>2167</v>
      </c>
      <c r="AC509" s="4" t="s">
        <v>2168</v>
      </c>
      <c r="AD509" s="4" t="s">
        <v>746</v>
      </c>
      <c r="AE509" s="4" t="s">
        <v>2169</v>
      </c>
      <c r="AF509" s="4" t="s">
        <v>2170</v>
      </c>
      <c r="AG509" s="4" t="s">
        <v>2171</v>
      </c>
      <c r="AH509" s="4" t="s">
        <v>2172</v>
      </c>
      <c r="AI509" s="4" t="s">
        <v>2164</v>
      </c>
      <c r="AJ509" s="4" t="s">
        <v>2173</v>
      </c>
      <c r="AK509" s="4" t="s">
        <v>2167</v>
      </c>
      <c r="AL509" s="4" t="s">
        <v>682</v>
      </c>
      <c r="AM509" s="4" t="s">
        <v>737</v>
      </c>
      <c r="AN509" s="4" t="s">
        <v>737</v>
      </c>
      <c r="AO509" s="4" t="s">
        <v>2174</v>
      </c>
      <c r="AP509" s="4" t="s">
        <v>2174</v>
      </c>
      <c r="AQ509" s="4" t="s">
        <v>992</v>
      </c>
      <c r="AR509" s="4" t="s">
        <v>2175</v>
      </c>
      <c r="AS509" s="4" t="s">
        <v>737</v>
      </c>
      <c r="AT509" s="4" t="s">
        <v>2176</v>
      </c>
      <c r="AU509" s="4" t="s">
        <v>186</v>
      </c>
      <c r="AV509" s="4" t="s">
        <v>150</v>
      </c>
      <c r="AW509" s="4" t="s">
        <v>992</v>
      </c>
      <c r="AX509" s="4" t="s">
        <v>1301</v>
      </c>
      <c r="AY509" s="4" t="s">
        <v>551</v>
      </c>
      <c r="AZ509" s="4" t="s">
        <v>2172</v>
      </c>
      <c r="BA509" s="4" t="s">
        <v>746</v>
      </c>
      <c r="BB509" s="4" t="s">
        <v>746</v>
      </c>
      <c r="BC509" s="4" t="s">
        <v>2177</v>
      </c>
      <c r="BD509" s="4" t="s">
        <v>1518</v>
      </c>
      <c r="BE509" s="4" t="s">
        <v>765</v>
      </c>
      <c r="BF509" s="4" t="s">
        <v>2171</v>
      </c>
      <c r="BG509" s="4" t="s">
        <v>746</v>
      </c>
      <c r="BH509" s="4" t="s">
        <v>746</v>
      </c>
      <c r="BI509" s="4" t="s">
        <v>746</v>
      </c>
      <c r="BJ509" s="4" t="s">
        <v>2178</v>
      </c>
      <c r="BK509" s="4" t="s">
        <v>551</v>
      </c>
      <c r="BL509" s="4" t="s">
        <v>2179</v>
      </c>
      <c r="BM509" s="4" t="s">
        <v>737</v>
      </c>
      <c r="BN509" s="4" t="s">
        <v>2180</v>
      </c>
      <c r="BO509" s="4" t="s">
        <v>746</v>
      </c>
      <c r="BP509" s="4" t="s">
        <v>150</v>
      </c>
      <c r="BQ509" s="4" t="s">
        <v>2181</v>
      </c>
      <c r="BR509" s="4"/>
      <c r="BS509" s="4" t="s">
        <v>2167</v>
      </c>
      <c r="BT509" s="4" t="n">
        <f aca="false">49-(COUNTBLANK(U509:BQ509))</f>
        <v>49</v>
      </c>
      <c r="BU509" s="4" t="str">
        <f aca="false">CONCATENATE("*",BS509,"*")</f>
        <v>*compose*</v>
      </c>
      <c r="BV509" s="4" t="n">
        <f aca="false">COUNTIFS(U509:BQ509,BU509)</f>
        <v>0</v>
      </c>
      <c r="BW509" s="18" t="n">
        <f aca="false">BV509/BT509</f>
        <v>0</v>
      </c>
      <c r="BX509" s="4"/>
      <c r="BY509" s="4"/>
      <c r="BZ509" s="18" t="str">
        <f aca="false">IF(BY509="","",(BY509/BT509))</f>
        <v/>
      </c>
      <c r="CA509" s="4" t="n">
        <f aca="false">COUNTIFS(U509:BQ509,BU510)</f>
        <v>0</v>
      </c>
      <c r="CB509" s="4" t="str">
        <f aca="false">IF(BX509="",BU509,BX509)</f>
        <v>*compose*</v>
      </c>
      <c r="CC509" s="4" t="n">
        <f aca="false">COUNTIFS(U509:BQ509,CB510)</f>
        <v>0</v>
      </c>
      <c r="CD509" s="18" t="n">
        <f aca="false">CC509/BT509</f>
        <v>0</v>
      </c>
      <c r="CE509" s="4" t="s">
        <v>758</v>
      </c>
      <c r="CF509" s="18" t="n">
        <f aca="false">(COUNTIFS(U509:BQ509,CE509))/BT509</f>
        <v>0</v>
      </c>
      <c r="CG509" s="4"/>
      <c r="CH509" s="4" t="s">
        <v>759</v>
      </c>
      <c r="CI509" s="18" t="n">
        <v>0.0204081632653061</v>
      </c>
      <c r="CJ509" s="18" t="n">
        <v>0.41</v>
      </c>
      <c r="CK509" s="4" t="s">
        <v>186</v>
      </c>
      <c r="CL509" s="4" t="s">
        <v>2182</v>
      </c>
      <c r="CM509" s="4"/>
      <c r="CN509" s="4"/>
    </row>
    <row r="510" customFormat="false" ht="14.4" hidden="false" customHeight="false" outlineLevel="0" collapsed="false">
      <c r="A510" s="8" t="s">
        <v>3491</v>
      </c>
      <c r="B510" s="17" t="n">
        <v>2</v>
      </c>
      <c r="C510" s="17" t="n">
        <v>2</v>
      </c>
      <c r="D510" s="17" t="n">
        <v>2</v>
      </c>
      <c r="E510" s="17" t="n">
        <v>71</v>
      </c>
      <c r="F510" s="17" t="n">
        <v>37</v>
      </c>
      <c r="G510" s="17" t="n">
        <v>8</v>
      </c>
      <c r="H510" s="8" t="n">
        <v>8037</v>
      </c>
      <c r="I510" s="8" t="n">
        <v>18037</v>
      </c>
      <c r="J510" s="8" t="n">
        <v>8037</v>
      </c>
      <c r="K510" s="8" t="s">
        <v>650</v>
      </c>
      <c r="L510" s="8" t="s">
        <v>128</v>
      </c>
      <c r="M510" s="4" t="s">
        <v>2183</v>
      </c>
      <c r="N510" s="4" t="s">
        <v>2157</v>
      </c>
      <c r="O510" s="4" t="s">
        <v>2158</v>
      </c>
      <c r="P510" s="4"/>
      <c r="Q510" s="4"/>
      <c r="R510" s="4" t="n">
        <f aca="false">(1+LEN(N510)-LEN(SUBSTITUTE(N510," ","")))+1</f>
        <v>6</v>
      </c>
      <c r="S510" s="4" t="n">
        <f aca="false">(1+LEN(O510)-LEN(SUBSTITUTE(O510," ","")))</f>
        <v>11</v>
      </c>
      <c r="T510" s="4" t="s">
        <v>2160</v>
      </c>
      <c r="U510" s="4" t="s">
        <v>551</v>
      </c>
      <c r="V510" s="4" t="s">
        <v>2186</v>
      </c>
      <c r="W510" s="4" t="s">
        <v>186</v>
      </c>
      <c r="X510" s="4" t="s">
        <v>291</v>
      </c>
      <c r="Y510" s="4" t="s">
        <v>186</v>
      </c>
      <c r="Z510" s="4" t="s">
        <v>992</v>
      </c>
      <c r="AA510" s="4" t="s">
        <v>2187</v>
      </c>
      <c r="AB510" s="4" t="s">
        <v>186</v>
      </c>
      <c r="AC510" s="4" t="s">
        <v>2188</v>
      </c>
      <c r="AD510" s="4" t="s">
        <v>2189</v>
      </c>
      <c r="AE510" s="4" t="s">
        <v>186</v>
      </c>
      <c r="AF510" s="4" t="s">
        <v>2190</v>
      </c>
      <c r="AG510" s="4" t="s">
        <v>2191</v>
      </c>
      <c r="AH510" s="4" t="s">
        <v>186</v>
      </c>
      <c r="AI510" s="4" t="s">
        <v>2192</v>
      </c>
      <c r="AJ510" s="4" t="s">
        <v>2193</v>
      </c>
      <c r="AK510" s="4" t="s">
        <v>2194</v>
      </c>
      <c r="AL510" s="4" t="s">
        <v>2195</v>
      </c>
      <c r="AM510" s="4" t="s">
        <v>992</v>
      </c>
      <c r="AN510" s="4" t="s">
        <v>2196</v>
      </c>
      <c r="AO510" s="4" t="s">
        <v>150</v>
      </c>
      <c r="AP510" s="4" t="s">
        <v>2197</v>
      </c>
      <c r="AQ510" s="4" t="s">
        <v>2198</v>
      </c>
      <c r="AR510" s="4" t="s">
        <v>2199</v>
      </c>
      <c r="AS510" s="4" t="s">
        <v>992</v>
      </c>
      <c r="AT510" s="4" t="s">
        <v>2200</v>
      </c>
      <c r="AU510" s="4" t="s">
        <v>186</v>
      </c>
      <c r="AV510" s="4" t="s">
        <v>186</v>
      </c>
      <c r="AW510" s="4" t="s">
        <v>2201</v>
      </c>
      <c r="AX510" s="4" t="s">
        <v>186</v>
      </c>
      <c r="AY510" s="4" t="s">
        <v>186</v>
      </c>
      <c r="AZ510" s="4" t="s">
        <v>2202</v>
      </c>
      <c r="BA510" s="4" t="s">
        <v>2192</v>
      </c>
      <c r="BB510" s="4" t="s">
        <v>992</v>
      </c>
      <c r="BC510" s="4" t="s">
        <v>186</v>
      </c>
      <c r="BD510" s="4" t="s">
        <v>992</v>
      </c>
      <c r="BE510" s="4" t="s">
        <v>186</v>
      </c>
      <c r="BF510" s="4" t="s">
        <v>551</v>
      </c>
      <c r="BG510" s="4" t="s">
        <v>186</v>
      </c>
      <c r="BH510" s="4" t="s">
        <v>186</v>
      </c>
      <c r="BI510" s="4" t="s">
        <v>2203</v>
      </c>
      <c r="BJ510" s="4" t="s">
        <v>2204</v>
      </c>
      <c r="BK510" s="4" t="s">
        <v>2205</v>
      </c>
      <c r="BL510" s="4" t="s">
        <v>2192</v>
      </c>
      <c r="BM510" s="4" t="s">
        <v>186</v>
      </c>
      <c r="BN510" s="4"/>
      <c r="BO510" s="4" t="s">
        <v>2206</v>
      </c>
      <c r="BP510" s="4" t="s">
        <v>2207</v>
      </c>
      <c r="BQ510" s="4" t="s">
        <v>186</v>
      </c>
      <c r="BR510" s="4"/>
      <c r="BS510" s="4" t="s">
        <v>186</v>
      </c>
      <c r="BT510" s="4" t="n">
        <f aca="false">49-(COUNTBLANK(U510:BQ510))</f>
        <v>48</v>
      </c>
      <c r="BU510" s="4" t="str">
        <f aca="false">CONCATENATE("*",BS510,"*")</f>
        <v>*sing*</v>
      </c>
      <c r="BV510" s="4" t="n">
        <f aca="false">COUNTIFS(U510:BQ510,BU510)</f>
        <v>0</v>
      </c>
      <c r="BW510" s="18" t="n">
        <f aca="false">BV510/BT510</f>
        <v>0</v>
      </c>
      <c r="BX510" s="4"/>
      <c r="BY510" s="4"/>
      <c r="BZ510" s="18" t="str">
        <f aca="false">IF(BY510="","",(BY510/BT510))</f>
        <v/>
      </c>
      <c r="CA510" s="4" t="n">
        <f aca="false">COUNTIFS(U510:BQ510,BU509)</f>
        <v>0</v>
      </c>
      <c r="CB510" s="4" t="str">
        <f aca="false">IF(BX510="",BU510,BX510)</f>
        <v>*sing*</v>
      </c>
      <c r="CC510" s="4" t="n">
        <f aca="false">COUNTIFS(U510:BQ510,CB509)</f>
        <v>0</v>
      </c>
      <c r="CD510" s="18" t="n">
        <f aca="false">CC510/BT510</f>
        <v>0</v>
      </c>
      <c r="CE510" s="4" t="s">
        <v>821</v>
      </c>
      <c r="CF510" s="18" t="n">
        <f aca="false">(COUNTIFS(U510:BQ510,CE510))/BT510</f>
        <v>0</v>
      </c>
      <c r="CG510" s="4"/>
      <c r="CH510" s="4" t="s">
        <v>822</v>
      </c>
      <c r="CI510" s="18" t="n">
        <v>0</v>
      </c>
      <c r="CJ510" s="18" t="n">
        <v>0.48</v>
      </c>
      <c r="CK510" s="4" t="s">
        <v>746</v>
      </c>
      <c r="CL510" s="4" t="s">
        <v>2182</v>
      </c>
      <c r="CM510" s="4"/>
      <c r="CN510" s="4"/>
    </row>
    <row r="511" customFormat="false" ht="14.4" hidden="false" customHeight="false" outlineLevel="0" collapsed="false">
      <c r="A511" s="8" t="s">
        <v>3492</v>
      </c>
      <c r="B511" s="8" t="n">
        <v>2</v>
      </c>
      <c r="C511" s="8" t="n">
        <v>1</v>
      </c>
      <c r="D511" s="8" t="n">
        <v>1</v>
      </c>
      <c r="E511" s="8" t="n">
        <v>72</v>
      </c>
      <c r="F511" s="8" t="n">
        <v>38</v>
      </c>
      <c r="G511" s="8" t="n">
        <v>5</v>
      </c>
      <c r="H511" s="8" t="n">
        <v>5038</v>
      </c>
      <c r="I511" s="8" t="n">
        <v>15038</v>
      </c>
      <c r="J511" s="8" t="n">
        <v>5038</v>
      </c>
      <c r="K511" s="8" t="n">
        <v>25038</v>
      </c>
      <c r="L511" s="8" t="s">
        <v>128</v>
      </c>
      <c r="M511" s="0" t="s">
        <v>2209</v>
      </c>
      <c r="N511" s="0" t="s">
        <v>2210</v>
      </c>
      <c r="O511" s="0" t="s">
        <v>2211</v>
      </c>
      <c r="P511" s="0" t="s">
        <v>3497</v>
      </c>
      <c r="Q511" s="0" t="s">
        <v>133</v>
      </c>
      <c r="R511" s="0" t="n">
        <f aca="false">(1+LEN(N511)-LEN(SUBSTITUTE(N511," ","")))+1</f>
        <v>6</v>
      </c>
      <c r="S511" s="0" t="n">
        <f aca="false">(1+LEN(O511)-LEN(SUBSTITUTE(O511," ","")))</f>
        <v>10</v>
      </c>
      <c r="T511" s="0" t="s">
        <v>2160</v>
      </c>
      <c r="U511" s="0" t="s">
        <v>203</v>
      </c>
      <c r="V511" s="19" t="s">
        <v>2212</v>
      </c>
      <c r="W511" s="19" t="s">
        <v>2213</v>
      </c>
      <c r="X511" s="0" t="s">
        <v>2214</v>
      </c>
      <c r="Y511" s="19" t="s">
        <v>2215</v>
      </c>
      <c r="Z511" s="19" t="s">
        <v>2216</v>
      </c>
      <c r="AA511" s="0" t="s">
        <v>2217</v>
      </c>
      <c r="AB511" s="19" t="s">
        <v>2215</v>
      </c>
      <c r="AC511" s="19" t="s">
        <v>1272</v>
      </c>
      <c r="AD511" s="19" t="s">
        <v>1154</v>
      </c>
      <c r="AE511" s="0" t="s">
        <v>150</v>
      </c>
      <c r="AF511" s="0" t="s">
        <v>291</v>
      </c>
      <c r="AG511" s="0" t="s">
        <v>2218</v>
      </c>
      <c r="AH511" s="0" t="s">
        <v>2219</v>
      </c>
      <c r="AI511" s="0" t="s">
        <v>2220</v>
      </c>
      <c r="AJ511" s="0" t="s">
        <v>291</v>
      </c>
      <c r="AK511" s="0" t="s">
        <v>203</v>
      </c>
      <c r="AL511" s="0" t="s">
        <v>150</v>
      </c>
      <c r="AM511" s="0" t="s">
        <v>150</v>
      </c>
      <c r="AN511" s="19" t="s">
        <v>1178</v>
      </c>
      <c r="AO511" s="0" t="s">
        <v>2221</v>
      </c>
      <c r="AP511" s="19" t="s">
        <v>1154</v>
      </c>
      <c r="AQ511" s="0" t="s">
        <v>150</v>
      </c>
      <c r="AR511" s="19" t="s">
        <v>2222</v>
      </c>
      <c r="AS511" s="19" t="s">
        <v>1382</v>
      </c>
      <c r="AT511" s="19" t="s">
        <v>2223</v>
      </c>
      <c r="AU511" s="0" t="s">
        <v>150</v>
      </c>
      <c r="AV511" s="19" t="s">
        <v>2224</v>
      </c>
      <c r="AW511" s="0" t="s">
        <v>203</v>
      </c>
      <c r="AX511" s="0" t="s">
        <v>1286</v>
      </c>
      <c r="AY511" s="19" t="s">
        <v>2225</v>
      </c>
      <c r="AZ511" s="19" t="s">
        <v>2226</v>
      </c>
      <c r="BA511" s="0" t="s">
        <v>203</v>
      </c>
      <c r="BB511" s="19" t="s">
        <v>2227</v>
      </c>
      <c r="BC511" s="0" t="s">
        <v>150</v>
      </c>
      <c r="BD511" s="19" t="s">
        <v>1178</v>
      </c>
      <c r="BE511" s="0" t="s">
        <v>2228</v>
      </c>
      <c r="BF511" s="0" t="s">
        <v>203</v>
      </c>
      <c r="BG511" s="19" t="s">
        <v>2216</v>
      </c>
      <c r="BH511" s="19" t="s">
        <v>1178</v>
      </c>
      <c r="BI511" s="19" t="s">
        <v>2215</v>
      </c>
      <c r="BJ511" s="0" t="s">
        <v>2218</v>
      </c>
      <c r="BK511" s="0" t="s">
        <v>1177</v>
      </c>
      <c r="BL511" s="19" t="s">
        <v>2226</v>
      </c>
      <c r="BM511" s="0" t="s">
        <v>291</v>
      </c>
      <c r="BN511" s="0" t="s">
        <v>2229</v>
      </c>
      <c r="BO511" s="0" t="s">
        <v>2230</v>
      </c>
      <c r="BP511" s="0" t="s">
        <v>150</v>
      </c>
      <c r="BQ511" s="19" t="s">
        <v>2231</v>
      </c>
      <c r="BS511" s="0" t="s">
        <v>1178</v>
      </c>
      <c r="BT511" s="0" t="n">
        <f aca="false">49-(COUNTBLANK(U511:BQ511))</f>
        <v>49</v>
      </c>
      <c r="BU511" s="0" t="str">
        <f aca="false">CONCATENATE("*",BS511,"*")</f>
        <v>*build*</v>
      </c>
      <c r="BV511" s="0" t="n">
        <f aca="false">COUNTIFS(U511:BQ511,BU511)</f>
        <v>0</v>
      </c>
      <c r="BW511" s="14" t="n">
        <f aca="false">BV511/BT511</f>
        <v>0</v>
      </c>
      <c r="BX511" s="0" t="s">
        <v>2232</v>
      </c>
      <c r="BY511" s="0" t="n">
        <f aca="false">COUNTIFS(U511:BQ511,BX511)</f>
        <v>0</v>
      </c>
      <c r="BZ511" s="15" t="n">
        <f aca="false">IF(BY511="","",(BY511/BT511))</f>
        <v>0</v>
      </c>
      <c r="CA511" s="0" t="n">
        <f aca="false">COUNTIFS(U511:BQ511,BU512)</f>
        <v>0</v>
      </c>
      <c r="CB511" s="0" t="str">
        <f aca="false">IF(BX511="",BU511,BX511)</f>
        <v>*tile*</v>
      </c>
      <c r="CC511" s="0" t="n">
        <f aca="false">COUNTIFS(U511:BQ511,CB512)</f>
        <v>0</v>
      </c>
      <c r="CD511" s="15" t="n">
        <f aca="false">CC511/BT511</f>
        <v>0</v>
      </c>
      <c r="CE511" s="0" t="s">
        <v>1521</v>
      </c>
      <c r="CF511" s="15" t="n">
        <f aca="false">(COUNTIFS(U511:BQ511,CE511))/BT511</f>
        <v>0</v>
      </c>
      <c r="CG511" s="19" t="s">
        <v>2233</v>
      </c>
      <c r="CH511" s="4" t="s">
        <v>2234</v>
      </c>
      <c r="CI511" s="15" t="n">
        <f aca="false">(COUNTIFS(U511:BQ511,CH511))/BT511</f>
        <v>0</v>
      </c>
      <c r="CJ511" s="15" t="n">
        <f aca="false">(COUNTIFS(U511:BQ511,CH512))/BT511</f>
        <v>0</v>
      </c>
      <c r="CK511" s="16" t="s">
        <v>2215</v>
      </c>
      <c r="CL511" s="0" t="s">
        <v>2235</v>
      </c>
    </row>
    <row r="512" customFormat="false" ht="14.4" hidden="false" customHeight="false" outlineLevel="0" collapsed="false">
      <c r="A512" s="8" t="s">
        <v>3493</v>
      </c>
      <c r="B512" s="8" t="n">
        <v>2</v>
      </c>
      <c r="C512" s="8" t="n">
        <v>1</v>
      </c>
      <c r="D512" s="8" t="n">
        <v>2</v>
      </c>
      <c r="E512" s="8" t="n">
        <v>72</v>
      </c>
      <c r="F512" s="8" t="n">
        <v>38</v>
      </c>
      <c r="G512" s="8" t="n">
        <v>6</v>
      </c>
      <c r="H512" s="8" t="n">
        <v>6038</v>
      </c>
      <c r="I512" s="8" t="n">
        <v>16038</v>
      </c>
      <c r="J512" s="8" t="n">
        <v>6038</v>
      </c>
      <c r="K512" s="8" t="n">
        <v>26038</v>
      </c>
      <c r="L512" s="8" t="s">
        <v>128</v>
      </c>
      <c r="M512" s="0" t="s">
        <v>2236</v>
      </c>
      <c r="N512" s="0" t="s">
        <v>2210</v>
      </c>
      <c r="O512" s="0" t="s">
        <v>2237</v>
      </c>
      <c r="P512" s="16" t="s">
        <v>3498</v>
      </c>
      <c r="Q512" s="16" t="s">
        <v>133</v>
      </c>
      <c r="R512" s="0" t="n">
        <f aca="false">(1+LEN(N512)-LEN(SUBSTITUTE(N512," ","")))+1</f>
        <v>6</v>
      </c>
      <c r="S512" s="0" t="n">
        <f aca="false">(1+LEN(O512)-LEN(SUBSTITUTE(O512," ","")))</f>
        <v>10</v>
      </c>
      <c r="T512" s="0" t="s">
        <v>2160</v>
      </c>
      <c r="U512" s="0" t="s">
        <v>150</v>
      </c>
      <c r="V512" s="0" t="s">
        <v>1126</v>
      </c>
      <c r="W512" s="0" t="s">
        <v>2238</v>
      </c>
      <c r="X512" s="0" t="s">
        <v>1123</v>
      </c>
      <c r="Y512" s="0" t="s">
        <v>1123</v>
      </c>
      <c r="Z512" s="0" t="s">
        <v>2239</v>
      </c>
      <c r="AA512" s="0" t="s">
        <v>2240</v>
      </c>
      <c r="AB512" s="0" t="s">
        <v>1123</v>
      </c>
      <c r="AC512" s="0" t="s">
        <v>2241</v>
      </c>
      <c r="AD512" s="0" t="s">
        <v>1123</v>
      </c>
      <c r="AE512" s="0" t="s">
        <v>1123</v>
      </c>
      <c r="AF512" s="0" t="s">
        <v>2242</v>
      </c>
      <c r="AG512" s="0" t="s">
        <v>2243</v>
      </c>
      <c r="AH512" s="0" t="s">
        <v>1123</v>
      </c>
      <c r="AI512" s="0" t="s">
        <v>853</v>
      </c>
      <c r="AJ512" s="0" t="s">
        <v>2244</v>
      </c>
      <c r="AK512" s="0" t="s">
        <v>2245</v>
      </c>
      <c r="AL512" s="0" t="s">
        <v>2246</v>
      </c>
      <c r="AM512" s="0" t="s">
        <v>1123</v>
      </c>
      <c r="AN512" s="0" t="s">
        <v>2216</v>
      </c>
      <c r="AO512" s="0" t="s">
        <v>1123</v>
      </c>
      <c r="AP512" s="0" t="s">
        <v>1126</v>
      </c>
      <c r="AQ512" s="0" t="s">
        <v>1123</v>
      </c>
      <c r="AR512" s="0" t="s">
        <v>1126</v>
      </c>
      <c r="AS512" s="0" t="s">
        <v>1123</v>
      </c>
      <c r="AT512" s="0" t="s">
        <v>1123</v>
      </c>
      <c r="AU512" s="0" t="s">
        <v>1123</v>
      </c>
      <c r="AV512" s="0" t="s">
        <v>1123</v>
      </c>
      <c r="AW512" s="0" t="s">
        <v>1123</v>
      </c>
      <c r="AX512" s="0" t="s">
        <v>2247</v>
      </c>
      <c r="AY512" s="0" t="s">
        <v>1123</v>
      </c>
      <c r="AZ512" s="0" t="s">
        <v>1126</v>
      </c>
      <c r="BA512" s="0" t="s">
        <v>2248</v>
      </c>
      <c r="BB512" s="0" t="s">
        <v>1123</v>
      </c>
      <c r="BC512" s="0" t="s">
        <v>1126</v>
      </c>
      <c r="BD512" s="0" t="s">
        <v>1211</v>
      </c>
      <c r="BE512" s="0" t="s">
        <v>749</v>
      </c>
      <c r="BF512" s="0" t="s">
        <v>1123</v>
      </c>
      <c r="BG512" s="0" t="s">
        <v>1123</v>
      </c>
      <c r="BH512" s="0" t="s">
        <v>853</v>
      </c>
      <c r="BI512" s="0" t="s">
        <v>2249</v>
      </c>
      <c r="BJ512" s="0" t="s">
        <v>1123</v>
      </c>
      <c r="BK512" s="0" t="s">
        <v>853</v>
      </c>
      <c r="BL512" s="0" t="s">
        <v>2248</v>
      </c>
      <c r="BM512" s="0" t="s">
        <v>1123</v>
      </c>
      <c r="BN512" s="0" t="s">
        <v>1123</v>
      </c>
      <c r="BO512" s="0" t="s">
        <v>1126</v>
      </c>
      <c r="BP512" s="0" t="s">
        <v>1126</v>
      </c>
      <c r="BQ512" s="0" t="s">
        <v>1123</v>
      </c>
      <c r="BS512" s="0" t="s">
        <v>1123</v>
      </c>
      <c r="BT512" s="0" t="n">
        <f aca="false">49-(COUNTBLANK(U512:BQ512))</f>
        <v>49</v>
      </c>
      <c r="BU512" s="0" t="str">
        <f aca="false">CONCATENATE("*",BS512,"*")</f>
        <v>*clean*</v>
      </c>
      <c r="BV512" s="0" t="n">
        <f aca="false">COUNTIFS(U512:BQ512,BU512)</f>
        <v>0</v>
      </c>
      <c r="BW512" s="14" t="n">
        <f aca="false">BV512/BT512</f>
        <v>0</v>
      </c>
      <c r="BZ512" s="15" t="str">
        <f aca="false">IF(BY512="","",(BY512/BT512))</f>
        <v/>
      </c>
      <c r="CA512" s="0" t="n">
        <f aca="false">COUNTIFS(U512:BQ512,BU511)</f>
        <v>0</v>
      </c>
      <c r="CB512" s="0" t="str">
        <f aca="false">IF(BX512="",BU512,BX512)</f>
        <v>*clean*</v>
      </c>
      <c r="CC512" s="0" t="n">
        <f aca="false">COUNTIFS(U512:BQ512,CB511)</f>
        <v>0</v>
      </c>
      <c r="CD512" s="15" t="n">
        <f aca="false">CC512/BT512</f>
        <v>0</v>
      </c>
      <c r="CE512" s="0" t="s">
        <v>1139</v>
      </c>
      <c r="CF512" s="15" t="n">
        <f aca="false">(COUNTIFS(U512:BQ512,CE512))/BT512</f>
        <v>0</v>
      </c>
      <c r="CH512" s="0" t="s">
        <v>1140</v>
      </c>
      <c r="CI512" s="15" t="n">
        <f aca="false">(COUNTIFS(U512:BQ512,CH512))/BT512</f>
        <v>0</v>
      </c>
      <c r="CJ512" s="15" t="n">
        <f aca="false">(COUNTIFS(U512:BQ512,CH511))/BT512</f>
        <v>0</v>
      </c>
      <c r="CK512" s="16" t="s">
        <v>1123</v>
      </c>
      <c r="CL512" s="0" t="s">
        <v>2235</v>
      </c>
    </row>
    <row r="513" customFormat="false" ht="14.4" hidden="false" customHeight="false" outlineLevel="0" collapsed="false">
      <c r="A513" s="8" t="s">
        <v>3490</v>
      </c>
      <c r="B513" s="17" t="n">
        <v>2</v>
      </c>
      <c r="C513" s="17" t="n">
        <v>2</v>
      </c>
      <c r="D513" s="17" t="n">
        <v>1</v>
      </c>
      <c r="E513" s="17" t="n">
        <v>72</v>
      </c>
      <c r="F513" s="17" t="n">
        <v>38</v>
      </c>
      <c r="G513" s="17" t="n">
        <v>7</v>
      </c>
      <c r="H513" s="8" t="n">
        <v>7038</v>
      </c>
      <c r="I513" s="8" t="n">
        <v>17038</v>
      </c>
      <c r="J513" s="8" t="n">
        <v>7038</v>
      </c>
      <c r="K513" s="8" t="n">
        <v>27038</v>
      </c>
      <c r="L513" s="8" t="s">
        <v>128</v>
      </c>
      <c r="M513" s="4" t="s">
        <v>2209</v>
      </c>
      <c r="N513" s="4" t="s">
        <v>2210</v>
      </c>
      <c r="O513" s="4" t="s">
        <v>2237</v>
      </c>
      <c r="P513" s="4" t="s">
        <v>3497</v>
      </c>
      <c r="Q513" s="4" t="s">
        <v>133</v>
      </c>
      <c r="R513" s="4" t="n">
        <f aca="false">(1+LEN(N513)-LEN(SUBSTITUTE(N513," ","")))+1</f>
        <v>6</v>
      </c>
      <c r="S513" s="4" t="n">
        <f aca="false">(1+LEN(O513)-LEN(SUBSTITUTE(O513," ","")))</f>
        <v>10</v>
      </c>
      <c r="T513" s="4" t="s">
        <v>2160</v>
      </c>
      <c r="U513" s="4" t="s">
        <v>203</v>
      </c>
      <c r="V513" s="20" t="s">
        <v>2212</v>
      </c>
      <c r="W513" s="20" t="s">
        <v>2213</v>
      </c>
      <c r="X513" s="4" t="s">
        <v>2214</v>
      </c>
      <c r="Y513" s="20" t="s">
        <v>2215</v>
      </c>
      <c r="Z513" s="20" t="s">
        <v>2216</v>
      </c>
      <c r="AA513" s="4" t="s">
        <v>2217</v>
      </c>
      <c r="AB513" s="20" t="s">
        <v>2215</v>
      </c>
      <c r="AC513" s="20" t="s">
        <v>1272</v>
      </c>
      <c r="AD513" s="20" t="s">
        <v>1154</v>
      </c>
      <c r="AE513" s="4" t="s">
        <v>150</v>
      </c>
      <c r="AF513" s="4" t="s">
        <v>291</v>
      </c>
      <c r="AG513" s="4" t="s">
        <v>2218</v>
      </c>
      <c r="AH513" s="4" t="s">
        <v>2219</v>
      </c>
      <c r="AI513" s="4" t="s">
        <v>2220</v>
      </c>
      <c r="AJ513" s="4" t="s">
        <v>291</v>
      </c>
      <c r="AK513" s="4" t="s">
        <v>203</v>
      </c>
      <c r="AL513" s="4" t="s">
        <v>150</v>
      </c>
      <c r="AM513" s="4" t="s">
        <v>150</v>
      </c>
      <c r="AN513" s="20" t="s">
        <v>1178</v>
      </c>
      <c r="AO513" s="4" t="s">
        <v>2221</v>
      </c>
      <c r="AP513" s="20" t="s">
        <v>1154</v>
      </c>
      <c r="AQ513" s="4" t="s">
        <v>150</v>
      </c>
      <c r="AR513" s="20" t="s">
        <v>2222</v>
      </c>
      <c r="AS513" s="20" t="s">
        <v>1382</v>
      </c>
      <c r="AT513" s="20" t="s">
        <v>2223</v>
      </c>
      <c r="AU513" s="4" t="s">
        <v>150</v>
      </c>
      <c r="AV513" s="20" t="s">
        <v>2224</v>
      </c>
      <c r="AW513" s="4" t="s">
        <v>203</v>
      </c>
      <c r="AX513" s="4" t="s">
        <v>1286</v>
      </c>
      <c r="AY513" s="20" t="s">
        <v>2225</v>
      </c>
      <c r="AZ513" s="20" t="s">
        <v>2226</v>
      </c>
      <c r="BA513" s="4" t="s">
        <v>203</v>
      </c>
      <c r="BB513" s="20" t="s">
        <v>2227</v>
      </c>
      <c r="BC513" s="4" t="s">
        <v>150</v>
      </c>
      <c r="BD513" s="20" t="s">
        <v>1178</v>
      </c>
      <c r="BE513" s="4" t="s">
        <v>2228</v>
      </c>
      <c r="BF513" s="4" t="s">
        <v>203</v>
      </c>
      <c r="BG513" s="20" t="s">
        <v>2216</v>
      </c>
      <c r="BH513" s="20" t="s">
        <v>1178</v>
      </c>
      <c r="BI513" s="20" t="s">
        <v>2215</v>
      </c>
      <c r="BJ513" s="4" t="s">
        <v>2218</v>
      </c>
      <c r="BK513" s="4" t="s">
        <v>1177</v>
      </c>
      <c r="BL513" s="20" t="s">
        <v>2226</v>
      </c>
      <c r="BM513" s="4" t="s">
        <v>291</v>
      </c>
      <c r="BN513" s="4" t="s">
        <v>2229</v>
      </c>
      <c r="BO513" s="4" t="s">
        <v>2230</v>
      </c>
      <c r="BP513" s="4" t="s">
        <v>150</v>
      </c>
      <c r="BQ513" s="20" t="s">
        <v>2231</v>
      </c>
      <c r="BR513" s="4"/>
      <c r="BS513" s="4" t="s">
        <v>1178</v>
      </c>
      <c r="BT513" s="4" t="n">
        <f aca="false">49-(COUNTBLANK(U513:BQ513))</f>
        <v>49</v>
      </c>
      <c r="BU513" s="4" t="str">
        <f aca="false">CONCATENATE("*",BS513,"*")</f>
        <v>*build*</v>
      </c>
      <c r="BV513" s="4" t="n">
        <f aca="false">COUNTIFS(U513:BQ513,BU513)</f>
        <v>0</v>
      </c>
      <c r="BW513" s="18" t="n">
        <f aca="false">BV513/BT513</f>
        <v>0</v>
      </c>
      <c r="BX513" s="4" t="s">
        <v>2232</v>
      </c>
      <c r="BY513" s="4" t="n">
        <f aca="false">COUNTIFS(U513:BQ513,BX513)</f>
        <v>0</v>
      </c>
      <c r="BZ513" s="18" t="n">
        <f aca="false">IF(BY513="","",(BY513/BT513))</f>
        <v>0</v>
      </c>
      <c r="CA513" s="4" t="n">
        <f aca="false">COUNTIFS(U513:BQ513,BU514)</f>
        <v>0</v>
      </c>
      <c r="CB513" s="4" t="str">
        <f aca="false">IF(BX513="",BU513,BX513)</f>
        <v>*tile*</v>
      </c>
      <c r="CC513" s="4" t="n">
        <f aca="false">COUNTIFS(U513:BQ513,CB514)</f>
        <v>0</v>
      </c>
      <c r="CD513" s="18" t="n">
        <f aca="false">CC513/BT513</f>
        <v>0</v>
      </c>
      <c r="CE513" s="4" t="s">
        <v>1521</v>
      </c>
      <c r="CF513" s="18" t="n">
        <f aca="false">(COUNTIFS(U513:BQ513,CE513))/BT513</f>
        <v>0</v>
      </c>
      <c r="CG513" s="20" t="s">
        <v>2233</v>
      </c>
      <c r="CH513" s="4" t="s">
        <v>2234</v>
      </c>
      <c r="CI513" s="18" t="n">
        <v>0</v>
      </c>
      <c r="CJ513" s="18" t="n">
        <v>0.1</v>
      </c>
      <c r="CK513" s="4" t="s">
        <v>1123</v>
      </c>
      <c r="CL513" s="4" t="s">
        <v>2235</v>
      </c>
      <c r="CM513" s="4"/>
      <c r="CN513" s="4"/>
    </row>
    <row r="514" customFormat="false" ht="14.4" hidden="false" customHeight="false" outlineLevel="0" collapsed="false">
      <c r="A514" s="8" t="s">
        <v>3491</v>
      </c>
      <c r="B514" s="17" t="n">
        <v>2</v>
      </c>
      <c r="C514" s="17" t="n">
        <v>2</v>
      </c>
      <c r="D514" s="17" t="n">
        <v>2</v>
      </c>
      <c r="E514" s="17" t="n">
        <v>72</v>
      </c>
      <c r="F514" s="17" t="n">
        <v>38</v>
      </c>
      <c r="G514" s="17" t="n">
        <v>8</v>
      </c>
      <c r="H514" s="8" t="n">
        <v>8038</v>
      </c>
      <c r="I514" s="8" t="n">
        <v>18038</v>
      </c>
      <c r="J514" s="8" t="n">
        <v>8038</v>
      </c>
      <c r="K514" s="8" t="n">
        <v>28038</v>
      </c>
      <c r="L514" s="8" t="s">
        <v>128</v>
      </c>
      <c r="M514" s="4" t="s">
        <v>2236</v>
      </c>
      <c r="N514" s="4" t="s">
        <v>2210</v>
      </c>
      <c r="O514" s="4" t="s">
        <v>2211</v>
      </c>
      <c r="P514" s="4" t="s">
        <v>3498</v>
      </c>
      <c r="Q514" s="4" t="s">
        <v>133</v>
      </c>
      <c r="R514" s="4" t="n">
        <f aca="false">(1+LEN(N514)-LEN(SUBSTITUTE(N514," ","")))+1</f>
        <v>6</v>
      </c>
      <c r="S514" s="4" t="n">
        <f aca="false">(1+LEN(O514)-LEN(SUBSTITUTE(O514," ","")))</f>
        <v>10</v>
      </c>
      <c r="T514" s="4" t="s">
        <v>2160</v>
      </c>
      <c r="U514" s="4" t="s">
        <v>150</v>
      </c>
      <c r="V514" s="4" t="s">
        <v>1126</v>
      </c>
      <c r="W514" s="4" t="s">
        <v>2238</v>
      </c>
      <c r="X514" s="4" t="s">
        <v>1123</v>
      </c>
      <c r="Y514" s="4" t="s">
        <v>1123</v>
      </c>
      <c r="Z514" s="4" t="s">
        <v>2239</v>
      </c>
      <c r="AA514" s="4" t="s">
        <v>2240</v>
      </c>
      <c r="AB514" s="4" t="s">
        <v>1123</v>
      </c>
      <c r="AC514" s="4" t="s">
        <v>2241</v>
      </c>
      <c r="AD514" s="4" t="s">
        <v>1123</v>
      </c>
      <c r="AE514" s="4" t="s">
        <v>1123</v>
      </c>
      <c r="AF514" s="4" t="s">
        <v>2242</v>
      </c>
      <c r="AG514" s="4" t="s">
        <v>2243</v>
      </c>
      <c r="AH514" s="4" t="s">
        <v>1123</v>
      </c>
      <c r="AI514" s="4" t="s">
        <v>853</v>
      </c>
      <c r="AJ514" s="4" t="s">
        <v>2244</v>
      </c>
      <c r="AK514" s="4" t="s">
        <v>2245</v>
      </c>
      <c r="AL514" s="4" t="s">
        <v>2246</v>
      </c>
      <c r="AM514" s="4" t="s">
        <v>1123</v>
      </c>
      <c r="AN514" s="4" t="s">
        <v>2216</v>
      </c>
      <c r="AO514" s="4" t="s">
        <v>1123</v>
      </c>
      <c r="AP514" s="4" t="s">
        <v>1126</v>
      </c>
      <c r="AQ514" s="4" t="s">
        <v>1123</v>
      </c>
      <c r="AR514" s="4" t="s">
        <v>1126</v>
      </c>
      <c r="AS514" s="4" t="s">
        <v>1123</v>
      </c>
      <c r="AT514" s="4" t="s">
        <v>1123</v>
      </c>
      <c r="AU514" s="4" t="s">
        <v>1123</v>
      </c>
      <c r="AV514" s="4" t="s">
        <v>1123</v>
      </c>
      <c r="AW514" s="4" t="s">
        <v>1123</v>
      </c>
      <c r="AX514" s="4" t="s">
        <v>2247</v>
      </c>
      <c r="AY514" s="4" t="s">
        <v>1123</v>
      </c>
      <c r="AZ514" s="4" t="s">
        <v>1126</v>
      </c>
      <c r="BA514" s="4" t="s">
        <v>2248</v>
      </c>
      <c r="BB514" s="4" t="s">
        <v>1123</v>
      </c>
      <c r="BC514" s="4" t="s">
        <v>1126</v>
      </c>
      <c r="BD514" s="4" t="s">
        <v>1211</v>
      </c>
      <c r="BE514" s="4" t="s">
        <v>749</v>
      </c>
      <c r="BF514" s="4" t="s">
        <v>1123</v>
      </c>
      <c r="BG514" s="4" t="s">
        <v>1123</v>
      </c>
      <c r="BH514" s="4" t="s">
        <v>853</v>
      </c>
      <c r="BI514" s="4" t="s">
        <v>2249</v>
      </c>
      <c r="BJ514" s="4" t="s">
        <v>1123</v>
      </c>
      <c r="BK514" s="4" t="s">
        <v>853</v>
      </c>
      <c r="BL514" s="4" t="s">
        <v>2248</v>
      </c>
      <c r="BM514" s="4" t="s">
        <v>1123</v>
      </c>
      <c r="BN514" s="4" t="s">
        <v>1123</v>
      </c>
      <c r="BO514" s="4" t="s">
        <v>1126</v>
      </c>
      <c r="BP514" s="4" t="s">
        <v>1126</v>
      </c>
      <c r="BQ514" s="4" t="s">
        <v>1123</v>
      </c>
      <c r="BR514" s="4"/>
      <c r="BS514" s="4" t="s">
        <v>1123</v>
      </c>
      <c r="BT514" s="4" t="n">
        <f aca="false">49-(COUNTBLANK(U514:BQ514))</f>
        <v>49</v>
      </c>
      <c r="BU514" s="4" t="str">
        <f aca="false">CONCATENATE("*",BS514,"*")</f>
        <v>*clean*</v>
      </c>
      <c r="BV514" s="4" t="n">
        <f aca="false">COUNTIFS(U514:BQ514,BU514)</f>
        <v>0</v>
      </c>
      <c r="BW514" s="18" t="n">
        <f aca="false">BV514/BT514</f>
        <v>0</v>
      </c>
      <c r="BX514" s="4"/>
      <c r="BY514" s="4"/>
      <c r="BZ514" s="18" t="str">
        <f aca="false">IF(BY514="","",(BY514/BT514))</f>
        <v/>
      </c>
      <c r="CA514" s="4" t="n">
        <f aca="false">COUNTIFS(U514:BQ514,BU513)</f>
        <v>0</v>
      </c>
      <c r="CB514" s="4" t="str">
        <f aca="false">IF(BX514="",BU514,BX514)</f>
        <v>*clean*</v>
      </c>
      <c r="CC514" s="4" t="n">
        <f aca="false">COUNTIFS(U514:BQ514,CB513)</f>
        <v>0</v>
      </c>
      <c r="CD514" s="18" t="n">
        <f aca="false">CC514/BT514</f>
        <v>0</v>
      </c>
      <c r="CE514" s="4" t="s">
        <v>1139</v>
      </c>
      <c r="CF514" s="18" t="n">
        <f aca="false">(COUNTIFS(U514:BQ514,CE514))/BT514</f>
        <v>0</v>
      </c>
      <c r="CG514" s="4"/>
      <c r="CH514" s="4" t="s">
        <v>1140</v>
      </c>
      <c r="CI514" s="18" t="n">
        <v>0</v>
      </c>
      <c r="CJ514" s="18" t="n">
        <v>0.65</v>
      </c>
      <c r="CK514" s="4" t="s">
        <v>2215</v>
      </c>
      <c r="CL514" s="4" t="s">
        <v>2235</v>
      </c>
      <c r="CM514" s="4"/>
      <c r="CN514" s="4"/>
    </row>
    <row r="515" customFormat="false" ht="14.4" hidden="false" customHeight="false" outlineLevel="0" collapsed="false">
      <c r="A515" s="8" t="s">
        <v>3492</v>
      </c>
      <c r="B515" s="8" t="n">
        <v>2</v>
      </c>
      <c r="C515" s="8" t="n">
        <v>1</v>
      </c>
      <c r="D515" s="8" t="n">
        <v>1</v>
      </c>
      <c r="E515" s="8" t="n">
        <v>73</v>
      </c>
      <c r="F515" s="8" t="n">
        <v>39</v>
      </c>
      <c r="G515" s="8" t="n">
        <v>5</v>
      </c>
      <c r="H515" s="8" t="n">
        <v>5039</v>
      </c>
      <c r="I515" s="8" t="n">
        <v>15039</v>
      </c>
      <c r="J515" s="8" t="n">
        <v>5039</v>
      </c>
      <c r="K515" s="8" t="n">
        <v>25039</v>
      </c>
      <c r="L515" s="8" t="s">
        <v>128</v>
      </c>
      <c r="M515" s="0" t="s">
        <v>2250</v>
      </c>
      <c r="N515" s="0" t="s">
        <v>2251</v>
      </c>
      <c r="O515" s="0" t="s">
        <v>2252</v>
      </c>
      <c r="P515" s="0" t="s">
        <v>3499</v>
      </c>
      <c r="Q515" s="0" t="s">
        <v>273</v>
      </c>
      <c r="R515" s="0" t="n">
        <f aca="false">(1+LEN(N515)-LEN(SUBSTITUTE(N515," ","")))+1</f>
        <v>6</v>
      </c>
      <c r="S515" s="0" t="n">
        <f aca="false">(1+LEN(O515)-LEN(SUBSTITUTE(O515," ","")))</f>
        <v>9</v>
      </c>
      <c r="T515" s="0" t="s">
        <v>2160</v>
      </c>
      <c r="U515" s="0" t="s">
        <v>737</v>
      </c>
      <c r="V515" s="0" t="s">
        <v>2253</v>
      </c>
      <c r="W515" s="0" t="s">
        <v>2254</v>
      </c>
      <c r="X515" s="0" t="s">
        <v>2255</v>
      </c>
      <c r="Y515" s="0" t="s">
        <v>737</v>
      </c>
      <c r="Z515" s="0" t="s">
        <v>737</v>
      </c>
      <c r="AA515" s="0" t="s">
        <v>2256</v>
      </c>
      <c r="AB515" s="0" t="s">
        <v>746</v>
      </c>
      <c r="AC515" s="0" t="s">
        <v>746</v>
      </c>
      <c r="AD515" s="0" t="s">
        <v>203</v>
      </c>
      <c r="AE515" s="0" t="s">
        <v>291</v>
      </c>
      <c r="AF515" s="0" t="s">
        <v>2257</v>
      </c>
      <c r="AG515" s="0" t="s">
        <v>168</v>
      </c>
      <c r="AH515" s="0" t="s">
        <v>737</v>
      </c>
      <c r="AI515" s="0" t="s">
        <v>1518</v>
      </c>
      <c r="AJ515" s="0" t="s">
        <v>2258</v>
      </c>
      <c r="AK515" s="0" t="s">
        <v>2259</v>
      </c>
      <c r="AL515" s="0" t="s">
        <v>737</v>
      </c>
      <c r="AM515" s="0" t="s">
        <v>746</v>
      </c>
      <c r="AN515" s="0" t="s">
        <v>746</v>
      </c>
      <c r="AO515" s="0" t="s">
        <v>150</v>
      </c>
      <c r="AP515" s="0" t="s">
        <v>992</v>
      </c>
      <c r="AQ515" s="0" t="s">
        <v>992</v>
      </c>
      <c r="AR515" s="0" t="s">
        <v>992</v>
      </c>
      <c r="AS515" s="0" t="s">
        <v>746</v>
      </c>
      <c r="AT515" s="0" t="s">
        <v>737</v>
      </c>
      <c r="AU515" s="0" t="s">
        <v>186</v>
      </c>
      <c r="AV515" s="0" t="s">
        <v>2260</v>
      </c>
      <c r="AW515" s="0" t="s">
        <v>156</v>
      </c>
      <c r="AX515" s="0" t="s">
        <v>526</v>
      </c>
      <c r="AY515" s="0" t="s">
        <v>746</v>
      </c>
      <c r="AZ515" s="0" t="s">
        <v>992</v>
      </c>
      <c r="BA515" s="0" t="s">
        <v>2261</v>
      </c>
      <c r="BB515" s="0" t="s">
        <v>746</v>
      </c>
      <c r="BC515" s="0" t="s">
        <v>2262</v>
      </c>
      <c r="BD515" s="0" t="s">
        <v>203</v>
      </c>
      <c r="BE515" s="0" t="s">
        <v>737</v>
      </c>
      <c r="BF515" s="0" t="s">
        <v>992</v>
      </c>
      <c r="BG515" s="0" t="s">
        <v>746</v>
      </c>
      <c r="BH515" s="0" t="s">
        <v>2263</v>
      </c>
      <c r="BI515" s="0" t="s">
        <v>746</v>
      </c>
      <c r="BJ515" s="0" t="s">
        <v>2264</v>
      </c>
      <c r="BK515" s="0" t="s">
        <v>992</v>
      </c>
      <c r="BL515" s="0" t="s">
        <v>2258</v>
      </c>
      <c r="BM515" s="0" t="s">
        <v>992</v>
      </c>
      <c r="BN515" s="0" t="s">
        <v>2265</v>
      </c>
      <c r="BO515" s="0" t="s">
        <v>992</v>
      </c>
      <c r="BP515" s="0" t="s">
        <v>150</v>
      </c>
      <c r="BQ515" s="0" t="s">
        <v>2266</v>
      </c>
      <c r="BS515" s="0" t="s">
        <v>746</v>
      </c>
      <c r="BT515" s="0" t="n">
        <f aca="false">49-(COUNTBLANK(U515:BQ515))</f>
        <v>49</v>
      </c>
      <c r="BU515" s="0" t="str">
        <f aca="false">CONCATENATE("*",BS515,"*")</f>
        <v>*write*</v>
      </c>
      <c r="BV515" s="0" t="n">
        <f aca="false">COUNTIFS(U515:BQ515,BU515)</f>
        <v>0</v>
      </c>
      <c r="BW515" s="15" t="n">
        <f aca="false">BV515/BT515</f>
        <v>0</v>
      </c>
      <c r="BZ515" s="15" t="str">
        <f aca="false">IF(BY515="","",(BY515/BT515))</f>
        <v/>
      </c>
      <c r="CA515" s="0" t="n">
        <f aca="false">COUNTIFS(U515:BQ515,BU516)</f>
        <v>0</v>
      </c>
      <c r="CB515" s="0" t="str">
        <f aca="false">IF(BX515="",BU515,BX515)</f>
        <v>*write*</v>
      </c>
      <c r="CC515" s="0" t="n">
        <f aca="false">COUNTIFS(U515:BQ515,CB516)</f>
        <v>0</v>
      </c>
      <c r="CD515" s="15" t="n">
        <f aca="false">CC515/BT515</f>
        <v>0</v>
      </c>
      <c r="CE515" s="0" t="s">
        <v>758</v>
      </c>
      <c r="CF515" s="15" t="n">
        <f aca="false">(COUNTIFS(U515:BQ515,CE515))/BT515</f>
        <v>0</v>
      </c>
      <c r="CH515" s="0" t="s">
        <v>759</v>
      </c>
      <c r="CI515" s="15" t="n">
        <f aca="false">(COUNTIFS(U515:BQ515,CH515))/BT515</f>
        <v>0</v>
      </c>
      <c r="CJ515" s="15" t="n">
        <f aca="false">(COUNTIFS(U515:BQ515,CH516))/BT515</f>
        <v>0</v>
      </c>
      <c r="CK515" s="16" t="s">
        <v>746</v>
      </c>
      <c r="CL515" s="0" t="s">
        <v>2267</v>
      </c>
    </row>
    <row r="516" customFormat="false" ht="14.4" hidden="false" customHeight="false" outlineLevel="0" collapsed="false">
      <c r="A516" s="8" t="s">
        <v>3493</v>
      </c>
      <c r="B516" s="8" t="n">
        <v>2</v>
      </c>
      <c r="C516" s="8" t="n">
        <v>1</v>
      </c>
      <c r="D516" s="8" t="n">
        <v>2</v>
      </c>
      <c r="E516" s="8" t="n">
        <v>73</v>
      </c>
      <c r="F516" s="8" t="n">
        <v>39</v>
      </c>
      <c r="G516" s="8" t="n">
        <v>6</v>
      </c>
      <c r="H516" s="8" t="n">
        <v>6039</v>
      </c>
      <c r="I516" s="8" t="n">
        <v>16039</v>
      </c>
      <c r="J516" s="8" t="n">
        <v>6039</v>
      </c>
      <c r="K516" s="8" t="n">
        <v>26039</v>
      </c>
      <c r="L516" s="8" t="s">
        <v>128</v>
      </c>
      <c r="M516" s="0" t="s">
        <v>2268</v>
      </c>
      <c r="N516" s="0" t="s">
        <v>2251</v>
      </c>
      <c r="O516" s="0" t="s">
        <v>2269</v>
      </c>
      <c r="P516" s="16" t="s">
        <v>3499</v>
      </c>
      <c r="Q516" s="16" t="s">
        <v>273</v>
      </c>
      <c r="R516" s="0" t="n">
        <f aca="false">(1+LEN(N516)-LEN(SUBSTITUTE(N516," ","")))+1</f>
        <v>6</v>
      </c>
      <c r="S516" s="0" t="n">
        <f aca="false">(1+LEN(O516)-LEN(SUBSTITUTE(O516," ","")))</f>
        <v>9</v>
      </c>
      <c r="T516" s="0" t="s">
        <v>2160</v>
      </c>
      <c r="U516" s="0" t="s">
        <v>992</v>
      </c>
      <c r="V516" s="0" t="s">
        <v>2270</v>
      </c>
      <c r="W516" s="0" t="s">
        <v>2271</v>
      </c>
      <c r="X516" s="0" t="s">
        <v>992</v>
      </c>
      <c r="Y516" s="0" t="s">
        <v>186</v>
      </c>
      <c r="Z516" s="0" t="s">
        <v>992</v>
      </c>
      <c r="AA516" s="0" t="s">
        <v>2272</v>
      </c>
      <c r="AB516" s="0" t="s">
        <v>992</v>
      </c>
      <c r="AC516" s="0" t="s">
        <v>2258</v>
      </c>
      <c r="AD516" s="0" t="s">
        <v>2273</v>
      </c>
      <c r="AE516" s="0" t="s">
        <v>186</v>
      </c>
      <c r="AF516" s="0" t="s">
        <v>2274</v>
      </c>
      <c r="AG516" s="0" t="s">
        <v>2275</v>
      </c>
      <c r="AH516" s="0" t="s">
        <v>992</v>
      </c>
      <c r="AI516" s="0" t="s">
        <v>168</v>
      </c>
      <c r="AJ516" s="0" t="s">
        <v>2276</v>
      </c>
      <c r="AK516" s="0" t="s">
        <v>2277</v>
      </c>
      <c r="AL516" s="0" t="s">
        <v>2278</v>
      </c>
      <c r="AM516" s="0" t="s">
        <v>992</v>
      </c>
      <c r="AN516" s="0" t="s">
        <v>2279</v>
      </c>
      <c r="AO516" s="0" t="s">
        <v>2280</v>
      </c>
      <c r="AP516" s="0" t="s">
        <v>2281</v>
      </c>
      <c r="AQ516" s="0" t="s">
        <v>203</v>
      </c>
      <c r="AR516" s="0" t="s">
        <v>2282</v>
      </c>
      <c r="AS516" s="0" t="s">
        <v>2283</v>
      </c>
      <c r="AT516" s="0" t="s">
        <v>2284</v>
      </c>
      <c r="AU516" s="0" t="s">
        <v>1038</v>
      </c>
      <c r="AV516" s="0" t="s">
        <v>2285</v>
      </c>
      <c r="AW516" s="0" t="s">
        <v>992</v>
      </c>
      <c r="AX516" s="0" t="s">
        <v>186</v>
      </c>
      <c r="AY516" s="0" t="s">
        <v>150</v>
      </c>
      <c r="AZ516" s="0" t="s">
        <v>2272</v>
      </c>
      <c r="BA516" s="0" t="s">
        <v>2286</v>
      </c>
      <c r="BB516" s="0" t="s">
        <v>992</v>
      </c>
      <c r="BC516" s="0" t="s">
        <v>2287</v>
      </c>
      <c r="BD516" s="0" t="s">
        <v>992</v>
      </c>
      <c r="BE516" s="0" t="s">
        <v>2288</v>
      </c>
      <c r="BF516" s="0" t="s">
        <v>186</v>
      </c>
      <c r="BG516" s="0" t="s">
        <v>226</v>
      </c>
      <c r="BH516" s="0" t="s">
        <v>2258</v>
      </c>
      <c r="BI516" s="0" t="s">
        <v>2289</v>
      </c>
      <c r="BJ516" s="0" t="s">
        <v>992</v>
      </c>
      <c r="BK516" s="0" t="s">
        <v>992</v>
      </c>
      <c r="BL516" s="0" t="s">
        <v>2290</v>
      </c>
      <c r="BM516" s="0" t="s">
        <v>2291</v>
      </c>
      <c r="BN516" s="0" t="s">
        <v>992</v>
      </c>
      <c r="BO516" s="0" t="s">
        <v>2272</v>
      </c>
      <c r="BP516" s="0" t="s">
        <v>2292</v>
      </c>
      <c r="BQ516" s="0" t="s">
        <v>992</v>
      </c>
      <c r="BS516" s="0" t="s">
        <v>1038</v>
      </c>
      <c r="BT516" s="0" t="n">
        <f aca="false">49-(COUNTBLANK(U516:BQ516))</f>
        <v>49</v>
      </c>
      <c r="BU516" s="0" t="str">
        <f aca="false">CONCATENATE("*",BS516,"*")</f>
        <v>*act*</v>
      </c>
      <c r="BV516" s="0" t="n">
        <f aca="false">COUNTIFS(U516:BQ516,BU516)</f>
        <v>0</v>
      </c>
      <c r="BW516" s="15" t="n">
        <f aca="false">BV516/BT516</f>
        <v>0</v>
      </c>
      <c r="BX516" s="0" t="s">
        <v>2293</v>
      </c>
      <c r="BY516" s="0" t="n">
        <f aca="false">COUNTIFS(U516:BQ516,BX516)</f>
        <v>0</v>
      </c>
      <c r="BZ516" s="15" t="n">
        <f aca="false">IF(BY516="","",(BY516/BT516))</f>
        <v>0</v>
      </c>
      <c r="CA516" s="0" t="n">
        <f aca="false">COUNTIFS(U516:BQ516,BU515)</f>
        <v>0</v>
      </c>
      <c r="CB516" s="0" t="str">
        <f aca="false">IF(BX516="",BU516,BX516)</f>
        <v>*perform*</v>
      </c>
      <c r="CC516" s="0" t="n">
        <f aca="false">COUNTIFS(U516:BQ516,CB515)</f>
        <v>0</v>
      </c>
      <c r="CD516" s="15" t="n">
        <f aca="false">CC516/BT516</f>
        <v>0</v>
      </c>
      <c r="CE516" s="0" t="s">
        <v>2293</v>
      </c>
      <c r="CF516" s="15" t="n">
        <f aca="false">(COUNTIFS(U516:BQ516,CE516))/BT516</f>
        <v>0</v>
      </c>
      <c r="CH516" s="0" t="s">
        <v>2294</v>
      </c>
      <c r="CI516" s="15" t="n">
        <f aca="false">(COUNTIFS(U516:BQ516,CH516))/BT516</f>
        <v>0</v>
      </c>
      <c r="CJ516" s="15" t="n">
        <f aca="false">(COUNTIFS(U516:BQ516,CH515))/BT516</f>
        <v>0</v>
      </c>
      <c r="CK516" s="16" t="s">
        <v>992</v>
      </c>
      <c r="CL516" s="0" t="s">
        <v>2267</v>
      </c>
    </row>
    <row r="517" customFormat="false" ht="14.4" hidden="false" customHeight="false" outlineLevel="0" collapsed="false">
      <c r="A517" s="8" t="s">
        <v>3490</v>
      </c>
      <c r="B517" s="17" t="n">
        <v>2</v>
      </c>
      <c r="C517" s="17" t="n">
        <v>2</v>
      </c>
      <c r="D517" s="17" t="n">
        <v>1</v>
      </c>
      <c r="E517" s="17" t="n">
        <v>73</v>
      </c>
      <c r="F517" s="17" t="n">
        <v>39</v>
      </c>
      <c r="G517" s="17" t="n">
        <v>7</v>
      </c>
      <c r="H517" s="8" t="n">
        <v>7039</v>
      </c>
      <c r="I517" s="8" t="n">
        <v>17039</v>
      </c>
      <c r="J517" s="8" t="n">
        <v>7039</v>
      </c>
      <c r="K517" s="8" t="n">
        <v>27039</v>
      </c>
      <c r="L517" s="8" t="s">
        <v>128</v>
      </c>
      <c r="M517" s="4" t="s">
        <v>2250</v>
      </c>
      <c r="N517" s="4" t="s">
        <v>2251</v>
      </c>
      <c r="O517" s="4" t="s">
        <v>2269</v>
      </c>
      <c r="P517" s="4" t="s">
        <v>3499</v>
      </c>
      <c r="Q517" s="4" t="s">
        <v>273</v>
      </c>
      <c r="R517" s="4" t="n">
        <f aca="false">(1+LEN(N517)-LEN(SUBSTITUTE(N517," ","")))+1</f>
        <v>6</v>
      </c>
      <c r="S517" s="4" t="n">
        <f aca="false">(1+LEN(O517)-LEN(SUBSTITUTE(O517," ","")))</f>
        <v>9</v>
      </c>
      <c r="T517" s="4" t="s">
        <v>2160</v>
      </c>
      <c r="U517" s="4" t="s">
        <v>737</v>
      </c>
      <c r="V517" s="4" t="s">
        <v>2253</v>
      </c>
      <c r="W517" s="4" t="s">
        <v>2254</v>
      </c>
      <c r="X517" s="4" t="s">
        <v>2255</v>
      </c>
      <c r="Y517" s="4" t="s">
        <v>737</v>
      </c>
      <c r="Z517" s="4" t="s">
        <v>737</v>
      </c>
      <c r="AA517" s="4" t="s">
        <v>2256</v>
      </c>
      <c r="AB517" s="4" t="s">
        <v>746</v>
      </c>
      <c r="AC517" s="4" t="s">
        <v>746</v>
      </c>
      <c r="AD517" s="4" t="s">
        <v>203</v>
      </c>
      <c r="AE517" s="4" t="s">
        <v>291</v>
      </c>
      <c r="AF517" s="4" t="s">
        <v>2257</v>
      </c>
      <c r="AG517" s="4" t="s">
        <v>168</v>
      </c>
      <c r="AH517" s="4" t="s">
        <v>737</v>
      </c>
      <c r="AI517" s="4" t="s">
        <v>1518</v>
      </c>
      <c r="AJ517" s="4" t="s">
        <v>2258</v>
      </c>
      <c r="AK517" s="4" t="s">
        <v>2259</v>
      </c>
      <c r="AL517" s="4" t="s">
        <v>737</v>
      </c>
      <c r="AM517" s="4" t="s">
        <v>746</v>
      </c>
      <c r="AN517" s="4" t="s">
        <v>746</v>
      </c>
      <c r="AO517" s="4" t="s">
        <v>150</v>
      </c>
      <c r="AP517" s="4" t="s">
        <v>992</v>
      </c>
      <c r="AQ517" s="4" t="s">
        <v>992</v>
      </c>
      <c r="AR517" s="4" t="s">
        <v>992</v>
      </c>
      <c r="AS517" s="4" t="s">
        <v>746</v>
      </c>
      <c r="AT517" s="4" t="s">
        <v>737</v>
      </c>
      <c r="AU517" s="4" t="s">
        <v>186</v>
      </c>
      <c r="AV517" s="4" t="s">
        <v>2260</v>
      </c>
      <c r="AW517" s="4" t="s">
        <v>156</v>
      </c>
      <c r="AX517" s="4" t="s">
        <v>526</v>
      </c>
      <c r="AY517" s="4" t="s">
        <v>746</v>
      </c>
      <c r="AZ517" s="4" t="s">
        <v>992</v>
      </c>
      <c r="BA517" s="4" t="s">
        <v>2261</v>
      </c>
      <c r="BB517" s="4" t="s">
        <v>746</v>
      </c>
      <c r="BC517" s="4" t="s">
        <v>2262</v>
      </c>
      <c r="BD517" s="4" t="s">
        <v>203</v>
      </c>
      <c r="BE517" s="4" t="s">
        <v>737</v>
      </c>
      <c r="BF517" s="4" t="s">
        <v>992</v>
      </c>
      <c r="BG517" s="4" t="s">
        <v>746</v>
      </c>
      <c r="BH517" s="4" t="s">
        <v>2263</v>
      </c>
      <c r="BI517" s="4" t="s">
        <v>746</v>
      </c>
      <c r="BJ517" s="4" t="s">
        <v>2264</v>
      </c>
      <c r="BK517" s="4" t="s">
        <v>992</v>
      </c>
      <c r="BL517" s="4" t="s">
        <v>2258</v>
      </c>
      <c r="BM517" s="4" t="s">
        <v>992</v>
      </c>
      <c r="BN517" s="4" t="s">
        <v>2265</v>
      </c>
      <c r="BO517" s="4" t="s">
        <v>992</v>
      </c>
      <c r="BP517" s="4" t="s">
        <v>150</v>
      </c>
      <c r="BQ517" s="4" t="s">
        <v>2266</v>
      </c>
      <c r="BR517" s="4"/>
      <c r="BS517" s="4" t="s">
        <v>746</v>
      </c>
      <c r="BT517" s="4" t="n">
        <f aca="false">49-(COUNTBLANK(U517:BQ517))</f>
        <v>49</v>
      </c>
      <c r="BU517" s="4" t="str">
        <f aca="false">CONCATENATE("*",BS517,"*")</f>
        <v>*write*</v>
      </c>
      <c r="BV517" s="4" t="n">
        <f aca="false">COUNTIFS(U517:BQ517,BU517)</f>
        <v>0</v>
      </c>
      <c r="BW517" s="18" t="n">
        <f aca="false">BV517/BT517</f>
        <v>0</v>
      </c>
      <c r="BX517" s="4"/>
      <c r="BY517" s="4"/>
      <c r="BZ517" s="18" t="str">
        <f aca="false">IF(BY517="","",(BY517/BT517))</f>
        <v/>
      </c>
      <c r="CA517" s="4" t="n">
        <f aca="false">COUNTIFS(U517:BQ517,BU518)</f>
        <v>0</v>
      </c>
      <c r="CB517" s="4" t="str">
        <f aca="false">IF(BX517="",BU517,BX517)</f>
        <v>*write*</v>
      </c>
      <c r="CC517" s="4" t="n">
        <f aca="false">COUNTIFS(U517:BQ517,CB518)</f>
        <v>0</v>
      </c>
      <c r="CD517" s="18" t="n">
        <f aca="false">CC517/BT517</f>
        <v>0</v>
      </c>
      <c r="CE517" s="4" t="s">
        <v>758</v>
      </c>
      <c r="CF517" s="18" t="n">
        <f aca="false">(COUNTIFS(U517:BQ517,CE517))/BT517</f>
        <v>0</v>
      </c>
      <c r="CG517" s="4"/>
      <c r="CH517" s="4" t="s">
        <v>759</v>
      </c>
      <c r="CI517" s="18" t="n">
        <v>0.163265306122449</v>
      </c>
      <c r="CJ517" s="18" t="n">
        <v>0.39</v>
      </c>
      <c r="CK517" s="4" t="s">
        <v>992</v>
      </c>
      <c r="CL517" s="4" t="s">
        <v>2267</v>
      </c>
      <c r="CM517" s="4"/>
    </row>
    <row r="518" customFormat="false" ht="14.4" hidden="false" customHeight="false" outlineLevel="0" collapsed="false">
      <c r="A518" s="8" t="s">
        <v>3491</v>
      </c>
      <c r="B518" s="17" t="n">
        <v>2</v>
      </c>
      <c r="C518" s="17" t="n">
        <v>2</v>
      </c>
      <c r="D518" s="17" t="n">
        <v>2</v>
      </c>
      <c r="E518" s="17" t="n">
        <v>73</v>
      </c>
      <c r="F518" s="17" t="n">
        <v>39</v>
      </c>
      <c r="G518" s="17" t="n">
        <v>8</v>
      </c>
      <c r="H518" s="8" t="n">
        <v>8039</v>
      </c>
      <c r="I518" s="8" t="n">
        <v>18039</v>
      </c>
      <c r="J518" s="8" t="n">
        <v>8039</v>
      </c>
      <c r="K518" s="8" t="n">
        <v>28039</v>
      </c>
      <c r="L518" s="8" t="s">
        <v>128</v>
      </c>
      <c r="M518" s="4" t="s">
        <v>2268</v>
      </c>
      <c r="N518" s="4" t="s">
        <v>2251</v>
      </c>
      <c r="O518" s="4" t="s">
        <v>2252</v>
      </c>
      <c r="P518" s="4" t="s">
        <v>3499</v>
      </c>
      <c r="Q518" s="4" t="s">
        <v>273</v>
      </c>
      <c r="R518" s="4" t="n">
        <f aca="false">(1+LEN(N518)-LEN(SUBSTITUTE(N518," ","")))+1</f>
        <v>6</v>
      </c>
      <c r="S518" s="4" t="n">
        <f aca="false">(1+LEN(O518)-LEN(SUBSTITUTE(O518," ","")))</f>
        <v>9</v>
      </c>
      <c r="T518" s="4" t="s">
        <v>2160</v>
      </c>
      <c r="U518" s="4" t="s">
        <v>992</v>
      </c>
      <c r="V518" s="4" t="s">
        <v>2270</v>
      </c>
      <c r="W518" s="4" t="s">
        <v>2271</v>
      </c>
      <c r="X518" s="4" t="s">
        <v>992</v>
      </c>
      <c r="Y518" s="4" t="s">
        <v>186</v>
      </c>
      <c r="Z518" s="4" t="s">
        <v>992</v>
      </c>
      <c r="AA518" s="4" t="s">
        <v>2272</v>
      </c>
      <c r="AB518" s="4" t="s">
        <v>992</v>
      </c>
      <c r="AC518" s="4" t="s">
        <v>2258</v>
      </c>
      <c r="AD518" s="4" t="s">
        <v>2273</v>
      </c>
      <c r="AE518" s="4" t="s">
        <v>186</v>
      </c>
      <c r="AF518" s="4" t="s">
        <v>2274</v>
      </c>
      <c r="AG518" s="4" t="s">
        <v>2275</v>
      </c>
      <c r="AH518" s="4" t="s">
        <v>992</v>
      </c>
      <c r="AI518" s="4" t="s">
        <v>168</v>
      </c>
      <c r="AJ518" s="4" t="s">
        <v>2276</v>
      </c>
      <c r="AK518" s="4" t="s">
        <v>2277</v>
      </c>
      <c r="AL518" s="4" t="s">
        <v>2278</v>
      </c>
      <c r="AM518" s="4" t="s">
        <v>992</v>
      </c>
      <c r="AN518" s="4" t="s">
        <v>2279</v>
      </c>
      <c r="AO518" s="4" t="s">
        <v>2280</v>
      </c>
      <c r="AP518" s="4" t="s">
        <v>2281</v>
      </c>
      <c r="AQ518" s="4" t="s">
        <v>203</v>
      </c>
      <c r="AR518" s="4" t="s">
        <v>2282</v>
      </c>
      <c r="AS518" s="4" t="s">
        <v>2283</v>
      </c>
      <c r="AT518" s="4" t="s">
        <v>2284</v>
      </c>
      <c r="AU518" s="4" t="s">
        <v>1038</v>
      </c>
      <c r="AV518" s="4" t="s">
        <v>2285</v>
      </c>
      <c r="AW518" s="4" t="s">
        <v>992</v>
      </c>
      <c r="AX518" s="4" t="s">
        <v>186</v>
      </c>
      <c r="AY518" s="4" t="s">
        <v>150</v>
      </c>
      <c r="AZ518" s="4" t="s">
        <v>2272</v>
      </c>
      <c r="BA518" s="4" t="s">
        <v>2286</v>
      </c>
      <c r="BB518" s="4" t="s">
        <v>992</v>
      </c>
      <c r="BC518" s="4" t="s">
        <v>2287</v>
      </c>
      <c r="BD518" s="4" t="s">
        <v>992</v>
      </c>
      <c r="BE518" s="4" t="s">
        <v>2288</v>
      </c>
      <c r="BF518" s="4" t="s">
        <v>186</v>
      </c>
      <c r="BG518" s="4" t="s">
        <v>226</v>
      </c>
      <c r="BH518" s="4" t="s">
        <v>2258</v>
      </c>
      <c r="BI518" s="4" t="s">
        <v>2289</v>
      </c>
      <c r="BJ518" s="4" t="s">
        <v>992</v>
      </c>
      <c r="BK518" s="4" t="s">
        <v>992</v>
      </c>
      <c r="BL518" s="4" t="s">
        <v>2290</v>
      </c>
      <c r="BM518" s="4" t="s">
        <v>2291</v>
      </c>
      <c r="BN518" s="4" t="s">
        <v>992</v>
      </c>
      <c r="BO518" s="4" t="s">
        <v>2272</v>
      </c>
      <c r="BP518" s="4" t="s">
        <v>2292</v>
      </c>
      <c r="BQ518" s="4" t="s">
        <v>992</v>
      </c>
      <c r="BR518" s="4"/>
      <c r="BS518" s="4" t="s">
        <v>1038</v>
      </c>
      <c r="BT518" s="4" t="n">
        <f aca="false">49-(COUNTBLANK(U518:BQ518))</f>
        <v>49</v>
      </c>
      <c r="BU518" s="4" t="str">
        <f aca="false">CONCATENATE("*",BS518,"*")</f>
        <v>*act*</v>
      </c>
      <c r="BV518" s="4" t="n">
        <f aca="false">COUNTIFS(U518:BQ518,BU518)</f>
        <v>0</v>
      </c>
      <c r="BW518" s="18" t="n">
        <f aca="false">BV518/BT518</f>
        <v>0</v>
      </c>
      <c r="BX518" s="4" t="s">
        <v>2293</v>
      </c>
      <c r="BY518" s="4" t="n">
        <f aca="false">COUNTIFS(U518:BQ518,BX518)</f>
        <v>0</v>
      </c>
      <c r="BZ518" s="18" t="n">
        <f aca="false">IF(BY518="","",(BY518/BT518))</f>
        <v>0</v>
      </c>
      <c r="CA518" s="4" t="n">
        <f aca="false">COUNTIFS(U518:BQ518,BU517)</f>
        <v>0</v>
      </c>
      <c r="CB518" s="4" t="str">
        <f aca="false">IF(BX518="",BU518,BX518)</f>
        <v>*perform*</v>
      </c>
      <c r="CC518" s="4" t="n">
        <f aca="false">COUNTIFS(U518:BQ518,CB517)</f>
        <v>0</v>
      </c>
      <c r="CD518" s="18" t="n">
        <f aca="false">CC518/BT518</f>
        <v>0</v>
      </c>
      <c r="CE518" s="4" t="s">
        <v>2293</v>
      </c>
      <c r="CF518" s="18" t="n">
        <f aca="false">(COUNTIFS(U518:BQ518,CE518))/BT518</f>
        <v>0</v>
      </c>
      <c r="CG518" s="4"/>
      <c r="CH518" s="4" t="s">
        <v>2294</v>
      </c>
      <c r="CI518" s="18" t="n">
        <v>0</v>
      </c>
      <c r="CJ518" s="18" t="n">
        <v>0.43</v>
      </c>
      <c r="CK518" s="4" t="s">
        <v>746</v>
      </c>
      <c r="CL518" s="4" t="s">
        <v>2267</v>
      </c>
      <c r="CM518" s="4"/>
      <c r="CN518" s="4"/>
    </row>
    <row r="519" customFormat="false" ht="14.4" hidden="false" customHeight="false" outlineLevel="0" collapsed="false">
      <c r="A519" s="8" t="s">
        <v>3492</v>
      </c>
      <c r="B519" s="8" t="n">
        <v>2</v>
      </c>
      <c r="C519" s="8" t="n">
        <v>1</v>
      </c>
      <c r="D519" s="8" t="n">
        <v>1</v>
      </c>
      <c r="E519" s="8" t="n">
        <v>77</v>
      </c>
      <c r="F519" s="8" t="n">
        <v>40</v>
      </c>
      <c r="G519" s="8" t="n">
        <v>5</v>
      </c>
      <c r="H519" s="8" t="n">
        <v>5040</v>
      </c>
      <c r="I519" s="8" t="n">
        <v>15040</v>
      </c>
      <c r="J519" s="8" t="n">
        <v>5040</v>
      </c>
      <c r="K519" s="8" t="n">
        <v>25040</v>
      </c>
      <c r="L519" s="8" t="s">
        <v>128</v>
      </c>
      <c r="M519" s="0" t="s">
        <v>2295</v>
      </c>
      <c r="N519" s="0" t="s">
        <v>2296</v>
      </c>
      <c r="O519" s="0" t="s">
        <v>2297</v>
      </c>
      <c r="P519" s="0" t="s">
        <v>3500</v>
      </c>
      <c r="Q519" s="0" t="s">
        <v>273</v>
      </c>
      <c r="R519" s="0" t="n">
        <f aca="false">(1+LEN(N519)-LEN(SUBSTITUTE(N519," ","")))+1</f>
        <v>7</v>
      </c>
      <c r="S519" s="0" t="n">
        <f aca="false">(1+LEN(O519)-LEN(SUBSTITUTE(O519," ","")))</f>
        <v>12</v>
      </c>
      <c r="T519" s="0" t="s">
        <v>2160</v>
      </c>
      <c r="U519" s="0" t="s">
        <v>2298</v>
      </c>
      <c r="V519" s="0" t="s">
        <v>2299</v>
      </c>
      <c r="W519" s="0" t="s">
        <v>2300</v>
      </c>
      <c r="X519" s="0" t="s">
        <v>2301</v>
      </c>
      <c r="Y519" s="0" t="s">
        <v>2301</v>
      </c>
      <c r="Z519" s="0" t="s">
        <v>286</v>
      </c>
      <c r="AA519" s="0" t="s">
        <v>2298</v>
      </c>
      <c r="AB519" s="0" t="s">
        <v>2302</v>
      </c>
      <c r="AC519" s="0" t="s">
        <v>2303</v>
      </c>
      <c r="AD519" s="0" t="s">
        <v>286</v>
      </c>
      <c r="AE519" s="0" t="s">
        <v>2298</v>
      </c>
      <c r="AF519" s="0" t="s">
        <v>2299</v>
      </c>
      <c r="AG519" s="0" t="s">
        <v>2299</v>
      </c>
      <c r="AH519" s="0" t="s">
        <v>2304</v>
      </c>
      <c r="AI519" s="0" t="s">
        <v>2299</v>
      </c>
      <c r="AJ519" s="0" t="s">
        <v>286</v>
      </c>
      <c r="AK519" s="0" t="s">
        <v>138</v>
      </c>
      <c r="AL519" s="0" t="s">
        <v>2298</v>
      </c>
      <c r="AM519" s="0" t="s">
        <v>286</v>
      </c>
      <c r="AN519" s="0" t="s">
        <v>441</v>
      </c>
      <c r="AO519" s="0" t="s">
        <v>2298</v>
      </c>
      <c r="AP519" s="0" t="s">
        <v>2305</v>
      </c>
      <c r="AQ519" s="0" t="s">
        <v>2305</v>
      </c>
      <c r="AR519" s="0" t="s">
        <v>2306</v>
      </c>
      <c r="AS519" s="0" t="s">
        <v>2301</v>
      </c>
      <c r="AT519" s="0" t="s">
        <v>2307</v>
      </c>
      <c r="AU519" s="0" t="s">
        <v>286</v>
      </c>
      <c r="AV519" s="0" t="s">
        <v>2308</v>
      </c>
      <c r="AW519" s="0" t="s">
        <v>2305</v>
      </c>
      <c r="AX519" s="0" t="s">
        <v>286</v>
      </c>
      <c r="AY519" s="0" t="s">
        <v>2307</v>
      </c>
      <c r="AZ519" s="0" t="s">
        <v>2309</v>
      </c>
      <c r="BA519" s="0" t="s">
        <v>2301</v>
      </c>
      <c r="BB519" s="0" t="s">
        <v>2310</v>
      </c>
      <c r="BC519" s="0" t="s">
        <v>2311</v>
      </c>
      <c r="BD519" s="0" t="s">
        <v>2298</v>
      </c>
      <c r="BE519" s="0" t="s">
        <v>2307</v>
      </c>
      <c r="BF519" s="0" t="s">
        <v>286</v>
      </c>
      <c r="BG519" s="0" t="s">
        <v>2305</v>
      </c>
      <c r="BH519" s="0" t="s">
        <v>2298</v>
      </c>
      <c r="BI519" s="0" t="s">
        <v>2307</v>
      </c>
      <c r="BJ519" s="0" t="s">
        <v>2312</v>
      </c>
      <c r="BK519" s="0" t="s">
        <v>2313</v>
      </c>
      <c r="BL519" s="0" t="s">
        <v>2301</v>
      </c>
      <c r="BM519" s="0" t="s">
        <v>2298</v>
      </c>
      <c r="BN519" s="0" t="s">
        <v>2314</v>
      </c>
      <c r="BO519" s="0" t="s">
        <v>286</v>
      </c>
      <c r="BP519" s="0" t="s">
        <v>150</v>
      </c>
      <c r="BQ519" s="0" t="s">
        <v>2299</v>
      </c>
      <c r="BS519" s="0" t="s">
        <v>2305</v>
      </c>
      <c r="BT519" s="0" t="n">
        <f aca="false">49-(COUNTBLANK(U519:BQ519))</f>
        <v>49</v>
      </c>
      <c r="BU519" s="0" t="str">
        <f aca="false">CONCATENATE("*",BS519,"*")</f>
        <v>*chop*</v>
      </c>
      <c r="BV519" s="0" t="n">
        <f aca="false">COUNTIFS(U519:BQ519,BU519)</f>
        <v>0</v>
      </c>
      <c r="BW519" s="18" t="n">
        <f aca="false">BV519/BT519</f>
        <v>0</v>
      </c>
      <c r="BZ519" s="15" t="str">
        <f aca="false">IF(BY519="","",(BY519/BT519))</f>
        <v/>
      </c>
      <c r="CA519" s="0" t="n">
        <f aca="false">COUNTIFS(U519:BQ519,BU520)</f>
        <v>0</v>
      </c>
      <c r="CB519" s="0" t="str">
        <f aca="false">IF(BX519="",BU519,BX519)</f>
        <v>*chop*</v>
      </c>
      <c r="CC519" s="0" t="n">
        <f aca="false">COUNTIFS(U519:BQ519,CB520)</f>
        <v>0</v>
      </c>
      <c r="CD519" s="15" t="n">
        <f aca="false">CC519/BT519</f>
        <v>0</v>
      </c>
      <c r="CE519" s="0" t="s">
        <v>2315</v>
      </c>
      <c r="CF519" s="15" t="n">
        <f aca="false">(COUNTIFS(U519:BQ519,CE519))/BT519</f>
        <v>0</v>
      </c>
      <c r="CH519" s="0" t="s">
        <v>2316</v>
      </c>
      <c r="CI519" s="15" t="n">
        <f aca="false">(COUNTIFS(U519:BQ519,CH519))/BT519</f>
        <v>0</v>
      </c>
      <c r="CJ519" s="15" t="n">
        <f aca="false">(COUNTIFS(U519:BQ519,CH520))/BT519</f>
        <v>0</v>
      </c>
      <c r="CK519" s="16" t="s">
        <v>286</v>
      </c>
      <c r="CL519" s="0" t="s">
        <v>2317</v>
      </c>
    </row>
    <row r="520" customFormat="false" ht="14.4" hidden="false" customHeight="false" outlineLevel="0" collapsed="false">
      <c r="A520" s="8" t="s">
        <v>3493</v>
      </c>
      <c r="B520" s="8" t="n">
        <v>2</v>
      </c>
      <c r="C520" s="8" t="n">
        <v>1</v>
      </c>
      <c r="D520" s="8" t="n">
        <v>2</v>
      </c>
      <c r="E520" s="8" t="n">
        <v>77</v>
      </c>
      <c r="F520" s="8" t="n">
        <v>40</v>
      </c>
      <c r="G520" s="8" t="n">
        <v>6</v>
      </c>
      <c r="H520" s="8" t="n">
        <v>6040</v>
      </c>
      <c r="I520" s="8" t="n">
        <v>16040</v>
      </c>
      <c r="J520" s="8" t="n">
        <v>6040</v>
      </c>
      <c r="K520" s="8" t="n">
        <v>26040</v>
      </c>
      <c r="L520" s="8" t="s">
        <v>128</v>
      </c>
      <c r="M520" s="0" t="s">
        <v>2318</v>
      </c>
      <c r="N520" s="0" t="s">
        <v>2296</v>
      </c>
      <c r="O520" s="0" t="s">
        <v>2319</v>
      </c>
      <c r="P520" s="16" t="s">
        <v>3500</v>
      </c>
      <c r="Q520" s="16" t="s">
        <v>273</v>
      </c>
      <c r="R520" s="0" t="n">
        <f aca="false">(1+LEN(N520)-LEN(SUBSTITUTE(N520," ","")))+1</f>
        <v>7</v>
      </c>
      <c r="S520" s="0" t="n">
        <f aca="false">(1+LEN(O520)-LEN(SUBSTITUTE(O520," ","")))</f>
        <v>12</v>
      </c>
      <c r="T520" s="0" t="s">
        <v>2160</v>
      </c>
      <c r="U520" s="0" t="s">
        <v>853</v>
      </c>
      <c r="V520" s="0" t="s">
        <v>2248</v>
      </c>
      <c r="W520" s="0" t="s">
        <v>2320</v>
      </c>
      <c r="X520" s="0" t="s">
        <v>2321</v>
      </c>
      <c r="Y520" s="0" t="s">
        <v>2248</v>
      </c>
      <c r="Z520" s="0" t="s">
        <v>150</v>
      </c>
      <c r="AA520" s="0" t="s">
        <v>2321</v>
      </c>
      <c r="AB520" s="0" t="s">
        <v>853</v>
      </c>
      <c r="AC520" s="0" t="s">
        <v>2248</v>
      </c>
      <c r="AD520" s="0" t="s">
        <v>853</v>
      </c>
      <c r="AE520" s="0" t="s">
        <v>2322</v>
      </c>
      <c r="AF520" s="0" t="s">
        <v>853</v>
      </c>
      <c r="AG520" s="0" t="s">
        <v>2323</v>
      </c>
      <c r="AH520" s="0" t="s">
        <v>853</v>
      </c>
      <c r="AI520" s="0" t="s">
        <v>2298</v>
      </c>
      <c r="AJ520" s="0" t="s">
        <v>2324</v>
      </c>
      <c r="AK520" s="0" t="s">
        <v>2325</v>
      </c>
      <c r="AL520" s="0" t="s">
        <v>2324</v>
      </c>
      <c r="AM520" s="0" t="s">
        <v>853</v>
      </c>
      <c r="AN520" s="0" t="s">
        <v>853</v>
      </c>
      <c r="AO520" s="0" t="s">
        <v>150</v>
      </c>
      <c r="AP520" s="0" t="s">
        <v>2248</v>
      </c>
      <c r="AQ520" s="0" t="s">
        <v>150</v>
      </c>
      <c r="AR520" s="0" t="s">
        <v>2248</v>
      </c>
      <c r="AS520" s="0" t="s">
        <v>853</v>
      </c>
      <c r="AT520" s="0" t="s">
        <v>2248</v>
      </c>
      <c r="AU520" s="0" t="s">
        <v>1316</v>
      </c>
      <c r="AV520" s="0" t="s">
        <v>441</v>
      </c>
      <c r="AW520" s="0" t="s">
        <v>2326</v>
      </c>
      <c r="AX520" s="0" t="s">
        <v>2327</v>
      </c>
      <c r="AY520" s="0" t="s">
        <v>203</v>
      </c>
      <c r="AZ520" s="0" t="s">
        <v>2248</v>
      </c>
      <c r="BA520" s="0" t="s">
        <v>2248</v>
      </c>
      <c r="BB520" s="0" t="s">
        <v>853</v>
      </c>
      <c r="BC520" s="0" t="s">
        <v>853</v>
      </c>
      <c r="BD520" s="0" t="s">
        <v>853</v>
      </c>
      <c r="BE520" s="0" t="s">
        <v>2325</v>
      </c>
      <c r="BF520" s="0" t="s">
        <v>853</v>
      </c>
      <c r="BG520" s="0" t="s">
        <v>853</v>
      </c>
      <c r="BH520" s="0" t="s">
        <v>853</v>
      </c>
      <c r="BI520" s="0" t="s">
        <v>2328</v>
      </c>
      <c r="BJ520" s="0" t="s">
        <v>853</v>
      </c>
      <c r="BK520" s="0" t="s">
        <v>853</v>
      </c>
      <c r="BL520" s="0" t="s">
        <v>2248</v>
      </c>
      <c r="BM520" s="0" t="s">
        <v>853</v>
      </c>
      <c r="BN520" s="0" t="s">
        <v>853</v>
      </c>
      <c r="BO520" s="0" t="s">
        <v>853</v>
      </c>
      <c r="BP520" s="0" t="s">
        <v>150</v>
      </c>
      <c r="BQ520" s="0" t="s">
        <v>2329</v>
      </c>
      <c r="BS520" s="0" t="s">
        <v>853</v>
      </c>
      <c r="BT520" s="0" t="n">
        <f aca="false">49-(COUNTBLANK(U520:BQ520))</f>
        <v>49</v>
      </c>
      <c r="BU520" s="0" t="str">
        <f aca="false">CONCATENATE("*",BS520,"*")</f>
        <v>*decorate*</v>
      </c>
      <c r="BV520" s="0" t="n">
        <f aca="false">COUNTIFS(U520:BQ520,BU520)</f>
        <v>0</v>
      </c>
      <c r="BW520" s="18" t="n">
        <f aca="false">BV520/BT520</f>
        <v>0</v>
      </c>
      <c r="BZ520" s="15" t="str">
        <f aca="false">IF(BY520="","",(BY520/BT520))</f>
        <v/>
      </c>
      <c r="CA520" s="0" t="n">
        <f aca="false">COUNTIFS(U520:BQ520,BU519)</f>
        <v>0</v>
      </c>
      <c r="CB520" s="0" t="str">
        <f aca="false">IF(BX520="",BU520,BX520)</f>
        <v>*decorate*</v>
      </c>
      <c r="CC520" s="0" t="n">
        <f aca="false">COUNTIFS(U520:BQ520,CB519)</f>
        <v>0</v>
      </c>
      <c r="CD520" s="15" t="n">
        <f aca="false">CC520/BT520</f>
        <v>0</v>
      </c>
      <c r="CE520" s="0" t="s">
        <v>2330</v>
      </c>
      <c r="CF520" s="15" t="n">
        <f aca="false">(COUNTIFS(U520:BQ520,CE520))/BT520</f>
        <v>0</v>
      </c>
      <c r="CH520" s="0" t="s">
        <v>2331</v>
      </c>
      <c r="CI520" s="15" t="n">
        <f aca="false">(COUNTIFS(U520:BQ520,CH520))/BT520</f>
        <v>0</v>
      </c>
      <c r="CJ520" s="15" t="n">
        <f aca="false">(COUNTIFS(U520:BQ520,CH519))/BT520</f>
        <v>0</v>
      </c>
      <c r="CK520" s="16" t="s">
        <v>853</v>
      </c>
      <c r="CL520" s="0" t="s">
        <v>2317</v>
      </c>
    </row>
    <row r="521" customFormat="false" ht="14.4" hidden="false" customHeight="false" outlineLevel="0" collapsed="false">
      <c r="A521" s="8" t="s">
        <v>3490</v>
      </c>
      <c r="B521" s="17" t="n">
        <v>2</v>
      </c>
      <c r="C521" s="17" t="n">
        <v>2</v>
      </c>
      <c r="D521" s="17" t="n">
        <v>1</v>
      </c>
      <c r="E521" s="17" t="n">
        <v>77</v>
      </c>
      <c r="F521" s="17" t="n">
        <v>40</v>
      </c>
      <c r="G521" s="17" t="n">
        <v>7</v>
      </c>
      <c r="H521" s="8" t="n">
        <v>7040</v>
      </c>
      <c r="I521" s="8" t="n">
        <v>17040</v>
      </c>
      <c r="J521" s="8" t="n">
        <v>7040</v>
      </c>
      <c r="K521" s="8" t="n">
        <v>27040</v>
      </c>
      <c r="L521" s="8" t="s">
        <v>128</v>
      </c>
      <c r="M521" s="4" t="s">
        <v>2295</v>
      </c>
      <c r="N521" s="4" t="s">
        <v>2296</v>
      </c>
      <c r="O521" s="4" t="s">
        <v>2319</v>
      </c>
      <c r="P521" s="4" t="s">
        <v>3501</v>
      </c>
      <c r="Q521" s="4" t="s">
        <v>273</v>
      </c>
      <c r="R521" s="4" t="n">
        <f aca="false">(1+LEN(N521)-LEN(SUBSTITUTE(N521," ","")))+1</f>
        <v>7</v>
      </c>
      <c r="S521" s="4" t="n">
        <f aca="false">(1+LEN(O521)-LEN(SUBSTITUTE(O521," ","")))</f>
        <v>12</v>
      </c>
      <c r="T521" s="4" t="s">
        <v>2160</v>
      </c>
      <c r="U521" s="4" t="s">
        <v>2298</v>
      </c>
      <c r="V521" s="4" t="s">
        <v>2299</v>
      </c>
      <c r="W521" s="4" t="s">
        <v>2300</v>
      </c>
      <c r="X521" s="4" t="s">
        <v>2301</v>
      </c>
      <c r="Y521" s="4" t="s">
        <v>2301</v>
      </c>
      <c r="Z521" s="4" t="s">
        <v>286</v>
      </c>
      <c r="AA521" s="4" t="s">
        <v>2298</v>
      </c>
      <c r="AB521" s="4" t="s">
        <v>2302</v>
      </c>
      <c r="AC521" s="4" t="s">
        <v>2303</v>
      </c>
      <c r="AD521" s="4" t="s">
        <v>286</v>
      </c>
      <c r="AE521" s="4" t="s">
        <v>2298</v>
      </c>
      <c r="AF521" s="4" t="s">
        <v>2299</v>
      </c>
      <c r="AG521" s="4" t="s">
        <v>2299</v>
      </c>
      <c r="AH521" s="4" t="s">
        <v>2304</v>
      </c>
      <c r="AI521" s="4" t="s">
        <v>2299</v>
      </c>
      <c r="AJ521" s="4" t="s">
        <v>286</v>
      </c>
      <c r="AK521" s="4" t="s">
        <v>138</v>
      </c>
      <c r="AL521" s="4" t="s">
        <v>2298</v>
      </c>
      <c r="AM521" s="4" t="s">
        <v>286</v>
      </c>
      <c r="AN521" s="4" t="s">
        <v>441</v>
      </c>
      <c r="AO521" s="4" t="s">
        <v>2298</v>
      </c>
      <c r="AP521" s="4" t="s">
        <v>2305</v>
      </c>
      <c r="AQ521" s="4" t="s">
        <v>2305</v>
      </c>
      <c r="AR521" s="4" t="s">
        <v>2306</v>
      </c>
      <c r="AS521" s="4" t="s">
        <v>2301</v>
      </c>
      <c r="AT521" s="4" t="s">
        <v>2307</v>
      </c>
      <c r="AU521" s="4" t="s">
        <v>286</v>
      </c>
      <c r="AV521" s="4" t="s">
        <v>2308</v>
      </c>
      <c r="AW521" s="4" t="s">
        <v>2305</v>
      </c>
      <c r="AX521" s="4" t="s">
        <v>286</v>
      </c>
      <c r="AY521" s="4" t="s">
        <v>2307</v>
      </c>
      <c r="AZ521" s="4" t="s">
        <v>2309</v>
      </c>
      <c r="BA521" s="4" t="s">
        <v>2301</v>
      </c>
      <c r="BB521" s="4" t="s">
        <v>2310</v>
      </c>
      <c r="BC521" s="4" t="s">
        <v>2311</v>
      </c>
      <c r="BD521" s="4" t="s">
        <v>2298</v>
      </c>
      <c r="BE521" s="4" t="s">
        <v>2307</v>
      </c>
      <c r="BF521" s="4" t="s">
        <v>286</v>
      </c>
      <c r="BG521" s="4" t="s">
        <v>2305</v>
      </c>
      <c r="BH521" s="4" t="s">
        <v>2298</v>
      </c>
      <c r="BI521" s="4" t="s">
        <v>2307</v>
      </c>
      <c r="BJ521" s="4" t="s">
        <v>2312</v>
      </c>
      <c r="BK521" s="4" t="s">
        <v>2313</v>
      </c>
      <c r="BL521" s="4" t="s">
        <v>2301</v>
      </c>
      <c r="BM521" s="4" t="s">
        <v>2298</v>
      </c>
      <c r="BN521" s="4" t="s">
        <v>2314</v>
      </c>
      <c r="BO521" s="4" t="s">
        <v>286</v>
      </c>
      <c r="BP521" s="4" t="s">
        <v>150</v>
      </c>
      <c r="BQ521" s="4" t="s">
        <v>2299</v>
      </c>
      <c r="BR521" s="4"/>
      <c r="BS521" s="4" t="s">
        <v>2305</v>
      </c>
      <c r="BT521" s="4" t="n">
        <f aca="false">49-(COUNTBLANK(U521:BQ521))</f>
        <v>49</v>
      </c>
      <c r="BU521" s="4" t="str">
        <f aca="false">CONCATENATE("*",BS521,"*")</f>
        <v>*chop*</v>
      </c>
      <c r="BV521" s="4" t="n">
        <f aca="false">COUNTIFS(U521:BQ521,BU521)</f>
        <v>0</v>
      </c>
      <c r="BW521" s="18" t="n">
        <f aca="false">BV521/BT521</f>
        <v>0</v>
      </c>
      <c r="BX521" s="4"/>
      <c r="BY521" s="4"/>
      <c r="BZ521" s="18" t="str">
        <f aca="false">IF(BY521="","",(BY521/BT521))</f>
        <v/>
      </c>
      <c r="CA521" s="4" t="n">
        <f aca="false">COUNTIFS(U521:BQ521,BU522)</f>
        <v>0</v>
      </c>
      <c r="CB521" s="4" t="str">
        <f aca="false">IF(BX521="",BU521,BX521)</f>
        <v>*chop*</v>
      </c>
      <c r="CC521" s="4" t="n">
        <f aca="false">COUNTIFS(U521:BQ521,CB522)</f>
        <v>0</v>
      </c>
      <c r="CD521" s="18" t="n">
        <f aca="false">CC521/BT521</f>
        <v>0</v>
      </c>
      <c r="CE521" s="4" t="s">
        <v>2315</v>
      </c>
      <c r="CF521" s="18" t="n">
        <f aca="false">(COUNTIFS(U521:BQ521,CE521))/BT521</f>
        <v>0</v>
      </c>
      <c r="CG521" s="4"/>
      <c r="CH521" s="4" t="s">
        <v>2316</v>
      </c>
      <c r="CI521" s="18" t="n">
        <v>0</v>
      </c>
      <c r="CJ521" s="18" t="n">
        <v>0.55</v>
      </c>
      <c r="CK521" s="4" t="s">
        <v>853</v>
      </c>
      <c r="CL521" s="4" t="s">
        <v>2317</v>
      </c>
      <c r="CM521" s="4"/>
      <c r="CN521" s="4"/>
    </row>
    <row r="522" customFormat="false" ht="14.4" hidden="false" customHeight="false" outlineLevel="0" collapsed="false">
      <c r="A522" s="8" t="s">
        <v>3491</v>
      </c>
      <c r="B522" s="17" t="n">
        <v>2</v>
      </c>
      <c r="C522" s="17" t="n">
        <v>2</v>
      </c>
      <c r="D522" s="17" t="n">
        <v>2</v>
      </c>
      <c r="E522" s="17" t="n">
        <v>77</v>
      </c>
      <c r="F522" s="17" t="n">
        <v>40</v>
      </c>
      <c r="G522" s="17" t="n">
        <v>8</v>
      </c>
      <c r="H522" s="8" t="n">
        <v>8040</v>
      </c>
      <c r="I522" s="8" t="n">
        <v>18040</v>
      </c>
      <c r="J522" s="8" t="n">
        <v>8040</v>
      </c>
      <c r="K522" s="8" t="n">
        <v>28040</v>
      </c>
      <c r="L522" s="8" t="s">
        <v>128</v>
      </c>
      <c r="M522" s="4" t="s">
        <v>2318</v>
      </c>
      <c r="N522" s="4" t="s">
        <v>2296</v>
      </c>
      <c r="O522" s="4" t="s">
        <v>2297</v>
      </c>
      <c r="P522" s="4" t="s">
        <v>3502</v>
      </c>
      <c r="Q522" s="4" t="s">
        <v>273</v>
      </c>
      <c r="R522" s="4" t="n">
        <f aca="false">(1+LEN(N522)-LEN(SUBSTITUTE(N522," ","")))+1</f>
        <v>7</v>
      </c>
      <c r="S522" s="4" t="n">
        <f aca="false">(1+LEN(O522)-LEN(SUBSTITUTE(O522," ","")))</f>
        <v>12</v>
      </c>
      <c r="T522" s="4" t="s">
        <v>2160</v>
      </c>
      <c r="U522" s="4" t="s">
        <v>853</v>
      </c>
      <c r="V522" s="4" t="s">
        <v>2248</v>
      </c>
      <c r="W522" s="4" t="s">
        <v>2320</v>
      </c>
      <c r="X522" s="4" t="s">
        <v>2321</v>
      </c>
      <c r="Y522" s="4" t="s">
        <v>2248</v>
      </c>
      <c r="Z522" s="4" t="s">
        <v>150</v>
      </c>
      <c r="AA522" s="4" t="s">
        <v>2321</v>
      </c>
      <c r="AB522" s="4" t="s">
        <v>853</v>
      </c>
      <c r="AC522" s="4" t="s">
        <v>2248</v>
      </c>
      <c r="AD522" s="4" t="s">
        <v>853</v>
      </c>
      <c r="AE522" s="4" t="s">
        <v>2322</v>
      </c>
      <c r="AF522" s="4" t="s">
        <v>853</v>
      </c>
      <c r="AG522" s="4" t="s">
        <v>2323</v>
      </c>
      <c r="AH522" s="4" t="s">
        <v>853</v>
      </c>
      <c r="AI522" s="4" t="s">
        <v>2298</v>
      </c>
      <c r="AJ522" s="4" t="s">
        <v>2324</v>
      </c>
      <c r="AK522" s="4" t="s">
        <v>2325</v>
      </c>
      <c r="AL522" s="4" t="s">
        <v>2324</v>
      </c>
      <c r="AM522" s="4" t="s">
        <v>853</v>
      </c>
      <c r="AN522" s="4" t="s">
        <v>853</v>
      </c>
      <c r="AO522" s="4" t="s">
        <v>150</v>
      </c>
      <c r="AP522" s="4" t="s">
        <v>2248</v>
      </c>
      <c r="AQ522" s="4" t="s">
        <v>150</v>
      </c>
      <c r="AR522" s="4" t="s">
        <v>2248</v>
      </c>
      <c r="AS522" s="4" t="s">
        <v>853</v>
      </c>
      <c r="AT522" s="4" t="s">
        <v>2248</v>
      </c>
      <c r="AU522" s="4" t="s">
        <v>1316</v>
      </c>
      <c r="AV522" s="4" t="s">
        <v>441</v>
      </c>
      <c r="AW522" s="4" t="s">
        <v>2326</v>
      </c>
      <c r="AX522" s="4" t="s">
        <v>2327</v>
      </c>
      <c r="AY522" s="4" t="s">
        <v>203</v>
      </c>
      <c r="AZ522" s="4" t="s">
        <v>2248</v>
      </c>
      <c r="BA522" s="4" t="s">
        <v>2248</v>
      </c>
      <c r="BB522" s="4" t="s">
        <v>853</v>
      </c>
      <c r="BC522" s="4" t="s">
        <v>853</v>
      </c>
      <c r="BD522" s="4" t="s">
        <v>853</v>
      </c>
      <c r="BE522" s="4" t="s">
        <v>2325</v>
      </c>
      <c r="BF522" s="4" t="s">
        <v>853</v>
      </c>
      <c r="BG522" s="4" t="s">
        <v>853</v>
      </c>
      <c r="BH522" s="4" t="s">
        <v>853</v>
      </c>
      <c r="BI522" s="4" t="s">
        <v>2328</v>
      </c>
      <c r="BJ522" s="4" t="s">
        <v>853</v>
      </c>
      <c r="BK522" s="4" t="s">
        <v>853</v>
      </c>
      <c r="BL522" s="4" t="s">
        <v>2248</v>
      </c>
      <c r="BM522" s="4" t="s">
        <v>853</v>
      </c>
      <c r="BN522" s="4" t="s">
        <v>853</v>
      </c>
      <c r="BO522" s="4" t="s">
        <v>853</v>
      </c>
      <c r="BP522" s="4" t="s">
        <v>150</v>
      </c>
      <c r="BQ522" s="4" t="s">
        <v>2329</v>
      </c>
      <c r="BR522" s="4"/>
      <c r="BS522" s="4" t="s">
        <v>853</v>
      </c>
      <c r="BT522" s="4" t="n">
        <f aca="false">49-(COUNTBLANK(U522:BQ522))</f>
        <v>49</v>
      </c>
      <c r="BU522" s="4" t="str">
        <f aca="false">CONCATENATE("*",BS522,"*")</f>
        <v>*decorate*</v>
      </c>
      <c r="BV522" s="4" t="n">
        <f aca="false">COUNTIFS(U522:BQ522,BU522)</f>
        <v>0</v>
      </c>
      <c r="BW522" s="18" t="n">
        <f aca="false">BV522/BT522</f>
        <v>0</v>
      </c>
      <c r="BX522" s="4"/>
      <c r="BY522" s="4"/>
      <c r="BZ522" s="18" t="str">
        <f aca="false">IF(BY522="","",(BY522/BT522))</f>
        <v/>
      </c>
      <c r="CA522" s="4" t="n">
        <f aca="false">COUNTIFS(U522:BQ522,BU521)</f>
        <v>0</v>
      </c>
      <c r="CB522" s="4" t="str">
        <f aca="false">IF(BX522="",BU522,BX522)</f>
        <v>*decorate*</v>
      </c>
      <c r="CC522" s="4" t="n">
        <f aca="false">COUNTIFS(U522:BQ522,CB521)</f>
        <v>0</v>
      </c>
      <c r="CD522" s="18" t="n">
        <f aca="false">CC522/BT522</f>
        <v>0</v>
      </c>
      <c r="CE522" s="4" t="s">
        <v>2330</v>
      </c>
      <c r="CF522" s="18" t="n">
        <f aca="false">(COUNTIFS(U522:BQ522,CE522))/BT522</f>
        <v>0</v>
      </c>
      <c r="CG522" s="4"/>
      <c r="CH522" s="4" t="s">
        <v>2331</v>
      </c>
      <c r="CI522" s="18" t="n">
        <v>0.0408163265306122</v>
      </c>
      <c r="CJ522" s="18" t="n">
        <v>0.63</v>
      </c>
      <c r="CK522" s="4" t="s">
        <v>286</v>
      </c>
      <c r="CL522" s="4" t="s">
        <v>2317</v>
      </c>
      <c r="CM522" s="4"/>
      <c r="CN522" s="4"/>
    </row>
    <row r="523" customFormat="false" ht="14.4" hidden="false" customHeight="false" outlineLevel="0" collapsed="false">
      <c r="A523" s="8" t="s">
        <v>3492</v>
      </c>
      <c r="B523" s="8" t="n">
        <v>2</v>
      </c>
      <c r="C523" s="8" t="n">
        <v>1</v>
      </c>
      <c r="D523" s="8" t="n">
        <v>1</v>
      </c>
      <c r="E523" s="8" t="n">
        <v>79</v>
      </c>
      <c r="F523" s="8" t="n">
        <v>41</v>
      </c>
      <c r="G523" s="8" t="n">
        <v>5</v>
      </c>
      <c r="H523" s="8" t="n">
        <v>5041</v>
      </c>
      <c r="I523" s="8" t="n">
        <v>15041</v>
      </c>
      <c r="J523" s="8" t="n">
        <v>5041</v>
      </c>
      <c r="K523" s="8" t="n">
        <v>25041</v>
      </c>
      <c r="L523" s="8" t="s">
        <v>128</v>
      </c>
      <c r="M523" s="0" t="s">
        <v>2332</v>
      </c>
      <c r="N523" s="0" t="s">
        <v>2333</v>
      </c>
      <c r="O523" s="0" t="s">
        <v>2334</v>
      </c>
      <c r="P523" s="0" t="s">
        <v>3503</v>
      </c>
      <c r="Q523" s="0" t="s">
        <v>133</v>
      </c>
      <c r="R523" s="0" t="n">
        <f aca="false">(1+LEN(N523)-LEN(SUBSTITUTE(N523," ","")))+1</f>
        <v>7</v>
      </c>
      <c r="S523" s="0" t="n">
        <f aca="false">(1+LEN(O523)-LEN(SUBSTITUTE(O523," ","")))</f>
        <v>10</v>
      </c>
      <c r="T523" s="0" t="s">
        <v>2160</v>
      </c>
      <c r="U523" s="0" t="s">
        <v>146</v>
      </c>
      <c r="V523" s="0" t="s">
        <v>2335</v>
      </c>
      <c r="W523" s="0" t="s">
        <v>2336</v>
      </c>
      <c r="X523" s="0" t="s">
        <v>286</v>
      </c>
      <c r="Y523" s="0" t="s">
        <v>679</v>
      </c>
      <c r="Z523" s="0" t="s">
        <v>138</v>
      </c>
      <c r="AA523" s="0" t="s">
        <v>2337</v>
      </c>
      <c r="AB523" s="0" t="s">
        <v>138</v>
      </c>
      <c r="AC523" s="0" t="s">
        <v>2338</v>
      </c>
      <c r="AD523" s="0" t="s">
        <v>138</v>
      </c>
      <c r="AE523" s="0" t="s">
        <v>2339</v>
      </c>
      <c r="AF523" s="0" t="s">
        <v>2340</v>
      </c>
      <c r="AG523" s="0" t="s">
        <v>2341</v>
      </c>
      <c r="AH523" s="0" t="s">
        <v>2342</v>
      </c>
      <c r="AI523" s="0" t="s">
        <v>138</v>
      </c>
      <c r="AJ523" s="0" t="s">
        <v>138</v>
      </c>
      <c r="AK523" s="0" t="s">
        <v>138</v>
      </c>
      <c r="AL523" s="0" t="s">
        <v>146</v>
      </c>
      <c r="AM523" s="0" t="s">
        <v>138</v>
      </c>
      <c r="AN523" s="0" t="s">
        <v>141</v>
      </c>
      <c r="AO523" s="0" t="s">
        <v>173</v>
      </c>
      <c r="AP523" s="0" t="s">
        <v>138</v>
      </c>
      <c r="AQ523" s="0" t="s">
        <v>2343</v>
      </c>
      <c r="AR523" s="0" t="s">
        <v>150</v>
      </c>
      <c r="AS523" s="0" t="s">
        <v>2343</v>
      </c>
      <c r="AT523" s="0" t="s">
        <v>138</v>
      </c>
      <c r="AU523" s="0" t="s">
        <v>291</v>
      </c>
      <c r="AV523" s="0" t="s">
        <v>2344</v>
      </c>
      <c r="AW523" s="0" t="s">
        <v>2345</v>
      </c>
      <c r="AX523" s="0" t="s">
        <v>146</v>
      </c>
      <c r="AY523" s="0" t="s">
        <v>138</v>
      </c>
      <c r="AZ523" s="0" t="s">
        <v>2346</v>
      </c>
      <c r="BA523" s="0" t="s">
        <v>2343</v>
      </c>
      <c r="BB523" s="0" t="s">
        <v>173</v>
      </c>
      <c r="BC523" s="0" t="s">
        <v>150</v>
      </c>
      <c r="BD523" s="0" t="s">
        <v>286</v>
      </c>
      <c r="BE523" s="0" t="s">
        <v>141</v>
      </c>
      <c r="BF523" s="0" t="s">
        <v>150</v>
      </c>
      <c r="BG523" s="0" t="s">
        <v>138</v>
      </c>
      <c r="BH523" s="0" t="s">
        <v>138</v>
      </c>
      <c r="BI523" s="0" t="s">
        <v>138</v>
      </c>
      <c r="BJ523" s="0" t="s">
        <v>2347</v>
      </c>
      <c r="BK523" s="0" t="s">
        <v>141</v>
      </c>
      <c r="BL523" s="0" t="s">
        <v>146</v>
      </c>
      <c r="BM523" s="0" t="s">
        <v>138</v>
      </c>
      <c r="BN523" s="0" t="s">
        <v>2348</v>
      </c>
      <c r="BO523" s="0" t="s">
        <v>138</v>
      </c>
      <c r="BP523" s="0" t="s">
        <v>146</v>
      </c>
      <c r="BQ523" s="0" t="s">
        <v>2349</v>
      </c>
      <c r="BS523" s="0" t="s">
        <v>146</v>
      </c>
      <c r="BT523" s="0" t="n">
        <f aca="false">49-(COUNTBLANK(U523:BQ523))</f>
        <v>49</v>
      </c>
      <c r="BU523" s="0" t="str">
        <f aca="false">CONCATENATE("*",BS523,"*")</f>
        <v>*harvest*</v>
      </c>
      <c r="BV523" s="0" t="n">
        <f aca="false">COUNTIFS(U523:BQ523,BU523)</f>
        <v>0</v>
      </c>
      <c r="BW523" s="14" t="n">
        <f aca="false">BV523/BT523</f>
        <v>0</v>
      </c>
      <c r="BZ523" s="15" t="str">
        <f aca="false">IF(BY523="","",(BY523/BT523))</f>
        <v/>
      </c>
      <c r="CA523" s="0" t="n">
        <f aca="false">COUNTIFS(U523:BQ523,BU524)</f>
        <v>0</v>
      </c>
      <c r="CB523" s="0" t="str">
        <f aca="false">IF(BX523="",BU523,BX523)</f>
        <v>*harvest*</v>
      </c>
      <c r="CC523" s="0" t="n">
        <f aca="false">COUNTIFS(U523:BQ523,CB524)</f>
        <v>0</v>
      </c>
      <c r="CD523" s="15" t="n">
        <f aca="false">CC523/BT523</f>
        <v>0</v>
      </c>
      <c r="CE523" s="0" t="s">
        <v>160</v>
      </c>
      <c r="CF523" s="15" t="n">
        <f aca="false">(COUNTIFS(U523:BQ523,CE523))/BT523</f>
        <v>0</v>
      </c>
      <c r="CH523" s="0" t="s">
        <v>161</v>
      </c>
      <c r="CI523" s="15" t="n">
        <f aca="false">(COUNTIFS(U523:BQ523,CH523))/BT523</f>
        <v>0</v>
      </c>
      <c r="CJ523" s="15" t="n">
        <f aca="false">(COUNTIFS(U523:BQ523,CH524))/BT523</f>
        <v>0</v>
      </c>
      <c r="CK523" s="16" t="s">
        <v>138</v>
      </c>
      <c r="CL523" s="0" t="s">
        <v>2350</v>
      </c>
    </row>
    <row r="524" customFormat="false" ht="14.4" hidden="false" customHeight="false" outlineLevel="0" collapsed="false">
      <c r="A524" s="8" t="s">
        <v>3493</v>
      </c>
      <c r="B524" s="8" t="n">
        <v>2</v>
      </c>
      <c r="C524" s="8" t="n">
        <v>1</v>
      </c>
      <c r="D524" s="8" t="n">
        <v>2</v>
      </c>
      <c r="E524" s="8" t="n">
        <v>79</v>
      </c>
      <c r="F524" s="8" t="n">
        <v>41</v>
      </c>
      <c r="G524" s="8" t="n">
        <v>6</v>
      </c>
      <c r="H524" s="8" t="n">
        <v>6041</v>
      </c>
      <c r="I524" s="8" t="n">
        <v>16041</v>
      </c>
      <c r="J524" s="8" t="n">
        <v>6041</v>
      </c>
      <c r="K524" s="8" t="n">
        <v>26041</v>
      </c>
      <c r="L524" s="8" t="s">
        <v>128</v>
      </c>
      <c r="M524" s="0" t="s">
        <v>2351</v>
      </c>
      <c r="N524" s="0" t="s">
        <v>2333</v>
      </c>
      <c r="O524" s="0" t="s">
        <v>2352</v>
      </c>
      <c r="P524" s="16" t="s">
        <v>3504</v>
      </c>
      <c r="Q524" s="16" t="s">
        <v>133</v>
      </c>
      <c r="R524" s="0" t="n">
        <f aca="false">(1+LEN(N524)-LEN(SUBSTITUTE(N524," ","")))+1</f>
        <v>7</v>
      </c>
      <c r="S524" s="0" t="n">
        <f aca="false">(1+LEN(O524)-LEN(SUBSTITUTE(O524," ","")))</f>
        <v>10</v>
      </c>
      <c r="T524" s="0" t="s">
        <v>2160</v>
      </c>
      <c r="U524" s="0" t="s">
        <v>173</v>
      </c>
      <c r="V524" s="0" t="s">
        <v>2353</v>
      </c>
      <c r="W524" s="0" t="s">
        <v>2354</v>
      </c>
      <c r="X524" s="0" t="s">
        <v>150</v>
      </c>
      <c r="Y524" s="0" t="s">
        <v>2346</v>
      </c>
      <c r="Z524" s="0" t="s">
        <v>364</v>
      </c>
      <c r="AA524" s="0" t="s">
        <v>528</v>
      </c>
      <c r="AB524" s="0" t="s">
        <v>528</v>
      </c>
      <c r="AC524" s="0" t="s">
        <v>2345</v>
      </c>
      <c r="AD524" s="0" t="s">
        <v>2355</v>
      </c>
      <c r="AE524" s="0" t="s">
        <v>528</v>
      </c>
      <c r="AF524" s="0" t="s">
        <v>2356</v>
      </c>
      <c r="AG524" s="0" t="s">
        <v>2357</v>
      </c>
      <c r="AH524" s="0" t="s">
        <v>2358</v>
      </c>
      <c r="AI524" s="0" t="s">
        <v>150</v>
      </c>
      <c r="AJ524" s="0" t="s">
        <v>2359</v>
      </c>
      <c r="AK524" s="0" t="s">
        <v>2360</v>
      </c>
      <c r="AL524" s="0" t="s">
        <v>528</v>
      </c>
      <c r="AM524" s="0" t="s">
        <v>528</v>
      </c>
      <c r="AN524" s="0" t="s">
        <v>364</v>
      </c>
      <c r="AO524" s="0" t="s">
        <v>150</v>
      </c>
      <c r="AP524" s="0" t="s">
        <v>2361</v>
      </c>
      <c r="AQ524" s="0" t="s">
        <v>291</v>
      </c>
      <c r="AR524" s="0" t="s">
        <v>2362</v>
      </c>
      <c r="AS524" s="0" t="s">
        <v>173</v>
      </c>
      <c r="AT524" s="0" t="s">
        <v>528</v>
      </c>
      <c r="AU524" s="0" t="s">
        <v>150</v>
      </c>
      <c r="AV524" s="0" t="s">
        <v>2363</v>
      </c>
      <c r="AW524" s="0" t="s">
        <v>2364</v>
      </c>
      <c r="AX524" s="0" t="s">
        <v>2365</v>
      </c>
      <c r="AY524" s="0" t="s">
        <v>528</v>
      </c>
      <c r="AZ524" s="0" t="s">
        <v>2366</v>
      </c>
      <c r="BA524" s="0" t="s">
        <v>291</v>
      </c>
      <c r="BB524" s="0" t="s">
        <v>2367</v>
      </c>
      <c r="BC524" s="0" t="s">
        <v>173</v>
      </c>
      <c r="BD524" s="0" t="s">
        <v>2368</v>
      </c>
      <c r="BE524" s="0" t="s">
        <v>2360</v>
      </c>
      <c r="BF524" s="0" t="s">
        <v>528</v>
      </c>
      <c r="BG524" s="0" t="s">
        <v>528</v>
      </c>
      <c r="BH524" s="0" t="s">
        <v>528</v>
      </c>
      <c r="BI524" s="0" t="s">
        <v>2369</v>
      </c>
      <c r="BJ524" s="0" t="s">
        <v>173</v>
      </c>
      <c r="BK524" s="0" t="s">
        <v>291</v>
      </c>
      <c r="BL524" s="0" t="s">
        <v>2370</v>
      </c>
      <c r="BM524" s="0" t="s">
        <v>2371</v>
      </c>
      <c r="BN524" s="0" t="s">
        <v>138</v>
      </c>
      <c r="BO524" s="0" t="s">
        <v>754</v>
      </c>
      <c r="BP524" s="0" t="s">
        <v>2338</v>
      </c>
      <c r="BQ524" s="0" t="s">
        <v>138</v>
      </c>
      <c r="BS524" s="0" t="s">
        <v>528</v>
      </c>
      <c r="BT524" s="0" t="n">
        <f aca="false">49-(COUNTBLANK(U524:BQ524))</f>
        <v>49</v>
      </c>
      <c r="BU524" s="0" t="str">
        <f aca="false">CONCATENATE("*",BS524,"*")</f>
        <v>*smoke*</v>
      </c>
      <c r="BV524" s="0" t="n">
        <f aca="false">COUNTIFS(U524:BQ524,BU524)</f>
        <v>0</v>
      </c>
      <c r="BW524" s="14" t="n">
        <f aca="false">BV524/BT524</f>
        <v>0</v>
      </c>
      <c r="BZ524" s="15" t="str">
        <f aca="false">IF(BY524="","",(BY524/BT524))</f>
        <v/>
      </c>
      <c r="CA524" s="0" t="n">
        <f aca="false">COUNTIFS(U524:BQ524,BU523)</f>
        <v>0</v>
      </c>
      <c r="CB524" s="0" t="str">
        <f aca="false">IF(BX524="",BU524,BX524)</f>
        <v>*smoke*</v>
      </c>
      <c r="CC524" s="0" t="n">
        <f aca="false">COUNTIFS(U524:BQ524,CB523)</f>
        <v>0</v>
      </c>
      <c r="CD524" s="15" t="n">
        <f aca="false">CC524/BT524</f>
        <v>0</v>
      </c>
      <c r="CE524" s="0" t="s">
        <v>2372</v>
      </c>
      <c r="CF524" s="15" t="n">
        <f aca="false">(COUNTIFS(U524:BQ524,CE524))/BT524</f>
        <v>0</v>
      </c>
      <c r="CH524" s="0" t="s">
        <v>2373</v>
      </c>
      <c r="CI524" s="15" t="n">
        <f aca="false">(COUNTIFS(U524:BQ524,CH524))/BT524</f>
        <v>0</v>
      </c>
      <c r="CJ524" s="15" t="n">
        <f aca="false">(COUNTIFS(U524:BQ524,CH523))/BT524</f>
        <v>0</v>
      </c>
      <c r="CK524" s="16" t="s">
        <v>528</v>
      </c>
      <c r="CL524" s="0" t="s">
        <v>2350</v>
      </c>
    </row>
    <row r="525" customFormat="false" ht="14.4" hidden="false" customHeight="false" outlineLevel="0" collapsed="false">
      <c r="A525" s="8" t="s">
        <v>3490</v>
      </c>
      <c r="B525" s="17" t="n">
        <v>2</v>
      </c>
      <c r="C525" s="17" t="n">
        <v>2</v>
      </c>
      <c r="D525" s="17" t="n">
        <v>1</v>
      </c>
      <c r="E525" s="17" t="n">
        <v>79</v>
      </c>
      <c r="F525" s="17" t="n">
        <v>41</v>
      </c>
      <c r="G525" s="17" t="n">
        <v>7</v>
      </c>
      <c r="H525" s="8" t="n">
        <v>7041</v>
      </c>
      <c r="I525" s="8" t="n">
        <v>17041</v>
      </c>
      <c r="J525" s="8" t="n">
        <v>7041</v>
      </c>
      <c r="K525" s="8" t="n">
        <v>27041</v>
      </c>
      <c r="L525" s="8" t="s">
        <v>128</v>
      </c>
      <c r="M525" s="4" t="s">
        <v>2332</v>
      </c>
      <c r="N525" s="4" t="s">
        <v>2333</v>
      </c>
      <c r="O525" s="4" t="s">
        <v>2352</v>
      </c>
      <c r="P525" s="4" t="s">
        <v>3504</v>
      </c>
      <c r="Q525" s="4" t="s">
        <v>133</v>
      </c>
      <c r="R525" s="4" t="n">
        <f aca="false">(1+LEN(N525)-LEN(SUBSTITUTE(N525," ","")))+1</f>
        <v>7</v>
      </c>
      <c r="S525" s="4" t="n">
        <f aca="false">(1+LEN(O525)-LEN(SUBSTITUTE(O525," ","")))</f>
        <v>10</v>
      </c>
      <c r="T525" s="4" t="s">
        <v>2160</v>
      </c>
      <c r="U525" s="4" t="s">
        <v>146</v>
      </c>
      <c r="V525" s="4" t="s">
        <v>2335</v>
      </c>
      <c r="W525" s="4" t="s">
        <v>2336</v>
      </c>
      <c r="X525" s="4" t="s">
        <v>286</v>
      </c>
      <c r="Y525" s="4" t="s">
        <v>679</v>
      </c>
      <c r="Z525" s="4" t="s">
        <v>138</v>
      </c>
      <c r="AA525" s="4" t="s">
        <v>2337</v>
      </c>
      <c r="AB525" s="4" t="s">
        <v>138</v>
      </c>
      <c r="AC525" s="4" t="s">
        <v>2338</v>
      </c>
      <c r="AD525" s="4" t="s">
        <v>138</v>
      </c>
      <c r="AE525" s="4" t="s">
        <v>2339</v>
      </c>
      <c r="AF525" s="4" t="s">
        <v>2340</v>
      </c>
      <c r="AG525" s="4" t="s">
        <v>2341</v>
      </c>
      <c r="AH525" s="4" t="s">
        <v>2342</v>
      </c>
      <c r="AI525" s="4" t="s">
        <v>138</v>
      </c>
      <c r="AJ525" s="4" t="s">
        <v>138</v>
      </c>
      <c r="AK525" s="4" t="s">
        <v>138</v>
      </c>
      <c r="AL525" s="4" t="s">
        <v>146</v>
      </c>
      <c r="AM525" s="4" t="s">
        <v>138</v>
      </c>
      <c r="AN525" s="4" t="s">
        <v>141</v>
      </c>
      <c r="AO525" s="4" t="s">
        <v>173</v>
      </c>
      <c r="AP525" s="4" t="s">
        <v>138</v>
      </c>
      <c r="AQ525" s="4" t="s">
        <v>2343</v>
      </c>
      <c r="AR525" s="4" t="s">
        <v>150</v>
      </c>
      <c r="AS525" s="4" t="s">
        <v>2343</v>
      </c>
      <c r="AT525" s="4" t="s">
        <v>138</v>
      </c>
      <c r="AU525" s="4" t="s">
        <v>291</v>
      </c>
      <c r="AV525" s="4" t="s">
        <v>2344</v>
      </c>
      <c r="AW525" s="4" t="s">
        <v>2345</v>
      </c>
      <c r="AX525" s="4" t="s">
        <v>146</v>
      </c>
      <c r="AY525" s="4" t="s">
        <v>138</v>
      </c>
      <c r="AZ525" s="4" t="s">
        <v>2346</v>
      </c>
      <c r="BA525" s="4" t="s">
        <v>2343</v>
      </c>
      <c r="BB525" s="4" t="s">
        <v>173</v>
      </c>
      <c r="BC525" s="4" t="s">
        <v>150</v>
      </c>
      <c r="BD525" s="4" t="s">
        <v>286</v>
      </c>
      <c r="BE525" s="4" t="s">
        <v>141</v>
      </c>
      <c r="BF525" s="4" t="s">
        <v>150</v>
      </c>
      <c r="BG525" s="4" t="s">
        <v>138</v>
      </c>
      <c r="BH525" s="4" t="s">
        <v>138</v>
      </c>
      <c r="BI525" s="4" t="s">
        <v>138</v>
      </c>
      <c r="BJ525" s="4" t="s">
        <v>2347</v>
      </c>
      <c r="BK525" s="4" t="s">
        <v>141</v>
      </c>
      <c r="BL525" s="4" t="s">
        <v>146</v>
      </c>
      <c r="BM525" s="4" t="s">
        <v>138</v>
      </c>
      <c r="BN525" s="4" t="s">
        <v>2348</v>
      </c>
      <c r="BO525" s="4" t="s">
        <v>138</v>
      </c>
      <c r="BP525" s="4" t="s">
        <v>146</v>
      </c>
      <c r="BQ525" s="4" t="s">
        <v>2349</v>
      </c>
      <c r="BR525" s="4"/>
      <c r="BS525" s="4" t="s">
        <v>146</v>
      </c>
      <c r="BT525" s="4" t="n">
        <f aca="false">49-(COUNTBLANK(U525:BQ525))</f>
        <v>49</v>
      </c>
      <c r="BU525" s="4" t="str">
        <f aca="false">CONCATENATE("*",BS525,"*")</f>
        <v>*harvest*</v>
      </c>
      <c r="BV525" s="4" t="n">
        <f aca="false">COUNTIFS(U525:BQ525,BU525)</f>
        <v>0</v>
      </c>
      <c r="BW525" s="18" t="n">
        <f aca="false">BV525/BT525</f>
        <v>0</v>
      </c>
      <c r="BX525" s="4"/>
      <c r="BY525" s="4"/>
      <c r="BZ525" s="18" t="str">
        <f aca="false">IF(BY525="","",(BY525/BT525))</f>
        <v/>
      </c>
      <c r="CA525" s="4" t="n">
        <f aca="false">COUNTIFS(U525:BQ525,BU526)</f>
        <v>0</v>
      </c>
      <c r="CB525" s="4" t="str">
        <f aca="false">IF(BX525="",BU525,BX525)</f>
        <v>*harvest*</v>
      </c>
      <c r="CC525" s="4" t="n">
        <f aca="false">COUNTIFS(U525:BQ525,CB526)</f>
        <v>0</v>
      </c>
      <c r="CD525" s="18" t="n">
        <f aca="false">CC525/BT525</f>
        <v>0</v>
      </c>
      <c r="CE525" s="4" t="s">
        <v>160</v>
      </c>
      <c r="CF525" s="18" t="n">
        <f aca="false">(COUNTIFS(U525:BQ525,CE525))/BT525</f>
        <v>0</v>
      </c>
      <c r="CG525" s="4"/>
      <c r="CH525" s="4" t="s">
        <v>161</v>
      </c>
      <c r="CI525" s="18" t="n">
        <v>0.0204081632653061</v>
      </c>
      <c r="CJ525" s="18" t="n">
        <v>0.37</v>
      </c>
      <c r="CK525" s="4" t="s">
        <v>528</v>
      </c>
      <c r="CL525" s="4" t="s">
        <v>2350</v>
      </c>
      <c r="CM525" s="4"/>
    </row>
    <row r="526" customFormat="false" ht="14.4" hidden="false" customHeight="false" outlineLevel="0" collapsed="false">
      <c r="A526" s="8" t="s">
        <v>3491</v>
      </c>
      <c r="B526" s="17" t="n">
        <v>2</v>
      </c>
      <c r="C526" s="17" t="n">
        <v>2</v>
      </c>
      <c r="D526" s="17" t="n">
        <v>2</v>
      </c>
      <c r="E526" s="17" t="n">
        <v>79</v>
      </c>
      <c r="F526" s="17" t="n">
        <v>41</v>
      </c>
      <c r="G526" s="17" t="n">
        <v>8</v>
      </c>
      <c r="H526" s="8" t="n">
        <v>8041</v>
      </c>
      <c r="I526" s="8" t="n">
        <v>18041</v>
      </c>
      <c r="J526" s="8" t="n">
        <v>8041</v>
      </c>
      <c r="K526" s="8" t="n">
        <v>28041</v>
      </c>
      <c r="L526" s="8" t="s">
        <v>128</v>
      </c>
      <c r="M526" s="4" t="s">
        <v>2351</v>
      </c>
      <c r="N526" s="4" t="s">
        <v>2333</v>
      </c>
      <c r="O526" s="4" t="s">
        <v>2334</v>
      </c>
      <c r="P526" s="4" t="s">
        <v>3503</v>
      </c>
      <c r="Q526" s="4" t="s">
        <v>133</v>
      </c>
      <c r="R526" s="4" t="n">
        <f aca="false">(1+LEN(N526)-LEN(SUBSTITUTE(N526," ","")))+1</f>
        <v>7</v>
      </c>
      <c r="S526" s="4" t="n">
        <f aca="false">(1+LEN(O526)-LEN(SUBSTITUTE(O526," ","")))</f>
        <v>10</v>
      </c>
      <c r="T526" s="4" t="s">
        <v>2160</v>
      </c>
      <c r="U526" s="4" t="s">
        <v>173</v>
      </c>
      <c r="V526" s="4" t="s">
        <v>2353</v>
      </c>
      <c r="W526" s="4" t="s">
        <v>2354</v>
      </c>
      <c r="X526" s="4" t="s">
        <v>150</v>
      </c>
      <c r="Y526" s="4" t="s">
        <v>2346</v>
      </c>
      <c r="Z526" s="4" t="s">
        <v>364</v>
      </c>
      <c r="AA526" s="4" t="s">
        <v>528</v>
      </c>
      <c r="AB526" s="4" t="s">
        <v>528</v>
      </c>
      <c r="AC526" s="4" t="s">
        <v>2345</v>
      </c>
      <c r="AD526" s="4" t="s">
        <v>2355</v>
      </c>
      <c r="AE526" s="4" t="s">
        <v>528</v>
      </c>
      <c r="AF526" s="4" t="s">
        <v>2356</v>
      </c>
      <c r="AG526" s="4" t="s">
        <v>2357</v>
      </c>
      <c r="AH526" s="4" t="s">
        <v>2358</v>
      </c>
      <c r="AI526" s="4" t="s">
        <v>150</v>
      </c>
      <c r="AJ526" s="4" t="s">
        <v>2359</v>
      </c>
      <c r="AK526" s="4" t="s">
        <v>2360</v>
      </c>
      <c r="AL526" s="4" t="s">
        <v>528</v>
      </c>
      <c r="AM526" s="4" t="s">
        <v>528</v>
      </c>
      <c r="AN526" s="4" t="s">
        <v>364</v>
      </c>
      <c r="AO526" s="4" t="s">
        <v>150</v>
      </c>
      <c r="AP526" s="4" t="s">
        <v>2361</v>
      </c>
      <c r="AQ526" s="4" t="s">
        <v>291</v>
      </c>
      <c r="AR526" s="4" t="s">
        <v>2362</v>
      </c>
      <c r="AS526" s="4" t="s">
        <v>173</v>
      </c>
      <c r="AT526" s="4" t="s">
        <v>528</v>
      </c>
      <c r="AU526" s="4" t="s">
        <v>150</v>
      </c>
      <c r="AV526" s="4" t="s">
        <v>2363</v>
      </c>
      <c r="AW526" s="4" t="s">
        <v>2364</v>
      </c>
      <c r="AX526" s="4" t="s">
        <v>2365</v>
      </c>
      <c r="AY526" s="4" t="s">
        <v>528</v>
      </c>
      <c r="AZ526" s="4" t="s">
        <v>2366</v>
      </c>
      <c r="BA526" s="4" t="s">
        <v>291</v>
      </c>
      <c r="BB526" s="4" t="s">
        <v>2367</v>
      </c>
      <c r="BC526" s="4" t="s">
        <v>173</v>
      </c>
      <c r="BD526" s="4" t="s">
        <v>2368</v>
      </c>
      <c r="BE526" s="4" t="s">
        <v>2360</v>
      </c>
      <c r="BF526" s="4" t="s">
        <v>528</v>
      </c>
      <c r="BG526" s="4" t="s">
        <v>528</v>
      </c>
      <c r="BH526" s="4" t="s">
        <v>528</v>
      </c>
      <c r="BI526" s="4" t="s">
        <v>2369</v>
      </c>
      <c r="BJ526" s="4" t="s">
        <v>173</v>
      </c>
      <c r="BK526" s="4" t="s">
        <v>291</v>
      </c>
      <c r="BL526" s="4" t="s">
        <v>2370</v>
      </c>
      <c r="BM526" s="4" t="s">
        <v>2371</v>
      </c>
      <c r="BN526" s="4" t="s">
        <v>138</v>
      </c>
      <c r="BO526" s="4" t="s">
        <v>754</v>
      </c>
      <c r="BP526" s="4" t="s">
        <v>2338</v>
      </c>
      <c r="BQ526" s="4" t="s">
        <v>138</v>
      </c>
      <c r="BR526" s="4"/>
      <c r="BS526" s="4" t="s">
        <v>528</v>
      </c>
      <c r="BT526" s="4" t="n">
        <f aca="false">49-(COUNTBLANK(U526:BQ526))</f>
        <v>49</v>
      </c>
      <c r="BU526" s="4" t="str">
        <f aca="false">CONCATENATE("*",BS526,"*")</f>
        <v>*smoke*</v>
      </c>
      <c r="BV526" s="4" t="n">
        <f aca="false">COUNTIFS(U526:BQ526,BU526)</f>
        <v>0</v>
      </c>
      <c r="BW526" s="18" t="n">
        <f aca="false">BV526/BT526</f>
        <v>0</v>
      </c>
      <c r="BX526" s="4"/>
      <c r="BY526" s="4"/>
      <c r="BZ526" s="18" t="str">
        <f aca="false">IF(BY526="","",(BY526/BT526))</f>
        <v/>
      </c>
      <c r="CA526" s="4" t="n">
        <f aca="false">COUNTIFS(U526:BQ526,BU525)</f>
        <v>0</v>
      </c>
      <c r="CB526" s="4" t="str">
        <f aca="false">IF(BX526="",BU526,BX526)</f>
        <v>*smoke*</v>
      </c>
      <c r="CC526" s="4" t="n">
        <f aca="false">COUNTIFS(U526:BQ526,CB525)</f>
        <v>0</v>
      </c>
      <c r="CD526" s="18" t="n">
        <f aca="false">CC526/BT526</f>
        <v>0</v>
      </c>
      <c r="CE526" s="4" t="s">
        <v>2372</v>
      </c>
      <c r="CF526" s="18" t="n">
        <f aca="false">(COUNTIFS(U526:BQ526,CE526))/BT526</f>
        <v>0</v>
      </c>
      <c r="CG526" s="4"/>
      <c r="CH526" s="4" t="s">
        <v>2373</v>
      </c>
      <c r="CI526" s="18" t="n">
        <v>0.0408163265306122</v>
      </c>
      <c r="CJ526" s="18" t="n">
        <v>0.33</v>
      </c>
      <c r="CK526" s="4" t="s">
        <v>138</v>
      </c>
      <c r="CL526" s="4" t="s">
        <v>2350</v>
      </c>
      <c r="CM526" s="4"/>
      <c r="CN526" s="4"/>
    </row>
    <row r="527" customFormat="false" ht="14.4" hidden="false" customHeight="false" outlineLevel="0" collapsed="false">
      <c r="A527" s="8" t="s">
        <v>3492</v>
      </c>
      <c r="B527" s="8" t="n">
        <v>2</v>
      </c>
      <c r="C527" s="8" t="n">
        <v>1</v>
      </c>
      <c r="D527" s="8" t="n">
        <v>1</v>
      </c>
      <c r="E527" s="8" t="n">
        <v>80</v>
      </c>
      <c r="F527" s="8" t="n">
        <v>42</v>
      </c>
      <c r="G527" s="8" t="n">
        <v>5</v>
      </c>
      <c r="H527" s="8" t="n">
        <v>5042</v>
      </c>
      <c r="I527" s="8" t="n">
        <v>15042</v>
      </c>
      <c r="J527" s="8" t="n">
        <v>5042</v>
      </c>
      <c r="K527" s="8" t="n">
        <v>25042</v>
      </c>
      <c r="L527" s="8" t="s">
        <v>128</v>
      </c>
      <c r="M527" s="0" t="s">
        <v>2374</v>
      </c>
      <c r="N527" s="0" t="s">
        <v>2210</v>
      </c>
      <c r="O527" s="0" t="s">
        <v>2375</v>
      </c>
      <c r="P527" s="0" t="s">
        <v>3505</v>
      </c>
      <c r="Q527" s="0" t="s">
        <v>133</v>
      </c>
      <c r="R527" s="0" t="n">
        <f aca="false">(1+LEN(N527)-LEN(SUBSTITUTE(N527," ","")))+1</f>
        <v>6</v>
      </c>
      <c r="S527" s="0" t="n">
        <f aca="false">(1+LEN(O527)-LEN(SUBSTITUTE(O527," ","")))</f>
        <v>10</v>
      </c>
      <c r="T527" s="0" t="s">
        <v>2160</v>
      </c>
      <c r="U527" s="0" t="s">
        <v>2376</v>
      </c>
      <c r="V527" s="0" t="s">
        <v>2377</v>
      </c>
      <c r="W527" s="0" t="s">
        <v>2378</v>
      </c>
      <c r="X527" s="0" t="s">
        <v>2379</v>
      </c>
      <c r="Y527" s="0" t="s">
        <v>1154</v>
      </c>
      <c r="Z527" s="0" t="s">
        <v>2380</v>
      </c>
      <c r="AA527" s="0" t="s">
        <v>2381</v>
      </c>
      <c r="AB527" s="0" t="s">
        <v>203</v>
      </c>
      <c r="AC527" s="0" t="s">
        <v>2382</v>
      </c>
      <c r="AD527" s="0" t="s">
        <v>1154</v>
      </c>
      <c r="AE527" s="0" t="s">
        <v>150</v>
      </c>
      <c r="AF527" s="0" t="s">
        <v>2379</v>
      </c>
      <c r="AG527" s="0" t="s">
        <v>2383</v>
      </c>
      <c r="AH527" s="0" t="s">
        <v>2384</v>
      </c>
      <c r="AI527" s="0" t="s">
        <v>2376</v>
      </c>
      <c r="AJ527" s="0" t="s">
        <v>2385</v>
      </c>
      <c r="AK527" s="0" t="s">
        <v>2377</v>
      </c>
      <c r="AL527" s="0" t="s">
        <v>2386</v>
      </c>
      <c r="AM527" s="0" t="s">
        <v>2387</v>
      </c>
      <c r="AN527" s="0" t="s">
        <v>2388</v>
      </c>
      <c r="AO527" s="0" t="s">
        <v>2389</v>
      </c>
      <c r="AP527" s="0" t="s">
        <v>2390</v>
      </c>
      <c r="AQ527" s="0" t="s">
        <v>2377</v>
      </c>
      <c r="AR527" s="0" t="s">
        <v>1154</v>
      </c>
      <c r="AS527" s="0" t="s">
        <v>2391</v>
      </c>
      <c r="AT527" s="0" t="s">
        <v>150</v>
      </c>
      <c r="AU527" s="0" t="s">
        <v>2392</v>
      </c>
      <c r="AV527" s="0" t="s">
        <v>2393</v>
      </c>
      <c r="AW527" s="0" t="s">
        <v>2394</v>
      </c>
      <c r="AX527" s="0" t="s">
        <v>934</v>
      </c>
      <c r="AY527" s="0" t="s">
        <v>2380</v>
      </c>
      <c r="AZ527" s="0" t="s">
        <v>150</v>
      </c>
      <c r="BA527" s="0" t="s">
        <v>2383</v>
      </c>
      <c r="BB527" s="0" t="s">
        <v>2388</v>
      </c>
      <c r="BC527" s="0" t="s">
        <v>2395</v>
      </c>
      <c r="BD527" s="0" t="s">
        <v>1274</v>
      </c>
      <c r="BE527" s="0" t="s">
        <v>2388</v>
      </c>
      <c r="BF527" s="0" t="s">
        <v>2395</v>
      </c>
      <c r="BG527" s="0" t="s">
        <v>2388</v>
      </c>
      <c r="BH527" s="0" t="s">
        <v>150</v>
      </c>
      <c r="BI527" s="0" t="s">
        <v>2395</v>
      </c>
      <c r="BJ527" s="0" t="s">
        <v>1149</v>
      </c>
      <c r="BK527" s="0" t="s">
        <v>2388</v>
      </c>
      <c r="BL527" s="0" t="s">
        <v>2230</v>
      </c>
      <c r="BM527" s="0" t="s">
        <v>2391</v>
      </c>
      <c r="BN527" s="0" t="s">
        <v>2396</v>
      </c>
      <c r="BO527" s="0" t="s">
        <v>2230</v>
      </c>
      <c r="BP527" s="0" t="s">
        <v>150</v>
      </c>
      <c r="BQ527" s="0" t="s">
        <v>2395</v>
      </c>
      <c r="BS527" s="0" t="s">
        <v>2388</v>
      </c>
      <c r="BT527" s="0" t="n">
        <f aca="false">49-(COUNTBLANK(U527:BQ527))</f>
        <v>49</v>
      </c>
      <c r="BU527" s="0" t="str">
        <f aca="false">CONCATENATE("*",BS527,"*")</f>
        <v>*patch*</v>
      </c>
      <c r="BV527" s="0" t="n">
        <f aca="false">COUNTIFS(U527:BQ527,BU527)</f>
        <v>0</v>
      </c>
      <c r="BW527" s="18" t="n">
        <f aca="false">BV527/BT527</f>
        <v>0</v>
      </c>
      <c r="BZ527" s="15" t="str">
        <f aca="false">IF(BY527="","",(BY527/BT527))</f>
        <v/>
      </c>
      <c r="CA527" s="0" t="n">
        <f aca="false">COUNTIFS(U527:BQ527,BU528)</f>
        <v>0</v>
      </c>
      <c r="CB527" s="0" t="str">
        <f aca="false">IF(BX527="",BU527,BX527)</f>
        <v>*patch*</v>
      </c>
      <c r="CC527" s="0" t="n">
        <f aca="false">COUNTIFS(U527:BQ527,CB528)</f>
        <v>0</v>
      </c>
      <c r="CD527" s="15" t="n">
        <f aca="false">CC527/BT527</f>
        <v>0</v>
      </c>
      <c r="CE527" s="0" t="s">
        <v>2397</v>
      </c>
      <c r="CF527" s="15" t="n">
        <f aca="false">(COUNTIFS(U527:BQ527,CE527))/BT527</f>
        <v>0</v>
      </c>
      <c r="CH527" s="0" t="s">
        <v>2398</v>
      </c>
      <c r="CI527" s="15" t="n">
        <f aca="false">(COUNTIFS(U527:BQ527,CH527))/BT527</f>
        <v>0</v>
      </c>
      <c r="CJ527" s="15" t="n">
        <f aca="false">(COUNTIFS(U527:BQ527,CH528))/BT527</f>
        <v>0</v>
      </c>
      <c r="CK527" s="16" t="s">
        <v>2388</v>
      </c>
      <c r="CL527" s="0" t="s">
        <v>2399</v>
      </c>
    </row>
    <row r="528" customFormat="false" ht="14.4" hidden="false" customHeight="false" outlineLevel="0" collapsed="false">
      <c r="A528" s="8" t="s">
        <v>3493</v>
      </c>
      <c r="B528" s="8" t="n">
        <v>2</v>
      </c>
      <c r="C528" s="8" t="n">
        <v>1</v>
      </c>
      <c r="D528" s="8" t="n">
        <v>2</v>
      </c>
      <c r="E528" s="8" t="n">
        <v>80</v>
      </c>
      <c r="F528" s="8" t="n">
        <v>42</v>
      </c>
      <c r="G528" s="8" t="n">
        <v>6</v>
      </c>
      <c r="H528" s="8" t="n">
        <v>6042</v>
      </c>
      <c r="I528" s="8" t="n">
        <v>16042</v>
      </c>
      <c r="J528" s="8" t="n">
        <v>6042</v>
      </c>
      <c r="K528" s="8" t="n">
        <v>26042</v>
      </c>
      <c r="L528" s="8" t="s">
        <v>128</v>
      </c>
      <c r="M528" s="0" t="s">
        <v>2400</v>
      </c>
      <c r="N528" s="0" t="s">
        <v>2210</v>
      </c>
      <c r="O528" s="0" t="s">
        <v>2401</v>
      </c>
      <c r="P528" s="16" t="s">
        <v>3506</v>
      </c>
      <c r="Q528" s="16" t="s">
        <v>133</v>
      </c>
      <c r="R528" s="0" t="n">
        <f aca="false">(1+LEN(N528)-LEN(SUBSTITUTE(N528," ","")))+1</f>
        <v>6</v>
      </c>
      <c r="S528" s="0" t="n">
        <f aca="false">(1+LEN(O528)-LEN(SUBSTITUTE(O528," ","")))</f>
        <v>10</v>
      </c>
      <c r="T528" s="0" t="s">
        <v>2160</v>
      </c>
      <c r="U528" s="0" t="s">
        <v>2392</v>
      </c>
      <c r="V528" s="0" t="s">
        <v>2392</v>
      </c>
      <c r="W528" s="0" t="s">
        <v>2392</v>
      </c>
      <c r="X528" s="0" t="s">
        <v>150</v>
      </c>
      <c r="Y528" s="0" t="s">
        <v>203</v>
      </c>
      <c r="Z528" s="0" t="s">
        <v>1153</v>
      </c>
      <c r="AA528" s="0" t="s">
        <v>2392</v>
      </c>
      <c r="AB528" s="0" t="s">
        <v>2392</v>
      </c>
      <c r="AC528" s="0" t="s">
        <v>2402</v>
      </c>
      <c r="AD528" s="0" t="s">
        <v>2392</v>
      </c>
      <c r="AE528" s="0" t="s">
        <v>2392</v>
      </c>
      <c r="AF528" s="0" t="s">
        <v>2403</v>
      </c>
      <c r="AG528" s="0" t="s">
        <v>2404</v>
      </c>
      <c r="AH528" s="0" t="s">
        <v>2392</v>
      </c>
      <c r="AI528" s="0" t="s">
        <v>2392</v>
      </c>
      <c r="AJ528" s="0" t="s">
        <v>2405</v>
      </c>
      <c r="AK528" s="0" t="s">
        <v>2392</v>
      </c>
      <c r="AL528" s="0" t="s">
        <v>2406</v>
      </c>
      <c r="AM528" s="0" t="s">
        <v>2392</v>
      </c>
      <c r="AN528" s="0" t="s">
        <v>2392</v>
      </c>
      <c r="AO528" s="0" t="s">
        <v>2392</v>
      </c>
      <c r="AP528" s="0" t="s">
        <v>2407</v>
      </c>
      <c r="AQ528" s="0" t="s">
        <v>2392</v>
      </c>
      <c r="AR528" s="0" t="s">
        <v>2407</v>
      </c>
      <c r="AS528" s="0" t="s">
        <v>2392</v>
      </c>
      <c r="AT528" s="0" t="s">
        <v>2392</v>
      </c>
      <c r="AU528" s="0" t="s">
        <v>2407</v>
      </c>
      <c r="AV528" s="0" t="s">
        <v>2392</v>
      </c>
      <c r="AW528" s="0" t="s">
        <v>150</v>
      </c>
      <c r="AX528" s="0" t="s">
        <v>2392</v>
      </c>
      <c r="AY528" s="0" t="s">
        <v>2392</v>
      </c>
      <c r="AZ528" s="0" t="s">
        <v>2395</v>
      </c>
      <c r="BA528" s="0" t="s">
        <v>2392</v>
      </c>
      <c r="BB528" s="0" t="s">
        <v>2392</v>
      </c>
      <c r="BC528" s="0" t="s">
        <v>2392</v>
      </c>
      <c r="BD528" s="0" t="s">
        <v>2392</v>
      </c>
      <c r="BE528" s="0" t="s">
        <v>2408</v>
      </c>
      <c r="BF528" s="0" t="s">
        <v>2392</v>
      </c>
      <c r="BG528" s="0" t="s">
        <v>2392</v>
      </c>
      <c r="BH528" s="0" t="s">
        <v>2392</v>
      </c>
      <c r="BI528" s="0" t="s">
        <v>2404</v>
      </c>
      <c r="BJ528" s="0" t="s">
        <v>2392</v>
      </c>
      <c r="BK528" s="0" t="s">
        <v>2392</v>
      </c>
      <c r="BL528" s="0" t="s">
        <v>2407</v>
      </c>
      <c r="BM528" s="0" t="s">
        <v>168</v>
      </c>
      <c r="BN528" s="0" t="s">
        <v>2409</v>
      </c>
      <c r="BO528" s="0" t="s">
        <v>2410</v>
      </c>
      <c r="BP528" s="0" t="s">
        <v>2407</v>
      </c>
      <c r="BQ528" s="0" t="s">
        <v>2392</v>
      </c>
      <c r="BS528" s="0" t="s">
        <v>2392</v>
      </c>
      <c r="BT528" s="0" t="n">
        <f aca="false">49-(COUNTBLANK(U528:BQ528))</f>
        <v>49</v>
      </c>
      <c r="BU528" s="0" t="str">
        <f aca="false">CONCATENATE("*",BS528,"*")</f>
        <v>*dig*</v>
      </c>
      <c r="BV528" s="0" t="n">
        <f aca="false">COUNTIFS(U528:BQ528,BU528)</f>
        <v>0</v>
      </c>
      <c r="BW528" s="18" t="n">
        <f aca="false">BV528/BT528</f>
        <v>0</v>
      </c>
      <c r="BZ528" s="15" t="str">
        <f aca="false">IF(BY528="","",(BY528/BT528))</f>
        <v/>
      </c>
      <c r="CA528" s="0" t="n">
        <f aca="false">COUNTIFS(U528:BQ528,BU527)</f>
        <v>0</v>
      </c>
      <c r="CB528" s="0" t="str">
        <f aca="false">IF(BX528="",BU528,BX528)</f>
        <v>*dig*</v>
      </c>
      <c r="CC528" s="0" t="n">
        <f aca="false">COUNTIFS(U528:BQ528,CB527)</f>
        <v>0</v>
      </c>
      <c r="CD528" s="15" t="n">
        <f aca="false">CC528/BT528</f>
        <v>0</v>
      </c>
      <c r="CE528" s="0" t="s">
        <v>2411</v>
      </c>
      <c r="CF528" s="15" t="n">
        <f aca="false">(COUNTIFS(U528:BQ528,CE528))/BT528</f>
        <v>0</v>
      </c>
      <c r="CH528" s="0" t="s">
        <v>2412</v>
      </c>
      <c r="CI528" s="15" t="n">
        <f aca="false">(COUNTIFS(U528:BQ528,CH528))/BT528</f>
        <v>0</v>
      </c>
      <c r="CJ528" s="15" t="n">
        <f aca="false">(COUNTIFS(U528:BQ528,CH527))/BT528</f>
        <v>0</v>
      </c>
      <c r="CK528" s="16" t="s">
        <v>2392</v>
      </c>
      <c r="CL528" s="0" t="s">
        <v>2399</v>
      </c>
    </row>
    <row r="529" customFormat="false" ht="14.4" hidden="false" customHeight="false" outlineLevel="0" collapsed="false">
      <c r="A529" s="8" t="s">
        <v>3490</v>
      </c>
      <c r="B529" s="17" t="n">
        <v>2</v>
      </c>
      <c r="C529" s="17" t="n">
        <v>2</v>
      </c>
      <c r="D529" s="17" t="n">
        <v>1</v>
      </c>
      <c r="E529" s="17" t="n">
        <v>80</v>
      </c>
      <c r="F529" s="17" t="n">
        <v>42</v>
      </c>
      <c r="G529" s="17" t="n">
        <v>7</v>
      </c>
      <c r="H529" s="8" t="n">
        <v>7042</v>
      </c>
      <c r="I529" s="8" t="n">
        <v>17042</v>
      </c>
      <c r="J529" s="8" t="n">
        <v>7042</v>
      </c>
      <c r="K529" s="8" t="n">
        <v>27042</v>
      </c>
      <c r="L529" s="8" t="s">
        <v>128</v>
      </c>
      <c r="M529" s="4" t="s">
        <v>2374</v>
      </c>
      <c r="N529" s="4" t="s">
        <v>2210</v>
      </c>
      <c r="O529" s="4" t="s">
        <v>2401</v>
      </c>
      <c r="P529" s="4" t="s">
        <v>3505</v>
      </c>
      <c r="Q529" s="4" t="s">
        <v>133</v>
      </c>
      <c r="R529" s="4" t="n">
        <f aca="false">(1+LEN(N529)-LEN(SUBSTITUTE(N529," ","")))+1</f>
        <v>6</v>
      </c>
      <c r="S529" s="4" t="n">
        <f aca="false">(1+LEN(O529)-LEN(SUBSTITUTE(O529," ","")))</f>
        <v>10</v>
      </c>
      <c r="T529" s="4" t="s">
        <v>2160</v>
      </c>
      <c r="U529" s="4" t="s">
        <v>2376</v>
      </c>
      <c r="V529" s="4" t="s">
        <v>2377</v>
      </c>
      <c r="W529" s="4" t="s">
        <v>2378</v>
      </c>
      <c r="X529" s="4" t="s">
        <v>2379</v>
      </c>
      <c r="Y529" s="4" t="s">
        <v>1154</v>
      </c>
      <c r="Z529" s="4" t="s">
        <v>2380</v>
      </c>
      <c r="AA529" s="4" t="s">
        <v>2381</v>
      </c>
      <c r="AB529" s="4" t="s">
        <v>203</v>
      </c>
      <c r="AC529" s="4" t="s">
        <v>2382</v>
      </c>
      <c r="AD529" s="4" t="s">
        <v>1154</v>
      </c>
      <c r="AE529" s="4" t="s">
        <v>150</v>
      </c>
      <c r="AF529" s="4" t="s">
        <v>2379</v>
      </c>
      <c r="AG529" s="4" t="s">
        <v>2383</v>
      </c>
      <c r="AH529" s="4" t="s">
        <v>2384</v>
      </c>
      <c r="AI529" s="4" t="s">
        <v>2376</v>
      </c>
      <c r="AJ529" s="4" t="s">
        <v>2385</v>
      </c>
      <c r="AK529" s="4" t="s">
        <v>2377</v>
      </c>
      <c r="AL529" s="4" t="s">
        <v>2386</v>
      </c>
      <c r="AM529" s="4" t="s">
        <v>2387</v>
      </c>
      <c r="AN529" s="4" t="s">
        <v>2388</v>
      </c>
      <c r="AO529" s="4" t="s">
        <v>2389</v>
      </c>
      <c r="AP529" s="4" t="s">
        <v>2390</v>
      </c>
      <c r="AQ529" s="4" t="s">
        <v>2377</v>
      </c>
      <c r="AR529" s="4" t="s">
        <v>1154</v>
      </c>
      <c r="AS529" s="4" t="s">
        <v>2391</v>
      </c>
      <c r="AT529" s="4" t="s">
        <v>150</v>
      </c>
      <c r="AU529" s="4" t="s">
        <v>2392</v>
      </c>
      <c r="AV529" s="4" t="s">
        <v>2393</v>
      </c>
      <c r="AW529" s="4" t="s">
        <v>2394</v>
      </c>
      <c r="AX529" s="4" t="s">
        <v>934</v>
      </c>
      <c r="AY529" s="4" t="s">
        <v>2380</v>
      </c>
      <c r="AZ529" s="4" t="s">
        <v>150</v>
      </c>
      <c r="BA529" s="4" t="s">
        <v>2383</v>
      </c>
      <c r="BB529" s="4" t="s">
        <v>2388</v>
      </c>
      <c r="BC529" s="4" t="s">
        <v>2395</v>
      </c>
      <c r="BD529" s="4" t="s">
        <v>1274</v>
      </c>
      <c r="BE529" s="4" t="s">
        <v>2388</v>
      </c>
      <c r="BF529" s="4" t="s">
        <v>2395</v>
      </c>
      <c r="BG529" s="4" t="s">
        <v>2388</v>
      </c>
      <c r="BH529" s="4" t="s">
        <v>150</v>
      </c>
      <c r="BI529" s="4" t="s">
        <v>2395</v>
      </c>
      <c r="BJ529" s="4" t="s">
        <v>1149</v>
      </c>
      <c r="BK529" s="4" t="s">
        <v>2388</v>
      </c>
      <c r="BL529" s="4" t="s">
        <v>2230</v>
      </c>
      <c r="BM529" s="4" t="s">
        <v>2391</v>
      </c>
      <c r="BN529" s="4" t="s">
        <v>2396</v>
      </c>
      <c r="BO529" s="4" t="s">
        <v>2230</v>
      </c>
      <c r="BP529" s="4" t="s">
        <v>150</v>
      </c>
      <c r="BQ529" s="4" t="s">
        <v>2395</v>
      </c>
      <c r="BR529" s="4"/>
      <c r="BS529" s="4" t="s">
        <v>2388</v>
      </c>
      <c r="BT529" s="4" t="n">
        <f aca="false">49-(COUNTBLANK(U529:BQ529))</f>
        <v>49</v>
      </c>
      <c r="BU529" s="4" t="str">
        <f aca="false">CONCATENATE("*",BS529,"*")</f>
        <v>*patch*</v>
      </c>
      <c r="BV529" s="4" t="n">
        <f aca="false">COUNTIFS(U529:BQ529,BU529)</f>
        <v>0</v>
      </c>
      <c r="BW529" s="18" t="n">
        <f aca="false">BV529/BT529</f>
        <v>0</v>
      </c>
      <c r="BX529" s="4"/>
      <c r="BY529" s="4"/>
      <c r="BZ529" s="18" t="str">
        <f aca="false">IF(BY529="","",(BY529/BT529))</f>
        <v/>
      </c>
      <c r="CA529" s="4" t="n">
        <f aca="false">COUNTIFS(U529:BQ529,BU530)</f>
        <v>0</v>
      </c>
      <c r="CB529" s="4" t="str">
        <f aca="false">IF(BX529="",BU529,BX529)</f>
        <v>*patch*</v>
      </c>
      <c r="CC529" s="4" t="n">
        <f aca="false">COUNTIFS(U529:BQ529,CB530)</f>
        <v>0</v>
      </c>
      <c r="CD529" s="18" t="n">
        <f aca="false">CC529/BT529</f>
        <v>0</v>
      </c>
      <c r="CE529" s="4" t="s">
        <v>2397</v>
      </c>
      <c r="CF529" s="18" t="n">
        <f aca="false">(COUNTIFS(U529:BQ529,CE529))/BT529</f>
        <v>0</v>
      </c>
      <c r="CG529" s="4"/>
      <c r="CH529" s="4" t="s">
        <v>2398</v>
      </c>
      <c r="CI529" s="18" t="n">
        <v>0.0204081632653061</v>
      </c>
      <c r="CJ529" s="18" t="n">
        <v>0.29</v>
      </c>
      <c r="CK529" s="4" t="s">
        <v>2392</v>
      </c>
      <c r="CL529" s="4" t="s">
        <v>2399</v>
      </c>
      <c r="CM529" s="4"/>
      <c r="CN529" s="4"/>
    </row>
    <row r="530" customFormat="false" ht="14.4" hidden="false" customHeight="false" outlineLevel="0" collapsed="false">
      <c r="A530" s="8" t="s">
        <v>3491</v>
      </c>
      <c r="B530" s="17" t="n">
        <v>2</v>
      </c>
      <c r="C530" s="17" t="n">
        <v>2</v>
      </c>
      <c r="D530" s="17" t="n">
        <v>2</v>
      </c>
      <c r="E530" s="17" t="n">
        <v>80</v>
      </c>
      <c r="F530" s="17" t="n">
        <v>42</v>
      </c>
      <c r="G530" s="17" t="n">
        <v>8</v>
      </c>
      <c r="H530" s="8" t="n">
        <v>8042</v>
      </c>
      <c r="I530" s="8" t="n">
        <v>18042</v>
      </c>
      <c r="J530" s="8" t="n">
        <v>8042</v>
      </c>
      <c r="K530" s="8" t="n">
        <v>28042</v>
      </c>
      <c r="L530" s="8" t="s">
        <v>128</v>
      </c>
      <c r="M530" s="4" t="s">
        <v>2400</v>
      </c>
      <c r="N530" s="4" t="s">
        <v>2210</v>
      </c>
      <c r="O530" s="4" t="s">
        <v>2375</v>
      </c>
      <c r="P530" s="4" t="s">
        <v>3506</v>
      </c>
      <c r="Q530" s="4" t="s">
        <v>133</v>
      </c>
      <c r="R530" s="4" t="n">
        <f aca="false">(1+LEN(N530)-LEN(SUBSTITUTE(N530," ","")))+1</f>
        <v>6</v>
      </c>
      <c r="S530" s="4" t="n">
        <f aca="false">(1+LEN(O530)-LEN(SUBSTITUTE(O530," ","")))</f>
        <v>10</v>
      </c>
      <c r="T530" s="4" t="s">
        <v>2160</v>
      </c>
      <c r="U530" s="4" t="s">
        <v>2392</v>
      </c>
      <c r="V530" s="4" t="s">
        <v>2392</v>
      </c>
      <c r="W530" s="4" t="s">
        <v>2392</v>
      </c>
      <c r="X530" s="4" t="s">
        <v>150</v>
      </c>
      <c r="Y530" s="4" t="s">
        <v>203</v>
      </c>
      <c r="Z530" s="4" t="s">
        <v>1153</v>
      </c>
      <c r="AA530" s="4" t="s">
        <v>2392</v>
      </c>
      <c r="AB530" s="4" t="s">
        <v>2392</v>
      </c>
      <c r="AC530" s="4" t="s">
        <v>2402</v>
      </c>
      <c r="AD530" s="4" t="s">
        <v>2392</v>
      </c>
      <c r="AE530" s="4" t="s">
        <v>2392</v>
      </c>
      <c r="AF530" s="4" t="s">
        <v>2403</v>
      </c>
      <c r="AG530" s="4" t="s">
        <v>2404</v>
      </c>
      <c r="AH530" s="4" t="s">
        <v>2392</v>
      </c>
      <c r="AI530" s="4" t="s">
        <v>2392</v>
      </c>
      <c r="AJ530" s="4" t="s">
        <v>2405</v>
      </c>
      <c r="AK530" s="4" t="s">
        <v>2392</v>
      </c>
      <c r="AL530" s="4" t="s">
        <v>2406</v>
      </c>
      <c r="AM530" s="4" t="s">
        <v>2392</v>
      </c>
      <c r="AN530" s="4" t="s">
        <v>2392</v>
      </c>
      <c r="AO530" s="4" t="s">
        <v>2392</v>
      </c>
      <c r="AP530" s="4" t="s">
        <v>2407</v>
      </c>
      <c r="AQ530" s="4" t="s">
        <v>2392</v>
      </c>
      <c r="AR530" s="4" t="s">
        <v>2407</v>
      </c>
      <c r="AS530" s="4" t="s">
        <v>2392</v>
      </c>
      <c r="AT530" s="4" t="s">
        <v>2392</v>
      </c>
      <c r="AU530" s="4" t="s">
        <v>2407</v>
      </c>
      <c r="AV530" s="4" t="s">
        <v>2392</v>
      </c>
      <c r="AW530" s="4" t="s">
        <v>150</v>
      </c>
      <c r="AX530" s="4" t="s">
        <v>2392</v>
      </c>
      <c r="AY530" s="4" t="s">
        <v>2392</v>
      </c>
      <c r="AZ530" s="4" t="s">
        <v>2395</v>
      </c>
      <c r="BA530" s="4" t="s">
        <v>2392</v>
      </c>
      <c r="BB530" s="4" t="s">
        <v>2392</v>
      </c>
      <c r="BC530" s="4" t="s">
        <v>2392</v>
      </c>
      <c r="BD530" s="4" t="s">
        <v>2392</v>
      </c>
      <c r="BE530" s="4" t="s">
        <v>2408</v>
      </c>
      <c r="BF530" s="4" t="s">
        <v>2392</v>
      </c>
      <c r="BG530" s="4" t="s">
        <v>2392</v>
      </c>
      <c r="BH530" s="4" t="s">
        <v>2392</v>
      </c>
      <c r="BI530" s="4" t="s">
        <v>2404</v>
      </c>
      <c r="BJ530" s="4" t="s">
        <v>2392</v>
      </c>
      <c r="BK530" s="4" t="s">
        <v>2392</v>
      </c>
      <c r="BL530" s="4" t="s">
        <v>2407</v>
      </c>
      <c r="BM530" s="4" t="s">
        <v>168</v>
      </c>
      <c r="BN530" s="4" t="s">
        <v>2409</v>
      </c>
      <c r="BO530" s="4" t="s">
        <v>2410</v>
      </c>
      <c r="BP530" s="4" t="s">
        <v>2407</v>
      </c>
      <c r="BQ530" s="4" t="s">
        <v>2392</v>
      </c>
      <c r="BR530" s="4"/>
      <c r="BS530" s="4" t="s">
        <v>2392</v>
      </c>
      <c r="BT530" s="4" t="n">
        <f aca="false">49-(COUNTBLANK(U530:BQ530))</f>
        <v>49</v>
      </c>
      <c r="BU530" s="4" t="str">
        <f aca="false">CONCATENATE("*",BS530,"*")</f>
        <v>*dig*</v>
      </c>
      <c r="BV530" s="4" t="n">
        <f aca="false">COUNTIFS(U530:BQ530,BU530)</f>
        <v>0</v>
      </c>
      <c r="BW530" s="18" t="n">
        <f aca="false">BV530/BT530</f>
        <v>0</v>
      </c>
      <c r="BX530" s="4"/>
      <c r="BY530" s="4"/>
      <c r="BZ530" s="18" t="str">
        <f aca="false">IF(BY530="","",(BY530/BT530))</f>
        <v/>
      </c>
      <c r="CA530" s="4" t="n">
        <f aca="false">COUNTIFS(U530:BQ530,BU529)</f>
        <v>0</v>
      </c>
      <c r="CB530" s="4" t="str">
        <f aca="false">IF(BX530="",BU530,BX530)</f>
        <v>*dig*</v>
      </c>
      <c r="CC530" s="4" t="n">
        <f aca="false">COUNTIFS(U530:BQ530,CB529)</f>
        <v>0</v>
      </c>
      <c r="CD530" s="18" t="n">
        <f aca="false">CC530/BT530</f>
        <v>0</v>
      </c>
      <c r="CE530" s="4" t="s">
        <v>2411</v>
      </c>
      <c r="CF530" s="18" t="n">
        <f aca="false">(COUNTIFS(U530:BQ530,CE530))/BT530</f>
        <v>0</v>
      </c>
      <c r="CG530" s="4"/>
      <c r="CH530" s="4" t="s">
        <v>2412</v>
      </c>
      <c r="CI530" s="18" t="n">
        <v>0</v>
      </c>
      <c r="CJ530" s="18" t="n">
        <v>0.82</v>
      </c>
      <c r="CK530" s="4" t="s">
        <v>2388</v>
      </c>
      <c r="CL530" s="4" t="s">
        <v>2399</v>
      </c>
      <c r="CM530" s="4"/>
      <c r="CN530" s="4"/>
    </row>
    <row r="531" customFormat="false" ht="14.4" hidden="false" customHeight="false" outlineLevel="0" collapsed="false">
      <c r="A531" s="8" t="s">
        <v>3492</v>
      </c>
      <c r="B531" s="8" t="n">
        <v>2</v>
      </c>
      <c r="C531" s="8" t="n">
        <v>1</v>
      </c>
      <c r="D531" s="8" t="n">
        <v>1</v>
      </c>
      <c r="E531" s="8" t="n">
        <v>82</v>
      </c>
      <c r="F531" s="8" t="n">
        <v>43</v>
      </c>
      <c r="G531" s="8" t="n">
        <v>5</v>
      </c>
      <c r="H531" s="8" t="n">
        <v>5043</v>
      </c>
      <c r="I531" s="8" t="n">
        <v>15043</v>
      </c>
      <c r="J531" s="8" t="n">
        <v>5043</v>
      </c>
      <c r="K531" s="8" t="n">
        <v>25043</v>
      </c>
      <c r="L531" s="8" t="s">
        <v>128</v>
      </c>
      <c r="M531" s="0" t="s">
        <v>2413</v>
      </c>
      <c r="N531" s="0" t="s">
        <v>2414</v>
      </c>
      <c r="O531" s="0" t="s">
        <v>2415</v>
      </c>
      <c r="P531" s="0" t="s">
        <v>3507</v>
      </c>
      <c r="Q531" s="0" t="s">
        <v>273</v>
      </c>
      <c r="R531" s="0" t="n">
        <f aca="false">(1+LEN(N531)-LEN(SUBSTITUTE(N531," ","")))+1</f>
        <v>7</v>
      </c>
      <c r="S531" s="0" t="n">
        <f aca="false">(1+LEN(O531)-LEN(SUBSTITUTE(O531," ","")))</f>
        <v>10</v>
      </c>
      <c r="T531" s="0" t="s">
        <v>2416</v>
      </c>
      <c r="U531" s="0" t="s">
        <v>2417</v>
      </c>
      <c r="V531" s="0" t="s">
        <v>2418</v>
      </c>
      <c r="W531" s="0" t="s">
        <v>2419</v>
      </c>
      <c r="X531" s="0" t="s">
        <v>573</v>
      </c>
      <c r="Y531" s="0" t="s">
        <v>1382</v>
      </c>
      <c r="Z531" s="0" t="s">
        <v>2420</v>
      </c>
      <c r="AA531" s="0" t="s">
        <v>2421</v>
      </c>
      <c r="AB531" s="0" t="s">
        <v>2422</v>
      </c>
      <c r="AC531" s="0" t="s">
        <v>2423</v>
      </c>
      <c r="AD531" s="0" t="s">
        <v>182</v>
      </c>
      <c r="AE531" s="0" t="s">
        <v>1382</v>
      </c>
      <c r="AF531" s="0" t="s">
        <v>2424</v>
      </c>
      <c r="AG531" s="0" t="s">
        <v>1040</v>
      </c>
      <c r="AH531" s="0" t="s">
        <v>1382</v>
      </c>
      <c r="AI531" s="0" t="s">
        <v>1040</v>
      </c>
      <c r="AJ531" s="0" t="s">
        <v>2425</v>
      </c>
      <c r="AK531" s="0" t="s">
        <v>182</v>
      </c>
      <c r="AL531" s="0" t="s">
        <v>1382</v>
      </c>
      <c r="AM531" s="0" t="s">
        <v>1382</v>
      </c>
      <c r="AN531" s="0" t="s">
        <v>1040</v>
      </c>
      <c r="AO531" s="0" t="s">
        <v>1382</v>
      </c>
      <c r="AP531" s="0" t="s">
        <v>2426</v>
      </c>
      <c r="AQ531" s="0" t="s">
        <v>1040</v>
      </c>
      <c r="AR531" s="0" t="s">
        <v>2427</v>
      </c>
      <c r="AS531" s="0" t="s">
        <v>1382</v>
      </c>
      <c r="AT531" s="0" t="s">
        <v>1040</v>
      </c>
      <c r="AU531" s="0" t="s">
        <v>2428</v>
      </c>
      <c r="AV531" s="0" t="s">
        <v>2245</v>
      </c>
      <c r="AW531" s="0" t="s">
        <v>1382</v>
      </c>
      <c r="AX531" s="0" t="s">
        <v>1382</v>
      </c>
      <c r="AY531" s="0" t="s">
        <v>1382</v>
      </c>
      <c r="AZ531" s="0" t="s">
        <v>2429</v>
      </c>
      <c r="BA531" s="0" t="s">
        <v>1382</v>
      </c>
      <c r="BB531" s="0" t="s">
        <v>1040</v>
      </c>
      <c r="BC531" s="0" t="s">
        <v>1040</v>
      </c>
      <c r="BD531" s="0" t="s">
        <v>1382</v>
      </c>
      <c r="BE531" s="0" t="s">
        <v>2430</v>
      </c>
      <c r="BF531" s="0" t="s">
        <v>1382</v>
      </c>
      <c r="BG531" s="0" t="s">
        <v>1382</v>
      </c>
      <c r="BH531" s="0" t="s">
        <v>1382</v>
      </c>
      <c r="BI531" s="0" t="s">
        <v>1382</v>
      </c>
      <c r="BJ531" s="0" t="s">
        <v>2431</v>
      </c>
      <c r="BK531" s="0" t="s">
        <v>863</v>
      </c>
      <c r="BL531" s="0" t="s">
        <v>1382</v>
      </c>
      <c r="BM531" s="0" t="s">
        <v>1040</v>
      </c>
      <c r="BN531" s="0" t="s">
        <v>2432</v>
      </c>
      <c r="BO531" s="0" t="s">
        <v>1382</v>
      </c>
      <c r="BP531" s="0" t="s">
        <v>2420</v>
      </c>
      <c r="BQ531" s="0" t="s">
        <v>2433</v>
      </c>
      <c r="BS531" s="0" t="s">
        <v>1040</v>
      </c>
      <c r="BT531" s="0" t="n">
        <f aca="false">49-(COUNTBLANK(U531:BQ531))</f>
        <v>49</v>
      </c>
      <c r="BU531" s="0" t="str">
        <f aca="false">CONCATENATE("*",BS531,"*")</f>
        <v>*draw*</v>
      </c>
      <c r="BV531" s="0" t="n">
        <f aca="false">COUNTIFS(U531:BQ531,BU531)</f>
        <v>0</v>
      </c>
      <c r="BW531" s="15" t="n">
        <f aca="false">BV531/BT531</f>
        <v>0</v>
      </c>
      <c r="BZ531" s="15" t="str">
        <f aca="false">IF(BY531="","",(BY531/BT531))</f>
        <v/>
      </c>
      <c r="CA531" s="0" t="n">
        <f aca="false">COUNTIFS(U531:BQ531,BU532)</f>
        <v>0</v>
      </c>
      <c r="CB531" s="0" t="str">
        <f aca="false">IF(BX531="",BU531,BX531)</f>
        <v>*draw*</v>
      </c>
      <c r="CC531" s="0" t="n">
        <f aca="false">COUNTIFS(U531:BQ531,CB532)</f>
        <v>0</v>
      </c>
      <c r="CD531" s="15" t="n">
        <f aca="false">CC531/BT531</f>
        <v>0</v>
      </c>
      <c r="CE531" s="0" t="s">
        <v>2434</v>
      </c>
      <c r="CF531" s="15" t="n">
        <f aca="false">(COUNTIFS(U531:BQ531,CE531))/BT531</f>
        <v>0</v>
      </c>
      <c r="CH531" s="0" t="s">
        <v>2435</v>
      </c>
      <c r="CI531" s="15" t="n">
        <f aca="false">(COUNTIFS(U531:BQ531,CH531))/BT531</f>
        <v>0</v>
      </c>
      <c r="CJ531" s="15" t="n">
        <f aca="false">(COUNTIFS(U531:BQ531,CH532))/BT531</f>
        <v>0</v>
      </c>
      <c r="CK531" s="16" t="s">
        <v>1382</v>
      </c>
      <c r="CL531" s="0" t="s">
        <v>2436</v>
      </c>
    </row>
    <row r="532" customFormat="false" ht="14.4" hidden="false" customHeight="false" outlineLevel="0" collapsed="false">
      <c r="A532" s="8" t="s">
        <v>3493</v>
      </c>
      <c r="B532" s="8" t="n">
        <v>2</v>
      </c>
      <c r="C532" s="8" t="n">
        <v>1</v>
      </c>
      <c r="D532" s="8" t="n">
        <v>2</v>
      </c>
      <c r="E532" s="8" t="n">
        <v>82</v>
      </c>
      <c r="F532" s="8" t="n">
        <v>43</v>
      </c>
      <c r="G532" s="8" t="n">
        <v>6</v>
      </c>
      <c r="H532" s="8" t="n">
        <v>6043</v>
      </c>
      <c r="I532" s="8" t="n">
        <v>16043</v>
      </c>
      <c r="J532" s="8" t="n">
        <v>6043</v>
      </c>
      <c r="K532" s="8" t="n">
        <v>26043</v>
      </c>
      <c r="L532" s="8" t="s">
        <v>128</v>
      </c>
      <c r="M532" s="0" t="s">
        <v>2437</v>
      </c>
      <c r="N532" s="0" t="s">
        <v>2414</v>
      </c>
      <c r="O532" s="0" t="s">
        <v>2438</v>
      </c>
      <c r="P532" s="16" t="s">
        <v>3508</v>
      </c>
      <c r="Q532" s="16" t="s">
        <v>273</v>
      </c>
      <c r="R532" s="0" t="n">
        <f aca="false">(1+LEN(N532)-LEN(SUBSTITUTE(N532," ","")))+1</f>
        <v>7</v>
      </c>
      <c r="S532" s="0" t="n">
        <f aca="false">(1+LEN(O532)-LEN(SUBSTITUTE(O532," ","")))</f>
        <v>10</v>
      </c>
      <c r="T532" s="0" t="s">
        <v>2416</v>
      </c>
      <c r="U532" s="0" t="s">
        <v>2439</v>
      </c>
      <c r="V532" s="0" t="s">
        <v>2440</v>
      </c>
      <c r="W532" s="0" t="s">
        <v>2441</v>
      </c>
      <c r="X532" s="0" t="s">
        <v>2442</v>
      </c>
      <c r="Y532" s="0" t="s">
        <v>182</v>
      </c>
      <c r="Z532" s="0" t="s">
        <v>2417</v>
      </c>
      <c r="AA532" s="0" t="s">
        <v>2443</v>
      </c>
      <c r="AB532" s="0" t="s">
        <v>2444</v>
      </c>
      <c r="AC532" s="0" t="s">
        <v>2445</v>
      </c>
      <c r="AD532" s="0" t="s">
        <v>2446</v>
      </c>
      <c r="AE532" s="0" t="s">
        <v>182</v>
      </c>
      <c r="AF532" s="0" t="s">
        <v>2447</v>
      </c>
      <c r="AG532" s="0" t="s">
        <v>2448</v>
      </c>
      <c r="AH532" s="0" t="s">
        <v>2449</v>
      </c>
      <c r="AI532" s="0" t="s">
        <v>182</v>
      </c>
      <c r="AJ532" s="0" t="s">
        <v>2450</v>
      </c>
      <c r="AK532" s="0" t="s">
        <v>2451</v>
      </c>
      <c r="AL532" s="0" t="s">
        <v>2452</v>
      </c>
      <c r="AM532" s="0" t="s">
        <v>182</v>
      </c>
      <c r="AN532" s="0" t="s">
        <v>182</v>
      </c>
      <c r="AO532" s="0" t="s">
        <v>2417</v>
      </c>
      <c r="AP532" s="0" t="s">
        <v>2453</v>
      </c>
      <c r="AQ532" s="0" t="s">
        <v>2454</v>
      </c>
      <c r="AR532" s="0" t="s">
        <v>2455</v>
      </c>
      <c r="AS532" s="0" t="s">
        <v>2456</v>
      </c>
      <c r="AT532" s="0" t="s">
        <v>2457</v>
      </c>
      <c r="AU532" s="0" t="s">
        <v>2439</v>
      </c>
      <c r="AV532" s="0" t="s">
        <v>182</v>
      </c>
      <c r="AW532" s="0" t="s">
        <v>2417</v>
      </c>
      <c r="AX532" s="0" t="s">
        <v>182</v>
      </c>
      <c r="AY532" s="0" t="s">
        <v>182</v>
      </c>
      <c r="AZ532" s="0" t="s">
        <v>2458</v>
      </c>
      <c r="BA532" s="0" t="s">
        <v>2459</v>
      </c>
      <c r="BB532" s="0" t="s">
        <v>182</v>
      </c>
      <c r="BC532" s="0" t="s">
        <v>2454</v>
      </c>
      <c r="BD532" s="0" t="s">
        <v>2452</v>
      </c>
      <c r="BE532" s="0" t="s">
        <v>2460</v>
      </c>
      <c r="BF532" s="0" t="s">
        <v>182</v>
      </c>
      <c r="BG532" s="0" t="s">
        <v>2417</v>
      </c>
      <c r="BH532" s="0" t="s">
        <v>182</v>
      </c>
      <c r="BI532" s="0" t="s">
        <v>2461</v>
      </c>
      <c r="BJ532" s="0" t="s">
        <v>2462</v>
      </c>
      <c r="BK532" s="0" t="s">
        <v>2463</v>
      </c>
      <c r="BL532" s="0" t="s">
        <v>2439</v>
      </c>
      <c r="BM532" s="0" t="s">
        <v>182</v>
      </c>
      <c r="BN532" s="0" t="s">
        <v>2464</v>
      </c>
      <c r="BO532" s="0" t="s">
        <v>182</v>
      </c>
      <c r="BP532" s="0" t="s">
        <v>2465</v>
      </c>
      <c r="BQ532" s="0" t="s">
        <v>167</v>
      </c>
      <c r="BS532" s="0" t="s">
        <v>182</v>
      </c>
      <c r="BT532" s="0" t="n">
        <f aca="false">49-(COUNTBLANK(U532:BQ532))</f>
        <v>49</v>
      </c>
      <c r="BU532" s="0" t="str">
        <f aca="false">CONCATENATE("*",BS532,"*")</f>
        <v>*eat*</v>
      </c>
      <c r="BV532" s="0" t="n">
        <f aca="false">COUNTIFS(U532:BQ532,BU532)</f>
        <v>0</v>
      </c>
      <c r="BW532" s="15" t="n">
        <f aca="false">BV532/BT532</f>
        <v>0</v>
      </c>
      <c r="BZ532" s="15" t="str">
        <f aca="false">IF(BY532="","",(BY532/BT532))</f>
        <v/>
      </c>
      <c r="CA532" s="0" t="n">
        <f aca="false">COUNTIFS(U532:BQ532,BU531)</f>
        <v>0</v>
      </c>
      <c r="CB532" s="0" t="str">
        <f aca="false">IF(BX532="",BU532,BX532)</f>
        <v>*eat*</v>
      </c>
      <c r="CC532" s="0" t="n">
        <f aca="false">COUNTIFS(U532:BQ532,CB531)</f>
        <v>0</v>
      </c>
      <c r="CD532" s="15" t="n">
        <f aca="false">CC532/BT532</f>
        <v>0</v>
      </c>
      <c r="CE532" s="0" t="s">
        <v>189</v>
      </c>
      <c r="CF532" s="15" t="n">
        <f aca="false">(COUNTIFS(U532:BQ532,CE532))/BT532</f>
        <v>0</v>
      </c>
      <c r="CH532" s="0" t="s">
        <v>190</v>
      </c>
      <c r="CI532" s="15" t="n">
        <f aca="false">(COUNTIFS(U532:BQ532,CH532))/BT532</f>
        <v>0</v>
      </c>
      <c r="CJ532" s="15" t="n">
        <f aca="false">(COUNTIFS(U532:BQ532,CH531))/BT532</f>
        <v>0</v>
      </c>
      <c r="CK532" s="16" t="s">
        <v>182</v>
      </c>
      <c r="CL532" s="0" t="s">
        <v>2436</v>
      </c>
    </row>
    <row r="533" customFormat="false" ht="14.4" hidden="false" customHeight="false" outlineLevel="0" collapsed="false">
      <c r="A533" s="8" t="s">
        <v>3490</v>
      </c>
      <c r="B533" s="17" t="n">
        <v>2</v>
      </c>
      <c r="C533" s="17" t="n">
        <v>2</v>
      </c>
      <c r="D533" s="17" t="n">
        <v>1</v>
      </c>
      <c r="E533" s="17" t="n">
        <v>82</v>
      </c>
      <c r="F533" s="17" t="n">
        <v>43</v>
      </c>
      <c r="G533" s="17" t="n">
        <v>7</v>
      </c>
      <c r="H533" s="8" t="n">
        <v>7043</v>
      </c>
      <c r="I533" s="8" t="n">
        <v>17043</v>
      </c>
      <c r="J533" s="8" t="n">
        <v>7043</v>
      </c>
      <c r="K533" s="8" t="n">
        <v>27043</v>
      </c>
      <c r="L533" s="8" t="s">
        <v>128</v>
      </c>
      <c r="M533" s="4" t="s">
        <v>2413</v>
      </c>
      <c r="N533" s="4" t="s">
        <v>2414</v>
      </c>
      <c r="O533" s="4" t="s">
        <v>2438</v>
      </c>
      <c r="P533" s="4" t="s">
        <v>3509</v>
      </c>
      <c r="Q533" s="4" t="s">
        <v>273</v>
      </c>
      <c r="R533" s="4" t="n">
        <f aca="false">(1+LEN(N533)-LEN(SUBSTITUTE(N533," ","")))+1</f>
        <v>7</v>
      </c>
      <c r="S533" s="4" t="n">
        <f aca="false">(1+LEN(O533)-LEN(SUBSTITUTE(O533," ","")))</f>
        <v>10</v>
      </c>
      <c r="T533" s="4" t="s">
        <v>2416</v>
      </c>
      <c r="U533" s="4" t="s">
        <v>2417</v>
      </c>
      <c r="V533" s="4" t="s">
        <v>2418</v>
      </c>
      <c r="W533" s="4" t="s">
        <v>2419</v>
      </c>
      <c r="X533" s="4" t="s">
        <v>573</v>
      </c>
      <c r="Y533" s="4" t="s">
        <v>1382</v>
      </c>
      <c r="Z533" s="4" t="s">
        <v>2420</v>
      </c>
      <c r="AA533" s="4" t="s">
        <v>2421</v>
      </c>
      <c r="AB533" s="4" t="s">
        <v>2422</v>
      </c>
      <c r="AC533" s="4" t="s">
        <v>2423</v>
      </c>
      <c r="AD533" s="4" t="s">
        <v>182</v>
      </c>
      <c r="AE533" s="4" t="s">
        <v>1382</v>
      </c>
      <c r="AF533" s="4" t="s">
        <v>2424</v>
      </c>
      <c r="AG533" s="4" t="s">
        <v>1040</v>
      </c>
      <c r="AH533" s="4" t="s">
        <v>1382</v>
      </c>
      <c r="AI533" s="4" t="s">
        <v>1040</v>
      </c>
      <c r="AJ533" s="4" t="s">
        <v>2425</v>
      </c>
      <c r="AK533" s="4" t="s">
        <v>182</v>
      </c>
      <c r="AL533" s="4" t="s">
        <v>1382</v>
      </c>
      <c r="AM533" s="4" t="s">
        <v>1382</v>
      </c>
      <c r="AN533" s="4" t="s">
        <v>1040</v>
      </c>
      <c r="AO533" s="4" t="s">
        <v>1382</v>
      </c>
      <c r="AP533" s="4" t="s">
        <v>2426</v>
      </c>
      <c r="AQ533" s="4" t="s">
        <v>1040</v>
      </c>
      <c r="AR533" s="4" t="s">
        <v>2427</v>
      </c>
      <c r="AS533" s="4" t="s">
        <v>1382</v>
      </c>
      <c r="AT533" s="4" t="s">
        <v>1040</v>
      </c>
      <c r="AU533" s="4" t="s">
        <v>2428</v>
      </c>
      <c r="AV533" s="4" t="s">
        <v>2245</v>
      </c>
      <c r="AW533" s="4" t="s">
        <v>1382</v>
      </c>
      <c r="AX533" s="4" t="s">
        <v>1382</v>
      </c>
      <c r="AY533" s="4" t="s">
        <v>1382</v>
      </c>
      <c r="AZ533" s="4" t="s">
        <v>2429</v>
      </c>
      <c r="BA533" s="4" t="s">
        <v>1382</v>
      </c>
      <c r="BB533" s="4" t="s">
        <v>1040</v>
      </c>
      <c r="BC533" s="4" t="s">
        <v>1040</v>
      </c>
      <c r="BD533" s="4" t="s">
        <v>1382</v>
      </c>
      <c r="BE533" s="4" t="s">
        <v>2430</v>
      </c>
      <c r="BF533" s="4" t="s">
        <v>1382</v>
      </c>
      <c r="BG533" s="4" t="s">
        <v>1382</v>
      </c>
      <c r="BH533" s="4" t="s">
        <v>1382</v>
      </c>
      <c r="BI533" s="4" t="s">
        <v>1382</v>
      </c>
      <c r="BJ533" s="4" t="s">
        <v>2431</v>
      </c>
      <c r="BK533" s="4" t="s">
        <v>863</v>
      </c>
      <c r="BL533" s="4" t="s">
        <v>1382</v>
      </c>
      <c r="BM533" s="4" t="s">
        <v>1040</v>
      </c>
      <c r="BN533" s="4" t="s">
        <v>2432</v>
      </c>
      <c r="BO533" s="4" t="s">
        <v>1382</v>
      </c>
      <c r="BP533" s="4" t="s">
        <v>2420</v>
      </c>
      <c r="BQ533" s="4" t="s">
        <v>2433</v>
      </c>
      <c r="BR533" s="4"/>
      <c r="BS533" s="4" t="s">
        <v>1040</v>
      </c>
      <c r="BT533" s="4" t="n">
        <f aca="false">49-(COUNTBLANK(U533:BQ533))</f>
        <v>49</v>
      </c>
      <c r="BU533" s="4" t="str">
        <f aca="false">CONCATENATE("*",BS533,"*")</f>
        <v>*draw*</v>
      </c>
      <c r="BV533" s="4" t="n">
        <f aca="false">COUNTIFS(U533:BQ533,BU533)</f>
        <v>0</v>
      </c>
      <c r="BW533" s="18" t="n">
        <f aca="false">BV533/BT533</f>
        <v>0</v>
      </c>
      <c r="BX533" s="4"/>
      <c r="BY533" s="4"/>
      <c r="BZ533" s="18" t="str">
        <f aca="false">IF(BY533="","",(BY533/BT533))</f>
        <v/>
      </c>
      <c r="CA533" s="4" t="n">
        <f aca="false">COUNTIFS(U533:BQ533,BU534)</f>
        <v>0</v>
      </c>
      <c r="CB533" s="4" t="str">
        <f aca="false">IF(BX533="",BU533,BX533)</f>
        <v>*draw*</v>
      </c>
      <c r="CC533" s="4" t="n">
        <f aca="false">COUNTIFS(U533:BQ533,CB534)</f>
        <v>0</v>
      </c>
      <c r="CD533" s="18" t="n">
        <f aca="false">CC533/BT533</f>
        <v>0</v>
      </c>
      <c r="CE533" s="4" t="s">
        <v>2434</v>
      </c>
      <c r="CF533" s="18" t="n">
        <f aca="false">(COUNTIFS(U533:BQ533,CE533))/BT533</f>
        <v>0</v>
      </c>
      <c r="CG533" s="4"/>
      <c r="CH533" s="4" t="s">
        <v>2435</v>
      </c>
      <c r="CI533" s="18" t="n">
        <v>0.142857142857143</v>
      </c>
      <c r="CJ533" s="18" t="n">
        <v>0.45</v>
      </c>
      <c r="CK533" s="4" t="s">
        <v>182</v>
      </c>
      <c r="CL533" s="4" t="s">
        <v>2436</v>
      </c>
      <c r="CM533" s="4"/>
    </row>
    <row r="534" customFormat="false" ht="14.4" hidden="false" customHeight="false" outlineLevel="0" collapsed="false">
      <c r="A534" s="8" t="s">
        <v>3491</v>
      </c>
      <c r="B534" s="17" t="n">
        <v>2</v>
      </c>
      <c r="C534" s="17" t="n">
        <v>2</v>
      </c>
      <c r="D534" s="17" t="n">
        <v>2</v>
      </c>
      <c r="E534" s="17" t="n">
        <v>82</v>
      </c>
      <c r="F534" s="17" t="n">
        <v>43</v>
      </c>
      <c r="G534" s="17" t="n">
        <v>8</v>
      </c>
      <c r="H534" s="8" t="n">
        <v>8043</v>
      </c>
      <c r="I534" s="8" t="n">
        <v>18043</v>
      </c>
      <c r="J534" s="8" t="n">
        <v>8043</v>
      </c>
      <c r="K534" s="8" t="n">
        <v>28043</v>
      </c>
      <c r="L534" s="8" t="s">
        <v>128</v>
      </c>
      <c r="M534" s="4" t="s">
        <v>2437</v>
      </c>
      <c r="N534" s="4" t="s">
        <v>2414</v>
      </c>
      <c r="O534" s="4" t="s">
        <v>2415</v>
      </c>
      <c r="P534" s="4" t="s">
        <v>3510</v>
      </c>
      <c r="Q534" s="4" t="s">
        <v>273</v>
      </c>
      <c r="R534" s="4" t="n">
        <f aca="false">(1+LEN(N534)-LEN(SUBSTITUTE(N534," ","")))+1</f>
        <v>7</v>
      </c>
      <c r="S534" s="4" t="n">
        <f aca="false">(1+LEN(O534)-LEN(SUBSTITUTE(O534," ","")))</f>
        <v>10</v>
      </c>
      <c r="T534" s="4" t="s">
        <v>2416</v>
      </c>
      <c r="U534" s="4" t="s">
        <v>2439</v>
      </c>
      <c r="V534" s="4" t="s">
        <v>2440</v>
      </c>
      <c r="W534" s="4" t="s">
        <v>2441</v>
      </c>
      <c r="X534" s="4" t="s">
        <v>2442</v>
      </c>
      <c r="Y534" s="4" t="s">
        <v>182</v>
      </c>
      <c r="Z534" s="4" t="s">
        <v>2417</v>
      </c>
      <c r="AA534" s="4" t="s">
        <v>2443</v>
      </c>
      <c r="AB534" s="4" t="s">
        <v>2444</v>
      </c>
      <c r="AC534" s="4" t="s">
        <v>2445</v>
      </c>
      <c r="AD534" s="4" t="s">
        <v>2446</v>
      </c>
      <c r="AE534" s="4" t="s">
        <v>182</v>
      </c>
      <c r="AF534" s="4" t="s">
        <v>2447</v>
      </c>
      <c r="AG534" s="4" t="s">
        <v>2448</v>
      </c>
      <c r="AH534" s="4" t="s">
        <v>2449</v>
      </c>
      <c r="AI534" s="4" t="s">
        <v>182</v>
      </c>
      <c r="AJ534" s="4" t="s">
        <v>2450</v>
      </c>
      <c r="AK534" s="4" t="s">
        <v>2451</v>
      </c>
      <c r="AL534" s="4" t="s">
        <v>2452</v>
      </c>
      <c r="AM534" s="4" t="s">
        <v>182</v>
      </c>
      <c r="AN534" s="4" t="s">
        <v>182</v>
      </c>
      <c r="AO534" s="4" t="s">
        <v>2417</v>
      </c>
      <c r="AP534" s="4" t="s">
        <v>2453</v>
      </c>
      <c r="AQ534" s="4" t="s">
        <v>2454</v>
      </c>
      <c r="AR534" s="4" t="s">
        <v>2455</v>
      </c>
      <c r="AS534" s="4" t="s">
        <v>2456</v>
      </c>
      <c r="AT534" s="4" t="s">
        <v>2457</v>
      </c>
      <c r="AU534" s="4" t="s">
        <v>2439</v>
      </c>
      <c r="AV534" s="4" t="s">
        <v>182</v>
      </c>
      <c r="AW534" s="4" t="s">
        <v>2417</v>
      </c>
      <c r="AX534" s="4" t="s">
        <v>182</v>
      </c>
      <c r="AY534" s="4" t="s">
        <v>182</v>
      </c>
      <c r="AZ534" s="4" t="s">
        <v>2458</v>
      </c>
      <c r="BA534" s="4" t="s">
        <v>2459</v>
      </c>
      <c r="BB534" s="4" t="s">
        <v>182</v>
      </c>
      <c r="BC534" s="4" t="s">
        <v>2454</v>
      </c>
      <c r="BD534" s="4" t="s">
        <v>2452</v>
      </c>
      <c r="BE534" s="4" t="s">
        <v>2460</v>
      </c>
      <c r="BF534" s="4" t="s">
        <v>182</v>
      </c>
      <c r="BG534" s="4" t="s">
        <v>2417</v>
      </c>
      <c r="BH534" s="4" t="s">
        <v>182</v>
      </c>
      <c r="BI534" s="4" t="s">
        <v>2461</v>
      </c>
      <c r="BJ534" s="4" t="s">
        <v>2462</v>
      </c>
      <c r="BK534" s="4" t="s">
        <v>2463</v>
      </c>
      <c r="BL534" s="4" t="s">
        <v>2439</v>
      </c>
      <c r="BM534" s="4" t="s">
        <v>182</v>
      </c>
      <c r="BN534" s="4" t="s">
        <v>2464</v>
      </c>
      <c r="BO534" s="4" t="s">
        <v>182</v>
      </c>
      <c r="BP534" s="4" t="s">
        <v>2465</v>
      </c>
      <c r="BQ534" s="4" t="s">
        <v>167</v>
      </c>
      <c r="BR534" s="4"/>
      <c r="BS534" s="4" t="s">
        <v>182</v>
      </c>
      <c r="BT534" s="4" t="n">
        <f aca="false">49-(COUNTBLANK(U534:BQ534))</f>
        <v>49</v>
      </c>
      <c r="BU534" s="4" t="str">
        <f aca="false">CONCATENATE("*",BS534,"*")</f>
        <v>*eat*</v>
      </c>
      <c r="BV534" s="4" t="n">
        <f aca="false">COUNTIFS(U534:BQ534,BU534)</f>
        <v>0</v>
      </c>
      <c r="BW534" s="18" t="n">
        <f aca="false">BV534/BT534</f>
        <v>0</v>
      </c>
      <c r="BX534" s="4"/>
      <c r="BY534" s="4"/>
      <c r="BZ534" s="18" t="str">
        <f aca="false">IF(BY534="","",(BY534/BT534))</f>
        <v/>
      </c>
      <c r="CA534" s="4" t="n">
        <f aca="false">COUNTIFS(U534:BQ534,BU533)</f>
        <v>0</v>
      </c>
      <c r="CB534" s="4" t="str">
        <f aca="false">IF(BX534="",BU534,BX534)</f>
        <v>*eat*</v>
      </c>
      <c r="CC534" s="4" t="n">
        <f aca="false">COUNTIFS(U534:BQ534,CB533)</f>
        <v>0</v>
      </c>
      <c r="CD534" s="18" t="n">
        <f aca="false">CC534/BT534</f>
        <v>0</v>
      </c>
      <c r="CE534" s="4" t="s">
        <v>189</v>
      </c>
      <c r="CF534" s="18" t="n">
        <f aca="false">(COUNTIFS(U534:BQ534,CE534))/BT534</f>
        <v>0</v>
      </c>
      <c r="CG534" s="4"/>
      <c r="CH534" s="4" t="s">
        <v>190</v>
      </c>
      <c r="CI534" s="18" t="n">
        <v>0</v>
      </c>
      <c r="CJ534" s="18" t="n">
        <v>0.47</v>
      </c>
      <c r="CK534" s="4" t="s">
        <v>1382</v>
      </c>
      <c r="CL534" s="4" t="s">
        <v>2436</v>
      </c>
      <c r="CM534" s="4"/>
      <c r="CN534" s="4"/>
    </row>
    <row r="535" customFormat="false" ht="14.4" hidden="false" customHeight="false" outlineLevel="0" collapsed="false">
      <c r="A535" s="8" t="s">
        <v>3492</v>
      </c>
      <c r="B535" s="8" t="n">
        <v>2</v>
      </c>
      <c r="C535" s="8" t="n">
        <v>1</v>
      </c>
      <c r="D535" s="8" t="n">
        <v>1</v>
      </c>
      <c r="E535" s="8" t="n">
        <v>84</v>
      </c>
      <c r="F535" s="8" t="n">
        <v>44</v>
      </c>
      <c r="G535" s="8" t="n">
        <v>5</v>
      </c>
      <c r="H535" s="8" t="n">
        <v>5044</v>
      </c>
      <c r="I535" s="8" t="n">
        <v>15044</v>
      </c>
      <c r="J535" s="8" t="n">
        <v>5044</v>
      </c>
      <c r="K535" s="8" t="n">
        <v>25044</v>
      </c>
      <c r="L535" s="8" t="s">
        <v>128</v>
      </c>
      <c r="M535" s="0" t="s">
        <v>2466</v>
      </c>
      <c r="N535" s="0" t="s">
        <v>2467</v>
      </c>
      <c r="O535" s="0" t="s">
        <v>2468</v>
      </c>
      <c r="P535" s="0" t="s">
        <v>3511</v>
      </c>
      <c r="Q535" s="0" t="s">
        <v>273</v>
      </c>
      <c r="R535" s="0" t="n">
        <f aca="false">(1+LEN(N535)-LEN(SUBSTITUTE(N535," ","")))+1</f>
        <v>5</v>
      </c>
      <c r="S535" s="0" t="n">
        <f aca="false">(1+LEN(O535)-LEN(SUBSTITUTE(O535," ","")))</f>
        <v>8</v>
      </c>
      <c r="T535" s="0" t="s">
        <v>2416</v>
      </c>
      <c r="U535" s="0" t="s">
        <v>2469</v>
      </c>
      <c r="V535" s="0" t="s">
        <v>2470</v>
      </c>
      <c r="W535" s="0" t="s">
        <v>2471</v>
      </c>
      <c r="X535" s="0" t="s">
        <v>2472</v>
      </c>
      <c r="Y535" s="0" t="s">
        <v>2473</v>
      </c>
      <c r="Z535" s="0" t="s">
        <v>2474</v>
      </c>
      <c r="AA535" s="0" t="s">
        <v>2475</v>
      </c>
      <c r="AB535" s="0" t="s">
        <v>2474</v>
      </c>
      <c r="AC535" s="0" t="s">
        <v>2476</v>
      </c>
      <c r="AD535" s="0" t="s">
        <v>2477</v>
      </c>
      <c r="AE535" s="0" t="s">
        <v>2478</v>
      </c>
      <c r="AF535" s="0" t="s">
        <v>2479</v>
      </c>
      <c r="AG535" s="0" t="s">
        <v>2480</v>
      </c>
      <c r="AH535" s="0" t="s">
        <v>2481</v>
      </c>
      <c r="AI535" s="0" t="s">
        <v>2482</v>
      </c>
      <c r="AJ535" s="0" t="s">
        <v>2474</v>
      </c>
      <c r="AK535" s="0" t="s">
        <v>546</v>
      </c>
      <c r="AL535" s="0" t="s">
        <v>2474</v>
      </c>
      <c r="AM535" s="0" t="s">
        <v>976</v>
      </c>
      <c r="AN535" s="0" t="s">
        <v>2474</v>
      </c>
      <c r="AO535" s="0" t="s">
        <v>2483</v>
      </c>
      <c r="AP535" s="0" t="s">
        <v>2484</v>
      </c>
      <c r="AQ535" s="0" t="s">
        <v>2485</v>
      </c>
      <c r="AR535" s="0" t="s">
        <v>2474</v>
      </c>
      <c r="AS535" s="0" t="s">
        <v>2474</v>
      </c>
      <c r="AT535" s="0" t="s">
        <v>2474</v>
      </c>
      <c r="AU535" s="0" t="s">
        <v>2486</v>
      </c>
      <c r="AV535" s="0" t="s">
        <v>2487</v>
      </c>
      <c r="AW535" s="0" t="s">
        <v>2488</v>
      </c>
      <c r="AX535" s="0" t="s">
        <v>1123</v>
      </c>
      <c r="AY535" s="0" t="s">
        <v>2489</v>
      </c>
      <c r="AZ535" s="0" t="s">
        <v>2474</v>
      </c>
      <c r="BA535" s="0" t="s">
        <v>2490</v>
      </c>
      <c r="BB535" s="0" t="s">
        <v>2491</v>
      </c>
      <c r="BC535" s="0" t="s">
        <v>2492</v>
      </c>
      <c r="BD535" s="0" t="s">
        <v>2474</v>
      </c>
      <c r="BE535" s="0" t="s">
        <v>2474</v>
      </c>
      <c r="BF535" s="0" t="s">
        <v>2474</v>
      </c>
      <c r="BG535" s="0" t="s">
        <v>2474</v>
      </c>
      <c r="BH535" s="0" t="s">
        <v>2493</v>
      </c>
      <c r="BI535" s="0" t="s">
        <v>2473</v>
      </c>
      <c r="BJ535" s="0" t="s">
        <v>2494</v>
      </c>
      <c r="BK535" s="0" t="s">
        <v>2495</v>
      </c>
      <c r="BL535" s="0" t="s">
        <v>2496</v>
      </c>
      <c r="BM535" s="0" t="s">
        <v>2497</v>
      </c>
      <c r="BN535" s="0" t="s">
        <v>2498</v>
      </c>
      <c r="BO535" s="0" t="s">
        <v>2499</v>
      </c>
      <c r="BP535" s="0" t="s">
        <v>2474</v>
      </c>
      <c r="BQ535" s="0" t="s">
        <v>2500</v>
      </c>
      <c r="BS535" s="0" t="s">
        <v>2495</v>
      </c>
      <c r="BT535" s="0" t="n">
        <f aca="false">49-(COUNTBLANK(U535:BQ535))</f>
        <v>49</v>
      </c>
      <c r="BU535" s="0" t="str">
        <f aca="false">CONCATENATE("*",BS535,"*")</f>
        <v>*smell*</v>
      </c>
      <c r="BV535" s="0" t="n">
        <f aca="false">COUNTIFS(U535:BQ535,BU535)</f>
        <v>0</v>
      </c>
      <c r="BW535" s="14" t="n">
        <f aca="false">BV535/BT535</f>
        <v>0</v>
      </c>
      <c r="BZ535" s="15" t="str">
        <f aca="false">IF(BY535="","",(BY535/BT535))</f>
        <v/>
      </c>
      <c r="CA535" s="0" t="n">
        <f aca="false">COUNTIFS(U535:BQ535,BU536)</f>
        <v>0</v>
      </c>
      <c r="CB535" s="0" t="str">
        <f aca="false">IF(BX535="",BU535,BX535)</f>
        <v>*smell*</v>
      </c>
      <c r="CC535" s="0" t="n">
        <f aca="false">COUNTIFS(U535:BQ535,CB536)</f>
        <v>0</v>
      </c>
      <c r="CD535" s="15" t="n">
        <f aca="false">CC535/BT535</f>
        <v>0</v>
      </c>
      <c r="CE535" s="0" t="s">
        <v>2501</v>
      </c>
      <c r="CF535" s="15" t="n">
        <f aca="false">(COUNTIFS(U535:BQ535,CE535))/BT535</f>
        <v>0</v>
      </c>
      <c r="CH535" s="0" t="s">
        <v>2502</v>
      </c>
      <c r="CI535" s="15" t="n">
        <f aca="false">(COUNTIFS(U535:BQ535,CH535))/BT535</f>
        <v>0</v>
      </c>
      <c r="CJ535" s="15" t="n">
        <f aca="false">(COUNTIFS(U535:BQ535,CH536))/BT535</f>
        <v>0</v>
      </c>
      <c r="CK535" s="16" t="s">
        <v>2495</v>
      </c>
      <c r="CL535" s="0" t="s">
        <v>2503</v>
      </c>
    </row>
    <row r="536" customFormat="false" ht="14.4" hidden="false" customHeight="false" outlineLevel="0" collapsed="false">
      <c r="A536" s="8" t="s">
        <v>3493</v>
      </c>
      <c r="B536" s="8" t="n">
        <v>2</v>
      </c>
      <c r="C536" s="8" t="n">
        <v>1</v>
      </c>
      <c r="D536" s="8" t="n">
        <v>2</v>
      </c>
      <c r="E536" s="8" t="n">
        <v>84</v>
      </c>
      <c r="F536" s="8" t="n">
        <v>44</v>
      </c>
      <c r="G536" s="8" t="n">
        <v>6</v>
      </c>
      <c r="H536" s="8" t="n">
        <v>6044</v>
      </c>
      <c r="I536" s="8" t="n">
        <v>16044</v>
      </c>
      <c r="J536" s="8" t="n">
        <v>6044</v>
      </c>
      <c r="K536" s="8" t="n">
        <v>26044</v>
      </c>
      <c r="L536" s="8" t="s">
        <v>128</v>
      </c>
      <c r="M536" s="0" t="s">
        <v>2504</v>
      </c>
      <c r="N536" s="0" t="s">
        <v>2467</v>
      </c>
      <c r="O536" s="0" t="s">
        <v>2505</v>
      </c>
      <c r="P536" s="16" t="s">
        <v>3511</v>
      </c>
      <c r="Q536" s="16" t="s">
        <v>273</v>
      </c>
      <c r="R536" s="0" t="n">
        <f aca="false">(1+LEN(N536)-LEN(SUBSTITUTE(N536," ","")))+1</f>
        <v>5</v>
      </c>
      <c r="S536" s="0" t="n">
        <f aca="false">(1+LEN(O536)-LEN(SUBSTITUTE(O536," ","")))</f>
        <v>8</v>
      </c>
      <c r="T536" s="0" t="s">
        <v>2416</v>
      </c>
      <c r="U536" s="0" t="s">
        <v>2506</v>
      </c>
      <c r="V536" s="0" t="s">
        <v>2507</v>
      </c>
      <c r="W536" s="0" t="s">
        <v>2471</v>
      </c>
      <c r="X536" s="0" t="s">
        <v>2508</v>
      </c>
      <c r="Y536" s="0" t="s">
        <v>2471</v>
      </c>
      <c r="Z536" s="0" t="s">
        <v>2508</v>
      </c>
      <c r="AA536" s="0" t="s">
        <v>2509</v>
      </c>
      <c r="AB536" s="0" t="s">
        <v>2471</v>
      </c>
      <c r="AC536" s="0" t="s">
        <v>2471</v>
      </c>
      <c r="AD536" s="0" t="s">
        <v>2510</v>
      </c>
      <c r="AE536" s="0" t="s">
        <v>2471</v>
      </c>
      <c r="AF536" s="0" t="s">
        <v>2511</v>
      </c>
      <c r="AG536" s="0" t="s">
        <v>2512</v>
      </c>
      <c r="AH536" s="0" t="s">
        <v>2506</v>
      </c>
      <c r="AI536" s="0" t="s">
        <v>2471</v>
      </c>
      <c r="AJ536" s="0" t="s">
        <v>2513</v>
      </c>
      <c r="AK536" s="0" t="s">
        <v>2514</v>
      </c>
      <c r="AL536" s="0" t="s">
        <v>2515</v>
      </c>
      <c r="AM536" s="0" t="s">
        <v>2516</v>
      </c>
      <c r="AN536" s="0" t="s">
        <v>2471</v>
      </c>
      <c r="AO536" s="0" t="s">
        <v>2471</v>
      </c>
      <c r="AP536" s="0" t="s">
        <v>2471</v>
      </c>
      <c r="AQ536" s="0" t="s">
        <v>2471</v>
      </c>
      <c r="AR536" s="0" t="s">
        <v>2471</v>
      </c>
      <c r="AS536" s="0" t="s">
        <v>2474</v>
      </c>
      <c r="AT536" s="0" t="s">
        <v>2517</v>
      </c>
      <c r="AU536" s="0" t="s">
        <v>2471</v>
      </c>
      <c r="AV536" s="0" t="s">
        <v>2471</v>
      </c>
      <c r="AW536" s="0" t="s">
        <v>2518</v>
      </c>
      <c r="AX536" s="0" t="s">
        <v>1641</v>
      </c>
      <c r="AY536" s="0" t="s">
        <v>2519</v>
      </c>
      <c r="AZ536" s="0" t="s">
        <v>2471</v>
      </c>
      <c r="BA536" s="0" t="s">
        <v>2520</v>
      </c>
      <c r="BB536" s="0" t="s">
        <v>2471</v>
      </c>
      <c r="BC536" s="0" t="s">
        <v>2521</v>
      </c>
      <c r="BD536" s="0" t="s">
        <v>2522</v>
      </c>
      <c r="BE536" s="0" t="s">
        <v>2514</v>
      </c>
      <c r="BF536" s="0" t="s">
        <v>2508</v>
      </c>
      <c r="BG536" s="0" t="s">
        <v>2523</v>
      </c>
      <c r="BH536" s="0" t="s">
        <v>2471</v>
      </c>
      <c r="BI536" s="0" t="s">
        <v>2524</v>
      </c>
      <c r="BJ536" s="0" t="s">
        <v>2508</v>
      </c>
      <c r="BK536" s="0" t="s">
        <v>2525</v>
      </c>
      <c r="BL536" s="0" t="s">
        <v>2526</v>
      </c>
      <c r="BM536" s="0" t="s">
        <v>2527</v>
      </c>
      <c r="BN536" s="0" t="s">
        <v>2471</v>
      </c>
      <c r="BO536" s="0" t="s">
        <v>976</v>
      </c>
      <c r="BP536" s="0" t="s">
        <v>2471</v>
      </c>
      <c r="BQ536" s="0" t="s">
        <v>2486</v>
      </c>
      <c r="BS536" s="0" t="s">
        <v>589</v>
      </c>
      <c r="BT536" s="0" t="n">
        <f aca="false">49-(COUNTBLANK(U536:BQ536))</f>
        <v>49</v>
      </c>
      <c r="BU536" s="0" t="str">
        <f aca="false">CONCATENATE("*",BS536,"*")</f>
        <v>*taste*</v>
      </c>
      <c r="BV536" s="0" t="n">
        <f aca="false">COUNTIFS(U536:BQ536,BU536)</f>
        <v>0</v>
      </c>
      <c r="BW536" s="14" t="n">
        <f aca="false">BV536/BT536</f>
        <v>0</v>
      </c>
      <c r="BZ536" s="15" t="str">
        <f aca="false">IF(BY536="","",(BY536/BT536))</f>
        <v/>
      </c>
      <c r="CA536" s="0" t="n">
        <f aca="false">COUNTIFS(U536:BQ536,BU535)</f>
        <v>0</v>
      </c>
      <c r="CB536" s="0" t="str">
        <f aca="false">IF(BX536="",BU536,BX536)</f>
        <v>*taste*</v>
      </c>
      <c r="CC536" s="0" t="n">
        <f aca="false">COUNTIFS(U536:BQ536,CB535)</f>
        <v>0</v>
      </c>
      <c r="CD536" s="15" t="n">
        <f aca="false">CC536/BT536</f>
        <v>0</v>
      </c>
      <c r="CE536" s="0" t="s">
        <v>2528</v>
      </c>
      <c r="CF536" s="15" t="n">
        <f aca="false">(COUNTIFS(U536:BQ536,CE536))/BT536</f>
        <v>0</v>
      </c>
      <c r="CH536" s="0" t="s">
        <v>2529</v>
      </c>
      <c r="CI536" s="15" t="n">
        <f aca="false">(COUNTIFS(U536:BQ536,CH536))/BT536</f>
        <v>0</v>
      </c>
      <c r="CJ536" s="15" t="n">
        <f aca="false">(COUNTIFS(U536:BQ536,CH535))/BT536</f>
        <v>0</v>
      </c>
      <c r="CK536" s="16" t="s">
        <v>589</v>
      </c>
      <c r="CL536" s="0" t="s">
        <v>2503</v>
      </c>
    </row>
    <row r="537" customFormat="false" ht="14.4" hidden="false" customHeight="false" outlineLevel="0" collapsed="false">
      <c r="A537" s="8" t="s">
        <v>3490</v>
      </c>
      <c r="B537" s="17" t="n">
        <v>2</v>
      </c>
      <c r="C537" s="17" t="n">
        <v>2</v>
      </c>
      <c r="D537" s="17" t="n">
        <v>1</v>
      </c>
      <c r="E537" s="17" t="n">
        <v>84</v>
      </c>
      <c r="F537" s="17" t="n">
        <v>44</v>
      </c>
      <c r="G537" s="17" t="n">
        <v>7</v>
      </c>
      <c r="H537" s="8" t="n">
        <v>7044</v>
      </c>
      <c r="I537" s="8" t="n">
        <v>17044</v>
      </c>
      <c r="J537" s="8" t="n">
        <v>7044</v>
      </c>
      <c r="K537" s="8" t="n">
        <v>27044</v>
      </c>
      <c r="L537" s="8" t="s">
        <v>128</v>
      </c>
      <c r="M537" s="4" t="s">
        <v>2466</v>
      </c>
      <c r="N537" s="4" t="s">
        <v>2467</v>
      </c>
      <c r="O537" s="4" t="s">
        <v>2505</v>
      </c>
      <c r="P537" s="4" t="s">
        <v>3511</v>
      </c>
      <c r="Q537" s="4" t="s">
        <v>273</v>
      </c>
      <c r="R537" s="4" t="n">
        <f aca="false">(1+LEN(N537)-LEN(SUBSTITUTE(N537," ","")))+1</f>
        <v>5</v>
      </c>
      <c r="S537" s="4" t="n">
        <f aca="false">(1+LEN(O537)-LEN(SUBSTITUTE(O537," ","")))</f>
        <v>8</v>
      </c>
      <c r="T537" s="4" t="s">
        <v>2416</v>
      </c>
      <c r="U537" s="4" t="s">
        <v>2469</v>
      </c>
      <c r="V537" s="4" t="s">
        <v>2470</v>
      </c>
      <c r="W537" s="4" t="s">
        <v>2471</v>
      </c>
      <c r="X537" s="4" t="s">
        <v>2472</v>
      </c>
      <c r="Y537" s="4" t="s">
        <v>2473</v>
      </c>
      <c r="Z537" s="4" t="s">
        <v>2474</v>
      </c>
      <c r="AA537" s="4" t="s">
        <v>2475</v>
      </c>
      <c r="AB537" s="4" t="s">
        <v>2474</v>
      </c>
      <c r="AC537" s="4" t="s">
        <v>2476</v>
      </c>
      <c r="AD537" s="4" t="s">
        <v>2477</v>
      </c>
      <c r="AE537" s="4" t="s">
        <v>2478</v>
      </c>
      <c r="AF537" s="4" t="s">
        <v>2479</v>
      </c>
      <c r="AG537" s="4" t="s">
        <v>2480</v>
      </c>
      <c r="AH537" s="4" t="s">
        <v>2481</v>
      </c>
      <c r="AI537" s="4" t="s">
        <v>2482</v>
      </c>
      <c r="AJ537" s="4" t="s">
        <v>2474</v>
      </c>
      <c r="AK537" s="4" t="s">
        <v>546</v>
      </c>
      <c r="AL537" s="4" t="s">
        <v>2474</v>
      </c>
      <c r="AM537" s="4" t="s">
        <v>976</v>
      </c>
      <c r="AN537" s="4" t="s">
        <v>2474</v>
      </c>
      <c r="AO537" s="4" t="s">
        <v>2483</v>
      </c>
      <c r="AP537" s="4" t="s">
        <v>2484</v>
      </c>
      <c r="AQ537" s="4" t="s">
        <v>2485</v>
      </c>
      <c r="AR537" s="4" t="s">
        <v>2474</v>
      </c>
      <c r="AS537" s="4" t="s">
        <v>2474</v>
      </c>
      <c r="AT537" s="4" t="s">
        <v>2474</v>
      </c>
      <c r="AU537" s="4" t="s">
        <v>2486</v>
      </c>
      <c r="AV537" s="4" t="s">
        <v>2487</v>
      </c>
      <c r="AW537" s="4" t="s">
        <v>2488</v>
      </c>
      <c r="AX537" s="4" t="s">
        <v>1123</v>
      </c>
      <c r="AY537" s="4" t="s">
        <v>2489</v>
      </c>
      <c r="AZ537" s="4" t="s">
        <v>2474</v>
      </c>
      <c r="BA537" s="4" t="s">
        <v>2490</v>
      </c>
      <c r="BB537" s="4" t="s">
        <v>2491</v>
      </c>
      <c r="BC537" s="4" t="s">
        <v>2492</v>
      </c>
      <c r="BD537" s="4" t="s">
        <v>2474</v>
      </c>
      <c r="BE537" s="4" t="s">
        <v>2474</v>
      </c>
      <c r="BF537" s="4" t="s">
        <v>2474</v>
      </c>
      <c r="BG537" s="4" t="s">
        <v>2474</v>
      </c>
      <c r="BH537" s="4" t="s">
        <v>2493</v>
      </c>
      <c r="BI537" s="4" t="s">
        <v>2473</v>
      </c>
      <c r="BJ537" s="4" t="s">
        <v>2494</v>
      </c>
      <c r="BK537" s="4" t="s">
        <v>2495</v>
      </c>
      <c r="BL537" s="4" t="s">
        <v>2496</v>
      </c>
      <c r="BM537" s="4" t="s">
        <v>2497</v>
      </c>
      <c r="BN537" s="4" t="s">
        <v>2498</v>
      </c>
      <c r="BO537" s="4" t="s">
        <v>2499</v>
      </c>
      <c r="BP537" s="4" t="s">
        <v>2474</v>
      </c>
      <c r="BQ537" s="4" t="s">
        <v>2500</v>
      </c>
      <c r="BR537" s="4"/>
      <c r="BS537" s="4" t="s">
        <v>2495</v>
      </c>
      <c r="BT537" s="4" t="n">
        <f aca="false">49-(COUNTBLANK(U537:BQ537))</f>
        <v>49</v>
      </c>
      <c r="BU537" s="4" t="str">
        <f aca="false">CONCATENATE("*",BS537,"*")</f>
        <v>*smell*</v>
      </c>
      <c r="BV537" s="4" t="n">
        <f aca="false">COUNTIFS(U537:BQ537,BU537)</f>
        <v>0</v>
      </c>
      <c r="BW537" s="18" t="n">
        <f aca="false">BV537/BT537</f>
        <v>0</v>
      </c>
      <c r="BX537" s="4"/>
      <c r="BY537" s="4"/>
      <c r="BZ537" s="18" t="str">
        <f aca="false">IF(BY537="","",(BY537/BT537))</f>
        <v/>
      </c>
      <c r="CA537" s="4" t="n">
        <f aca="false">COUNTIFS(U537:BQ537,BU538)</f>
        <v>0</v>
      </c>
      <c r="CB537" s="4" t="str">
        <f aca="false">IF(BX537="",BU537,BX537)</f>
        <v>*smell*</v>
      </c>
      <c r="CC537" s="4" t="n">
        <f aca="false">COUNTIFS(U537:BQ537,CB538)</f>
        <v>0</v>
      </c>
      <c r="CD537" s="18" t="n">
        <f aca="false">CC537/BT537</f>
        <v>0</v>
      </c>
      <c r="CE537" s="4" t="s">
        <v>2501</v>
      </c>
      <c r="CF537" s="18" t="n">
        <f aca="false">(COUNTIFS(U537:BQ537,CE537))/BT537</f>
        <v>0</v>
      </c>
      <c r="CG537" s="4"/>
      <c r="CH537" s="4" t="s">
        <v>2502</v>
      </c>
      <c r="CI537" s="18" t="n">
        <v>0.0204081632653061</v>
      </c>
      <c r="CJ537" s="18" t="n">
        <v>0.41</v>
      </c>
      <c r="CK537" s="4" t="s">
        <v>589</v>
      </c>
      <c r="CL537" s="4" t="s">
        <v>2503</v>
      </c>
      <c r="CM537" s="4"/>
      <c r="CN537" s="4"/>
    </row>
    <row r="538" customFormat="false" ht="14.4" hidden="false" customHeight="false" outlineLevel="0" collapsed="false">
      <c r="A538" s="8" t="s">
        <v>3491</v>
      </c>
      <c r="B538" s="17" t="n">
        <v>2</v>
      </c>
      <c r="C538" s="17" t="n">
        <v>2</v>
      </c>
      <c r="D538" s="17" t="n">
        <v>2</v>
      </c>
      <c r="E538" s="17" t="n">
        <v>84</v>
      </c>
      <c r="F538" s="17" t="n">
        <v>44</v>
      </c>
      <c r="G538" s="17" t="n">
        <v>8</v>
      </c>
      <c r="H538" s="8" t="n">
        <v>8044</v>
      </c>
      <c r="I538" s="8" t="n">
        <v>18044</v>
      </c>
      <c r="J538" s="8" t="n">
        <v>8044</v>
      </c>
      <c r="K538" s="8" t="n">
        <v>28044</v>
      </c>
      <c r="L538" s="8" t="s">
        <v>128</v>
      </c>
      <c r="M538" s="4" t="s">
        <v>2504</v>
      </c>
      <c r="N538" s="4" t="s">
        <v>2467</v>
      </c>
      <c r="O538" s="4" t="s">
        <v>2468</v>
      </c>
      <c r="P538" s="4" t="s">
        <v>3511</v>
      </c>
      <c r="Q538" s="4" t="s">
        <v>273</v>
      </c>
      <c r="R538" s="4" t="n">
        <f aca="false">(1+LEN(N538)-LEN(SUBSTITUTE(N538," ","")))+1</f>
        <v>5</v>
      </c>
      <c r="S538" s="4" t="n">
        <f aca="false">(1+LEN(O538)-LEN(SUBSTITUTE(O538," ","")))</f>
        <v>8</v>
      </c>
      <c r="T538" s="4" t="s">
        <v>2416</v>
      </c>
      <c r="U538" s="4" t="s">
        <v>2506</v>
      </c>
      <c r="V538" s="4" t="s">
        <v>2507</v>
      </c>
      <c r="W538" s="4" t="s">
        <v>2471</v>
      </c>
      <c r="X538" s="4" t="s">
        <v>2508</v>
      </c>
      <c r="Y538" s="4" t="s">
        <v>2471</v>
      </c>
      <c r="Z538" s="4" t="s">
        <v>2508</v>
      </c>
      <c r="AA538" s="4" t="s">
        <v>2509</v>
      </c>
      <c r="AB538" s="4" t="s">
        <v>2471</v>
      </c>
      <c r="AC538" s="4" t="s">
        <v>2471</v>
      </c>
      <c r="AD538" s="4" t="s">
        <v>2510</v>
      </c>
      <c r="AE538" s="4" t="s">
        <v>2471</v>
      </c>
      <c r="AF538" s="4" t="s">
        <v>2511</v>
      </c>
      <c r="AG538" s="4" t="s">
        <v>2512</v>
      </c>
      <c r="AH538" s="4" t="s">
        <v>2506</v>
      </c>
      <c r="AI538" s="4" t="s">
        <v>2471</v>
      </c>
      <c r="AJ538" s="4" t="s">
        <v>2513</v>
      </c>
      <c r="AK538" s="4" t="s">
        <v>2514</v>
      </c>
      <c r="AL538" s="4" t="s">
        <v>2515</v>
      </c>
      <c r="AM538" s="4" t="s">
        <v>2516</v>
      </c>
      <c r="AN538" s="4" t="s">
        <v>2471</v>
      </c>
      <c r="AO538" s="4" t="s">
        <v>2471</v>
      </c>
      <c r="AP538" s="4" t="s">
        <v>2471</v>
      </c>
      <c r="AQ538" s="4" t="s">
        <v>2471</v>
      </c>
      <c r="AR538" s="4" t="s">
        <v>2471</v>
      </c>
      <c r="AS538" s="4" t="s">
        <v>2474</v>
      </c>
      <c r="AT538" s="4" t="s">
        <v>2517</v>
      </c>
      <c r="AU538" s="4" t="s">
        <v>2471</v>
      </c>
      <c r="AV538" s="4" t="s">
        <v>2471</v>
      </c>
      <c r="AW538" s="4" t="s">
        <v>2518</v>
      </c>
      <c r="AX538" s="4" t="s">
        <v>1641</v>
      </c>
      <c r="AY538" s="4" t="s">
        <v>2519</v>
      </c>
      <c r="AZ538" s="4" t="s">
        <v>2471</v>
      </c>
      <c r="BA538" s="4" t="s">
        <v>2520</v>
      </c>
      <c r="BB538" s="4" t="s">
        <v>2471</v>
      </c>
      <c r="BC538" s="4" t="s">
        <v>2521</v>
      </c>
      <c r="BD538" s="4" t="s">
        <v>2522</v>
      </c>
      <c r="BE538" s="4" t="s">
        <v>2514</v>
      </c>
      <c r="BF538" s="4" t="s">
        <v>2508</v>
      </c>
      <c r="BG538" s="4" t="s">
        <v>2523</v>
      </c>
      <c r="BH538" s="4" t="s">
        <v>2471</v>
      </c>
      <c r="BI538" s="4" t="s">
        <v>2524</v>
      </c>
      <c r="BJ538" s="4" t="s">
        <v>2508</v>
      </c>
      <c r="BK538" s="4" t="s">
        <v>2525</v>
      </c>
      <c r="BL538" s="4" t="s">
        <v>2526</v>
      </c>
      <c r="BM538" s="4" t="s">
        <v>2527</v>
      </c>
      <c r="BN538" s="4" t="s">
        <v>2471</v>
      </c>
      <c r="BO538" s="4" t="s">
        <v>976</v>
      </c>
      <c r="BP538" s="4" t="s">
        <v>2471</v>
      </c>
      <c r="BQ538" s="4" t="s">
        <v>2486</v>
      </c>
      <c r="BR538" s="4"/>
      <c r="BS538" s="4" t="s">
        <v>589</v>
      </c>
      <c r="BT538" s="4" t="n">
        <f aca="false">49-(COUNTBLANK(U538:BQ538))</f>
        <v>49</v>
      </c>
      <c r="BU538" s="4" t="str">
        <f aca="false">CONCATENATE("*",BS538,"*")</f>
        <v>*taste*</v>
      </c>
      <c r="BV538" s="4" t="n">
        <f aca="false">COUNTIFS(U538:BQ538,BU538)</f>
        <v>0</v>
      </c>
      <c r="BW538" s="18" t="n">
        <f aca="false">BV538/BT538</f>
        <v>0</v>
      </c>
      <c r="BX538" s="4"/>
      <c r="BY538" s="4"/>
      <c r="BZ538" s="18" t="str">
        <f aca="false">IF(BY538="","",(BY538/BT538))</f>
        <v/>
      </c>
      <c r="CA538" s="4" t="n">
        <f aca="false">COUNTIFS(U538:BQ538,BU537)</f>
        <v>0</v>
      </c>
      <c r="CB538" s="4" t="str">
        <f aca="false">IF(BX538="",BU538,BX538)</f>
        <v>*taste*</v>
      </c>
      <c r="CC538" s="4" t="n">
        <f aca="false">COUNTIFS(U538:BQ538,CB537)</f>
        <v>0</v>
      </c>
      <c r="CD538" s="18" t="n">
        <f aca="false">CC538/BT538</f>
        <v>0</v>
      </c>
      <c r="CE538" s="4" t="s">
        <v>2528</v>
      </c>
      <c r="CF538" s="18" t="n">
        <f aca="false">(COUNTIFS(U538:BQ538,CE538))/BT538</f>
        <v>0</v>
      </c>
      <c r="CG538" s="4"/>
      <c r="CH538" s="4" t="s">
        <v>2529</v>
      </c>
      <c r="CI538" s="18" t="n">
        <v>0.0204081632653061</v>
      </c>
      <c r="CJ538" s="18" t="n">
        <v>0.47</v>
      </c>
      <c r="CK538" s="4" t="s">
        <v>2495</v>
      </c>
      <c r="CL538" s="4" t="s">
        <v>2503</v>
      </c>
      <c r="CM538" s="4"/>
      <c r="CN538" s="4"/>
    </row>
    <row r="539" customFormat="false" ht="14.4" hidden="false" customHeight="false" outlineLevel="0" collapsed="false">
      <c r="A539" s="8" t="s">
        <v>3492</v>
      </c>
      <c r="B539" s="8" t="n">
        <v>2</v>
      </c>
      <c r="C539" s="8" t="n">
        <v>1</v>
      </c>
      <c r="D539" s="8" t="n">
        <v>1</v>
      </c>
      <c r="E539" s="8" t="n">
        <v>86</v>
      </c>
      <c r="F539" s="8" t="n">
        <v>45</v>
      </c>
      <c r="G539" s="8" t="n">
        <v>5</v>
      </c>
      <c r="H539" s="8" t="n">
        <v>5045</v>
      </c>
      <c r="I539" s="8" t="n">
        <v>15045</v>
      </c>
      <c r="J539" s="8" t="n">
        <v>5045</v>
      </c>
      <c r="K539" s="8" t="n">
        <v>25045</v>
      </c>
      <c r="L539" s="8" t="s">
        <v>128</v>
      </c>
      <c r="M539" s="0" t="s">
        <v>2530</v>
      </c>
      <c r="N539" s="0" t="s">
        <v>825</v>
      </c>
      <c r="O539" s="0" t="s">
        <v>2531</v>
      </c>
      <c r="P539" s="0" t="s">
        <v>3512</v>
      </c>
      <c r="Q539" s="0" t="s">
        <v>133</v>
      </c>
      <c r="R539" s="0" t="n">
        <f aca="false">(1+LEN(N539)-LEN(SUBSTITUTE(N539," ","")))+1</f>
        <v>5</v>
      </c>
      <c r="S539" s="0" t="n">
        <f aca="false">(1+LEN(O539)-LEN(SUBSTITUTE(O539," ","")))</f>
        <v>9</v>
      </c>
      <c r="T539" s="0" t="s">
        <v>2416</v>
      </c>
      <c r="U539" s="0" t="s">
        <v>2532</v>
      </c>
      <c r="V539" s="0" t="s">
        <v>2533</v>
      </c>
      <c r="W539" s="0" t="s">
        <v>2534</v>
      </c>
      <c r="X539" s="0" t="s">
        <v>2535</v>
      </c>
      <c r="Y539" s="0" t="s">
        <v>2536</v>
      </c>
      <c r="Z539" s="0" t="s">
        <v>2537</v>
      </c>
      <c r="AA539" s="0" t="s">
        <v>2534</v>
      </c>
      <c r="AB539" s="0" t="s">
        <v>1509</v>
      </c>
      <c r="AC539" s="0" t="s">
        <v>2535</v>
      </c>
      <c r="AD539" s="0" t="s">
        <v>881</v>
      </c>
      <c r="AE539" s="0" t="s">
        <v>2535</v>
      </c>
      <c r="AF539" s="0" t="s">
        <v>2538</v>
      </c>
      <c r="AG539" s="0" t="s">
        <v>2537</v>
      </c>
      <c r="AH539" s="0" t="s">
        <v>2537</v>
      </c>
      <c r="AI539" s="0" t="s">
        <v>2539</v>
      </c>
      <c r="AJ539" s="0" t="s">
        <v>2535</v>
      </c>
      <c r="AK539" s="0" t="s">
        <v>1839</v>
      </c>
      <c r="AL539" s="0" t="s">
        <v>2540</v>
      </c>
      <c r="AM539" s="0" t="s">
        <v>2537</v>
      </c>
      <c r="AN539" s="0" t="s">
        <v>2537</v>
      </c>
      <c r="AO539" s="0" t="s">
        <v>2540</v>
      </c>
      <c r="AP539" s="0" t="s">
        <v>881</v>
      </c>
      <c r="AQ539" s="0" t="s">
        <v>682</v>
      </c>
      <c r="AR539" s="0" t="s">
        <v>2536</v>
      </c>
      <c r="AS539" s="0" t="s">
        <v>2536</v>
      </c>
      <c r="AT539" s="0" t="s">
        <v>2541</v>
      </c>
      <c r="AU539" s="0" t="s">
        <v>881</v>
      </c>
      <c r="AV539" s="0" t="s">
        <v>2542</v>
      </c>
      <c r="AW539" s="0" t="s">
        <v>2537</v>
      </c>
      <c r="AX539" s="0" t="s">
        <v>881</v>
      </c>
      <c r="AY539" s="0" t="s">
        <v>881</v>
      </c>
      <c r="AZ539" s="0" t="s">
        <v>2537</v>
      </c>
      <c r="BA539" s="0" t="s">
        <v>1993</v>
      </c>
      <c r="BB539" s="0" t="s">
        <v>881</v>
      </c>
      <c r="BC539" s="0" t="s">
        <v>2537</v>
      </c>
      <c r="BD539" s="0" t="s">
        <v>2537</v>
      </c>
      <c r="BE539" s="0" t="s">
        <v>2534</v>
      </c>
      <c r="BF539" s="0" t="s">
        <v>881</v>
      </c>
      <c r="BG539" s="0" t="s">
        <v>1509</v>
      </c>
      <c r="BH539" s="0" t="s">
        <v>2543</v>
      </c>
      <c r="BI539" s="0" t="s">
        <v>881</v>
      </c>
      <c r="BJ539" s="0" t="s">
        <v>2537</v>
      </c>
      <c r="BK539" s="0" t="s">
        <v>881</v>
      </c>
      <c r="BL539" s="0" t="s">
        <v>2544</v>
      </c>
      <c r="BM539" s="0" t="s">
        <v>1839</v>
      </c>
      <c r="BN539" s="0" t="s">
        <v>2545</v>
      </c>
      <c r="BO539" s="0" t="s">
        <v>881</v>
      </c>
      <c r="BP539" s="0" t="s">
        <v>2536</v>
      </c>
      <c r="BQ539" s="0" t="s">
        <v>2546</v>
      </c>
      <c r="BS539" s="0" t="s">
        <v>881</v>
      </c>
      <c r="BT539" s="0" t="n">
        <f aca="false">49-(COUNTBLANK(U539:BQ539))</f>
        <v>49</v>
      </c>
      <c r="BU539" s="0" t="str">
        <f aca="false">CONCATENATE("*",BS539,"*")</f>
        <v>*speak*</v>
      </c>
      <c r="BV539" s="0" t="n">
        <f aca="false">COUNTIFS(U539:BQ539,BU539)</f>
        <v>0</v>
      </c>
      <c r="BW539" s="15" t="n">
        <f aca="false">BV539/BT539</f>
        <v>0</v>
      </c>
      <c r="BZ539" s="15" t="str">
        <f aca="false">IF(BY539="","",(BY539/BT539))</f>
        <v/>
      </c>
      <c r="CA539" s="0" t="n">
        <f aca="false">COUNTIFS(U539:BQ539,BU540)</f>
        <v>0</v>
      </c>
      <c r="CB539" s="0" t="str">
        <f aca="false">IF(BX539="",BU539,BX539)</f>
        <v>*speak*</v>
      </c>
      <c r="CC539" s="0" t="n">
        <f aca="false">COUNTIFS(U539:BQ539,CB540)</f>
        <v>0</v>
      </c>
      <c r="CD539" s="15" t="n">
        <f aca="false">CC539/BT539</f>
        <v>0</v>
      </c>
      <c r="CE539" s="0" t="s">
        <v>2547</v>
      </c>
      <c r="CF539" s="15" t="n">
        <f aca="false">(COUNTIFS(U539:BQ539,CE539))/BT539</f>
        <v>0</v>
      </c>
      <c r="CH539" s="0" t="s">
        <v>1523</v>
      </c>
      <c r="CI539" s="15" t="n">
        <f aca="false">(COUNTIFS(U539:BQ539,CH539))/BT539</f>
        <v>0</v>
      </c>
      <c r="CJ539" s="15" t="n">
        <f aca="false">(COUNTIFS(U539:BQ539,CH540))/BT539</f>
        <v>0</v>
      </c>
      <c r="CK539" s="16" t="s">
        <v>881</v>
      </c>
      <c r="CL539" s="0" t="s">
        <v>2548</v>
      </c>
    </row>
    <row r="540" customFormat="false" ht="14.4" hidden="false" customHeight="false" outlineLevel="0" collapsed="false">
      <c r="A540" s="8" t="s">
        <v>3493</v>
      </c>
      <c r="B540" s="8" t="n">
        <v>2</v>
      </c>
      <c r="C540" s="8" t="n">
        <v>1</v>
      </c>
      <c r="D540" s="8" t="n">
        <v>2</v>
      </c>
      <c r="E540" s="8" t="n">
        <v>86</v>
      </c>
      <c r="F540" s="8" t="n">
        <v>45</v>
      </c>
      <c r="G540" s="8" t="n">
        <v>6</v>
      </c>
      <c r="H540" s="8" t="n">
        <v>6045</v>
      </c>
      <c r="I540" s="8" t="n">
        <v>16045</v>
      </c>
      <c r="J540" s="8" t="n">
        <v>6045</v>
      </c>
      <c r="K540" s="8" t="n">
        <v>26045</v>
      </c>
      <c r="L540" s="8" t="s">
        <v>128</v>
      </c>
      <c r="M540" s="0" t="s">
        <v>2549</v>
      </c>
      <c r="N540" s="0" t="s">
        <v>825</v>
      </c>
      <c r="O540" s="0" t="s">
        <v>2550</v>
      </c>
      <c r="P540" s="16" t="s">
        <v>3513</v>
      </c>
      <c r="Q540" s="16" t="s">
        <v>133</v>
      </c>
      <c r="R540" s="0" t="n">
        <f aca="false">(1+LEN(N540)-LEN(SUBSTITUTE(N540," ","")))+1</f>
        <v>5</v>
      </c>
      <c r="S540" s="0" t="n">
        <f aca="false">(1+LEN(O540)-LEN(SUBSTITUTE(O540," ","")))</f>
        <v>9</v>
      </c>
      <c r="T540" s="0" t="s">
        <v>2416</v>
      </c>
      <c r="U540" s="0" t="s">
        <v>2535</v>
      </c>
      <c r="V540" s="0" t="s">
        <v>2535</v>
      </c>
      <c r="W540" s="0" t="s">
        <v>2551</v>
      </c>
      <c r="X540" s="0" t="s">
        <v>1998</v>
      </c>
      <c r="Y540" s="0" t="s">
        <v>2552</v>
      </c>
      <c r="Z540" s="0" t="s">
        <v>2535</v>
      </c>
      <c r="AA540" s="0" t="s">
        <v>2553</v>
      </c>
      <c r="AB540" s="0" t="s">
        <v>2535</v>
      </c>
      <c r="AC540" s="0" t="s">
        <v>2554</v>
      </c>
      <c r="AD540" s="0" t="s">
        <v>182</v>
      </c>
      <c r="AE540" s="0" t="s">
        <v>182</v>
      </c>
      <c r="AF540" s="0" t="s">
        <v>2555</v>
      </c>
      <c r="AG540" s="0" t="s">
        <v>2556</v>
      </c>
      <c r="AH540" s="0" t="s">
        <v>182</v>
      </c>
      <c r="AI540" s="0" t="s">
        <v>182</v>
      </c>
      <c r="AJ540" s="0" t="s">
        <v>2535</v>
      </c>
      <c r="AK540" s="0" t="s">
        <v>2557</v>
      </c>
      <c r="AL540" s="0" t="s">
        <v>182</v>
      </c>
      <c r="AM540" s="0" t="s">
        <v>2535</v>
      </c>
      <c r="AN540" s="0" t="s">
        <v>182</v>
      </c>
      <c r="AO540" s="0" t="s">
        <v>182</v>
      </c>
      <c r="AP540" s="0" t="s">
        <v>2554</v>
      </c>
      <c r="AQ540" s="0" t="s">
        <v>2535</v>
      </c>
      <c r="AR540" s="0" t="s">
        <v>2554</v>
      </c>
      <c r="AS540" s="0" t="s">
        <v>2558</v>
      </c>
      <c r="AT540" s="0" t="s">
        <v>2535</v>
      </c>
      <c r="AU540" s="0" t="s">
        <v>182</v>
      </c>
      <c r="AV540" s="0" t="s">
        <v>182</v>
      </c>
      <c r="AW540" s="0" t="s">
        <v>2554</v>
      </c>
      <c r="AX540" s="0" t="s">
        <v>1509</v>
      </c>
      <c r="AY540" s="0" t="s">
        <v>182</v>
      </c>
      <c r="AZ540" s="0" t="s">
        <v>2537</v>
      </c>
      <c r="BA540" s="0" t="s">
        <v>2559</v>
      </c>
      <c r="BB540" s="0" t="s">
        <v>182</v>
      </c>
      <c r="BC540" s="0" t="s">
        <v>2560</v>
      </c>
      <c r="BD540" s="0" t="s">
        <v>2561</v>
      </c>
      <c r="BE540" s="0" t="s">
        <v>2562</v>
      </c>
      <c r="BF540" s="0" t="s">
        <v>182</v>
      </c>
      <c r="BG540" s="0" t="s">
        <v>2563</v>
      </c>
      <c r="BH540" s="0" t="s">
        <v>2554</v>
      </c>
      <c r="BI540" s="0" t="s">
        <v>2562</v>
      </c>
      <c r="BJ540" s="0" t="s">
        <v>2564</v>
      </c>
      <c r="BK540" s="0" t="s">
        <v>2565</v>
      </c>
      <c r="BL540" s="0" t="s">
        <v>2566</v>
      </c>
      <c r="BM540" s="0" t="s">
        <v>703</v>
      </c>
      <c r="BN540" s="13"/>
      <c r="BO540" s="0" t="s">
        <v>2537</v>
      </c>
      <c r="BP540" s="0" t="s">
        <v>2567</v>
      </c>
      <c r="BQ540" s="0" t="s">
        <v>186</v>
      </c>
      <c r="BS540" s="0" t="s">
        <v>182</v>
      </c>
      <c r="BT540" s="0" t="n">
        <f aca="false">49-(COUNTBLANK(U540:BQ540))</f>
        <v>48</v>
      </c>
      <c r="BU540" s="0" t="str">
        <f aca="false">CONCATENATE("*",BS540,"*")</f>
        <v>*eat*</v>
      </c>
      <c r="BV540" s="0" t="n">
        <f aca="false">COUNTIFS(U540:BQ540,BU540)</f>
        <v>0</v>
      </c>
      <c r="BW540" s="15" t="n">
        <f aca="false">BV540/BT540</f>
        <v>0</v>
      </c>
      <c r="BZ540" s="15" t="str">
        <f aca="false">IF(BY540="","",(BY540/BT540))</f>
        <v/>
      </c>
      <c r="CA540" s="0" t="n">
        <f aca="false">COUNTIFS(U540:BQ540,BU539)</f>
        <v>0</v>
      </c>
      <c r="CB540" s="0" t="str">
        <f aca="false">IF(BX540="",BU540,BX540)</f>
        <v>*eat*</v>
      </c>
      <c r="CC540" s="0" t="n">
        <f aca="false">COUNTIFS(U540:BQ540,CB539)</f>
        <v>0</v>
      </c>
      <c r="CD540" s="15" t="n">
        <f aca="false">CC540/BT540</f>
        <v>0</v>
      </c>
      <c r="CE540" s="0" t="s">
        <v>189</v>
      </c>
      <c r="CF540" s="15" t="n">
        <f aca="false">(COUNTIFS(U540:BQ540,CE540))/BT540</f>
        <v>0</v>
      </c>
      <c r="CH540" s="0" t="s">
        <v>190</v>
      </c>
      <c r="CI540" s="15" t="n">
        <f aca="false">(COUNTIFS(U540:BQ540,CH540))/BT540</f>
        <v>0</v>
      </c>
      <c r="CJ540" s="15" t="n">
        <f aca="false">(COUNTIFS(U540:BQ540,CH539))/BT540</f>
        <v>0</v>
      </c>
      <c r="CK540" s="16" t="s">
        <v>182</v>
      </c>
      <c r="CL540" s="0" t="s">
        <v>2548</v>
      </c>
    </row>
    <row r="541" customFormat="false" ht="14.4" hidden="false" customHeight="false" outlineLevel="0" collapsed="false">
      <c r="A541" s="8" t="s">
        <v>3490</v>
      </c>
      <c r="B541" s="17" t="n">
        <v>2</v>
      </c>
      <c r="C541" s="17" t="n">
        <v>2</v>
      </c>
      <c r="D541" s="17" t="n">
        <v>1</v>
      </c>
      <c r="E541" s="17" t="n">
        <v>86</v>
      </c>
      <c r="F541" s="17" t="n">
        <v>45</v>
      </c>
      <c r="G541" s="17" t="n">
        <v>7</v>
      </c>
      <c r="H541" s="8" t="n">
        <v>7045</v>
      </c>
      <c r="I541" s="8" t="n">
        <v>17045</v>
      </c>
      <c r="J541" s="8" t="n">
        <v>7045</v>
      </c>
      <c r="K541" s="8" t="n">
        <v>27045</v>
      </c>
      <c r="L541" s="8" t="s">
        <v>128</v>
      </c>
      <c r="M541" s="4" t="s">
        <v>2530</v>
      </c>
      <c r="N541" s="4" t="s">
        <v>825</v>
      </c>
      <c r="O541" s="4" t="s">
        <v>2550</v>
      </c>
      <c r="P541" s="4" t="s">
        <v>3513</v>
      </c>
      <c r="Q541" s="4" t="s">
        <v>133</v>
      </c>
      <c r="R541" s="4" t="n">
        <f aca="false">(1+LEN(N541)-LEN(SUBSTITUTE(N541," ","")))+1</f>
        <v>5</v>
      </c>
      <c r="S541" s="4" t="n">
        <f aca="false">(1+LEN(O541)-LEN(SUBSTITUTE(O541," ","")))</f>
        <v>9</v>
      </c>
      <c r="T541" s="4" t="s">
        <v>2416</v>
      </c>
      <c r="U541" s="4" t="s">
        <v>2532</v>
      </c>
      <c r="V541" s="4" t="s">
        <v>2533</v>
      </c>
      <c r="W541" s="4" t="s">
        <v>2534</v>
      </c>
      <c r="X541" s="4" t="s">
        <v>2535</v>
      </c>
      <c r="Y541" s="4" t="s">
        <v>2536</v>
      </c>
      <c r="Z541" s="4" t="s">
        <v>2537</v>
      </c>
      <c r="AA541" s="4" t="s">
        <v>2534</v>
      </c>
      <c r="AB541" s="4" t="s">
        <v>1509</v>
      </c>
      <c r="AC541" s="4" t="s">
        <v>2535</v>
      </c>
      <c r="AD541" s="4" t="s">
        <v>881</v>
      </c>
      <c r="AE541" s="4" t="s">
        <v>2535</v>
      </c>
      <c r="AF541" s="4" t="s">
        <v>2538</v>
      </c>
      <c r="AG541" s="4" t="s">
        <v>2537</v>
      </c>
      <c r="AH541" s="4" t="s">
        <v>2537</v>
      </c>
      <c r="AI541" s="4" t="s">
        <v>2539</v>
      </c>
      <c r="AJ541" s="4" t="s">
        <v>2535</v>
      </c>
      <c r="AK541" s="4" t="s">
        <v>1839</v>
      </c>
      <c r="AL541" s="4" t="s">
        <v>2540</v>
      </c>
      <c r="AM541" s="4" t="s">
        <v>2537</v>
      </c>
      <c r="AN541" s="4" t="s">
        <v>2537</v>
      </c>
      <c r="AO541" s="4" t="s">
        <v>2540</v>
      </c>
      <c r="AP541" s="4" t="s">
        <v>881</v>
      </c>
      <c r="AQ541" s="4" t="s">
        <v>682</v>
      </c>
      <c r="AR541" s="4" t="s">
        <v>2536</v>
      </c>
      <c r="AS541" s="4" t="s">
        <v>2536</v>
      </c>
      <c r="AT541" s="4" t="s">
        <v>2541</v>
      </c>
      <c r="AU541" s="4" t="s">
        <v>881</v>
      </c>
      <c r="AV541" s="4" t="s">
        <v>2542</v>
      </c>
      <c r="AW541" s="4" t="s">
        <v>2537</v>
      </c>
      <c r="AX541" s="4" t="s">
        <v>881</v>
      </c>
      <c r="AY541" s="4" t="s">
        <v>881</v>
      </c>
      <c r="AZ541" s="4" t="s">
        <v>2537</v>
      </c>
      <c r="BA541" s="4" t="s">
        <v>1993</v>
      </c>
      <c r="BB541" s="4" t="s">
        <v>881</v>
      </c>
      <c r="BC541" s="4" t="s">
        <v>2537</v>
      </c>
      <c r="BD541" s="4" t="s">
        <v>2537</v>
      </c>
      <c r="BE541" s="4" t="s">
        <v>2534</v>
      </c>
      <c r="BF541" s="4" t="s">
        <v>881</v>
      </c>
      <c r="BG541" s="4" t="s">
        <v>1509</v>
      </c>
      <c r="BH541" s="4" t="s">
        <v>2543</v>
      </c>
      <c r="BI541" s="4" t="s">
        <v>881</v>
      </c>
      <c r="BJ541" s="4" t="s">
        <v>2537</v>
      </c>
      <c r="BK541" s="4" t="s">
        <v>881</v>
      </c>
      <c r="BL541" s="4" t="s">
        <v>2544</v>
      </c>
      <c r="BM541" s="4" t="s">
        <v>1839</v>
      </c>
      <c r="BN541" s="4" t="s">
        <v>2545</v>
      </c>
      <c r="BO541" s="4" t="s">
        <v>881</v>
      </c>
      <c r="BP541" s="4" t="s">
        <v>2536</v>
      </c>
      <c r="BQ541" s="4" t="s">
        <v>2546</v>
      </c>
      <c r="BR541" s="4"/>
      <c r="BS541" s="4" t="s">
        <v>881</v>
      </c>
      <c r="BT541" s="4" t="n">
        <f aca="false">49-(COUNTBLANK(U541:BQ541))</f>
        <v>49</v>
      </c>
      <c r="BU541" s="4" t="str">
        <f aca="false">CONCATENATE("*",BS541,"*")</f>
        <v>*speak*</v>
      </c>
      <c r="BV541" s="4" t="n">
        <f aca="false">COUNTIFS(U541:BQ541,BU541)</f>
        <v>0</v>
      </c>
      <c r="BW541" s="18" t="n">
        <f aca="false">BV541/BT541</f>
        <v>0</v>
      </c>
      <c r="BX541" s="4"/>
      <c r="BY541" s="4"/>
      <c r="BZ541" s="18" t="str">
        <f aca="false">IF(BY541="","",(BY541/BT541))</f>
        <v/>
      </c>
      <c r="CA541" s="4" t="n">
        <f aca="false">COUNTIFS(U541:BQ541,BU542)</f>
        <v>0</v>
      </c>
      <c r="CB541" s="4" t="str">
        <f aca="false">IF(BX541="",BU541,BX541)</f>
        <v>*speak*</v>
      </c>
      <c r="CC541" s="4" t="n">
        <f aca="false">COUNTIFS(U541:BQ541,CB542)</f>
        <v>0</v>
      </c>
      <c r="CD541" s="18" t="n">
        <f aca="false">CC541/BT541</f>
        <v>0</v>
      </c>
      <c r="CE541" s="4" t="s">
        <v>2547</v>
      </c>
      <c r="CF541" s="18" t="n">
        <f aca="false">(COUNTIFS(U541:BQ541,CE541))/BT541</f>
        <v>0</v>
      </c>
      <c r="CG541" s="4"/>
      <c r="CH541" s="4" t="s">
        <v>1523</v>
      </c>
      <c r="CI541" s="18" t="n">
        <v>0.102040816326531</v>
      </c>
      <c r="CJ541" s="18" t="n">
        <v>0.63</v>
      </c>
      <c r="CK541" s="4" t="s">
        <v>182</v>
      </c>
      <c r="CL541" s="4" t="s">
        <v>2548</v>
      </c>
      <c r="CM541" s="4"/>
    </row>
    <row r="542" customFormat="false" ht="14.4" hidden="false" customHeight="false" outlineLevel="0" collapsed="false">
      <c r="A542" s="8" t="s">
        <v>3491</v>
      </c>
      <c r="B542" s="17" t="n">
        <v>2</v>
      </c>
      <c r="C542" s="17" t="n">
        <v>2</v>
      </c>
      <c r="D542" s="17" t="n">
        <v>2</v>
      </c>
      <c r="E542" s="17" t="n">
        <v>86</v>
      </c>
      <c r="F542" s="17" t="n">
        <v>45</v>
      </c>
      <c r="G542" s="17" t="n">
        <v>8</v>
      </c>
      <c r="H542" s="8" t="n">
        <v>8045</v>
      </c>
      <c r="I542" s="8" t="n">
        <v>18045</v>
      </c>
      <c r="J542" s="8" t="n">
        <v>8045</v>
      </c>
      <c r="K542" s="8" t="n">
        <v>28045</v>
      </c>
      <c r="L542" s="8" t="s">
        <v>128</v>
      </c>
      <c r="M542" s="4" t="s">
        <v>2549</v>
      </c>
      <c r="N542" s="4" t="s">
        <v>825</v>
      </c>
      <c r="O542" s="4" t="s">
        <v>2531</v>
      </c>
      <c r="P542" s="4" t="s">
        <v>3514</v>
      </c>
      <c r="Q542" s="4" t="s">
        <v>133</v>
      </c>
      <c r="R542" s="4" t="n">
        <f aca="false">(1+LEN(N542)-LEN(SUBSTITUTE(N542," ","")))+1</f>
        <v>5</v>
      </c>
      <c r="S542" s="4" t="n">
        <f aca="false">(1+LEN(O542)-LEN(SUBSTITUTE(O542," ","")))</f>
        <v>9</v>
      </c>
      <c r="T542" s="4" t="s">
        <v>2416</v>
      </c>
      <c r="U542" s="4" t="s">
        <v>2535</v>
      </c>
      <c r="V542" s="4" t="s">
        <v>2535</v>
      </c>
      <c r="W542" s="4" t="s">
        <v>2551</v>
      </c>
      <c r="X542" s="4" t="s">
        <v>1998</v>
      </c>
      <c r="Y542" s="4" t="s">
        <v>2552</v>
      </c>
      <c r="Z542" s="4" t="s">
        <v>2535</v>
      </c>
      <c r="AA542" s="4" t="s">
        <v>2553</v>
      </c>
      <c r="AB542" s="4" t="s">
        <v>2535</v>
      </c>
      <c r="AC542" s="4" t="s">
        <v>2554</v>
      </c>
      <c r="AD542" s="4" t="s">
        <v>182</v>
      </c>
      <c r="AE542" s="4" t="s">
        <v>182</v>
      </c>
      <c r="AF542" s="4" t="s">
        <v>2555</v>
      </c>
      <c r="AG542" s="4" t="s">
        <v>2556</v>
      </c>
      <c r="AH542" s="4" t="s">
        <v>182</v>
      </c>
      <c r="AI542" s="4" t="s">
        <v>182</v>
      </c>
      <c r="AJ542" s="4" t="s">
        <v>2535</v>
      </c>
      <c r="AK542" s="4" t="s">
        <v>2557</v>
      </c>
      <c r="AL542" s="4" t="s">
        <v>182</v>
      </c>
      <c r="AM542" s="4" t="s">
        <v>2535</v>
      </c>
      <c r="AN542" s="4" t="s">
        <v>182</v>
      </c>
      <c r="AO542" s="4" t="s">
        <v>182</v>
      </c>
      <c r="AP542" s="4" t="s">
        <v>2554</v>
      </c>
      <c r="AQ542" s="4" t="s">
        <v>2535</v>
      </c>
      <c r="AR542" s="4" t="s">
        <v>2554</v>
      </c>
      <c r="AS542" s="4" t="s">
        <v>2558</v>
      </c>
      <c r="AT542" s="4" t="s">
        <v>2535</v>
      </c>
      <c r="AU542" s="4" t="s">
        <v>182</v>
      </c>
      <c r="AV542" s="4" t="s">
        <v>182</v>
      </c>
      <c r="AW542" s="4" t="s">
        <v>2554</v>
      </c>
      <c r="AX542" s="4" t="s">
        <v>1509</v>
      </c>
      <c r="AY542" s="4" t="s">
        <v>182</v>
      </c>
      <c r="AZ542" s="4" t="s">
        <v>2537</v>
      </c>
      <c r="BA542" s="4" t="s">
        <v>2559</v>
      </c>
      <c r="BB542" s="4" t="s">
        <v>182</v>
      </c>
      <c r="BC542" s="4" t="s">
        <v>2560</v>
      </c>
      <c r="BD542" s="4" t="s">
        <v>2561</v>
      </c>
      <c r="BE542" s="4" t="s">
        <v>2562</v>
      </c>
      <c r="BF542" s="4" t="s">
        <v>182</v>
      </c>
      <c r="BG542" s="4" t="s">
        <v>2563</v>
      </c>
      <c r="BH542" s="4" t="s">
        <v>2554</v>
      </c>
      <c r="BI542" s="4" t="s">
        <v>2562</v>
      </c>
      <c r="BJ542" s="4" t="s">
        <v>2564</v>
      </c>
      <c r="BK542" s="4" t="s">
        <v>2565</v>
      </c>
      <c r="BL542" s="4" t="s">
        <v>2566</v>
      </c>
      <c r="BM542" s="4" t="s">
        <v>703</v>
      </c>
      <c r="BN542" s="4"/>
      <c r="BO542" s="4" t="s">
        <v>2537</v>
      </c>
      <c r="BP542" s="4" t="s">
        <v>2567</v>
      </c>
      <c r="BQ542" s="4" t="s">
        <v>186</v>
      </c>
      <c r="BR542" s="4"/>
      <c r="BS542" s="4" t="s">
        <v>182</v>
      </c>
      <c r="BT542" s="4" t="n">
        <f aca="false">49-(COUNTBLANK(U542:BQ542))</f>
        <v>48</v>
      </c>
      <c r="BU542" s="4" t="str">
        <f aca="false">CONCATENATE("*",BS542,"*")</f>
        <v>*eat*</v>
      </c>
      <c r="BV542" s="4" t="n">
        <f aca="false">COUNTIFS(U542:BQ542,BU542)</f>
        <v>0</v>
      </c>
      <c r="BW542" s="18" t="n">
        <f aca="false">BV542/BT542</f>
        <v>0</v>
      </c>
      <c r="BX542" s="4"/>
      <c r="BY542" s="4"/>
      <c r="BZ542" s="18" t="str">
        <f aca="false">IF(BY542="","",(BY542/BT542))</f>
        <v/>
      </c>
      <c r="CA542" s="4" t="n">
        <f aca="false">COUNTIFS(U542:BQ542,BU541)</f>
        <v>0</v>
      </c>
      <c r="CB542" s="4" t="str">
        <f aca="false">IF(BX542="",BU542,BX542)</f>
        <v>*eat*</v>
      </c>
      <c r="CC542" s="4" t="n">
        <f aca="false">COUNTIFS(U542:BQ542,CB541)</f>
        <v>0</v>
      </c>
      <c r="CD542" s="18" t="n">
        <f aca="false">CC542/BT542</f>
        <v>0</v>
      </c>
      <c r="CE542" s="4" t="s">
        <v>189</v>
      </c>
      <c r="CF542" s="18" t="n">
        <f aca="false">(COUNTIFS(U542:BQ542,CE542))/BT542</f>
        <v>0</v>
      </c>
      <c r="CG542" s="4"/>
      <c r="CH542" s="4" t="s">
        <v>190</v>
      </c>
      <c r="CI542" s="18" t="n">
        <v>0.0416666666666667</v>
      </c>
      <c r="CJ542" s="18" t="n">
        <v>0.69</v>
      </c>
      <c r="CK542" s="4" t="s">
        <v>881</v>
      </c>
      <c r="CL542" s="4" t="s">
        <v>2548</v>
      </c>
      <c r="CM542" s="4"/>
      <c r="CN542" s="4"/>
    </row>
    <row r="543" customFormat="false" ht="14.4" hidden="false" customHeight="false" outlineLevel="0" collapsed="false">
      <c r="A543" s="8" t="s">
        <v>3493</v>
      </c>
      <c r="B543" s="8" t="n">
        <v>2</v>
      </c>
      <c r="C543" s="8" t="n">
        <v>1</v>
      </c>
      <c r="D543" s="8" t="n">
        <v>1</v>
      </c>
      <c r="E543" s="8" t="n">
        <v>87</v>
      </c>
      <c r="F543" s="8" t="n">
        <v>46</v>
      </c>
      <c r="G543" s="8" t="n">
        <v>5</v>
      </c>
      <c r="H543" s="8" t="n">
        <v>5046</v>
      </c>
      <c r="I543" s="8" t="n">
        <v>15046</v>
      </c>
      <c r="J543" s="8" t="n">
        <v>5046</v>
      </c>
      <c r="K543" s="8" t="s">
        <v>650</v>
      </c>
      <c r="L543" s="8" t="s">
        <v>128</v>
      </c>
      <c r="M543" s="0" t="s">
        <v>2568</v>
      </c>
      <c r="N543" s="0" t="s">
        <v>2569</v>
      </c>
      <c r="O543" s="0" t="s">
        <v>2570</v>
      </c>
      <c r="R543" s="0" t="n">
        <f aca="false">(1+LEN(N543)-LEN(SUBSTITUTE(N543," ","")))+1</f>
        <v>4</v>
      </c>
      <c r="S543" s="0" t="n">
        <f aca="false">(1+LEN(O543)-LEN(SUBSTITUTE(O543," ","")))</f>
        <v>8</v>
      </c>
      <c r="T543" s="0" t="s">
        <v>2416</v>
      </c>
      <c r="U543" s="0" t="s">
        <v>2571</v>
      </c>
      <c r="V543" s="0" t="s">
        <v>2572</v>
      </c>
      <c r="W543" s="0" t="s">
        <v>2573</v>
      </c>
      <c r="X543" s="0" t="s">
        <v>1908</v>
      </c>
      <c r="Y543" s="0" t="s">
        <v>2574</v>
      </c>
      <c r="Z543" s="0" t="s">
        <v>1971</v>
      </c>
      <c r="AA543" s="0" t="s">
        <v>2575</v>
      </c>
      <c r="AB543" s="0" t="s">
        <v>1614</v>
      </c>
      <c r="AC543" s="0" t="s">
        <v>2576</v>
      </c>
      <c r="AD543" s="0" t="s">
        <v>1614</v>
      </c>
      <c r="AE543" s="0" t="s">
        <v>2577</v>
      </c>
      <c r="AF543" s="0" t="s">
        <v>2574</v>
      </c>
      <c r="AG543" s="0" t="s">
        <v>2578</v>
      </c>
      <c r="AH543" s="0" t="s">
        <v>1614</v>
      </c>
      <c r="AI543" s="0" t="s">
        <v>2579</v>
      </c>
      <c r="AJ543" s="0" t="s">
        <v>2580</v>
      </c>
      <c r="AK543" s="0" t="s">
        <v>182</v>
      </c>
      <c r="AL543" s="0" t="s">
        <v>1298</v>
      </c>
      <c r="AM543" s="0" t="s">
        <v>1614</v>
      </c>
      <c r="AN543" s="0" t="s">
        <v>1298</v>
      </c>
      <c r="AO543" s="0" t="s">
        <v>1971</v>
      </c>
      <c r="AP543" s="0" t="s">
        <v>1971</v>
      </c>
      <c r="AQ543" s="0" t="s">
        <v>295</v>
      </c>
      <c r="AR543" s="0" t="s">
        <v>1614</v>
      </c>
      <c r="AS543" s="0" t="s">
        <v>2581</v>
      </c>
      <c r="AT543" s="0" t="s">
        <v>2582</v>
      </c>
      <c r="AU543" s="0" t="s">
        <v>1614</v>
      </c>
      <c r="AV543" s="0" t="s">
        <v>2583</v>
      </c>
      <c r="AW543" s="0" t="s">
        <v>2584</v>
      </c>
      <c r="AX543" s="0" t="s">
        <v>182</v>
      </c>
      <c r="AY543" s="0" t="s">
        <v>295</v>
      </c>
      <c r="AZ543" s="0" t="s">
        <v>2585</v>
      </c>
      <c r="BA543" s="0" t="s">
        <v>1908</v>
      </c>
      <c r="BB543" s="0" t="s">
        <v>1298</v>
      </c>
      <c r="BC543" s="0" t="s">
        <v>2586</v>
      </c>
      <c r="BD543" s="0" t="s">
        <v>1816</v>
      </c>
      <c r="BE543" s="0" t="s">
        <v>1971</v>
      </c>
      <c r="BF543" s="0" t="s">
        <v>295</v>
      </c>
      <c r="BG543" s="0" t="s">
        <v>1614</v>
      </c>
      <c r="BH543" s="0" t="s">
        <v>2574</v>
      </c>
      <c r="BI543" s="0" t="s">
        <v>703</v>
      </c>
      <c r="BJ543" s="0" t="s">
        <v>2587</v>
      </c>
      <c r="BK543" s="0" t="s">
        <v>1816</v>
      </c>
      <c r="BL543" s="0" t="s">
        <v>1710</v>
      </c>
      <c r="BM543" s="0" t="s">
        <v>1298</v>
      </c>
      <c r="BN543" s="0" t="s">
        <v>2588</v>
      </c>
      <c r="BO543" s="0" t="s">
        <v>2589</v>
      </c>
      <c r="BP543" s="0" t="s">
        <v>1614</v>
      </c>
      <c r="BQ543" s="0" t="s">
        <v>2576</v>
      </c>
      <c r="BS543" s="0" t="s">
        <v>1298</v>
      </c>
      <c r="BT543" s="0" t="n">
        <f aca="false">49-(COUNTBLANK(U543:BQ543))</f>
        <v>49</v>
      </c>
      <c r="BU543" s="0" t="str">
        <f aca="false">CONCATENATE("*",BS543,"*")</f>
        <v>*relax*</v>
      </c>
      <c r="BV543" s="0" t="n">
        <f aca="false">COUNTIFS(U543:BQ543,BU543)</f>
        <v>0</v>
      </c>
      <c r="BW543" s="15" t="n">
        <f aca="false">BV543/BT543</f>
        <v>0</v>
      </c>
      <c r="BX543" s="0" t="s">
        <v>1935</v>
      </c>
      <c r="BY543" s="0" t="n">
        <f aca="false">COUNTIFS(U543:BQ543,BX543)</f>
        <v>0</v>
      </c>
      <c r="BZ543" s="18" t="n">
        <f aca="false">IF(BY543="","",(BY543/BT543))</f>
        <v>0</v>
      </c>
      <c r="CA543" s="0" t="n">
        <f aca="false">COUNTIFS(U543:BQ543,BU544)</f>
        <v>0</v>
      </c>
      <c r="CB543" s="0" t="str">
        <f aca="false">IF(BX543="",BU543,BX543)</f>
        <v>*sit*</v>
      </c>
      <c r="CC543" s="0" t="n">
        <f aca="false">COUNTIFS(U543:BQ543,CB544)</f>
        <v>0</v>
      </c>
      <c r="CD543" s="15" t="n">
        <f aca="false">CC543/BT543</f>
        <v>0</v>
      </c>
      <c r="CE543" s="0" t="s">
        <v>1935</v>
      </c>
      <c r="CF543" s="15" t="n">
        <f aca="false">(COUNTIFS(U543:BQ543,CE543))/BT543</f>
        <v>0</v>
      </c>
      <c r="CH543" s="0" t="s">
        <v>1936</v>
      </c>
      <c r="CI543" s="15" t="n">
        <f aca="false">(COUNTIFS(U543:BQ543,CH543))/BT543</f>
        <v>0</v>
      </c>
      <c r="CJ543" s="15" t="n">
        <f aca="false">(COUNTIFS(U543:BQ543,CH544))/BT543</f>
        <v>0</v>
      </c>
      <c r="CK543" s="16" t="s">
        <v>1614</v>
      </c>
      <c r="CL543" s="0" t="s">
        <v>2590</v>
      </c>
      <c r="CN543" s="4"/>
    </row>
    <row r="544" customFormat="false" ht="14.4" hidden="false" customHeight="false" outlineLevel="0" collapsed="false">
      <c r="A544" s="8" t="s">
        <v>3490</v>
      </c>
      <c r="B544" s="8" t="n">
        <v>2</v>
      </c>
      <c r="C544" s="8" t="n">
        <v>1</v>
      </c>
      <c r="D544" s="8" t="n">
        <v>2</v>
      </c>
      <c r="E544" s="8" t="n">
        <v>87</v>
      </c>
      <c r="F544" s="8" t="n">
        <v>46</v>
      </c>
      <c r="G544" s="8" t="n">
        <v>6</v>
      </c>
      <c r="H544" s="8" t="n">
        <v>6046</v>
      </c>
      <c r="I544" s="8" t="n">
        <v>16046</v>
      </c>
      <c r="J544" s="8" t="n">
        <v>6046</v>
      </c>
      <c r="K544" s="8" t="s">
        <v>650</v>
      </c>
      <c r="L544" s="8" t="s">
        <v>128</v>
      </c>
      <c r="M544" s="0" t="s">
        <v>2591</v>
      </c>
      <c r="N544" s="0" t="s">
        <v>2569</v>
      </c>
      <c r="O544" s="0" t="s">
        <v>2592</v>
      </c>
      <c r="R544" s="0" t="n">
        <f aca="false">(1+LEN(N544)-LEN(SUBSTITUTE(N544," ","")))+1</f>
        <v>4</v>
      </c>
      <c r="S544" s="0" t="n">
        <f aca="false">(1+LEN(O544)-LEN(SUBSTITUTE(O544," ","")))</f>
        <v>8</v>
      </c>
      <c r="T544" s="0" t="s">
        <v>2416</v>
      </c>
      <c r="U544" s="0" t="s">
        <v>2593</v>
      </c>
      <c r="V544" s="0" t="s">
        <v>2594</v>
      </c>
      <c r="W544" s="0" t="s">
        <v>2595</v>
      </c>
      <c r="X544" s="0" t="s">
        <v>2596</v>
      </c>
      <c r="Y544" s="0" t="s">
        <v>2597</v>
      </c>
      <c r="Z544" s="0" t="s">
        <v>2598</v>
      </c>
      <c r="AA544" s="0" t="s">
        <v>2593</v>
      </c>
      <c r="AB544" s="0" t="s">
        <v>2597</v>
      </c>
      <c r="AC544" s="0" t="s">
        <v>2599</v>
      </c>
      <c r="AD544" s="0" t="s">
        <v>2600</v>
      </c>
      <c r="AE544" s="0" t="s">
        <v>551</v>
      </c>
      <c r="AF544" s="0" t="s">
        <v>2601</v>
      </c>
      <c r="AG544" s="0" t="s">
        <v>2602</v>
      </c>
      <c r="AH544" s="0" t="s">
        <v>551</v>
      </c>
      <c r="AI544" s="0" t="s">
        <v>2603</v>
      </c>
      <c r="AJ544" s="0" t="s">
        <v>2604</v>
      </c>
      <c r="AK544" s="0" t="s">
        <v>2605</v>
      </c>
      <c r="AL544" s="0" t="s">
        <v>2606</v>
      </c>
      <c r="AM544" s="0" t="s">
        <v>2607</v>
      </c>
      <c r="AN544" s="0" t="s">
        <v>2608</v>
      </c>
      <c r="AO544" s="0" t="s">
        <v>2609</v>
      </c>
      <c r="AP544" s="0" t="s">
        <v>2610</v>
      </c>
      <c r="AQ544" s="0" t="s">
        <v>2593</v>
      </c>
      <c r="AR544" s="0" t="s">
        <v>2611</v>
      </c>
      <c r="AS544" s="0" t="s">
        <v>528</v>
      </c>
      <c r="AT544" s="0" t="s">
        <v>2612</v>
      </c>
      <c r="AU544" s="0" t="s">
        <v>2611</v>
      </c>
      <c r="AV544" s="0" t="s">
        <v>551</v>
      </c>
      <c r="AW544" s="0" t="s">
        <v>2597</v>
      </c>
      <c r="AX544" s="0" t="s">
        <v>186</v>
      </c>
      <c r="AY544" s="0" t="s">
        <v>1298</v>
      </c>
      <c r="AZ544" s="0" t="s">
        <v>2613</v>
      </c>
      <c r="BA544" s="0" t="s">
        <v>2614</v>
      </c>
      <c r="BB544" s="0" t="s">
        <v>2615</v>
      </c>
      <c r="BC544" s="0" t="s">
        <v>2610</v>
      </c>
      <c r="BD544" s="0" t="s">
        <v>2616</v>
      </c>
      <c r="BE544" s="0" t="s">
        <v>2617</v>
      </c>
      <c r="BF544" s="0" t="s">
        <v>2593</v>
      </c>
      <c r="BG544" s="0" t="s">
        <v>2608</v>
      </c>
      <c r="BH544" s="0" t="s">
        <v>2612</v>
      </c>
      <c r="BI544" s="0" t="s">
        <v>2618</v>
      </c>
      <c r="BJ544" s="0" t="s">
        <v>2599</v>
      </c>
      <c r="BK544" s="0" t="s">
        <v>2597</v>
      </c>
      <c r="BL544" s="0" t="s">
        <v>2619</v>
      </c>
      <c r="BM544" s="0" t="s">
        <v>186</v>
      </c>
      <c r="BN544" s="13"/>
      <c r="BO544" s="0" t="s">
        <v>2597</v>
      </c>
      <c r="BP544" s="0" t="s">
        <v>2599</v>
      </c>
      <c r="BQ544" s="0" t="s">
        <v>1710</v>
      </c>
      <c r="BS544" s="0" t="s">
        <v>2176</v>
      </c>
      <c r="BT544" s="0" t="n">
        <f aca="false">49-(COUNTBLANK(U544:BQ544))</f>
        <v>48</v>
      </c>
      <c r="BU544" s="0" t="str">
        <f aca="false">CONCATENATE("*",BS544,"*")</f>
        <v>*rehearse*</v>
      </c>
      <c r="BV544" s="0" t="n">
        <f aca="false">COUNTIFS(U544:BQ544,BU544)</f>
        <v>0</v>
      </c>
      <c r="BW544" s="15" t="n">
        <f aca="false">BV544/BT544</f>
        <v>0</v>
      </c>
      <c r="BX544" s="0" t="s">
        <v>803</v>
      </c>
      <c r="BY544" s="0" t="n">
        <f aca="false">COUNTIFS(U544:BQ544,BX544)</f>
        <v>0</v>
      </c>
      <c r="BZ544" s="18" t="n">
        <f aca="false">IF(BY544="","",(BY544/BT544))</f>
        <v>0</v>
      </c>
      <c r="CA544" s="0" t="n">
        <f aca="false">COUNTIFS(U544:BQ544,BU543)</f>
        <v>0</v>
      </c>
      <c r="CB544" s="0" t="str">
        <f aca="false">IF(BX544="",BU544,BX544)</f>
        <v>*play*</v>
      </c>
      <c r="CC544" s="0" t="n">
        <f aca="false">COUNTIFS(U544:BQ544,CB543)</f>
        <v>0</v>
      </c>
      <c r="CD544" s="15" t="n">
        <f aca="false">CC544/BT544</f>
        <v>0</v>
      </c>
      <c r="CE544" s="0" t="s">
        <v>803</v>
      </c>
      <c r="CF544" s="15" t="n">
        <f aca="false">(COUNTIFS(U544:BQ544,CE544))/BT544</f>
        <v>0</v>
      </c>
      <c r="CH544" s="0" t="s">
        <v>804</v>
      </c>
      <c r="CI544" s="15" t="n">
        <f aca="false">(COUNTIFS(U544:BQ544,CH544))/BT544</f>
        <v>0</v>
      </c>
      <c r="CJ544" s="15" t="n">
        <f aca="false">(COUNTIFS(U544:BQ544,CH543))/BT544</f>
        <v>0</v>
      </c>
      <c r="CK544" s="16" t="s">
        <v>551</v>
      </c>
      <c r="CL544" s="0" t="s">
        <v>2590</v>
      </c>
      <c r="CN544" s="4"/>
    </row>
    <row r="545" customFormat="false" ht="14.4" hidden="false" customHeight="false" outlineLevel="0" collapsed="false">
      <c r="A545" s="8" t="s">
        <v>3491</v>
      </c>
      <c r="B545" s="17" t="n">
        <v>2</v>
      </c>
      <c r="C545" s="17" t="n">
        <v>2</v>
      </c>
      <c r="D545" s="17" t="n">
        <v>1</v>
      </c>
      <c r="E545" s="17" t="n">
        <v>87</v>
      </c>
      <c r="F545" s="17" t="n">
        <v>46</v>
      </c>
      <c r="G545" s="17" t="n">
        <v>7</v>
      </c>
      <c r="H545" s="8" t="n">
        <v>7046</v>
      </c>
      <c r="I545" s="8" t="n">
        <v>17046</v>
      </c>
      <c r="J545" s="8" t="n">
        <v>7046</v>
      </c>
      <c r="K545" s="8" t="s">
        <v>650</v>
      </c>
      <c r="L545" s="8" t="s">
        <v>128</v>
      </c>
      <c r="M545" s="4" t="s">
        <v>2568</v>
      </c>
      <c r="N545" s="4" t="s">
        <v>2569</v>
      </c>
      <c r="O545" s="4" t="s">
        <v>2592</v>
      </c>
      <c r="P545" s="4"/>
      <c r="Q545" s="4"/>
      <c r="R545" s="4" t="n">
        <f aca="false">(1+LEN(N545)-LEN(SUBSTITUTE(N545," ","")))+1</f>
        <v>4</v>
      </c>
      <c r="S545" s="4" t="n">
        <f aca="false">(1+LEN(O545)-LEN(SUBSTITUTE(O545," ","")))</f>
        <v>8</v>
      </c>
      <c r="T545" s="4" t="s">
        <v>2416</v>
      </c>
      <c r="U545" s="4" t="s">
        <v>2571</v>
      </c>
      <c r="V545" s="4" t="s">
        <v>2572</v>
      </c>
      <c r="W545" s="4" t="s">
        <v>2573</v>
      </c>
      <c r="X545" s="4" t="s">
        <v>1908</v>
      </c>
      <c r="Y545" s="4" t="s">
        <v>2574</v>
      </c>
      <c r="Z545" s="4" t="s">
        <v>1971</v>
      </c>
      <c r="AA545" s="4" t="s">
        <v>2575</v>
      </c>
      <c r="AB545" s="4" t="s">
        <v>1614</v>
      </c>
      <c r="AC545" s="4" t="s">
        <v>2576</v>
      </c>
      <c r="AD545" s="4" t="s">
        <v>1614</v>
      </c>
      <c r="AE545" s="4" t="s">
        <v>2577</v>
      </c>
      <c r="AF545" s="4" t="s">
        <v>2574</v>
      </c>
      <c r="AG545" s="4" t="s">
        <v>2578</v>
      </c>
      <c r="AH545" s="4" t="s">
        <v>1614</v>
      </c>
      <c r="AI545" s="4" t="s">
        <v>2579</v>
      </c>
      <c r="AJ545" s="4" t="s">
        <v>2580</v>
      </c>
      <c r="AK545" s="4" t="s">
        <v>182</v>
      </c>
      <c r="AL545" s="4" t="s">
        <v>1298</v>
      </c>
      <c r="AM545" s="4" t="s">
        <v>1614</v>
      </c>
      <c r="AN545" s="4" t="s">
        <v>1298</v>
      </c>
      <c r="AO545" s="4" t="s">
        <v>1971</v>
      </c>
      <c r="AP545" s="4" t="s">
        <v>1971</v>
      </c>
      <c r="AQ545" s="4" t="s">
        <v>295</v>
      </c>
      <c r="AR545" s="4" t="s">
        <v>1614</v>
      </c>
      <c r="AS545" s="4" t="s">
        <v>2581</v>
      </c>
      <c r="AT545" s="4" t="s">
        <v>2582</v>
      </c>
      <c r="AU545" s="4" t="s">
        <v>1614</v>
      </c>
      <c r="AV545" s="4" t="s">
        <v>2583</v>
      </c>
      <c r="AW545" s="4" t="s">
        <v>2584</v>
      </c>
      <c r="AX545" s="4" t="s">
        <v>182</v>
      </c>
      <c r="AY545" s="4" t="s">
        <v>295</v>
      </c>
      <c r="AZ545" s="4" t="s">
        <v>2585</v>
      </c>
      <c r="BA545" s="4" t="s">
        <v>1908</v>
      </c>
      <c r="BB545" s="4" t="s">
        <v>1298</v>
      </c>
      <c r="BC545" s="4" t="s">
        <v>2586</v>
      </c>
      <c r="BD545" s="4" t="s">
        <v>1816</v>
      </c>
      <c r="BE545" s="4" t="s">
        <v>1971</v>
      </c>
      <c r="BF545" s="4" t="s">
        <v>295</v>
      </c>
      <c r="BG545" s="4" t="s">
        <v>1614</v>
      </c>
      <c r="BH545" s="4" t="s">
        <v>2574</v>
      </c>
      <c r="BI545" s="4" t="s">
        <v>703</v>
      </c>
      <c r="BJ545" s="4" t="s">
        <v>2587</v>
      </c>
      <c r="BK545" s="4" t="s">
        <v>1816</v>
      </c>
      <c r="BL545" s="4" t="s">
        <v>1710</v>
      </c>
      <c r="BM545" s="4" t="s">
        <v>1298</v>
      </c>
      <c r="BN545" s="4" t="s">
        <v>2588</v>
      </c>
      <c r="BO545" s="4" t="s">
        <v>2589</v>
      </c>
      <c r="BP545" s="4" t="s">
        <v>1614</v>
      </c>
      <c r="BQ545" s="4" t="s">
        <v>2576</v>
      </c>
      <c r="BR545" s="4"/>
      <c r="BS545" s="4" t="s">
        <v>1298</v>
      </c>
      <c r="BT545" s="4" t="n">
        <f aca="false">49-(COUNTBLANK(U545:BQ545))</f>
        <v>49</v>
      </c>
      <c r="BU545" s="4" t="str">
        <f aca="false">CONCATENATE("*",BS545,"*")</f>
        <v>*relax*</v>
      </c>
      <c r="BV545" s="4" t="n">
        <f aca="false">COUNTIFS(U545:BQ545,BU545)</f>
        <v>0</v>
      </c>
      <c r="BW545" s="18" t="n">
        <f aca="false">BV545/BT545</f>
        <v>0</v>
      </c>
      <c r="BX545" s="4" t="s">
        <v>1935</v>
      </c>
      <c r="BY545" s="4" t="n">
        <f aca="false">COUNTIFS(U545:BQ545,BX545)</f>
        <v>0</v>
      </c>
      <c r="BZ545" s="18" t="n">
        <f aca="false">IF(BY545="","",(BY545/BT545))</f>
        <v>0</v>
      </c>
      <c r="CA545" s="4" t="n">
        <f aca="false">COUNTIFS(U545:BQ545,BU546)</f>
        <v>0</v>
      </c>
      <c r="CB545" s="4" t="str">
        <f aca="false">IF(BX545="",BU545,BX545)</f>
        <v>*sit*</v>
      </c>
      <c r="CC545" s="4" t="n">
        <f aca="false">COUNTIFS(U545:BQ545,CB546)</f>
        <v>0</v>
      </c>
      <c r="CD545" s="18" t="n">
        <f aca="false">CC545/BT545</f>
        <v>0</v>
      </c>
      <c r="CE545" s="4" t="s">
        <v>1935</v>
      </c>
      <c r="CF545" s="18" t="n">
        <f aca="false">(COUNTIFS(U545:BQ545,CE545))/BT545</f>
        <v>0</v>
      </c>
      <c r="CG545" s="4"/>
      <c r="CH545" s="4" t="s">
        <v>1936</v>
      </c>
      <c r="CI545" s="18" t="n">
        <v>0.0408163265306122</v>
      </c>
      <c r="CJ545" s="18" t="n">
        <v>0.27</v>
      </c>
      <c r="CK545" s="4" t="s">
        <v>551</v>
      </c>
      <c r="CL545" s="4" t="s">
        <v>2590</v>
      </c>
      <c r="CM545" s="4"/>
    </row>
    <row r="546" customFormat="false" ht="14.4" hidden="false" customHeight="false" outlineLevel="0" collapsed="false">
      <c r="A546" s="8" t="s">
        <v>3492</v>
      </c>
      <c r="B546" s="17" t="n">
        <v>2</v>
      </c>
      <c r="C546" s="17" t="n">
        <v>2</v>
      </c>
      <c r="D546" s="17" t="n">
        <v>2</v>
      </c>
      <c r="E546" s="17" t="n">
        <v>87</v>
      </c>
      <c r="F546" s="17" t="n">
        <v>46</v>
      </c>
      <c r="G546" s="17" t="n">
        <v>8</v>
      </c>
      <c r="H546" s="8" t="n">
        <v>8046</v>
      </c>
      <c r="I546" s="8" t="n">
        <v>18046</v>
      </c>
      <c r="J546" s="8" t="n">
        <v>8046</v>
      </c>
      <c r="K546" s="8" t="s">
        <v>650</v>
      </c>
      <c r="L546" s="8" t="s">
        <v>128</v>
      </c>
      <c r="M546" s="4" t="s">
        <v>2591</v>
      </c>
      <c r="N546" s="4" t="s">
        <v>2569</v>
      </c>
      <c r="O546" s="4" t="s">
        <v>2570</v>
      </c>
      <c r="P546" s="4"/>
      <c r="Q546" s="4"/>
      <c r="R546" s="4" t="n">
        <f aca="false">(1+LEN(N546)-LEN(SUBSTITUTE(N546," ","")))+1</f>
        <v>4</v>
      </c>
      <c r="S546" s="4" t="n">
        <f aca="false">(1+LEN(O546)-LEN(SUBSTITUTE(O546," ","")))</f>
        <v>8</v>
      </c>
      <c r="T546" s="4" t="s">
        <v>2416</v>
      </c>
      <c r="U546" s="4" t="s">
        <v>2593</v>
      </c>
      <c r="V546" s="4" t="s">
        <v>2594</v>
      </c>
      <c r="W546" s="4" t="s">
        <v>2595</v>
      </c>
      <c r="X546" s="4" t="s">
        <v>2596</v>
      </c>
      <c r="Y546" s="4" t="s">
        <v>2597</v>
      </c>
      <c r="Z546" s="4" t="s">
        <v>2598</v>
      </c>
      <c r="AA546" s="4" t="s">
        <v>2593</v>
      </c>
      <c r="AB546" s="4" t="s">
        <v>2597</v>
      </c>
      <c r="AC546" s="4" t="s">
        <v>2599</v>
      </c>
      <c r="AD546" s="4" t="s">
        <v>2600</v>
      </c>
      <c r="AE546" s="4" t="s">
        <v>551</v>
      </c>
      <c r="AF546" s="4" t="s">
        <v>2601</v>
      </c>
      <c r="AG546" s="4" t="s">
        <v>2602</v>
      </c>
      <c r="AH546" s="4" t="s">
        <v>551</v>
      </c>
      <c r="AI546" s="4" t="s">
        <v>2603</v>
      </c>
      <c r="AJ546" s="4" t="s">
        <v>2604</v>
      </c>
      <c r="AK546" s="4" t="s">
        <v>2605</v>
      </c>
      <c r="AL546" s="4" t="s">
        <v>2606</v>
      </c>
      <c r="AM546" s="4" t="s">
        <v>2607</v>
      </c>
      <c r="AN546" s="4" t="s">
        <v>2608</v>
      </c>
      <c r="AO546" s="4" t="s">
        <v>2609</v>
      </c>
      <c r="AP546" s="4" t="s">
        <v>2610</v>
      </c>
      <c r="AQ546" s="4" t="s">
        <v>2593</v>
      </c>
      <c r="AR546" s="4" t="s">
        <v>2611</v>
      </c>
      <c r="AS546" s="4" t="s">
        <v>528</v>
      </c>
      <c r="AT546" s="4" t="s">
        <v>2612</v>
      </c>
      <c r="AU546" s="4" t="s">
        <v>2611</v>
      </c>
      <c r="AV546" s="4" t="s">
        <v>551</v>
      </c>
      <c r="AW546" s="4" t="s">
        <v>2597</v>
      </c>
      <c r="AX546" s="4" t="s">
        <v>186</v>
      </c>
      <c r="AY546" s="4" t="s">
        <v>1298</v>
      </c>
      <c r="AZ546" s="4" t="s">
        <v>2613</v>
      </c>
      <c r="BA546" s="4" t="s">
        <v>2614</v>
      </c>
      <c r="BB546" s="4" t="s">
        <v>2615</v>
      </c>
      <c r="BC546" s="4" t="s">
        <v>2610</v>
      </c>
      <c r="BD546" s="4" t="s">
        <v>2616</v>
      </c>
      <c r="BE546" s="4" t="s">
        <v>2617</v>
      </c>
      <c r="BF546" s="4" t="s">
        <v>2593</v>
      </c>
      <c r="BG546" s="4" t="s">
        <v>2608</v>
      </c>
      <c r="BH546" s="4" t="s">
        <v>2612</v>
      </c>
      <c r="BI546" s="4" t="s">
        <v>2618</v>
      </c>
      <c r="BJ546" s="4" t="s">
        <v>2599</v>
      </c>
      <c r="BK546" s="4" t="s">
        <v>2597</v>
      </c>
      <c r="BL546" s="4" t="s">
        <v>2619</v>
      </c>
      <c r="BM546" s="4" t="s">
        <v>186</v>
      </c>
      <c r="BN546" s="4"/>
      <c r="BO546" s="4" t="s">
        <v>2597</v>
      </c>
      <c r="BP546" s="4" t="s">
        <v>2599</v>
      </c>
      <c r="BQ546" s="4" t="s">
        <v>1710</v>
      </c>
      <c r="BR546" s="4"/>
      <c r="BS546" s="4" t="s">
        <v>2176</v>
      </c>
      <c r="BT546" s="4" t="n">
        <f aca="false">49-(COUNTBLANK(U546:BQ546))</f>
        <v>48</v>
      </c>
      <c r="BU546" s="4" t="str">
        <f aca="false">CONCATENATE("*",BS546,"*")</f>
        <v>*rehearse*</v>
      </c>
      <c r="BV546" s="4" t="n">
        <f aca="false">COUNTIFS(U546:BQ546,BU546)</f>
        <v>0</v>
      </c>
      <c r="BW546" s="18" t="n">
        <f aca="false">BV546/BT546</f>
        <v>0</v>
      </c>
      <c r="BX546" s="4" t="s">
        <v>803</v>
      </c>
      <c r="BY546" s="4" t="n">
        <f aca="false">COUNTIFS(U546:BQ546,BX546)</f>
        <v>0</v>
      </c>
      <c r="BZ546" s="18" t="n">
        <f aca="false">IF(BY546="","",(BY546/BT546))</f>
        <v>0</v>
      </c>
      <c r="CA546" s="4" t="n">
        <f aca="false">COUNTIFS(U546:BQ546,BU545)</f>
        <v>0</v>
      </c>
      <c r="CB546" s="4" t="str">
        <f aca="false">IF(BX546="",BU546,BX546)</f>
        <v>*play*</v>
      </c>
      <c r="CC546" s="4" t="n">
        <f aca="false">COUNTIFS(U546:BQ546,CB545)</f>
        <v>0</v>
      </c>
      <c r="CD546" s="18" t="n">
        <f aca="false">CC546/BT546</f>
        <v>0</v>
      </c>
      <c r="CE546" s="4" t="s">
        <v>803</v>
      </c>
      <c r="CF546" s="18" t="n">
        <f aca="false">(COUNTIFS(U546:BQ546,CE546))/BT546</f>
        <v>0</v>
      </c>
      <c r="CG546" s="4"/>
      <c r="CH546" s="4" t="s">
        <v>804</v>
      </c>
      <c r="CI546" s="18" t="n">
        <v>0</v>
      </c>
      <c r="CJ546" s="18" t="n">
        <v>0.35</v>
      </c>
      <c r="CK546" s="4" t="s">
        <v>1614</v>
      </c>
      <c r="CL546" s="4" t="s">
        <v>2590</v>
      </c>
      <c r="CM546" s="4"/>
    </row>
    <row r="547" customFormat="false" ht="14.4" hidden="false" customHeight="false" outlineLevel="0" collapsed="false">
      <c r="A547" s="8" t="s">
        <v>3493</v>
      </c>
      <c r="B547" s="8" t="n">
        <v>2</v>
      </c>
      <c r="C547" s="8" t="n">
        <v>1</v>
      </c>
      <c r="D547" s="8" t="n">
        <v>1</v>
      </c>
      <c r="E547" s="8" t="n">
        <v>88</v>
      </c>
      <c r="F547" s="8" t="n">
        <v>47</v>
      </c>
      <c r="G547" s="8" t="n">
        <v>5</v>
      </c>
      <c r="H547" s="8" t="n">
        <v>5047</v>
      </c>
      <c r="I547" s="8" t="n">
        <v>15047</v>
      </c>
      <c r="J547" s="8" t="n">
        <v>5047</v>
      </c>
      <c r="K547" s="8" t="s">
        <v>650</v>
      </c>
      <c r="L547" s="8" t="s">
        <v>128</v>
      </c>
      <c r="M547" s="0" t="s">
        <v>2620</v>
      </c>
      <c r="N547" s="0" t="s">
        <v>2621</v>
      </c>
      <c r="O547" s="0" t="s">
        <v>2622</v>
      </c>
      <c r="R547" s="0" t="n">
        <f aca="false">(1+LEN(N547)-LEN(SUBSTITUTE(N547," ","")))+1</f>
        <v>5</v>
      </c>
      <c r="S547" s="0" t="n">
        <f aca="false">(1+LEN(O547)-LEN(SUBSTITUTE(O547," ","")))</f>
        <v>8</v>
      </c>
      <c r="T547" s="0" t="s">
        <v>2416</v>
      </c>
      <c r="U547" s="19" t="s">
        <v>2623</v>
      </c>
      <c r="V547" s="0" t="s">
        <v>2624</v>
      </c>
      <c r="W547" s="19" t="s">
        <v>2625</v>
      </c>
      <c r="X547" s="0" t="s">
        <v>2626</v>
      </c>
      <c r="Y547" s="19" t="s">
        <v>2627</v>
      </c>
      <c r="Z547" s="19" t="s">
        <v>2628</v>
      </c>
      <c r="AA547" s="19" t="s">
        <v>2629</v>
      </c>
      <c r="AB547" s="19" t="s">
        <v>2630</v>
      </c>
      <c r="AC547" s="19" t="s">
        <v>2631</v>
      </c>
      <c r="AD547" s="0" t="s">
        <v>2632</v>
      </c>
      <c r="AE547" s="0" t="s">
        <v>2633</v>
      </c>
      <c r="AF547" s="0" t="s">
        <v>2634</v>
      </c>
      <c r="AG547" s="0" t="s">
        <v>2635</v>
      </c>
      <c r="AH547" s="0" t="s">
        <v>2636</v>
      </c>
      <c r="AI547" s="19" t="s">
        <v>2637</v>
      </c>
      <c r="AJ547" s="0" t="s">
        <v>2638</v>
      </c>
      <c r="AK547" s="19" t="s">
        <v>2637</v>
      </c>
      <c r="AL547" s="19" t="s">
        <v>2623</v>
      </c>
      <c r="AM547" s="0" t="s">
        <v>2639</v>
      </c>
      <c r="AN547" s="19" t="s">
        <v>2640</v>
      </c>
      <c r="AO547" s="0" t="s">
        <v>2641</v>
      </c>
      <c r="AP547" s="19" t="s">
        <v>2640</v>
      </c>
      <c r="AQ547" s="19" t="s">
        <v>2637</v>
      </c>
      <c r="AR547" s="0" t="s">
        <v>2642</v>
      </c>
      <c r="AS547" s="0" t="s">
        <v>2643</v>
      </c>
      <c r="AT547" s="19" t="s">
        <v>2644</v>
      </c>
      <c r="AU547" s="0" t="s">
        <v>2645</v>
      </c>
      <c r="AV547" s="19" t="s">
        <v>2646</v>
      </c>
      <c r="AW547" s="19" t="s">
        <v>2623</v>
      </c>
      <c r="AX547" s="19" t="s">
        <v>2623</v>
      </c>
      <c r="AY547" s="19" t="s">
        <v>2627</v>
      </c>
      <c r="AZ547" s="19" t="s">
        <v>2640</v>
      </c>
      <c r="BA547" s="0" t="s">
        <v>2647</v>
      </c>
      <c r="BB547" s="19" t="s">
        <v>2640</v>
      </c>
      <c r="BC547" s="19" t="s">
        <v>2640</v>
      </c>
      <c r="BD547" s="19" t="s">
        <v>2648</v>
      </c>
      <c r="BE547" s="19" t="s">
        <v>2649</v>
      </c>
      <c r="BF547" s="19" t="s">
        <v>2627</v>
      </c>
      <c r="BG547" s="19" t="s">
        <v>2637</v>
      </c>
      <c r="BH547" s="19" t="s">
        <v>2637</v>
      </c>
      <c r="BI547" s="19" t="s">
        <v>2623</v>
      </c>
      <c r="BJ547" s="19" t="s">
        <v>2649</v>
      </c>
      <c r="BK547" s="19" t="s">
        <v>2640</v>
      </c>
      <c r="BL547" s="19" t="s">
        <v>2650</v>
      </c>
      <c r="BM547" s="0" t="s">
        <v>2651</v>
      </c>
      <c r="BN547" s="0" t="s">
        <v>2652</v>
      </c>
      <c r="BO547" s="19" t="s">
        <v>2640</v>
      </c>
      <c r="BP547" s="19" t="s">
        <v>2644</v>
      </c>
      <c r="BQ547" s="0" t="s">
        <v>2653</v>
      </c>
      <c r="BS547" s="0" t="s">
        <v>2623</v>
      </c>
      <c r="BT547" s="0" t="n">
        <f aca="false">49-(COUNTBLANK(U547:BQ547))</f>
        <v>49</v>
      </c>
      <c r="BU547" s="0" t="str">
        <f aca="false">CONCATENATE("*",BS547,"*")</f>
        <v>*drawing*</v>
      </c>
      <c r="BV547" s="0" t="n">
        <f aca="false">COUNTIFS(U547:BQ547,BU547)</f>
        <v>0</v>
      </c>
      <c r="BW547" s="14" t="n">
        <f aca="false">BV547/BT547</f>
        <v>0</v>
      </c>
      <c r="CA547" s="0" t="n">
        <f aca="false">COUNTIFS(U547:BQ547,BU548)</f>
        <v>0</v>
      </c>
      <c r="CB547" s="0" t="str">
        <f aca="false">IF(BX547="",BU547,BX547)</f>
        <v>*drawing*</v>
      </c>
      <c r="CC547" s="0" t="n">
        <f aca="false">COUNTIFS(U547:BQ547,CB548)</f>
        <v>0</v>
      </c>
      <c r="CD547" s="15" t="n">
        <f aca="false">CC547/BT547</f>
        <v>0</v>
      </c>
      <c r="CE547" s="0" t="s">
        <v>2654</v>
      </c>
      <c r="CF547" s="15" t="n">
        <f aca="false">(COUNTIFS(U547:BQ547,CE547))/BT547</f>
        <v>0</v>
      </c>
      <c r="CG547" s="19" t="s">
        <v>2655</v>
      </c>
      <c r="CH547" s="0" t="s">
        <v>2656</v>
      </c>
      <c r="CI547" s="15" t="n">
        <f aca="false">(COUNTIFS(U547:BQ547,CH547))/BT547</f>
        <v>0</v>
      </c>
      <c r="CJ547" s="15" t="n">
        <f aca="false">(COUNTIFS(U547:BQ547,CH548))/BT547</f>
        <v>0</v>
      </c>
      <c r="CK547" s="16" t="s">
        <v>2623</v>
      </c>
      <c r="CL547" s="0" t="s">
        <v>2657</v>
      </c>
      <c r="CN547" s="4"/>
    </row>
    <row r="548" customFormat="false" ht="14.4" hidden="false" customHeight="false" outlineLevel="0" collapsed="false">
      <c r="A548" s="8" t="s">
        <v>3490</v>
      </c>
      <c r="B548" s="8" t="n">
        <v>2</v>
      </c>
      <c r="C548" s="8" t="n">
        <v>1</v>
      </c>
      <c r="D548" s="8" t="n">
        <v>2</v>
      </c>
      <c r="E548" s="8" t="n">
        <v>88</v>
      </c>
      <c r="F548" s="8" t="n">
        <v>47</v>
      </c>
      <c r="G548" s="8" t="n">
        <v>6</v>
      </c>
      <c r="H548" s="8" t="n">
        <v>6047</v>
      </c>
      <c r="I548" s="8" t="n">
        <v>16047</v>
      </c>
      <c r="J548" s="8" t="n">
        <v>6047</v>
      </c>
      <c r="K548" s="8" t="s">
        <v>650</v>
      </c>
      <c r="L548" s="8" t="s">
        <v>128</v>
      </c>
      <c r="M548" s="0" t="s">
        <v>2658</v>
      </c>
      <c r="N548" s="0" t="s">
        <v>2621</v>
      </c>
      <c r="O548" s="0" t="s">
        <v>2659</v>
      </c>
      <c r="R548" s="0" t="n">
        <f aca="false">(1+LEN(N548)-LEN(SUBSTITUTE(N548," ","")))+1</f>
        <v>5</v>
      </c>
      <c r="S548" s="0" t="n">
        <f aca="false">(1+LEN(O548)-LEN(SUBSTITUTE(O548," ","")))</f>
        <v>8</v>
      </c>
      <c r="T548" s="0" t="s">
        <v>2416</v>
      </c>
      <c r="U548" s="19" t="s">
        <v>2660</v>
      </c>
      <c r="V548" s="19" t="s">
        <v>2661</v>
      </c>
      <c r="W548" s="19" t="s">
        <v>2662</v>
      </c>
      <c r="X548" s="19" t="s">
        <v>2662</v>
      </c>
      <c r="Y548" s="19" t="s">
        <v>2663</v>
      </c>
      <c r="Z548" s="19" t="s">
        <v>2664</v>
      </c>
      <c r="AA548" s="19" t="s">
        <v>2665</v>
      </c>
      <c r="AB548" s="19" t="s">
        <v>2662</v>
      </c>
      <c r="AC548" s="19" t="s">
        <v>2666</v>
      </c>
      <c r="AD548" s="19" t="s">
        <v>2662</v>
      </c>
      <c r="AE548" s="19" t="s">
        <v>2662</v>
      </c>
      <c r="AF548" s="19" t="s">
        <v>2665</v>
      </c>
      <c r="AG548" s="19" t="s">
        <v>2667</v>
      </c>
      <c r="AH548" s="19" t="s">
        <v>2662</v>
      </c>
      <c r="AI548" s="19" t="s">
        <v>2668</v>
      </c>
      <c r="AJ548" s="19" t="s">
        <v>2669</v>
      </c>
      <c r="AK548" s="19" t="s">
        <v>2670</v>
      </c>
      <c r="AL548" s="19" t="s">
        <v>2671</v>
      </c>
      <c r="AM548" s="19" t="s">
        <v>2672</v>
      </c>
      <c r="AN548" s="19" t="s">
        <v>2666</v>
      </c>
      <c r="AO548" s="19" t="s">
        <v>2673</v>
      </c>
      <c r="AP548" s="19" t="s">
        <v>2674</v>
      </c>
      <c r="AQ548" s="19" t="s">
        <v>2662</v>
      </c>
      <c r="AR548" s="19" t="s">
        <v>2675</v>
      </c>
      <c r="AS548" s="19" t="s">
        <v>2676</v>
      </c>
      <c r="AT548" s="19" t="s">
        <v>2662</v>
      </c>
      <c r="AU548" s="19" t="s">
        <v>2662</v>
      </c>
      <c r="AV548" s="19" t="s">
        <v>2677</v>
      </c>
      <c r="AW548" s="19" t="s">
        <v>2662</v>
      </c>
      <c r="AX548" s="19" t="s">
        <v>2678</v>
      </c>
      <c r="AY548" s="19" t="s">
        <v>2668</v>
      </c>
      <c r="AZ548" s="19" t="s">
        <v>2679</v>
      </c>
      <c r="BA548" s="19" t="s">
        <v>2668</v>
      </c>
      <c r="BB548" s="19" t="s">
        <v>2680</v>
      </c>
      <c r="BC548" s="19" t="s">
        <v>2681</v>
      </c>
      <c r="BD548" s="19" t="s">
        <v>2682</v>
      </c>
      <c r="BE548" s="19" t="s">
        <v>2683</v>
      </c>
      <c r="BF548" s="19" t="s">
        <v>2663</v>
      </c>
      <c r="BG548" s="19" t="s">
        <v>2662</v>
      </c>
      <c r="BH548" s="19" t="s">
        <v>2673</v>
      </c>
      <c r="BI548" s="19" t="s">
        <v>2684</v>
      </c>
      <c r="BJ548" s="19" t="s">
        <v>2662</v>
      </c>
      <c r="BK548" s="0" t="s">
        <v>2685</v>
      </c>
      <c r="BL548" s="19" t="s">
        <v>2662</v>
      </c>
      <c r="BM548" s="0" t="s">
        <v>2686</v>
      </c>
      <c r="BN548" s="19" t="s">
        <v>2662</v>
      </c>
      <c r="BO548" s="19" t="s">
        <v>2662</v>
      </c>
      <c r="BP548" s="19" t="s">
        <v>2687</v>
      </c>
      <c r="BQ548" s="19" t="s">
        <v>2688</v>
      </c>
      <c r="BS548" s="0" t="s">
        <v>2662</v>
      </c>
      <c r="BT548" s="0" t="n">
        <f aca="false">49-(COUNTBLANK(U548:BQ548))</f>
        <v>49</v>
      </c>
      <c r="BU548" s="0" t="str">
        <f aca="false">CONCATENATE("*",BS548,"*")</f>
        <v>*grilling*</v>
      </c>
      <c r="BV548" s="0" t="n">
        <f aca="false">COUNTIFS(U548:BQ548,BU548)</f>
        <v>0</v>
      </c>
      <c r="BW548" s="14" t="n">
        <f aca="false">BV548/BT548</f>
        <v>0</v>
      </c>
      <c r="BZ548" s="15" t="str">
        <f aca="false">IF(BY548="","",(BY548/BT548))</f>
        <v/>
      </c>
      <c r="CA548" s="0" t="n">
        <f aca="false">COUNTIFS(U548:BQ548,BU547)</f>
        <v>0</v>
      </c>
      <c r="CB548" s="0" t="str">
        <f aca="false">IF(BX548="",BU548,BX548)</f>
        <v>*grilling*</v>
      </c>
      <c r="CC548" s="0" t="n">
        <f aca="false">COUNTIFS(U548:BQ548,CB547)</f>
        <v>0</v>
      </c>
      <c r="CD548" s="15" t="n">
        <f aca="false">CC548/BT548</f>
        <v>0</v>
      </c>
      <c r="CE548" s="0" t="s">
        <v>2689</v>
      </c>
      <c r="CF548" s="15" t="n">
        <f aca="false">(COUNTIFS(U548:BQ548,CE548))/BT548</f>
        <v>0</v>
      </c>
      <c r="CG548" s="19" t="s">
        <v>2690</v>
      </c>
      <c r="CH548" s="0" t="s">
        <v>2691</v>
      </c>
      <c r="CI548" s="15" t="n">
        <f aca="false">(COUNTIFS(U548:BQ548,CH548))/BT548</f>
        <v>0</v>
      </c>
      <c r="CJ548" s="15" t="n">
        <f aca="false">(COUNTIFS(U548:BQ548,CH547))/BT548</f>
        <v>0</v>
      </c>
      <c r="CK548" s="16" t="s">
        <v>2662</v>
      </c>
      <c r="CL548" s="0" t="s">
        <v>2657</v>
      </c>
      <c r="CN548" s="4"/>
    </row>
    <row r="549" customFormat="false" ht="14.4" hidden="false" customHeight="false" outlineLevel="0" collapsed="false">
      <c r="A549" s="8" t="s">
        <v>3491</v>
      </c>
      <c r="B549" s="17" t="n">
        <v>2</v>
      </c>
      <c r="C549" s="17" t="n">
        <v>2</v>
      </c>
      <c r="D549" s="17" t="n">
        <v>1</v>
      </c>
      <c r="E549" s="17" t="n">
        <v>88</v>
      </c>
      <c r="F549" s="17" t="n">
        <v>47</v>
      </c>
      <c r="G549" s="17" t="n">
        <v>7</v>
      </c>
      <c r="H549" s="8" t="n">
        <v>7047</v>
      </c>
      <c r="I549" s="8" t="n">
        <v>17047</v>
      </c>
      <c r="J549" s="8" t="n">
        <v>7047</v>
      </c>
      <c r="K549" s="8" t="s">
        <v>650</v>
      </c>
      <c r="L549" s="8" t="s">
        <v>128</v>
      </c>
      <c r="M549" s="4" t="s">
        <v>2620</v>
      </c>
      <c r="N549" s="4" t="s">
        <v>2621</v>
      </c>
      <c r="O549" s="4" t="s">
        <v>2659</v>
      </c>
      <c r="P549" s="4"/>
      <c r="Q549" s="4"/>
      <c r="R549" s="4" t="n">
        <f aca="false">(1+LEN(N549)-LEN(SUBSTITUTE(N549," ","")))+1</f>
        <v>5</v>
      </c>
      <c r="S549" s="4" t="n">
        <f aca="false">(1+LEN(O549)-LEN(SUBSTITUTE(O549," ","")))</f>
        <v>8</v>
      </c>
      <c r="T549" s="4" t="s">
        <v>2416</v>
      </c>
      <c r="U549" s="20" t="s">
        <v>2623</v>
      </c>
      <c r="V549" s="4" t="s">
        <v>2624</v>
      </c>
      <c r="W549" s="20" t="s">
        <v>2625</v>
      </c>
      <c r="X549" s="4" t="s">
        <v>2626</v>
      </c>
      <c r="Y549" s="20" t="s">
        <v>2627</v>
      </c>
      <c r="Z549" s="20" t="s">
        <v>2628</v>
      </c>
      <c r="AA549" s="20" t="s">
        <v>2629</v>
      </c>
      <c r="AB549" s="20" t="s">
        <v>2630</v>
      </c>
      <c r="AC549" s="20" t="s">
        <v>2631</v>
      </c>
      <c r="AD549" s="4" t="s">
        <v>2632</v>
      </c>
      <c r="AE549" s="4" t="s">
        <v>2633</v>
      </c>
      <c r="AF549" s="4" t="s">
        <v>2634</v>
      </c>
      <c r="AG549" s="4" t="s">
        <v>2635</v>
      </c>
      <c r="AH549" s="4" t="s">
        <v>2636</v>
      </c>
      <c r="AI549" s="20" t="s">
        <v>2637</v>
      </c>
      <c r="AJ549" s="4" t="s">
        <v>2638</v>
      </c>
      <c r="AK549" s="20" t="s">
        <v>2637</v>
      </c>
      <c r="AL549" s="20" t="s">
        <v>2623</v>
      </c>
      <c r="AM549" s="4" t="s">
        <v>2639</v>
      </c>
      <c r="AN549" s="20" t="s">
        <v>2640</v>
      </c>
      <c r="AO549" s="4" t="s">
        <v>2641</v>
      </c>
      <c r="AP549" s="20" t="s">
        <v>2640</v>
      </c>
      <c r="AQ549" s="20" t="s">
        <v>2637</v>
      </c>
      <c r="AR549" s="4" t="s">
        <v>2642</v>
      </c>
      <c r="AS549" s="4" t="s">
        <v>2643</v>
      </c>
      <c r="AT549" s="20" t="s">
        <v>2644</v>
      </c>
      <c r="AU549" s="4" t="s">
        <v>2645</v>
      </c>
      <c r="AV549" s="20" t="s">
        <v>2646</v>
      </c>
      <c r="AW549" s="20" t="s">
        <v>2623</v>
      </c>
      <c r="AX549" s="20" t="s">
        <v>2623</v>
      </c>
      <c r="AY549" s="20" t="s">
        <v>2627</v>
      </c>
      <c r="AZ549" s="20" t="s">
        <v>2640</v>
      </c>
      <c r="BA549" s="4" t="s">
        <v>2647</v>
      </c>
      <c r="BB549" s="20" t="s">
        <v>2640</v>
      </c>
      <c r="BC549" s="20" t="s">
        <v>2640</v>
      </c>
      <c r="BD549" s="20" t="s">
        <v>2648</v>
      </c>
      <c r="BE549" s="20" t="s">
        <v>2649</v>
      </c>
      <c r="BF549" s="20" t="s">
        <v>2627</v>
      </c>
      <c r="BG549" s="20" t="s">
        <v>2637</v>
      </c>
      <c r="BH549" s="20" t="s">
        <v>2637</v>
      </c>
      <c r="BI549" s="20" t="s">
        <v>2623</v>
      </c>
      <c r="BJ549" s="20" t="s">
        <v>2649</v>
      </c>
      <c r="BK549" s="20" t="s">
        <v>2640</v>
      </c>
      <c r="BL549" s="20" t="s">
        <v>2650</v>
      </c>
      <c r="BM549" s="4" t="s">
        <v>2651</v>
      </c>
      <c r="BN549" s="4" t="s">
        <v>2652</v>
      </c>
      <c r="BO549" s="20" t="s">
        <v>2640</v>
      </c>
      <c r="BP549" s="20" t="s">
        <v>2644</v>
      </c>
      <c r="BQ549" s="4" t="s">
        <v>2653</v>
      </c>
      <c r="BR549" s="4"/>
      <c r="BS549" s="4" t="s">
        <v>2623</v>
      </c>
      <c r="BT549" s="4" t="n">
        <f aca="false">49-(COUNTBLANK(U549:BQ549))</f>
        <v>49</v>
      </c>
      <c r="BU549" s="4" t="str">
        <f aca="false">CONCATENATE("*",BS549,"*")</f>
        <v>*drawing*</v>
      </c>
      <c r="BV549" s="4" t="n">
        <f aca="false">COUNTIFS(U549:BQ549,BU549)</f>
        <v>0</v>
      </c>
      <c r="BW549" s="18" t="n">
        <f aca="false">BV549/BT549</f>
        <v>0</v>
      </c>
      <c r="BX549" s="4"/>
      <c r="BY549" s="4"/>
      <c r="BZ549" s="18"/>
      <c r="CA549" s="4" t="n">
        <f aca="false">COUNTIFS(U549:BQ549,BU550)</f>
        <v>0</v>
      </c>
      <c r="CB549" s="4" t="str">
        <f aca="false">IF(BX549="",BU549,BX549)</f>
        <v>*drawing*</v>
      </c>
      <c r="CC549" s="4" t="n">
        <f aca="false">COUNTIFS(U549:BQ549,CB550)</f>
        <v>0</v>
      </c>
      <c r="CD549" s="18" t="n">
        <f aca="false">CC549/BT549</f>
        <v>0</v>
      </c>
      <c r="CE549" s="4" t="s">
        <v>2654</v>
      </c>
      <c r="CF549" s="18" t="n">
        <f aca="false">(COUNTIFS(U549:BQ549,CE549))/BT549</f>
        <v>0</v>
      </c>
      <c r="CG549" s="20" t="s">
        <v>2655</v>
      </c>
      <c r="CH549" s="4" t="s">
        <v>2656</v>
      </c>
      <c r="CI549" s="18" t="n">
        <v>0</v>
      </c>
      <c r="CJ549" s="18" t="n">
        <v>0.16</v>
      </c>
      <c r="CK549" s="4" t="s">
        <v>2662</v>
      </c>
      <c r="CL549" s="4" t="s">
        <v>2657</v>
      </c>
      <c r="CM549" s="4"/>
      <c r="CN549" s="4"/>
    </row>
    <row r="550" customFormat="false" ht="14.4" hidden="false" customHeight="false" outlineLevel="0" collapsed="false">
      <c r="A550" s="8" t="s">
        <v>3492</v>
      </c>
      <c r="B550" s="17" t="n">
        <v>2</v>
      </c>
      <c r="C550" s="17" t="n">
        <v>2</v>
      </c>
      <c r="D550" s="17" t="n">
        <v>2</v>
      </c>
      <c r="E550" s="17" t="n">
        <v>88</v>
      </c>
      <c r="F550" s="17" t="n">
        <v>47</v>
      </c>
      <c r="G550" s="17" t="n">
        <v>8</v>
      </c>
      <c r="H550" s="8" t="n">
        <v>8047</v>
      </c>
      <c r="I550" s="8" t="n">
        <v>18047</v>
      </c>
      <c r="J550" s="8" t="n">
        <v>8047</v>
      </c>
      <c r="K550" s="8" t="s">
        <v>650</v>
      </c>
      <c r="L550" s="8" t="s">
        <v>128</v>
      </c>
      <c r="M550" s="4" t="s">
        <v>2658</v>
      </c>
      <c r="N550" s="4" t="s">
        <v>2621</v>
      </c>
      <c r="O550" s="4" t="s">
        <v>2622</v>
      </c>
      <c r="P550" s="4"/>
      <c r="Q550" s="4"/>
      <c r="R550" s="4" t="n">
        <f aca="false">(1+LEN(N550)-LEN(SUBSTITUTE(N550," ","")))+1</f>
        <v>5</v>
      </c>
      <c r="S550" s="4" t="n">
        <f aca="false">(1+LEN(O550)-LEN(SUBSTITUTE(O550," ","")))</f>
        <v>8</v>
      </c>
      <c r="T550" s="4" t="s">
        <v>2416</v>
      </c>
      <c r="U550" s="20" t="s">
        <v>2660</v>
      </c>
      <c r="V550" s="20" t="s">
        <v>2661</v>
      </c>
      <c r="W550" s="20" t="s">
        <v>2662</v>
      </c>
      <c r="X550" s="20" t="s">
        <v>2662</v>
      </c>
      <c r="Y550" s="20" t="s">
        <v>2663</v>
      </c>
      <c r="Z550" s="20" t="s">
        <v>2664</v>
      </c>
      <c r="AA550" s="20" t="s">
        <v>2665</v>
      </c>
      <c r="AB550" s="20" t="s">
        <v>2662</v>
      </c>
      <c r="AC550" s="20" t="s">
        <v>2666</v>
      </c>
      <c r="AD550" s="20" t="s">
        <v>2662</v>
      </c>
      <c r="AE550" s="20" t="s">
        <v>2662</v>
      </c>
      <c r="AF550" s="20" t="s">
        <v>2665</v>
      </c>
      <c r="AG550" s="20" t="s">
        <v>2667</v>
      </c>
      <c r="AH550" s="20" t="s">
        <v>2662</v>
      </c>
      <c r="AI550" s="20" t="s">
        <v>2668</v>
      </c>
      <c r="AJ550" s="20" t="s">
        <v>2669</v>
      </c>
      <c r="AK550" s="20" t="s">
        <v>2670</v>
      </c>
      <c r="AL550" s="20" t="s">
        <v>2671</v>
      </c>
      <c r="AM550" s="20" t="s">
        <v>2672</v>
      </c>
      <c r="AN550" s="20" t="s">
        <v>2666</v>
      </c>
      <c r="AO550" s="20" t="s">
        <v>2673</v>
      </c>
      <c r="AP550" s="20" t="s">
        <v>2674</v>
      </c>
      <c r="AQ550" s="20" t="s">
        <v>2662</v>
      </c>
      <c r="AR550" s="20" t="s">
        <v>2675</v>
      </c>
      <c r="AS550" s="20" t="s">
        <v>2676</v>
      </c>
      <c r="AT550" s="20" t="s">
        <v>2662</v>
      </c>
      <c r="AU550" s="20" t="s">
        <v>2662</v>
      </c>
      <c r="AV550" s="20" t="s">
        <v>2677</v>
      </c>
      <c r="AW550" s="20" t="s">
        <v>2662</v>
      </c>
      <c r="AX550" s="20" t="s">
        <v>2678</v>
      </c>
      <c r="AY550" s="20" t="s">
        <v>2668</v>
      </c>
      <c r="AZ550" s="20" t="s">
        <v>2679</v>
      </c>
      <c r="BA550" s="20" t="s">
        <v>2668</v>
      </c>
      <c r="BB550" s="20" t="s">
        <v>2680</v>
      </c>
      <c r="BC550" s="20" t="s">
        <v>2681</v>
      </c>
      <c r="BD550" s="20" t="s">
        <v>2682</v>
      </c>
      <c r="BE550" s="20" t="s">
        <v>2683</v>
      </c>
      <c r="BF550" s="20" t="s">
        <v>2663</v>
      </c>
      <c r="BG550" s="20" t="s">
        <v>2662</v>
      </c>
      <c r="BH550" s="20" t="s">
        <v>2673</v>
      </c>
      <c r="BI550" s="20" t="s">
        <v>2684</v>
      </c>
      <c r="BJ550" s="20" t="s">
        <v>2662</v>
      </c>
      <c r="BK550" s="4" t="s">
        <v>2685</v>
      </c>
      <c r="BL550" s="20" t="s">
        <v>2662</v>
      </c>
      <c r="BM550" s="4" t="s">
        <v>2686</v>
      </c>
      <c r="BN550" s="20" t="s">
        <v>2662</v>
      </c>
      <c r="BO550" s="20" t="s">
        <v>2662</v>
      </c>
      <c r="BP550" s="20" t="s">
        <v>2687</v>
      </c>
      <c r="BQ550" s="20" t="s">
        <v>2688</v>
      </c>
      <c r="BR550" s="4"/>
      <c r="BS550" s="4" t="s">
        <v>2662</v>
      </c>
      <c r="BT550" s="4" t="n">
        <f aca="false">49-(COUNTBLANK(U550:BQ550))</f>
        <v>49</v>
      </c>
      <c r="BU550" s="4" t="str">
        <f aca="false">CONCATENATE("*",BS550,"*")</f>
        <v>*grilling*</v>
      </c>
      <c r="BV550" s="4" t="n">
        <f aca="false">COUNTIFS(U550:BQ550,BU550)</f>
        <v>0</v>
      </c>
      <c r="BW550" s="18" t="n">
        <f aca="false">BV550/BT550</f>
        <v>0</v>
      </c>
      <c r="BX550" s="4"/>
      <c r="BY550" s="4"/>
      <c r="BZ550" s="18" t="str">
        <f aca="false">IF(BY550="","",(BY550/BT550))</f>
        <v/>
      </c>
      <c r="CA550" s="4" t="n">
        <f aca="false">COUNTIFS(U550:BQ550,BU549)</f>
        <v>0</v>
      </c>
      <c r="CB550" s="4" t="str">
        <f aca="false">IF(BX550="",BU550,BX550)</f>
        <v>*grilling*</v>
      </c>
      <c r="CC550" s="4" t="n">
        <f aca="false">COUNTIFS(U550:BQ550,CB549)</f>
        <v>0</v>
      </c>
      <c r="CD550" s="18" t="n">
        <f aca="false">CC550/BT550</f>
        <v>0</v>
      </c>
      <c r="CE550" s="4" t="s">
        <v>2689</v>
      </c>
      <c r="CF550" s="18" t="n">
        <f aca="false">(COUNTIFS(U550:BQ550,CE550))/BT550</f>
        <v>0</v>
      </c>
      <c r="CG550" s="20" t="s">
        <v>2690</v>
      </c>
      <c r="CH550" s="4" t="s">
        <v>2691</v>
      </c>
      <c r="CI550" s="18" t="n">
        <v>0</v>
      </c>
      <c r="CJ550" s="18" t="n">
        <v>0.35</v>
      </c>
      <c r="CK550" s="4" t="s">
        <v>2623</v>
      </c>
      <c r="CL550" s="4" t="s">
        <v>2657</v>
      </c>
      <c r="CM550" s="4"/>
      <c r="CN550" s="4"/>
    </row>
    <row r="551" customFormat="false" ht="14.4" hidden="false" customHeight="false" outlineLevel="0" collapsed="false">
      <c r="A551" s="8" t="s">
        <v>3493</v>
      </c>
      <c r="B551" s="8" t="n">
        <v>2</v>
      </c>
      <c r="C551" s="8" t="n">
        <v>1</v>
      </c>
      <c r="D551" s="8" t="n">
        <v>1</v>
      </c>
      <c r="E551" s="8" t="n">
        <v>93</v>
      </c>
      <c r="F551" s="8" t="n">
        <v>48</v>
      </c>
      <c r="G551" s="8" t="n">
        <v>5</v>
      </c>
      <c r="H551" s="8" t="n">
        <v>5048</v>
      </c>
      <c r="I551" s="8" t="n">
        <v>15048</v>
      </c>
      <c r="J551" s="8" t="n">
        <v>5048</v>
      </c>
      <c r="K551" s="8" t="s">
        <v>650</v>
      </c>
      <c r="L551" s="8" t="s">
        <v>128</v>
      </c>
      <c r="M551" s="0" t="s">
        <v>2692</v>
      </c>
      <c r="N551" s="0" t="s">
        <v>2693</v>
      </c>
      <c r="O551" s="0" t="s">
        <v>2694</v>
      </c>
      <c r="R551" s="0" t="n">
        <f aca="false">(1+LEN(N551)-LEN(SUBSTITUTE(N551," ","")))+1</f>
        <v>6</v>
      </c>
      <c r="S551" s="0" t="n">
        <f aca="false">(1+LEN(O551)-LEN(SUBSTITUTE(O551," ","")))</f>
        <v>9</v>
      </c>
      <c r="T551" s="0" t="s">
        <v>2695</v>
      </c>
      <c r="U551" s="0" t="s">
        <v>2696</v>
      </c>
      <c r="V551" s="0" t="s">
        <v>2697</v>
      </c>
      <c r="W551" s="0" t="s">
        <v>2698</v>
      </c>
      <c r="X551" s="0" t="s">
        <v>2699</v>
      </c>
      <c r="Y551" s="0" t="s">
        <v>2700</v>
      </c>
      <c r="Z551" s="0" t="s">
        <v>2700</v>
      </c>
      <c r="AA551" s="0" t="s">
        <v>2701</v>
      </c>
      <c r="AB551" s="0" t="s">
        <v>2702</v>
      </c>
      <c r="AC551" s="0" t="s">
        <v>2703</v>
      </c>
      <c r="AD551" s="0" t="s">
        <v>2700</v>
      </c>
      <c r="AE551" s="0" t="s">
        <v>2704</v>
      </c>
      <c r="AF551" s="0" t="s">
        <v>2705</v>
      </c>
      <c r="AG551" s="0" t="s">
        <v>415</v>
      </c>
      <c r="AH551" s="0" t="s">
        <v>2700</v>
      </c>
      <c r="AI551" s="0" t="s">
        <v>2700</v>
      </c>
      <c r="AJ551" s="0" t="s">
        <v>2706</v>
      </c>
      <c r="AK551" s="0" t="s">
        <v>1572</v>
      </c>
      <c r="AL551" s="0" t="s">
        <v>2707</v>
      </c>
      <c r="AM551" s="0" t="s">
        <v>2700</v>
      </c>
      <c r="AN551" s="0" t="s">
        <v>2700</v>
      </c>
      <c r="AO551" s="0" t="s">
        <v>2708</v>
      </c>
      <c r="AP551" s="0" t="s">
        <v>2707</v>
      </c>
      <c r="AQ551" s="0" t="s">
        <v>2700</v>
      </c>
      <c r="AR551" s="0" t="s">
        <v>2700</v>
      </c>
      <c r="AS551" s="0" t="s">
        <v>2709</v>
      </c>
      <c r="AT551" s="0" t="s">
        <v>2707</v>
      </c>
      <c r="AU551" s="0" t="s">
        <v>956</v>
      </c>
      <c r="AV551" s="0" t="s">
        <v>2710</v>
      </c>
      <c r="AW551" s="0" t="s">
        <v>2700</v>
      </c>
      <c r="AX551" s="0" t="s">
        <v>1572</v>
      </c>
      <c r="AY551" s="0" t="s">
        <v>2700</v>
      </c>
      <c r="AZ551" s="0" t="s">
        <v>456</v>
      </c>
      <c r="BA551" s="0" t="s">
        <v>2700</v>
      </c>
      <c r="BB551" s="0" t="s">
        <v>2700</v>
      </c>
      <c r="BC551" s="0" t="s">
        <v>2705</v>
      </c>
      <c r="BD551" s="0" t="s">
        <v>2707</v>
      </c>
      <c r="BE551" s="0" t="s">
        <v>2700</v>
      </c>
      <c r="BF551" s="0" t="s">
        <v>2700</v>
      </c>
      <c r="BG551" s="0" t="s">
        <v>2700</v>
      </c>
      <c r="BH551" s="0" t="s">
        <v>2711</v>
      </c>
      <c r="BI551" s="0" t="s">
        <v>2700</v>
      </c>
      <c r="BJ551" s="0" t="s">
        <v>2696</v>
      </c>
      <c r="BK551" s="0" t="s">
        <v>2700</v>
      </c>
      <c r="BL551" s="0" t="s">
        <v>2700</v>
      </c>
      <c r="BM551" s="0" t="s">
        <v>2700</v>
      </c>
      <c r="BN551" s="0" t="s">
        <v>2712</v>
      </c>
      <c r="BO551" s="0" t="s">
        <v>2700</v>
      </c>
      <c r="BP551" s="0" t="s">
        <v>2713</v>
      </c>
      <c r="BQ551" s="0" t="s">
        <v>2705</v>
      </c>
      <c r="BS551" s="0" t="s">
        <v>2700</v>
      </c>
      <c r="BT551" s="0" t="n">
        <f aca="false">49-(COUNTBLANK(U551:BQ551))</f>
        <v>49</v>
      </c>
      <c r="BU551" s="0" t="str">
        <f aca="false">CONCATENATE("*",BS551,"*")</f>
        <v>*stain*</v>
      </c>
      <c r="BV551" s="0" t="n">
        <f aca="false">COUNTIFS(U551:BQ551,BU551)</f>
        <v>0</v>
      </c>
      <c r="BW551" s="14" t="n">
        <f aca="false">BV551/BT551</f>
        <v>0</v>
      </c>
      <c r="BZ551" s="15" t="str">
        <f aca="false">IF(BY551="","",(BY551/BT551))</f>
        <v/>
      </c>
      <c r="CA551" s="0" t="n">
        <f aca="false">COUNTIFS(U551:BQ551,BU552)</f>
        <v>0</v>
      </c>
      <c r="CB551" s="0" t="str">
        <f aca="false">IF(BX551="",BU551,BX551)</f>
        <v>*stain*</v>
      </c>
      <c r="CC551" s="0" t="n">
        <f aca="false">COUNTIFS(U551:BQ551,CB552)</f>
        <v>0</v>
      </c>
      <c r="CD551" s="15" t="n">
        <f aca="false">CC551/BT551</f>
        <v>0</v>
      </c>
      <c r="CE551" s="0" t="s">
        <v>2714</v>
      </c>
      <c r="CF551" s="15" t="n">
        <f aca="false">(COUNTIFS(U551:BQ551,CE551))/BT551</f>
        <v>0</v>
      </c>
      <c r="CH551" s="0" t="s">
        <v>2715</v>
      </c>
      <c r="CI551" s="15" t="n">
        <f aca="false">(COUNTIFS(U551:BQ551,CH551))/BT551</f>
        <v>0</v>
      </c>
      <c r="CJ551" s="15" t="n">
        <f aca="false">(COUNTIFS(U551:BQ551,CH552))/BT551</f>
        <v>0</v>
      </c>
      <c r="CK551" s="16" t="s">
        <v>2700</v>
      </c>
      <c r="CL551" s="0" t="s">
        <v>2716</v>
      </c>
      <c r="CN551" s="4"/>
    </row>
    <row r="552" customFormat="false" ht="14.4" hidden="false" customHeight="false" outlineLevel="0" collapsed="false">
      <c r="A552" s="8" t="s">
        <v>3490</v>
      </c>
      <c r="B552" s="8" t="n">
        <v>2</v>
      </c>
      <c r="C552" s="8" t="n">
        <v>1</v>
      </c>
      <c r="D552" s="8" t="n">
        <v>2</v>
      </c>
      <c r="E552" s="8" t="n">
        <v>93</v>
      </c>
      <c r="F552" s="8" t="n">
        <v>48</v>
      </c>
      <c r="G552" s="8" t="n">
        <v>6</v>
      </c>
      <c r="H552" s="8" t="n">
        <v>6048</v>
      </c>
      <c r="I552" s="8" t="n">
        <v>16048</v>
      </c>
      <c r="J552" s="8" t="n">
        <v>6048</v>
      </c>
      <c r="K552" s="8" t="s">
        <v>650</v>
      </c>
      <c r="L552" s="8" t="s">
        <v>128</v>
      </c>
      <c r="M552" s="0" t="s">
        <v>2717</v>
      </c>
      <c r="N552" s="0" t="s">
        <v>2693</v>
      </c>
      <c r="O552" s="0" t="s">
        <v>2718</v>
      </c>
      <c r="R552" s="0" t="n">
        <f aca="false">(1+LEN(N552)-LEN(SUBSTITUTE(N552," ","")))+1</f>
        <v>6</v>
      </c>
      <c r="S552" s="0" t="n">
        <f aca="false">(1+LEN(O552)-LEN(SUBSTITUTE(O552," ","")))</f>
        <v>9</v>
      </c>
      <c r="T552" s="0" t="s">
        <v>2695</v>
      </c>
      <c r="U552" s="0" t="s">
        <v>2719</v>
      </c>
      <c r="V552" s="0" t="s">
        <v>2720</v>
      </c>
      <c r="W552" s="0" t="s">
        <v>2721</v>
      </c>
      <c r="X552" s="0" t="s">
        <v>956</v>
      </c>
      <c r="Y552" s="0" t="s">
        <v>473</v>
      </c>
      <c r="Z552" s="0" t="s">
        <v>2722</v>
      </c>
      <c r="AA552" s="0" t="s">
        <v>2723</v>
      </c>
      <c r="AB552" s="0" t="s">
        <v>473</v>
      </c>
      <c r="AC552" s="0" t="s">
        <v>2722</v>
      </c>
      <c r="AD552" s="0" t="s">
        <v>494</v>
      </c>
      <c r="AE552" s="0" t="s">
        <v>956</v>
      </c>
      <c r="AF552" s="0" t="s">
        <v>2724</v>
      </c>
      <c r="AG552" s="0" t="s">
        <v>2725</v>
      </c>
      <c r="AH552" s="0" t="s">
        <v>2726</v>
      </c>
      <c r="AI552" s="0" t="s">
        <v>2722</v>
      </c>
      <c r="AJ552" s="0" t="s">
        <v>477</v>
      </c>
      <c r="AK552" s="0" t="s">
        <v>2727</v>
      </c>
      <c r="AL552" s="0" t="s">
        <v>2728</v>
      </c>
      <c r="AM552" s="0" t="s">
        <v>477</v>
      </c>
      <c r="AN552" s="0" t="s">
        <v>956</v>
      </c>
      <c r="AO552" s="0" t="s">
        <v>1743</v>
      </c>
      <c r="AP552" s="0" t="s">
        <v>2729</v>
      </c>
      <c r="AQ552" s="0" t="s">
        <v>2730</v>
      </c>
      <c r="AR552" s="0" t="s">
        <v>2722</v>
      </c>
      <c r="AS552" s="0" t="s">
        <v>477</v>
      </c>
      <c r="AT552" s="0" t="s">
        <v>2731</v>
      </c>
      <c r="AU552" s="0" t="s">
        <v>2722</v>
      </c>
      <c r="AV552" s="0" t="s">
        <v>956</v>
      </c>
      <c r="AW552" s="0" t="s">
        <v>956</v>
      </c>
      <c r="AX552" s="0" t="s">
        <v>956</v>
      </c>
      <c r="AY552" s="0" t="s">
        <v>956</v>
      </c>
      <c r="AZ552" s="0" t="s">
        <v>2722</v>
      </c>
      <c r="BA552" s="0" t="s">
        <v>2732</v>
      </c>
      <c r="BB552" s="0" t="s">
        <v>956</v>
      </c>
      <c r="BC552" s="0" t="s">
        <v>2733</v>
      </c>
      <c r="BD552" s="0" t="s">
        <v>2734</v>
      </c>
      <c r="BE552" s="0" t="s">
        <v>2735</v>
      </c>
      <c r="BF552" s="0" t="s">
        <v>956</v>
      </c>
      <c r="BG552" s="0" t="s">
        <v>2734</v>
      </c>
      <c r="BH552" s="0" t="s">
        <v>956</v>
      </c>
      <c r="BI552" s="0" t="s">
        <v>2727</v>
      </c>
      <c r="BJ552" s="0" t="s">
        <v>2731</v>
      </c>
      <c r="BK552" s="0" t="s">
        <v>473</v>
      </c>
      <c r="BL552" s="0" t="s">
        <v>2722</v>
      </c>
      <c r="BM552" s="0" t="s">
        <v>1749</v>
      </c>
      <c r="BN552" s="0" t="s">
        <v>473</v>
      </c>
      <c r="BO552" s="0" t="s">
        <v>956</v>
      </c>
      <c r="BP552" s="0" t="s">
        <v>2736</v>
      </c>
      <c r="BQ552" s="0" t="s">
        <v>2737</v>
      </c>
      <c r="BS552" s="0" t="s">
        <v>956</v>
      </c>
      <c r="BT552" s="0" t="n">
        <f aca="false">49-(COUNTBLANK(U552:BQ552))</f>
        <v>49</v>
      </c>
      <c r="BU552" s="0" t="str">
        <f aca="false">CONCATENATE("*",BS552,"*")</f>
        <v>*drink*</v>
      </c>
      <c r="BV552" s="0" t="n">
        <f aca="false">COUNTIFS(U552:BQ552,BU552)</f>
        <v>0</v>
      </c>
      <c r="BW552" s="14" t="n">
        <f aca="false">BV552/BT552</f>
        <v>0</v>
      </c>
      <c r="BZ552" s="15" t="str">
        <f aca="false">IF(BY552="","",(BY552/BT552))</f>
        <v/>
      </c>
      <c r="CA552" s="0" t="n">
        <f aca="false">COUNTIFS(U552:BQ552,BU551)</f>
        <v>0</v>
      </c>
      <c r="CB552" s="0" t="str">
        <f aca="false">IF(BX552="",BU552,BX552)</f>
        <v>*drink*</v>
      </c>
      <c r="CC552" s="0" t="n">
        <f aca="false">COUNTIFS(U552:BQ552,CB551)</f>
        <v>0</v>
      </c>
      <c r="CD552" s="15" t="n">
        <f aca="false">CC552/BT552</f>
        <v>0</v>
      </c>
      <c r="CE552" s="0" t="s">
        <v>2738</v>
      </c>
      <c r="CF552" s="15" t="n">
        <f aca="false">(COUNTIFS(U552:BQ552,CE552))/BT552</f>
        <v>0</v>
      </c>
      <c r="CH552" s="0" t="s">
        <v>2739</v>
      </c>
      <c r="CI552" s="15" t="n">
        <f aca="false">(COUNTIFS(U552:BQ552,CH552))/BT552</f>
        <v>0</v>
      </c>
      <c r="CJ552" s="15" t="n">
        <f aca="false">(COUNTIFS(U552:BQ552,CH551))/BT552</f>
        <v>0</v>
      </c>
      <c r="CK552" s="16" t="s">
        <v>956</v>
      </c>
      <c r="CL552" s="0" t="s">
        <v>2716</v>
      </c>
    </row>
    <row r="553" customFormat="false" ht="14.4" hidden="false" customHeight="false" outlineLevel="0" collapsed="false">
      <c r="A553" s="8" t="s">
        <v>3491</v>
      </c>
      <c r="B553" s="17" t="n">
        <v>2</v>
      </c>
      <c r="C553" s="17" t="n">
        <v>2</v>
      </c>
      <c r="D553" s="17" t="n">
        <v>1</v>
      </c>
      <c r="E553" s="17" t="n">
        <v>93</v>
      </c>
      <c r="F553" s="17" t="n">
        <v>48</v>
      </c>
      <c r="G553" s="17" t="n">
        <v>7</v>
      </c>
      <c r="H553" s="8" t="n">
        <v>7048</v>
      </c>
      <c r="I553" s="8" t="n">
        <v>17048</v>
      </c>
      <c r="J553" s="8" t="n">
        <v>7048</v>
      </c>
      <c r="K553" s="8" t="s">
        <v>650</v>
      </c>
      <c r="L553" s="8" t="s">
        <v>128</v>
      </c>
      <c r="M553" s="4" t="s">
        <v>2692</v>
      </c>
      <c r="N553" s="4" t="s">
        <v>2693</v>
      </c>
      <c r="O553" s="4" t="s">
        <v>2718</v>
      </c>
      <c r="P553" s="4"/>
      <c r="Q553" s="4"/>
      <c r="R553" s="4" t="n">
        <f aca="false">(1+LEN(N553)-LEN(SUBSTITUTE(N553," ","")))+1</f>
        <v>6</v>
      </c>
      <c r="S553" s="4" t="n">
        <f aca="false">(1+LEN(O553)-LEN(SUBSTITUTE(O553," ","")))</f>
        <v>9</v>
      </c>
      <c r="T553" s="4" t="s">
        <v>2695</v>
      </c>
      <c r="U553" s="4" t="s">
        <v>2696</v>
      </c>
      <c r="V553" s="4" t="s">
        <v>2697</v>
      </c>
      <c r="W553" s="4" t="s">
        <v>2698</v>
      </c>
      <c r="X553" s="4" t="s">
        <v>2699</v>
      </c>
      <c r="Y553" s="4" t="s">
        <v>2700</v>
      </c>
      <c r="Z553" s="4" t="s">
        <v>2700</v>
      </c>
      <c r="AA553" s="4" t="s">
        <v>2701</v>
      </c>
      <c r="AB553" s="4" t="s">
        <v>2702</v>
      </c>
      <c r="AC553" s="4" t="s">
        <v>2703</v>
      </c>
      <c r="AD553" s="4" t="s">
        <v>2700</v>
      </c>
      <c r="AE553" s="4" t="s">
        <v>2704</v>
      </c>
      <c r="AF553" s="4" t="s">
        <v>2705</v>
      </c>
      <c r="AG553" s="4" t="s">
        <v>415</v>
      </c>
      <c r="AH553" s="4" t="s">
        <v>2700</v>
      </c>
      <c r="AI553" s="4" t="s">
        <v>2700</v>
      </c>
      <c r="AJ553" s="4" t="s">
        <v>2706</v>
      </c>
      <c r="AK553" s="4" t="s">
        <v>1572</v>
      </c>
      <c r="AL553" s="4" t="s">
        <v>2707</v>
      </c>
      <c r="AM553" s="4" t="s">
        <v>2700</v>
      </c>
      <c r="AN553" s="4" t="s">
        <v>2700</v>
      </c>
      <c r="AO553" s="4" t="s">
        <v>2708</v>
      </c>
      <c r="AP553" s="4" t="s">
        <v>2707</v>
      </c>
      <c r="AQ553" s="4" t="s">
        <v>2700</v>
      </c>
      <c r="AR553" s="4" t="s">
        <v>2700</v>
      </c>
      <c r="AS553" s="4" t="s">
        <v>2709</v>
      </c>
      <c r="AT553" s="4" t="s">
        <v>2707</v>
      </c>
      <c r="AU553" s="4" t="s">
        <v>956</v>
      </c>
      <c r="AV553" s="4" t="s">
        <v>2710</v>
      </c>
      <c r="AW553" s="4" t="s">
        <v>2700</v>
      </c>
      <c r="AX553" s="4" t="s">
        <v>1572</v>
      </c>
      <c r="AY553" s="4" t="s">
        <v>2700</v>
      </c>
      <c r="AZ553" s="4" t="s">
        <v>456</v>
      </c>
      <c r="BA553" s="4" t="s">
        <v>2700</v>
      </c>
      <c r="BB553" s="4" t="s">
        <v>2700</v>
      </c>
      <c r="BC553" s="4" t="s">
        <v>2705</v>
      </c>
      <c r="BD553" s="4" t="s">
        <v>2707</v>
      </c>
      <c r="BE553" s="4" t="s">
        <v>2700</v>
      </c>
      <c r="BF553" s="4" t="s">
        <v>2700</v>
      </c>
      <c r="BG553" s="4" t="s">
        <v>2700</v>
      </c>
      <c r="BH553" s="4" t="s">
        <v>2711</v>
      </c>
      <c r="BI553" s="4" t="s">
        <v>2700</v>
      </c>
      <c r="BJ553" s="4" t="s">
        <v>2696</v>
      </c>
      <c r="BK553" s="4" t="s">
        <v>2700</v>
      </c>
      <c r="BL553" s="4" t="s">
        <v>2700</v>
      </c>
      <c r="BM553" s="4" t="s">
        <v>2700</v>
      </c>
      <c r="BN553" s="4" t="s">
        <v>2712</v>
      </c>
      <c r="BO553" s="4" t="s">
        <v>2700</v>
      </c>
      <c r="BP553" s="4" t="s">
        <v>2713</v>
      </c>
      <c r="BQ553" s="4" t="s">
        <v>2705</v>
      </c>
      <c r="BR553" s="4"/>
      <c r="BS553" s="4" t="s">
        <v>2700</v>
      </c>
      <c r="BT553" s="4" t="n">
        <f aca="false">49-(COUNTBLANK(U553:BQ553))</f>
        <v>49</v>
      </c>
      <c r="BU553" s="4" t="str">
        <f aca="false">CONCATENATE("*",BS553,"*")</f>
        <v>*stain*</v>
      </c>
      <c r="BV553" s="4" t="n">
        <f aca="false">COUNTIFS(U553:BQ553,BU553)</f>
        <v>0</v>
      </c>
      <c r="BW553" s="18" t="n">
        <f aca="false">BV553/BT553</f>
        <v>0</v>
      </c>
      <c r="BX553" s="4"/>
      <c r="BY553" s="4"/>
      <c r="BZ553" s="18" t="str">
        <f aca="false">IF(BY553="","",(BY553/BT553))</f>
        <v/>
      </c>
      <c r="CA553" s="4" t="n">
        <f aca="false">COUNTIFS(U553:BQ553,BU554)</f>
        <v>0</v>
      </c>
      <c r="CB553" s="4" t="str">
        <f aca="false">IF(BX553="",BU553,BX553)</f>
        <v>*stain*</v>
      </c>
      <c r="CC553" s="4" t="n">
        <f aca="false">COUNTIFS(U553:BQ553,CB554)</f>
        <v>0</v>
      </c>
      <c r="CD553" s="18" t="n">
        <f aca="false">CC553/BT553</f>
        <v>0</v>
      </c>
      <c r="CE553" s="4" t="s">
        <v>2714</v>
      </c>
      <c r="CF553" s="18" t="n">
        <f aca="false">(COUNTIFS(U553:BQ553,CE553))/BT553</f>
        <v>0</v>
      </c>
      <c r="CG553" s="4"/>
      <c r="CH553" s="4" t="s">
        <v>2715</v>
      </c>
      <c r="CI553" s="18" t="n">
        <v>0.0204081632653061</v>
      </c>
      <c r="CJ553" s="18" t="n">
        <v>0.47</v>
      </c>
      <c r="CK553" s="4" t="s">
        <v>956</v>
      </c>
      <c r="CL553" s="4" t="s">
        <v>2716</v>
      </c>
      <c r="CM553" s="4"/>
      <c r="CN553" s="4"/>
    </row>
    <row r="554" customFormat="false" ht="14.4" hidden="false" customHeight="false" outlineLevel="0" collapsed="false">
      <c r="A554" s="8" t="s">
        <v>3492</v>
      </c>
      <c r="B554" s="17" t="n">
        <v>2</v>
      </c>
      <c r="C554" s="17" t="n">
        <v>2</v>
      </c>
      <c r="D554" s="17" t="n">
        <v>2</v>
      </c>
      <c r="E554" s="17" t="n">
        <v>93</v>
      </c>
      <c r="F554" s="17" t="n">
        <v>48</v>
      </c>
      <c r="G554" s="17" t="n">
        <v>8</v>
      </c>
      <c r="H554" s="8" t="n">
        <v>8048</v>
      </c>
      <c r="I554" s="8" t="n">
        <v>18048</v>
      </c>
      <c r="J554" s="8" t="n">
        <v>8048</v>
      </c>
      <c r="K554" s="8" t="s">
        <v>650</v>
      </c>
      <c r="L554" s="8" t="s">
        <v>128</v>
      </c>
      <c r="M554" s="4" t="s">
        <v>2717</v>
      </c>
      <c r="N554" s="4" t="s">
        <v>2693</v>
      </c>
      <c r="O554" s="4" t="s">
        <v>2694</v>
      </c>
      <c r="P554" s="4"/>
      <c r="Q554" s="4"/>
      <c r="R554" s="4" t="n">
        <f aca="false">(1+LEN(N554)-LEN(SUBSTITUTE(N554," ","")))+1</f>
        <v>6</v>
      </c>
      <c r="S554" s="4" t="n">
        <f aca="false">(1+LEN(O554)-LEN(SUBSTITUTE(O554," ","")))</f>
        <v>9</v>
      </c>
      <c r="T554" s="4" t="s">
        <v>2695</v>
      </c>
      <c r="U554" s="4" t="s">
        <v>2719</v>
      </c>
      <c r="V554" s="4" t="s">
        <v>2720</v>
      </c>
      <c r="W554" s="4" t="s">
        <v>2721</v>
      </c>
      <c r="X554" s="4" t="s">
        <v>956</v>
      </c>
      <c r="Y554" s="4" t="s">
        <v>473</v>
      </c>
      <c r="Z554" s="4" t="s">
        <v>2722</v>
      </c>
      <c r="AA554" s="4" t="s">
        <v>2723</v>
      </c>
      <c r="AB554" s="4" t="s">
        <v>473</v>
      </c>
      <c r="AC554" s="4" t="s">
        <v>2722</v>
      </c>
      <c r="AD554" s="4" t="s">
        <v>494</v>
      </c>
      <c r="AE554" s="4" t="s">
        <v>956</v>
      </c>
      <c r="AF554" s="4" t="s">
        <v>2724</v>
      </c>
      <c r="AG554" s="4" t="s">
        <v>2725</v>
      </c>
      <c r="AH554" s="4" t="s">
        <v>2726</v>
      </c>
      <c r="AI554" s="4" t="s">
        <v>2722</v>
      </c>
      <c r="AJ554" s="4" t="s">
        <v>477</v>
      </c>
      <c r="AK554" s="4" t="s">
        <v>2727</v>
      </c>
      <c r="AL554" s="4" t="s">
        <v>2728</v>
      </c>
      <c r="AM554" s="4" t="s">
        <v>477</v>
      </c>
      <c r="AN554" s="4" t="s">
        <v>956</v>
      </c>
      <c r="AO554" s="4" t="s">
        <v>1743</v>
      </c>
      <c r="AP554" s="4" t="s">
        <v>2729</v>
      </c>
      <c r="AQ554" s="4" t="s">
        <v>2730</v>
      </c>
      <c r="AR554" s="4" t="s">
        <v>2722</v>
      </c>
      <c r="AS554" s="4" t="s">
        <v>477</v>
      </c>
      <c r="AT554" s="4" t="s">
        <v>2731</v>
      </c>
      <c r="AU554" s="4" t="s">
        <v>2722</v>
      </c>
      <c r="AV554" s="4" t="s">
        <v>956</v>
      </c>
      <c r="AW554" s="4" t="s">
        <v>956</v>
      </c>
      <c r="AX554" s="4" t="s">
        <v>956</v>
      </c>
      <c r="AY554" s="4" t="s">
        <v>956</v>
      </c>
      <c r="AZ554" s="4" t="s">
        <v>2722</v>
      </c>
      <c r="BA554" s="4" t="s">
        <v>2732</v>
      </c>
      <c r="BB554" s="4" t="s">
        <v>956</v>
      </c>
      <c r="BC554" s="4" t="s">
        <v>2733</v>
      </c>
      <c r="BD554" s="4" t="s">
        <v>2734</v>
      </c>
      <c r="BE554" s="4" t="s">
        <v>2735</v>
      </c>
      <c r="BF554" s="4" t="s">
        <v>956</v>
      </c>
      <c r="BG554" s="4" t="s">
        <v>2734</v>
      </c>
      <c r="BH554" s="4" t="s">
        <v>956</v>
      </c>
      <c r="BI554" s="4" t="s">
        <v>2727</v>
      </c>
      <c r="BJ554" s="4" t="s">
        <v>2731</v>
      </c>
      <c r="BK554" s="4" t="s">
        <v>473</v>
      </c>
      <c r="BL554" s="4" t="s">
        <v>2722</v>
      </c>
      <c r="BM554" s="4" t="s">
        <v>1749</v>
      </c>
      <c r="BN554" s="4" t="s">
        <v>473</v>
      </c>
      <c r="BO554" s="4" t="s">
        <v>956</v>
      </c>
      <c r="BP554" s="4" t="s">
        <v>2736</v>
      </c>
      <c r="BQ554" s="4" t="s">
        <v>2737</v>
      </c>
      <c r="BR554" s="4"/>
      <c r="BS554" s="4" t="s">
        <v>956</v>
      </c>
      <c r="BT554" s="4" t="n">
        <f aca="false">49-(COUNTBLANK(U554:BQ554))</f>
        <v>49</v>
      </c>
      <c r="BU554" s="4" t="str">
        <f aca="false">CONCATENATE("*",BS554,"*")</f>
        <v>*drink*</v>
      </c>
      <c r="BV554" s="4" t="n">
        <f aca="false">COUNTIFS(U554:BQ554,BU554)</f>
        <v>0</v>
      </c>
      <c r="BW554" s="18" t="n">
        <f aca="false">BV554/BT554</f>
        <v>0</v>
      </c>
      <c r="BX554" s="4"/>
      <c r="BY554" s="4"/>
      <c r="BZ554" s="18" t="str">
        <f aca="false">IF(BY554="","",(BY554/BT554))</f>
        <v/>
      </c>
      <c r="CA554" s="4" t="n">
        <f aca="false">COUNTIFS(U554:BQ554,BU553)</f>
        <v>0</v>
      </c>
      <c r="CB554" s="4" t="str">
        <f aca="false">IF(BX554="",BU554,BX554)</f>
        <v>*drink*</v>
      </c>
      <c r="CC554" s="4" t="n">
        <f aca="false">COUNTIFS(U554:BQ554,CB553)</f>
        <v>0</v>
      </c>
      <c r="CD554" s="18" t="n">
        <f aca="false">CC554/BT554</f>
        <v>0</v>
      </c>
      <c r="CE554" s="4" t="s">
        <v>2738</v>
      </c>
      <c r="CF554" s="18" t="n">
        <f aca="false">(COUNTIFS(U554:BQ554,CE554))/BT554</f>
        <v>0</v>
      </c>
      <c r="CG554" s="4"/>
      <c r="CH554" s="4" t="s">
        <v>2739</v>
      </c>
      <c r="CI554" s="18" t="n">
        <v>0</v>
      </c>
      <c r="CJ554" s="18" t="n">
        <v>0.49</v>
      </c>
      <c r="CK554" s="4" t="s">
        <v>2700</v>
      </c>
      <c r="CL554" s="4" t="s">
        <v>2716</v>
      </c>
      <c r="CM554" s="4"/>
      <c r="CN554" s="4"/>
    </row>
    <row r="555" customFormat="false" ht="14.4" hidden="false" customHeight="false" outlineLevel="0" collapsed="false">
      <c r="A555" s="8" t="s">
        <v>3493</v>
      </c>
      <c r="B555" s="8" t="n">
        <v>2</v>
      </c>
      <c r="C555" s="8" t="n">
        <v>1</v>
      </c>
      <c r="D555" s="8" t="n">
        <v>1</v>
      </c>
      <c r="E555" s="8" t="n">
        <v>94</v>
      </c>
      <c r="F555" s="8" t="n">
        <v>49</v>
      </c>
      <c r="G555" s="8" t="n">
        <v>5</v>
      </c>
      <c r="H555" s="8" t="n">
        <v>5049</v>
      </c>
      <c r="I555" s="8" t="n">
        <v>15049</v>
      </c>
      <c r="J555" s="8" t="n">
        <v>5049</v>
      </c>
      <c r="K555" s="8" t="s">
        <v>650</v>
      </c>
      <c r="L555" s="8" t="s">
        <v>128</v>
      </c>
      <c r="M555" s="0" t="s">
        <v>2740</v>
      </c>
      <c r="N555" s="0" t="s">
        <v>2741</v>
      </c>
      <c r="O555" s="0" t="s">
        <v>2742</v>
      </c>
      <c r="R555" s="0" t="n">
        <f aca="false">(1+LEN(N555)-LEN(SUBSTITUTE(N555," ","")))+1</f>
        <v>5</v>
      </c>
      <c r="S555" s="0" t="n">
        <f aca="false">(1+LEN(O555)-LEN(SUBSTITUTE(O555," ","")))</f>
        <v>8</v>
      </c>
      <c r="T555" s="0" t="s">
        <v>2695</v>
      </c>
      <c r="U555" s="0" t="s">
        <v>2743</v>
      </c>
      <c r="V555" s="0" t="s">
        <v>2744</v>
      </c>
      <c r="W555" s="0" t="s">
        <v>2745</v>
      </c>
      <c r="X555" s="0" t="s">
        <v>2746</v>
      </c>
      <c r="Y555" s="0" t="s">
        <v>182</v>
      </c>
      <c r="Z555" s="13"/>
      <c r="AA555" s="0" t="s">
        <v>2747</v>
      </c>
      <c r="AB555" s="0" t="s">
        <v>182</v>
      </c>
      <c r="AC555" s="0" t="s">
        <v>2748</v>
      </c>
      <c r="AD555" s="0" t="s">
        <v>927</v>
      </c>
      <c r="AE555" s="0" t="s">
        <v>2743</v>
      </c>
      <c r="AF555" s="0" t="s">
        <v>2749</v>
      </c>
      <c r="AG555" s="0" t="s">
        <v>2743</v>
      </c>
      <c r="AH555" s="0" t="s">
        <v>182</v>
      </c>
      <c r="AI555" s="0" t="s">
        <v>182</v>
      </c>
      <c r="AJ555" s="0" t="s">
        <v>2750</v>
      </c>
      <c r="AK555" s="0" t="s">
        <v>182</v>
      </c>
      <c r="AL555" s="0" t="s">
        <v>182</v>
      </c>
      <c r="AM555" s="0" t="s">
        <v>182</v>
      </c>
      <c r="AN555" s="0" t="s">
        <v>573</v>
      </c>
      <c r="AO555" s="0" t="s">
        <v>2751</v>
      </c>
      <c r="AP555" s="0" t="s">
        <v>182</v>
      </c>
      <c r="AQ555" s="0" t="s">
        <v>182</v>
      </c>
      <c r="AR555" s="0" t="s">
        <v>2747</v>
      </c>
      <c r="AS555" s="0" t="s">
        <v>182</v>
      </c>
      <c r="AT555" s="0" t="s">
        <v>182</v>
      </c>
      <c r="AU555" s="0" t="s">
        <v>182</v>
      </c>
      <c r="AV555" s="0" t="s">
        <v>2752</v>
      </c>
      <c r="AW555" s="0" t="s">
        <v>2753</v>
      </c>
      <c r="AX555" s="0" t="s">
        <v>1782</v>
      </c>
      <c r="AY555" s="0" t="s">
        <v>182</v>
      </c>
      <c r="AZ555" s="0" t="s">
        <v>182</v>
      </c>
      <c r="BA555" s="0" t="s">
        <v>2747</v>
      </c>
      <c r="BB555" s="0" t="s">
        <v>182</v>
      </c>
      <c r="BC555" s="0" t="s">
        <v>2750</v>
      </c>
      <c r="BD555" s="0" t="s">
        <v>2747</v>
      </c>
      <c r="BE555" s="0" t="s">
        <v>2747</v>
      </c>
      <c r="BF555" s="0" t="s">
        <v>2747</v>
      </c>
      <c r="BG555" s="0" t="s">
        <v>182</v>
      </c>
      <c r="BH555" s="0" t="s">
        <v>182</v>
      </c>
      <c r="BI555" s="0" t="s">
        <v>182</v>
      </c>
      <c r="BJ555" s="0" t="s">
        <v>2747</v>
      </c>
      <c r="BK555" s="0" t="s">
        <v>182</v>
      </c>
      <c r="BL555" s="0" t="s">
        <v>2754</v>
      </c>
      <c r="BM555" s="0" t="s">
        <v>2755</v>
      </c>
      <c r="BN555" s="0" t="s">
        <v>2756</v>
      </c>
      <c r="BO555" s="0" t="s">
        <v>2757</v>
      </c>
      <c r="BP555" s="0" t="s">
        <v>473</v>
      </c>
      <c r="BQ555" s="0" t="s">
        <v>2758</v>
      </c>
      <c r="BS555" s="0" t="s">
        <v>182</v>
      </c>
      <c r="BT555" s="0" t="n">
        <f aca="false">49-(COUNTBLANK(U555:BQ555))</f>
        <v>48</v>
      </c>
      <c r="BU555" s="0" t="str">
        <f aca="false">CONCATENATE("*",BS555,"*")</f>
        <v>*eat*</v>
      </c>
      <c r="BV555" s="0" t="n">
        <f aca="false">COUNTIFS(U555:BQ555,BU555)</f>
        <v>0</v>
      </c>
      <c r="BW555" s="18" t="n">
        <f aca="false">BV555/BT555</f>
        <v>0</v>
      </c>
      <c r="BZ555" s="15" t="str">
        <f aca="false">IF(BY555="","",(BY555/BT555))</f>
        <v/>
      </c>
      <c r="CA555" s="0" t="n">
        <f aca="false">COUNTIFS(U555:BQ555,BU556)</f>
        <v>0</v>
      </c>
      <c r="CB555" s="0" t="str">
        <f aca="false">IF(BX555="",BU555,BX555)</f>
        <v>*eat*</v>
      </c>
      <c r="CC555" s="0" t="n">
        <f aca="false">COUNTIFS(U555:BQ555,CB556)</f>
        <v>0</v>
      </c>
      <c r="CD555" s="15" t="n">
        <f aca="false">CC555/BT555</f>
        <v>0</v>
      </c>
      <c r="CE555" s="0" t="s">
        <v>189</v>
      </c>
      <c r="CF555" s="15" t="n">
        <f aca="false">(COUNTIFS(U555:BQ555,CE555))/BT555</f>
        <v>0</v>
      </c>
      <c r="CH555" s="0" t="s">
        <v>190</v>
      </c>
      <c r="CI555" s="15" t="n">
        <f aca="false">(COUNTIFS(U555:BQ555,CH555))/BT555</f>
        <v>0</v>
      </c>
      <c r="CJ555" s="15" t="n">
        <f aca="false">(COUNTIFS(U555:BQ555,CH556))/BT555</f>
        <v>0</v>
      </c>
      <c r="CK555" s="16" t="s">
        <v>182</v>
      </c>
      <c r="CL555" s="0" t="s">
        <v>2759</v>
      </c>
      <c r="CN555" s="4"/>
    </row>
    <row r="556" customFormat="false" ht="14.4" hidden="false" customHeight="false" outlineLevel="0" collapsed="false">
      <c r="A556" s="8" t="s">
        <v>3490</v>
      </c>
      <c r="B556" s="8" t="n">
        <v>2</v>
      </c>
      <c r="C556" s="8" t="n">
        <v>1</v>
      </c>
      <c r="D556" s="8" t="n">
        <v>2</v>
      </c>
      <c r="E556" s="8" t="n">
        <v>94</v>
      </c>
      <c r="F556" s="8" t="n">
        <v>49</v>
      </c>
      <c r="G556" s="8" t="n">
        <v>6</v>
      </c>
      <c r="H556" s="8" t="n">
        <v>6049</v>
      </c>
      <c r="I556" s="8" t="n">
        <v>16049</v>
      </c>
      <c r="J556" s="8" t="n">
        <v>6049</v>
      </c>
      <c r="K556" s="8" t="s">
        <v>650</v>
      </c>
      <c r="L556" s="8" t="s">
        <v>128</v>
      </c>
      <c r="M556" s="0" t="s">
        <v>2760</v>
      </c>
      <c r="N556" s="0" t="s">
        <v>2741</v>
      </c>
      <c r="O556" s="0" t="s">
        <v>2761</v>
      </c>
      <c r="R556" s="0" t="n">
        <f aca="false">(1+LEN(N556)-LEN(SUBSTITUTE(N556," ","")))+1</f>
        <v>5</v>
      </c>
      <c r="S556" s="0" t="n">
        <f aca="false">(1+LEN(O556)-LEN(SUBSTITUTE(O556," ","")))</f>
        <v>8</v>
      </c>
      <c r="T556" s="0" t="s">
        <v>2695</v>
      </c>
      <c r="U556" s="0" t="s">
        <v>2762</v>
      </c>
      <c r="V556" s="0" t="s">
        <v>2763</v>
      </c>
      <c r="W556" s="0" t="s">
        <v>2764</v>
      </c>
      <c r="X556" s="0" t="s">
        <v>2765</v>
      </c>
      <c r="Y556" s="0" t="s">
        <v>2765</v>
      </c>
      <c r="Z556" s="0" t="s">
        <v>2766</v>
      </c>
      <c r="AA556" s="0" t="s">
        <v>2767</v>
      </c>
      <c r="AB556" s="0" t="s">
        <v>2765</v>
      </c>
      <c r="AC556" s="0" t="s">
        <v>2768</v>
      </c>
      <c r="AD556" s="0" t="s">
        <v>2769</v>
      </c>
      <c r="AE556" s="0" t="s">
        <v>2770</v>
      </c>
      <c r="AF556" s="0" t="s">
        <v>2771</v>
      </c>
      <c r="AG556" s="0" t="s">
        <v>2772</v>
      </c>
      <c r="AH556" s="0" t="s">
        <v>2765</v>
      </c>
      <c r="AI556" s="0" t="s">
        <v>2765</v>
      </c>
      <c r="AJ556" s="0" t="s">
        <v>2773</v>
      </c>
      <c r="AK556" s="0" t="s">
        <v>2774</v>
      </c>
      <c r="AL556" s="0" t="s">
        <v>2765</v>
      </c>
      <c r="AM556" s="0" t="s">
        <v>2765</v>
      </c>
      <c r="AN556" s="0" t="s">
        <v>2775</v>
      </c>
      <c r="AO556" s="0" t="s">
        <v>2776</v>
      </c>
      <c r="AP556" s="0" t="s">
        <v>2777</v>
      </c>
      <c r="AQ556" s="0" t="s">
        <v>2778</v>
      </c>
      <c r="AR556" s="0" t="s">
        <v>2779</v>
      </c>
      <c r="AS556" s="0" t="s">
        <v>2780</v>
      </c>
      <c r="AT556" s="0" t="s">
        <v>2765</v>
      </c>
      <c r="AU556" s="0" t="s">
        <v>2765</v>
      </c>
      <c r="AV556" s="0" t="s">
        <v>2765</v>
      </c>
      <c r="AW556" s="0" t="s">
        <v>2765</v>
      </c>
      <c r="AX556" s="0" t="s">
        <v>2770</v>
      </c>
      <c r="AY556" s="0" t="s">
        <v>2765</v>
      </c>
      <c r="AZ556" s="0" t="s">
        <v>2781</v>
      </c>
      <c r="BA556" s="0" t="s">
        <v>2765</v>
      </c>
      <c r="BB556" s="0" t="s">
        <v>2782</v>
      </c>
      <c r="BC556" s="0" t="s">
        <v>2765</v>
      </c>
      <c r="BD556" s="0" t="s">
        <v>2783</v>
      </c>
      <c r="BE556" s="0" t="s">
        <v>2782</v>
      </c>
      <c r="BF556" s="0" t="s">
        <v>2765</v>
      </c>
      <c r="BG556" s="0" t="s">
        <v>2784</v>
      </c>
      <c r="BH556" s="0" t="s">
        <v>2765</v>
      </c>
      <c r="BI556" s="0" t="s">
        <v>2785</v>
      </c>
      <c r="BJ556" s="0" t="s">
        <v>2765</v>
      </c>
      <c r="BK556" s="0" t="s">
        <v>2765</v>
      </c>
      <c r="BL556" s="0" t="s">
        <v>2786</v>
      </c>
      <c r="BM556" s="0" t="s">
        <v>2787</v>
      </c>
      <c r="BN556" s="0" t="s">
        <v>2788</v>
      </c>
      <c r="BO556" s="0" t="s">
        <v>2765</v>
      </c>
      <c r="BP556" s="0" t="s">
        <v>2765</v>
      </c>
      <c r="BQ556" s="0" t="s">
        <v>1730</v>
      </c>
      <c r="BS556" s="0" t="s">
        <v>2765</v>
      </c>
      <c r="BT556" s="0" t="n">
        <f aca="false">49-(COUNTBLANK(U556:BQ556))</f>
        <v>49</v>
      </c>
      <c r="BU556" s="0" t="str">
        <f aca="false">CONCATENATE("*",BS556,"*")</f>
        <v>*steal*</v>
      </c>
      <c r="BV556" s="0" t="n">
        <f aca="false">COUNTIFS(U556:BQ556,BU556)</f>
        <v>0</v>
      </c>
      <c r="BW556" s="18" t="n">
        <f aca="false">BV556/BT556</f>
        <v>0</v>
      </c>
      <c r="BZ556" s="15" t="str">
        <f aca="false">IF(BY556="","",(BY556/BT556))</f>
        <v/>
      </c>
      <c r="CA556" s="0" t="n">
        <f aca="false">COUNTIFS(U556:BQ556,BU555)</f>
        <v>0</v>
      </c>
      <c r="CB556" s="0" t="str">
        <f aca="false">IF(BX556="",BU556,BX556)</f>
        <v>*steal*</v>
      </c>
      <c r="CC556" s="0" t="n">
        <f aca="false">COUNTIFS(U556:BQ556,CB555)</f>
        <v>0</v>
      </c>
      <c r="CD556" s="15" t="n">
        <f aca="false">CC556/BT556</f>
        <v>0</v>
      </c>
      <c r="CE556" s="0" t="s">
        <v>2789</v>
      </c>
      <c r="CF556" s="15" t="n">
        <f aca="false">(COUNTIFS(U556:BQ556,CE556))/BT556</f>
        <v>0</v>
      </c>
      <c r="CH556" s="0" t="s">
        <v>2790</v>
      </c>
      <c r="CI556" s="15" t="n">
        <f aca="false">(COUNTIFS(U556:BQ556,CH556))/BT556</f>
        <v>0</v>
      </c>
      <c r="CJ556" s="15" t="n">
        <f aca="false">(COUNTIFS(U556:BQ556,CH555))/BT556</f>
        <v>0</v>
      </c>
      <c r="CK556" s="16" t="s">
        <v>2765</v>
      </c>
      <c r="CL556" s="0" t="s">
        <v>2759</v>
      </c>
    </row>
    <row r="557" customFormat="false" ht="14.4" hidden="false" customHeight="false" outlineLevel="0" collapsed="false">
      <c r="A557" s="8" t="s">
        <v>3491</v>
      </c>
      <c r="B557" s="17" t="n">
        <v>2</v>
      </c>
      <c r="C557" s="17" t="n">
        <v>2</v>
      </c>
      <c r="D557" s="17" t="n">
        <v>1</v>
      </c>
      <c r="E557" s="17" t="n">
        <v>94</v>
      </c>
      <c r="F557" s="17" t="n">
        <v>49</v>
      </c>
      <c r="G557" s="17" t="n">
        <v>7</v>
      </c>
      <c r="H557" s="8" t="n">
        <v>7049</v>
      </c>
      <c r="I557" s="8" t="n">
        <v>17049</v>
      </c>
      <c r="J557" s="8" t="n">
        <v>7049</v>
      </c>
      <c r="K557" s="8" t="s">
        <v>650</v>
      </c>
      <c r="L557" s="8" t="s">
        <v>128</v>
      </c>
      <c r="M557" s="4" t="s">
        <v>2740</v>
      </c>
      <c r="N557" s="4" t="s">
        <v>2741</v>
      </c>
      <c r="O557" s="4" t="s">
        <v>2761</v>
      </c>
      <c r="P557" s="4"/>
      <c r="Q557" s="4"/>
      <c r="R557" s="4" t="n">
        <f aca="false">(1+LEN(N557)-LEN(SUBSTITUTE(N557," ","")))+1</f>
        <v>5</v>
      </c>
      <c r="S557" s="4" t="n">
        <f aca="false">(1+LEN(O557)-LEN(SUBSTITUTE(O557," ","")))</f>
        <v>8</v>
      </c>
      <c r="T557" s="4" t="s">
        <v>2695</v>
      </c>
      <c r="U557" s="4" t="s">
        <v>2743</v>
      </c>
      <c r="V557" s="4" t="s">
        <v>2744</v>
      </c>
      <c r="W557" s="4" t="s">
        <v>2745</v>
      </c>
      <c r="X557" s="4" t="s">
        <v>2746</v>
      </c>
      <c r="Y557" s="4" t="s">
        <v>182</v>
      </c>
      <c r="Z557" s="4"/>
      <c r="AA557" s="4" t="s">
        <v>2747</v>
      </c>
      <c r="AB557" s="4" t="s">
        <v>182</v>
      </c>
      <c r="AC557" s="4" t="s">
        <v>2748</v>
      </c>
      <c r="AD557" s="4" t="s">
        <v>927</v>
      </c>
      <c r="AE557" s="4" t="s">
        <v>2743</v>
      </c>
      <c r="AF557" s="4" t="s">
        <v>2749</v>
      </c>
      <c r="AG557" s="4" t="s">
        <v>2743</v>
      </c>
      <c r="AH557" s="4" t="s">
        <v>182</v>
      </c>
      <c r="AI557" s="4" t="s">
        <v>182</v>
      </c>
      <c r="AJ557" s="4" t="s">
        <v>2750</v>
      </c>
      <c r="AK557" s="4" t="s">
        <v>182</v>
      </c>
      <c r="AL557" s="4" t="s">
        <v>182</v>
      </c>
      <c r="AM557" s="4" t="s">
        <v>182</v>
      </c>
      <c r="AN557" s="4" t="s">
        <v>573</v>
      </c>
      <c r="AO557" s="4" t="s">
        <v>2751</v>
      </c>
      <c r="AP557" s="4" t="s">
        <v>182</v>
      </c>
      <c r="AQ557" s="4" t="s">
        <v>182</v>
      </c>
      <c r="AR557" s="4" t="s">
        <v>2747</v>
      </c>
      <c r="AS557" s="4" t="s">
        <v>182</v>
      </c>
      <c r="AT557" s="4" t="s">
        <v>182</v>
      </c>
      <c r="AU557" s="4" t="s">
        <v>182</v>
      </c>
      <c r="AV557" s="4" t="s">
        <v>2752</v>
      </c>
      <c r="AW557" s="4" t="s">
        <v>2753</v>
      </c>
      <c r="AX557" s="4" t="s">
        <v>1782</v>
      </c>
      <c r="AY557" s="4" t="s">
        <v>182</v>
      </c>
      <c r="AZ557" s="4" t="s">
        <v>182</v>
      </c>
      <c r="BA557" s="4" t="s">
        <v>2747</v>
      </c>
      <c r="BB557" s="4" t="s">
        <v>182</v>
      </c>
      <c r="BC557" s="4" t="s">
        <v>2750</v>
      </c>
      <c r="BD557" s="4" t="s">
        <v>2747</v>
      </c>
      <c r="BE557" s="4" t="s">
        <v>2747</v>
      </c>
      <c r="BF557" s="4" t="s">
        <v>2747</v>
      </c>
      <c r="BG557" s="4" t="s">
        <v>182</v>
      </c>
      <c r="BH557" s="4" t="s">
        <v>182</v>
      </c>
      <c r="BI557" s="4" t="s">
        <v>182</v>
      </c>
      <c r="BJ557" s="4" t="s">
        <v>2747</v>
      </c>
      <c r="BK557" s="4" t="s">
        <v>182</v>
      </c>
      <c r="BL557" s="4" t="s">
        <v>2754</v>
      </c>
      <c r="BM557" s="4" t="s">
        <v>2755</v>
      </c>
      <c r="BN557" s="4" t="s">
        <v>2756</v>
      </c>
      <c r="BO557" s="4" t="s">
        <v>2757</v>
      </c>
      <c r="BP557" s="4" t="s">
        <v>473</v>
      </c>
      <c r="BQ557" s="4" t="s">
        <v>2758</v>
      </c>
      <c r="BR557" s="4"/>
      <c r="BS557" s="4" t="s">
        <v>182</v>
      </c>
      <c r="BT557" s="4" t="n">
        <f aca="false">49-(COUNTBLANK(U557:BQ557))</f>
        <v>48</v>
      </c>
      <c r="BU557" s="4" t="str">
        <f aca="false">CONCATENATE("*",BS557,"*")</f>
        <v>*eat*</v>
      </c>
      <c r="BV557" s="4" t="n">
        <f aca="false">COUNTIFS(U557:BQ557,BU557)</f>
        <v>0</v>
      </c>
      <c r="BW557" s="18" t="n">
        <f aca="false">BV557/BT557</f>
        <v>0</v>
      </c>
      <c r="BX557" s="4"/>
      <c r="BY557" s="4"/>
      <c r="BZ557" s="18" t="str">
        <f aca="false">IF(BY557="","",(BY557/BT557))</f>
        <v/>
      </c>
      <c r="CA557" s="4" t="n">
        <f aca="false">COUNTIFS(U557:BQ557,BU558)</f>
        <v>0</v>
      </c>
      <c r="CB557" s="4" t="str">
        <f aca="false">IF(BX557="",BU557,BX557)</f>
        <v>*eat*</v>
      </c>
      <c r="CC557" s="4" t="n">
        <f aca="false">COUNTIFS(U557:BQ557,CB558)</f>
        <v>0</v>
      </c>
      <c r="CD557" s="18" t="n">
        <f aca="false">CC557/BT557</f>
        <v>0</v>
      </c>
      <c r="CE557" s="4" t="s">
        <v>189</v>
      </c>
      <c r="CF557" s="18" t="n">
        <f aca="false">(COUNTIFS(U557:BQ557,CE557))/BT557</f>
        <v>0</v>
      </c>
      <c r="CG557" s="4"/>
      <c r="CH557" s="4" t="s">
        <v>190</v>
      </c>
      <c r="CI557" s="18" t="n">
        <v>0</v>
      </c>
      <c r="CJ557" s="18" t="n">
        <v>0.79</v>
      </c>
      <c r="CK557" s="4" t="s">
        <v>2765</v>
      </c>
      <c r="CL557" s="4" t="s">
        <v>2759</v>
      </c>
      <c r="CM557" s="4"/>
    </row>
    <row r="558" customFormat="false" ht="14.4" hidden="false" customHeight="false" outlineLevel="0" collapsed="false">
      <c r="A558" s="8" t="s">
        <v>3492</v>
      </c>
      <c r="B558" s="17" t="n">
        <v>2</v>
      </c>
      <c r="C558" s="17" t="n">
        <v>2</v>
      </c>
      <c r="D558" s="17" t="n">
        <v>2</v>
      </c>
      <c r="E558" s="17" t="n">
        <v>94</v>
      </c>
      <c r="F558" s="17" t="n">
        <v>49</v>
      </c>
      <c r="G558" s="17" t="n">
        <v>8</v>
      </c>
      <c r="H558" s="8" t="n">
        <v>8049</v>
      </c>
      <c r="I558" s="8" t="n">
        <v>18049</v>
      </c>
      <c r="J558" s="8" t="n">
        <v>8049</v>
      </c>
      <c r="K558" s="8" t="s">
        <v>650</v>
      </c>
      <c r="L558" s="8" t="s">
        <v>128</v>
      </c>
      <c r="M558" s="4" t="s">
        <v>2760</v>
      </c>
      <c r="N558" s="4" t="s">
        <v>2741</v>
      </c>
      <c r="O558" s="4" t="s">
        <v>2742</v>
      </c>
      <c r="P558" s="4"/>
      <c r="Q558" s="4"/>
      <c r="R558" s="4" t="n">
        <f aca="false">(1+LEN(N558)-LEN(SUBSTITUTE(N558," ","")))+1</f>
        <v>5</v>
      </c>
      <c r="S558" s="4" t="n">
        <f aca="false">(1+LEN(O558)-LEN(SUBSTITUTE(O558," ","")))</f>
        <v>8</v>
      </c>
      <c r="T558" s="4" t="s">
        <v>2695</v>
      </c>
      <c r="U558" s="4" t="s">
        <v>2762</v>
      </c>
      <c r="V558" s="4" t="s">
        <v>2763</v>
      </c>
      <c r="W558" s="4" t="s">
        <v>2764</v>
      </c>
      <c r="X558" s="4" t="s">
        <v>2765</v>
      </c>
      <c r="Y558" s="4" t="s">
        <v>2765</v>
      </c>
      <c r="Z558" s="4" t="s">
        <v>2766</v>
      </c>
      <c r="AA558" s="4" t="s">
        <v>2767</v>
      </c>
      <c r="AB558" s="4" t="s">
        <v>2765</v>
      </c>
      <c r="AC558" s="4" t="s">
        <v>2768</v>
      </c>
      <c r="AD558" s="4" t="s">
        <v>2769</v>
      </c>
      <c r="AE558" s="4" t="s">
        <v>2770</v>
      </c>
      <c r="AF558" s="4" t="s">
        <v>2771</v>
      </c>
      <c r="AG558" s="4" t="s">
        <v>2772</v>
      </c>
      <c r="AH558" s="4" t="s">
        <v>2765</v>
      </c>
      <c r="AI558" s="4" t="s">
        <v>2765</v>
      </c>
      <c r="AJ558" s="4" t="s">
        <v>2773</v>
      </c>
      <c r="AK558" s="4" t="s">
        <v>2774</v>
      </c>
      <c r="AL558" s="4" t="s">
        <v>2765</v>
      </c>
      <c r="AM558" s="4" t="s">
        <v>2765</v>
      </c>
      <c r="AN558" s="4" t="s">
        <v>2775</v>
      </c>
      <c r="AO558" s="4" t="s">
        <v>2776</v>
      </c>
      <c r="AP558" s="4" t="s">
        <v>2777</v>
      </c>
      <c r="AQ558" s="4" t="s">
        <v>2778</v>
      </c>
      <c r="AR558" s="4" t="s">
        <v>2779</v>
      </c>
      <c r="AS558" s="4" t="s">
        <v>2780</v>
      </c>
      <c r="AT558" s="4" t="s">
        <v>2765</v>
      </c>
      <c r="AU558" s="4" t="s">
        <v>2765</v>
      </c>
      <c r="AV558" s="4" t="s">
        <v>2765</v>
      </c>
      <c r="AW558" s="4" t="s">
        <v>2765</v>
      </c>
      <c r="AX558" s="4" t="s">
        <v>2770</v>
      </c>
      <c r="AY558" s="4" t="s">
        <v>2765</v>
      </c>
      <c r="AZ558" s="4" t="s">
        <v>2781</v>
      </c>
      <c r="BA558" s="4" t="s">
        <v>2765</v>
      </c>
      <c r="BB558" s="4" t="s">
        <v>2782</v>
      </c>
      <c r="BC558" s="4" t="s">
        <v>2765</v>
      </c>
      <c r="BD558" s="4" t="s">
        <v>2783</v>
      </c>
      <c r="BE558" s="4" t="s">
        <v>2782</v>
      </c>
      <c r="BF558" s="4" t="s">
        <v>2765</v>
      </c>
      <c r="BG558" s="4" t="s">
        <v>2784</v>
      </c>
      <c r="BH558" s="4" t="s">
        <v>2765</v>
      </c>
      <c r="BI558" s="4" t="s">
        <v>2785</v>
      </c>
      <c r="BJ558" s="4" t="s">
        <v>2765</v>
      </c>
      <c r="BK558" s="4" t="s">
        <v>2765</v>
      </c>
      <c r="BL558" s="4" t="s">
        <v>2786</v>
      </c>
      <c r="BM558" s="4" t="s">
        <v>2787</v>
      </c>
      <c r="BN558" s="4" t="s">
        <v>2788</v>
      </c>
      <c r="BO558" s="4" t="s">
        <v>2765</v>
      </c>
      <c r="BP558" s="4" t="s">
        <v>2765</v>
      </c>
      <c r="BQ558" s="4" t="s">
        <v>1730</v>
      </c>
      <c r="BR558" s="4"/>
      <c r="BS558" s="4" t="s">
        <v>2765</v>
      </c>
      <c r="BT558" s="4" t="n">
        <f aca="false">49-(COUNTBLANK(U558:BQ558))</f>
        <v>49</v>
      </c>
      <c r="BU558" s="4" t="str">
        <f aca="false">CONCATENATE("*",BS558,"*")</f>
        <v>*steal*</v>
      </c>
      <c r="BV558" s="4" t="n">
        <f aca="false">COUNTIFS(U558:BQ558,BU558)</f>
        <v>0</v>
      </c>
      <c r="BW558" s="18" t="n">
        <f aca="false">BV558/BT558</f>
        <v>0</v>
      </c>
      <c r="BX558" s="4"/>
      <c r="BY558" s="4"/>
      <c r="BZ558" s="18" t="str">
        <f aca="false">IF(BY558="","",(BY558/BT558))</f>
        <v/>
      </c>
      <c r="CA558" s="4" t="n">
        <f aca="false">COUNTIFS(U558:BQ558,BU557)</f>
        <v>0</v>
      </c>
      <c r="CB558" s="4" t="str">
        <f aca="false">IF(BX558="",BU558,BX558)</f>
        <v>*steal*</v>
      </c>
      <c r="CC558" s="4" t="n">
        <f aca="false">COUNTIFS(U558:BQ558,CB557)</f>
        <v>0</v>
      </c>
      <c r="CD558" s="18" t="n">
        <f aca="false">CC558/BT558</f>
        <v>0</v>
      </c>
      <c r="CE558" s="4" t="s">
        <v>2789</v>
      </c>
      <c r="CF558" s="18" t="n">
        <f aca="false">(COUNTIFS(U558:BQ558,CE558))/BT558</f>
        <v>0</v>
      </c>
      <c r="CG558" s="4"/>
      <c r="CH558" s="4" t="s">
        <v>2790</v>
      </c>
      <c r="CI558" s="18" t="n">
        <v>0</v>
      </c>
      <c r="CJ558" s="18" t="n">
        <v>0.67</v>
      </c>
      <c r="CK558" s="4" t="s">
        <v>182</v>
      </c>
      <c r="CL558" s="4" t="s">
        <v>2759</v>
      </c>
      <c r="CM558" s="4"/>
    </row>
    <row r="559" customFormat="false" ht="14.4" hidden="false" customHeight="false" outlineLevel="0" collapsed="false">
      <c r="A559" s="8" t="s">
        <v>3493</v>
      </c>
      <c r="B559" s="8" t="n">
        <v>2</v>
      </c>
      <c r="C559" s="8" t="n">
        <v>1</v>
      </c>
      <c r="D559" s="8" t="n">
        <v>1</v>
      </c>
      <c r="E559" s="8" t="n">
        <v>98</v>
      </c>
      <c r="F559" s="8" t="n">
        <v>50</v>
      </c>
      <c r="G559" s="8" t="n">
        <v>5</v>
      </c>
      <c r="H559" s="8" t="n">
        <v>5050</v>
      </c>
      <c r="I559" s="8" t="n">
        <v>15050</v>
      </c>
      <c r="J559" s="8" t="n">
        <v>5050</v>
      </c>
      <c r="K559" s="8" t="s">
        <v>650</v>
      </c>
      <c r="L559" s="8" t="s">
        <v>128</v>
      </c>
      <c r="M559" s="0" t="s">
        <v>2791</v>
      </c>
      <c r="N559" s="0" t="s">
        <v>2792</v>
      </c>
      <c r="O559" s="0" t="s">
        <v>2793</v>
      </c>
      <c r="R559" s="0" t="n">
        <f aca="false">(1+LEN(N559)-LEN(SUBSTITUTE(N559," ","")))+1</f>
        <v>6</v>
      </c>
      <c r="S559" s="0" t="n">
        <f aca="false">(1+LEN(O559)-LEN(SUBSTITUTE(O559," ","")))</f>
        <v>11</v>
      </c>
      <c r="T559" s="0" t="s">
        <v>2695</v>
      </c>
      <c r="U559" s="0" t="s">
        <v>2794</v>
      </c>
      <c r="V559" s="0" t="s">
        <v>2795</v>
      </c>
      <c r="W559" s="0" t="s">
        <v>2796</v>
      </c>
      <c r="X559" s="0" t="s">
        <v>1730</v>
      </c>
      <c r="Y559" s="0" t="s">
        <v>2770</v>
      </c>
      <c r="Z559" s="0" t="s">
        <v>2797</v>
      </c>
      <c r="AA559" s="0" t="s">
        <v>2794</v>
      </c>
      <c r="AB559" s="0" t="s">
        <v>1301</v>
      </c>
      <c r="AC559" s="0" t="s">
        <v>2770</v>
      </c>
      <c r="AD559" s="0" t="s">
        <v>1730</v>
      </c>
      <c r="AE559" s="0" t="s">
        <v>2798</v>
      </c>
      <c r="AF559" s="0" t="s">
        <v>2799</v>
      </c>
      <c r="AG559" s="0" t="s">
        <v>473</v>
      </c>
      <c r="AH559" s="0" t="s">
        <v>2800</v>
      </c>
      <c r="AI559" s="0" t="s">
        <v>2765</v>
      </c>
      <c r="AJ559" s="0" t="s">
        <v>2801</v>
      </c>
      <c r="AK559" s="0" t="s">
        <v>473</v>
      </c>
      <c r="AL559" s="0" t="s">
        <v>2802</v>
      </c>
      <c r="AM559" s="0" t="s">
        <v>2803</v>
      </c>
      <c r="AN559" s="0" t="s">
        <v>1730</v>
      </c>
      <c r="AO559" s="0" t="s">
        <v>2801</v>
      </c>
      <c r="AP559" s="0" t="s">
        <v>2804</v>
      </c>
      <c r="AQ559" s="0" t="s">
        <v>1964</v>
      </c>
      <c r="AR559" s="0" t="s">
        <v>2805</v>
      </c>
      <c r="AS559" s="0" t="s">
        <v>2806</v>
      </c>
      <c r="AT559" s="0" t="s">
        <v>2807</v>
      </c>
      <c r="AU559" s="0" t="s">
        <v>669</v>
      </c>
      <c r="AV559" s="0" t="s">
        <v>2808</v>
      </c>
      <c r="AW559" s="0" t="s">
        <v>2809</v>
      </c>
      <c r="AX559" s="0" t="s">
        <v>1301</v>
      </c>
      <c r="AY559" s="0" t="s">
        <v>1730</v>
      </c>
      <c r="AZ559" s="0" t="s">
        <v>2794</v>
      </c>
      <c r="BA559" s="0" t="s">
        <v>2810</v>
      </c>
      <c r="BB559" s="0" t="s">
        <v>2770</v>
      </c>
      <c r="BC559" s="0" t="s">
        <v>2811</v>
      </c>
      <c r="BD559" s="0" t="s">
        <v>2794</v>
      </c>
      <c r="BE559" s="0" t="s">
        <v>2803</v>
      </c>
      <c r="BF559" s="0" t="s">
        <v>698</v>
      </c>
      <c r="BG559" s="0" t="s">
        <v>1730</v>
      </c>
      <c r="BH559" s="0" t="s">
        <v>1730</v>
      </c>
      <c r="BI559" s="0" t="s">
        <v>1730</v>
      </c>
      <c r="BJ559" s="0" t="s">
        <v>2812</v>
      </c>
      <c r="BK559" s="0" t="s">
        <v>2813</v>
      </c>
      <c r="BL559" s="0" t="s">
        <v>2814</v>
      </c>
      <c r="BM559" s="0" t="s">
        <v>1635</v>
      </c>
      <c r="BN559" s="0" t="s">
        <v>2815</v>
      </c>
      <c r="BO559" s="0" t="s">
        <v>1730</v>
      </c>
      <c r="BP559" s="0" t="s">
        <v>2770</v>
      </c>
      <c r="BQ559" s="0" t="s">
        <v>2816</v>
      </c>
      <c r="BS559" s="0" t="s">
        <v>1730</v>
      </c>
      <c r="BT559" s="0" t="n">
        <f aca="false">49-(COUNTBLANK(U559:BQ559))</f>
        <v>49</v>
      </c>
      <c r="BU559" s="0" t="str">
        <f aca="false">CONCATENATE("*",BS559,"*")</f>
        <v>*buy*</v>
      </c>
      <c r="BV559" s="0" t="n">
        <f aca="false">COUNTIFS(U559:BQ559,BU559)</f>
        <v>0</v>
      </c>
      <c r="BW559" s="14" t="n">
        <f aca="false">BV559/BT559</f>
        <v>0</v>
      </c>
      <c r="BZ559" s="15" t="str">
        <f aca="false">IF(BY559="","",(BY559/BT559))</f>
        <v/>
      </c>
      <c r="CA559" s="0" t="n">
        <f aca="false">COUNTIFS(U559:BQ559,BU560)</f>
        <v>0</v>
      </c>
      <c r="CB559" s="0" t="str">
        <f aca="false">IF(BX559="",BU559,BX559)</f>
        <v>*buy*</v>
      </c>
      <c r="CC559" s="0" t="n">
        <f aca="false">COUNTIFS(U559:BQ559,CB560)</f>
        <v>0</v>
      </c>
      <c r="CD559" s="15" t="n">
        <f aca="false">CC559/BT559</f>
        <v>0</v>
      </c>
      <c r="CE559" s="0" t="s">
        <v>2817</v>
      </c>
      <c r="CF559" s="15" t="n">
        <f aca="false">(COUNTIFS(U559:BQ559,CE559))/BT559</f>
        <v>0</v>
      </c>
      <c r="CH559" s="0" t="s">
        <v>2818</v>
      </c>
      <c r="CI559" s="15" t="n">
        <f aca="false">(COUNTIFS(U559:BQ559,CH559))/BT559</f>
        <v>0</v>
      </c>
      <c r="CJ559" s="15" t="n">
        <f aca="false">(COUNTIFS(U559:BQ559,CH560))/BT559</f>
        <v>0</v>
      </c>
      <c r="CK559" s="16" t="s">
        <v>1730</v>
      </c>
      <c r="CL559" s="0" t="s">
        <v>2819</v>
      </c>
      <c r="CN559" s="4"/>
    </row>
    <row r="560" customFormat="false" ht="14.4" hidden="false" customHeight="false" outlineLevel="0" collapsed="false">
      <c r="A560" s="8" t="s">
        <v>3490</v>
      </c>
      <c r="B560" s="8" t="n">
        <v>2</v>
      </c>
      <c r="C560" s="8" t="n">
        <v>1</v>
      </c>
      <c r="D560" s="8" t="n">
        <v>2</v>
      </c>
      <c r="E560" s="8" t="n">
        <v>98</v>
      </c>
      <c r="F560" s="8" t="n">
        <v>50</v>
      </c>
      <c r="G560" s="8" t="n">
        <v>6</v>
      </c>
      <c r="H560" s="8" t="n">
        <v>6050</v>
      </c>
      <c r="I560" s="8" t="n">
        <v>16050</v>
      </c>
      <c r="J560" s="8" t="n">
        <v>6050</v>
      </c>
      <c r="K560" s="8" t="s">
        <v>650</v>
      </c>
      <c r="L560" s="8" t="s">
        <v>128</v>
      </c>
      <c r="M560" s="0" t="s">
        <v>2820</v>
      </c>
      <c r="N560" s="0" t="s">
        <v>2792</v>
      </c>
      <c r="O560" s="0" t="s">
        <v>2821</v>
      </c>
      <c r="R560" s="0" t="n">
        <f aca="false">(1+LEN(N560)-LEN(SUBSTITUTE(N560," ","")))+1</f>
        <v>6</v>
      </c>
      <c r="S560" s="0" t="n">
        <f aca="false">(1+LEN(O560)-LEN(SUBSTITUTE(O560," ","")))</f>
        <v>11</v>
      </c>
      <c r="T560" s="0" t="s">
        <v>2695</v>
      </c>
      <c r="U560" s="0" t="s">
        <v>295</v>
      </c>
      <c r="V560" s="0" t="s">
        <v>1279</v>
      </c>
      <c r="W560" s="0" t="s">
        <v>1279</v>
      </c>
      <c r="X560" s="0" t="s">
        <v>295</v>
      </c>
      <c r="Y560" s="0" t="s">
        <v>1279</v>
      </c>
      <c r="Z560" s="0" t="s">
        <v>1279</v>
      </c>
      <c r="AA560" s="0" t="s">
        <v>1279</v>
      </c>
      <c r="AB560" s="0" t="s">
        <v>295</v>
      </c>
      <c r="AC560" s="13"/>
      <c r="AD560" s="0" t="s">
        <v>2822</v>
      </c>
      <c r="AE560" s="0" t="s">
        <v>635</v>
      </c>
      <c r="AF560" s="0" t="s">
        <v>2823</v>
      </c>
      <c r="AG560" s="0" t="s">
        <v>2824</v>
      </c>
      <c r="AH560" s="0" t="s">
        <v>1279</v>
      </c>
      <c r="AI560" s="0" t="s">
        <v>1279</v>
      </c>
      <c r="AJ560" s="0" t="s">
        <v>1279</v>
      </c>
      <c r="AK560" s="0" t="s">
        <v>2824</v>
      </c>
      <c r="AL560" s="0" t="s">
        <v>2825</v>
      </c>
      <c r="AM560" s="0" t="s">
        <v>295</v>
      </c>
      <c r="AN560" s="0" t="s">
        <v>2826</v>
      </c>
      <c r="AO560" s="0" t="s">
        <v>295</v>
      </c>
      <c r="AP560" s="0" t="s">
        <v>1279</v>
      </c>
      <c r="AQ560" s="0" t="s">
        <v>295</v>
      </c>
      <c r="AR560" s="0" t="s">
        <v>2827</v>
      </c>
      <c r="AS560" s="0" t="s">
        <v>2828</v>
      </c>
      <c r="AT560" s="0" t="s">
        <v>1615</v>
      </c>
      <c r="AU560" s="0" t="s">
        <v>1279</v>
      </c>
      <c r="AV560" s="0" t="s">
        <v>295</v>
      </c>
      <c r="AW560" s="0" t="s">
        <v>295</v>
      </c>
      <c r="AX560" s="0" t="s">
        <v>1641</v>
      </c>
      <c r="AY560" s="0" t="s">
        <v>2829</v>
      </c>
      <c r="AZ560" s="0" t="s">
        <v>1279</v>
      </c>
      <c r="BA560" s="0" t="s">
        <v>1279</v>
      </c>
      <c r="BB560" s="0" t="s">
        <v>295</v>
      </c>
      <c r="BC560" s="0" t="s">
        <v>1279</v>
      </c>
      <c r="BD560" s="0" t="s">
        <v>1279</v>
      </c>
      <c r="BE560" s="0" t="s">
        <v>2824</v>
      </c>
      <c r="BF560" s="0" t="s">
        <v>306</v>
      </c>
      <c r="BG560" s="0" t="s">
        <v>295</v>
      </c>
      <c r="BH560" s="0" t="s">
        <v>1279</v>
      </c>
      <c r="BI560" s="0" t="s">
        <v>2824</v>
      </c>
      <c r="BJ560" s="0" t="s">
        <v>1279</v>
      </c>
      <c r="BK560" s="0" t="s">
        <v>295</v>
      </c>
      <c r="BL560" s="0" t="s">
        <v>1279</v>
      </c>
      <c r="BM560" s="0" t="s">
        <v>2830</v>
      </c>
      <c r="BN560" s="13"/>
      <c r="BO560" s="0" t="s">
        <v>1279</v>
      </c>
      <c r="BP560" s="0" t="s">
        <v>1279</v>
      </c>
      <c r="BQ560" s="0" t="s">
        <v>2831</v>
      </c>
      <c r="BS560" s="0" t="s">
        <v>295</v>
      </c>
      <c r="BT560" s="0" t="n">
        <f aca="false">49-(COUNTBLANK(U560:BQ560))</f>
        <v>47</v>
      </c>
      <c r="BU560" s="0" t="str">
        <f aca="false">CONCATENATE("*",BS560,"*")</f>
        <v>*sleep*</v>
      </c>
      <c r="BV560" s="0" t="n">
        <f aca="false">COUNTIFS(U560:BQ560,BU560)</f>
        <v>0</v>
      </c>
      <c r="BW560" s="14" t="n">
        <f aca="false">BV560/BT560</f>
        <v>0</v>
      </c>
      <c r="BZ560" s="15" t="str">
        <f aca="false">IF(BY560="","",(BY560/BT560))</f>
        <v/>
      </c>
      <c r="CA560" s="0" t="n">
        <f aca="false">COUNTIFS(U560:BQ560,BU559)</f>
        <v>0</v>
      </c>
      <c r="CB560" s="0" t="str">
        <f aca="false">IF(BX560="",BU560,BX560)</f>
        <v>*sleep*</v>
      </c>
      <c r="CC560" s="0" t="n">
        <f aca="false">COUNTIFS(U560:BQ560,CB559)</f>
        <v>0</v>
      </c>
      <c r="CD560" s="15" t="n">
        <f aca="false">CC560/BT560</f>
        <v>0</v>
      </c>
      <c r="CE560" s="0" t="s">
        <v>2832</v>
      </c>
      <c r="CF560" s="15" t="n">
        <f aca="false">(COUNTIFS(U560:BQ560,CE560))/BT560</f>
        <v>0</v>
      </c>
      <c r="CH560" s="0" t="s">
        <v>2833</v>
      </c>
      <c r="CI560" s="15" t="n">
        <f aca="false">(COUNTIFS(U560:BQ560,CH560))/BT560</f>
        <v>0</v>
      </c>
      <c r="CJ560" s="15" t="n">
        <f aca="false">(COUNTIFS(U560:BQ560,CH559))/BT560</f>
        <v>0</v>
      </c>
      <c r="CK560" s="16" t="s">
        <v>295</v>
      </c>
      <c r="CL560" s="0" t="s">
        <v>2819</v>
      </c>
      <c r="CN560" s="4"/>
    </row>
    <row r="561" customFormat="false" ht="14.4" hidden="false" customHeight="false" outlineLevel="0" collapsed="false">
      <c r="A561" s="8" t="s">
        <v>3491</v>
      </c>
      <c r="B561" s="17" t="n">
        <v>2</v>
      </c>
      <c r="C561" s="17" t="n">
        <v>2</v>
      </c>
      <c r="D561" s="17" t="n">
        <v>1</v>
      </c>
      <c r="E561" s="17" t="n">
        <v>98</v>
      </c>
      <c r="F561" s="17" t="n">
        <v>50</v>
      </c>
      <c r="G561" s="17" t="n">
        <v>7</v>
      </c>
      <c r="H561" s="8" t="n">
        <v>7050</v>
      </c>
      <c r="I561" s="8" t="n">
        <v>17050</v>
      </c>
      <c r="J561" s="8" t="n">
        <v>7050</v>
      </c>
      <c r="K561" s="8" t="s">
        <v>650</v>
      </c>
      <c r="L561" s="8" t="s">
        <v>128</v>
      </c>
      <c r="M561" s="4" t="s">
        <v>2791</v>
      </c>
      <c r="N561" s="4" t="s">
        <v>2792</v>
      </c>
      <c r="O561" s="4" t="s">
        <v>2821</v>
      </c>
      <c r="P561" s="4"/>
      <c r="Q561" s="4"/>
      <c r="R561" s="4" t="n">
        <f aca="false">(1+LEN(N561)-LEN(SUBSTITUTE(N561," ","")))+1</f>
        <v>6</v>
      </c>
      <c r="S561" s="4" t="n">
        <f aca="false">(1+LEN(O561)-LEN(SUBSTITUTE(O561," ","")))</f>
        <v>11</v>
      </c>
      <c r="T561" s="4" t="s">
        <v>2695</v>
      </c>
      <c r="U561" s="4" t="s">
        <v>2794</v>
      </c>
      <c r="V561" s="4" t="s">
        <v>2795</v>
      </c>
      <c r="W561" s="4" t="s">
        <v>2796</v>
      </c>
      <c r="X561" s="4" t="s">
        <v>1730</v>
      </c>
      <c r="Y561" s="4" t="s">
        <v>2770</v>
      </c>
      <c r="Z561" s="4" t="s">
        <v>2797</v>
      </c>
      <c r="AA561" s="4" t="s">
        <v>2794</v>
      </c>
      <c r="AB561" s="4" t="s">
        <v>1301</v>
      </c>
      <c r="AC561" s="4" t="s">
        <v>2770</v>
      </c>
      <c r="AD561" s="4" t="s">
        <v>1730</v>
      </c>
      <c r="AE561" s="4" t="s">
        <v>2798</v>
      </c>
      <c r="AF561" s="4" t="s">
        <v>2799</v>
      </c>
      <c r="AG561" s="4" t="s">
        <v>473</v>
      </c>
      <c r="AH561" s="4" t="s">
        <v>2800</v>
      </c>
      <c r="AI561" s="4" t="s">
        <v>2765</v>
      </c>
      <c r="AJ561" s="4" t="s">
        <v>2801</v>
      </c>
      <c r="AK561" s="4" t="s">
        <v>473</v>
      </c>
      <c r="AL561" s="4" t="s">
        <v>2802</v>
      </c>
      <c r="AM561" s="4" t="s">
        <v>2803</v>
      </c>
      <c r="AN561" s="4" t="s">
        <v>1730</v>
      </c>
      <c r="AO561" s="4" t="s">
        <v>2801</v>
      </c>
      <c r="AP561" s="4" t="s">
        <v>2804</v>
      </c>
      <c r="AQ561" s="4" t="s">
        <v>1964</v>
      </c>
      <c r="AR561" s="4" t="s">
        <v>2805</v>
      </c>
      <c r="AS561" s="4" t="s">
        <v>2806</v>
      </c>
      <c r="AT561" s="4" t="s">
        <v>2807</v>
      </c>
      <c r="AU561" s="4" t="s">
        <v>669</v>
      </c>
      <c r="AV561" s="4" t="s">
        <v>2808</v>
      </c>
      <c r="AW561" s="4" t="s">
        <v>2809</v>
      </c>
      <c r="AX561" s="4" t="s">
        <v>1301</v>
      </c>
      <c r="AY561" s="4" t="s">
        <v>1730</v>
      </c>
      <c r="AZ561" s="4" t="s">
        <v>2794</v>
      </c>
      <c r="BA561" s="4" t="s">
        <v>2810</v>
      </c>
      <c r="BB561" s="4" t="s">
        <v>2770</v>
      </c>
      <c r="BC561" s="4" t="s">
        <v>2811</v>
      </c>
      <c r="BD561" s="4" t="s">
        <v>2794</v>
      </c>
      <c r="BE561" s="4" t="s">
        <v>2803</v>
      </c>
      <c r="BF561" s="4" t="s">
        <v>698</v>
      </c>
      <c r="BG561" s="4" t="s">
        <v>1730</v>
      </c>
      <c r="BH561" s="4" t="s">
        <v>1730</v>
      </c>
      <c r="BI561" s="4" t="s">
        <v>1730</v>
      </c>
      <c r="BJ561" s="4" t="s">
        <v>2812</v>
      </c>
      <c r="BK561" s="4" t="s">
        <v>2813</v>
      </c>
      <c r="BL561" s="4" t="s">
        <v>2814</v>
      </c>
      <c r="BM561" s="4" t="s">
        <v>1635</v>
      </c>
      <c r="BN561" s="4" t="s">
        <v>2815</v>
      </c>
      <c r="BO561" s="4" t="s">
        <v>1730</v>
      </c>
      <c r="BP561" s="4" t="s">
        <v>2770</v>
      </c>
      <c r="BQ561" s="4" t="s">
        <v>2816</v>
      </c>
      <c r="BR561" s="4"/>
      <c r="BS561" s="4" t="s">
        <v>1730</v>
      </c>
      <c r="BT561" s="4" t="n">
        <f aca="false">49-(COUNTBLANK(U561:BQ561))</f>
        <v>49</v>
      </c>
      <c r="BU561" s="4" t="str">
        <f aca="false">CONCATENATE("*",BS561,"*")</f>
        <v>*buy*</v>
      </c>
      <c r="BV561" s="4" t="n">
        <f aca="false">COUNTIFS(U561:BQ561,BU561)</f>
        <v>0</v>
      </c>
      <c r="BW561" s="18" t="n">
        <f aca="false">BV561/BT561</f>
        <v>0</v>
      </c>
      <c r="BX561" s="4"/>
      <c r="BY561" s="4"/>
      <c r="BZ561" s="18" t="str">
        <f aca="false">IF(BY561="","",(BY561/BT561))</f>
        <v/>
      </c>
      <c r="CA561" s="4" t="n">
        <f aca="false">COUNTIFS(U561:BQ561,BU562)</f>
        <v>0</v>
      </c>
      <c r="CB561" s="4" t="str">
        <f aca="false">IF(BX561="",BU561,BX561)</f>
        <v>*buy*</v>
      </c>
      <c r="CC561" s="4" t="n">
        <f aca="false">COUNTIFS(U561:BQ561,CB562)</f>
        <v>0</v>
      </c>
      <c r="CD561" s="18" t="n">
        <f aca="false">CC561/BT561</f>
        <v>0</v>
      </c>
      <c r="CE561" s="4" t="s">
        <v>2817</v>
      </c>
      <c r="CF561" s="18" t="n">
        <f aca="false">(COUNTIFS(U561:BQ561,CE561))/BT561</f>
        <v>0</v>
      </c>
      <c r="CG561" s="4"/>
      <c r="CH561" s="4" t="s">
        <v>2818</v>
      </c>
      <c r="CI561" s="18" t="n">
        <v>0</v>
      </c>
      <c r="CJ561" s="18" t="n">
        <v>0.45</v>
      </c>
      <c r="CK561" s="4" t="s">
        <v>295</v>
      </c>
      <c r="CL561" s="4" t="s">
        <v>2819</v>
      </c>
      <c r="CM561" s="4"/>
    </row>
    <row r="562" customFormat="false" ht="14.4" hidden="false" customHeight="false" outlineLevel="0" collapsed="false">
      <c r="A562" s="8" t="s">
        <v>3492</v>
      </c>
      <c r="B562" s="17" t="n">
        <v>2</v>
      </c>
      <c r="C562" s="17" t="n">
        <v>2</v>
      </c>
      <c r="D562" s="17" t="n">
        <v>2</v>
      </c>
      <c r="E562" s="17" t="n">
        <v>98</v>
      </c>
      <c r="F562" s="17" t="n">
        <v>50</v>
      </c>
      <c r="G562" s="17" t="n">
        <v>8</v>
      </c>
      <c r="H562" s="8" t="n">
        <v>8050</v>
      </c>
      <c r="I562" s="8" t="n">
        <v>18050</v>
      </c>
      <c r="J562" s="8" t="n">
        <v>8050</v>
      </c>
      <c r="K562" s="8" t="s">
        <v>650</v>
      </c>
      <c r="L562" s="8" t="s">
        <v>128</v>
      </c>
      <c r="M562" s="4" t="s">
        <v>2820</v>
      </c>
      <c r="N562" s="4" t="s">
        <v>2792</v>
      </c>
      <c r="O562" s="4" t="s">
        <v>2793</v>
      </c>
      <c r="P562" s="4"/>
      <c r="Q562" s="4"/>
      <c r="R562" s="4" t="n">
        <f aca="false">(1+LEN(N562)-LEN(SUBSTITUTE(N562," ","")))+1</f>
        <v>6</v>
      </c>
      <c r="S562" s="4" t="n">
        <f aca="false">(1+LEN(O562)-LEN(SUBSTITUTE(O562," ","")))</f>
        <v>11</v>
      </c>
      <c r="T562" s="4" t="s">
        <v>2695</v>
      </c>
      <c r="U562" s="4" t="s">
        <v>295</v>
      </c>
      <c r="V562" s="4" t="s">
        <v>1279</v>
      </c>
      <c r="W562" s="4" t="s">
        <v>1279</v>
      </c>
      <c r="X562" s="4" t="s">
        <v>295</v>
      </c>
      <c r="Y562" s="4" t="s">
        <v>1279</v>
      </c>
      <c r="Z562" s="4" t="s">
        <v>1279</v>
      </c>
      <c r="AA562" s="4" t="s">
        <v>1279</v>
      </c>
      <c r="AB562" s="4" t="s">
        <v>295</v>
      </c>
      <c r="AC562" s="4"/>
      <c r="AD562" s="4" t="s">
        <v>2822</v>
      </c>
      <c r="AE562" s="4" t="s">
        <v>635</v>
      </c>
      <c r="AF562" s="4" t="s">
        <v>2823</v>
      </c>
      <c r="AG562" s="4" t="s">
        <v>2824</v>
      </c>
      <c r="AH562" s="4" t="s">
        <v>1279</v>
      </c>
      <c r="AI562" s="4" t="s">
        <v>1279</v>
      </c>
      <c r="AJ562" s="4" t="s">
        <v>1279</v>
      </c>
      <c r="AK562" s="4" t="s">
        <v>2824</v>
      </c>
      <c r="AL562" s="4" t="s">
        <v>2825</v>
      </c>
      <c r="AM562" s="4" t="s">
        <v>295</v>
      </c>
      <c r="AN562" s="4" t="s">
        <v>2826</v>
      </c>
      <c r="AO562" s="4" t="s">
        <v>295</v>
      </c>
      <c r="AP562" s="4" t="s">
        <v>1279</v>
      </c>
      <c r="AQ562" s="4" t="s">
        <v>295</v>
      </c>
      <c r="AR562" s="4" t="s">
        <v>2827</v>
      </c>
      <c r="AS562" s="4" t="s">
        <v>2828</v>
      </c>
      <c r="AT562" s="4" t="s">
        <v>1615</v>
      </c>
      <c r="AU562" s="4" t="s">
        <v>1279</v>
      </c>
      <c r="AV562" s="4" t="s">
        <v>295</v>
      </c>
      <c r="AW562" s="4" t="s">
        <v>295</v>
      </c>
      <c r="AX562" s="4" t="s">
        <v>1641</v>
      </c>
      <c r="AY562" s="4" t="s">
        <v>2829</v>
      </c>
      <c r="AZ562" s="4" t="s">
        <v>1279</v>
      </c>
      <c r="BA562" s="4" t="s">
        <v>1279</v>
      </c>
      <c r="BB562" s="4" t="s">
        <v>295</v>
      </c>
      <c r="BC562" s="4" t="s">
        <v>1279</v>
      </c>
      <c r="BD562" s="4" t="s">
        <v>1279</v>
      </c>
      <c r="BE562" s="4" t="s">
        <v>2824</v>
      </c>
      <c r="BF562" s="4" t="s">
        <v>306</v>
      </c>
      <c r="BG562" s="4" t="s">
        <v>295</v>
      </c>
      <c r="BH562" s="4" t="s">
        <v>1279</v>
      </c>
      <c r="BI562" s="4" t="s">
        <v>2824</v>
      </c>
      <c r="BJ562" s="4" t="s">
        <v>1279</v>
      </c>
      <c r="BK562" s="4" t="s">
        <v>295</v>
      </c>
      <c r="BL562" s="4" t="s">
        <v>1279</v>
      </c>
      <c r="BM562" s="4" t="s">
        <v>2830</v>
      </c>
      <c r="BN562" s="4"/>
      <c r="BO562" s="4" t="s">
        <v>1279</v>
      </c>
      <c r="BP562" s="4" t="s">
        <v>1279</v>
      </c>
      <c r="BQ562" s="4" t="s">
        <v>2831</v>
      </c>
      <c r="BR562" s="4"/>
      <c r="BS562" s="4" t="s">
        <v>295</v>
      </c>
      <c r="BT562" s="4" t="n">
        <f aca="false">49-(COUNTBLANK(U562:BQ562))</f>
        <v>47</v>
      </c>
      <c r="BU562" s="4" t="str">
        <f aca="false">CONCATENATE("*",BS562,"*")</f>
        <v>*sleep*</v>
      </c>
      <c r="BV562" s="4" t="n">
        <f aca="false">COUNTIFS(U562:BQ562,BU562)</f>
        <v>0</v>
      </c>
      <c r="BW562" s="18" t="n">
        <f aca="false">BV562/BT562</f>
        <v>0</v>
      </c>
      <c r="BX562" s="4"/>
      <c r="BY562" s="4"/>
      <c r="BZ562" s="18" t="str">
        <f aca="false">IF(BY562="","",(BY562/BT562))</f>
        <v/>
      </c>
      <c r="CA562" s="4" t="n">
        <f aca="false">COUNTIFS(U562:BQ562,BU561)</f>
        <v>0</v>
      </c>
      <c r="CB562" s="4" t="str">
        <f aca="false">IF(BX562="",BU562,BX562)</f>
        <v>*sleep*</v>
      </c>
      <c r="CC562" s="4" t="n">
        <f aca="false">COUNTIFS(U562:BQ562,CB561)</f>
        <v>0</v>
      </c>
      <c r="CD562" s="18" t="n">
        <f aca="false">CC562/BT562</f>
        <v>0</v>
      </c>
      <c r="CE562" s="4" t="s">
        <v>2832</v>
      </c>
      <c r="CF562" s="18" t="n">
        <f aca="false">(COUNTIFS(U562:BQ562,CE562))/BT562</f>
        <v>0</v>
      </c>
      <c r="CG562" s="4"/>
      <c r="CH562" s="4" t="s">
        <v>2833</v>
      </c>
      <c r="CI562" s="18" t="n">
        <v>0</v>
      </c>
      <c r="CJ562" s="18" t="n">
        <v>0.23</v>
      </c>
      <c r="CK562" s="4" t="s">
        <v>1730</v>
      </c>
      <c r="CL562" s="4" t="s">
        <v>2819</v>
      </c>
      <c r="CM562" s="4"/>
    </row>
    <row r="563" customFormat="false" ht="14.4" hidden="false" customHeight="false" outlineLevel="0" collapsed="false">
      <c r="A563" s="8" t="s">
        <v>3493</v>
      </c>
      <c r="B563" s="8" t="n">
        <v>2</v>
      </c>
      <c r="C563" s="8" t="n">
        <v>1</v>
      </c>
      <c r="D563" s="8" t="n">
        <v>1</v>
      </c>
      <c r="E563" s="8" t="n">
        <v>99</v>
      </c>
      <c r="F563" s="8" t="n">
        <v>51</v>
      </c>
      <c r="G563" s="8" t="n">
        <v>5</v>
      </c>
      <c r="H563" s="8" t="n">
        <v>5051</v>
      </c>
      <c r="I563" s="8" t="n">
        <v>15051</v>
      </c>
      <c r="J563" s="8" t="n">
        <v>5051</v>
      </c>
      <c r="K563" s="8" t="s">
        <v>650</v>
      </c>
      <c r="L563" s="8" t="s">
        <v>128</v>
      </c>
      <c r="M563" s="0" t="s">
        <v>2834</v>
      </c>
      <c r="N563" s="0" t="s">
        <v>2835</v>
      </c>
      <c r="O563" s="0" t="s">
        <v>2836</v>
      </c>
      <c r="R563" s="0" t="n">
        <f aca="false">(1+LEN(N563)-LEN(SUBSTITUTE(N563," ","")))+1</f>
        <v>5</v>
      </c>
      <c r="S563" s="0" t="n">
        <f aca="false">(1+LEN(O563)-LEN(SUBSTITUTE(O563," ","")))</f>
        <v>10</v>
      </c>
      <c r="T563" s="0" t="s">
        <v>2695</v>
      </c>
      <c r="U563" s="0" t="s">
        <v>2837</v>
      </c>
      <c r="V563" s="0" t="s">
        <v>2838</v>
      </c>
      <c r="W563" s="0" t="s">
        <v>2839</v>
      </c>
      <c r="X563" s="0" t="s">
        <v>2840</v>
      </c>
      <c r="Y563" s="0" t="s">
        <v>2841</v>
      </c>
      <c r="Z563" s="0" t="s">
        <v>2837</v>
      </c>
      <c r="AA563" s="0" t="s">
        <v>2842</v>
      </c>
      <c r="AB563" s="0" t="s">
        <v>1509</v>
      </c>
      <c r="AC563" s="0" t="s">
        <v>2843</v>
      </c>
      <c r="AD563" s="0" t="s">
        <v>881</v>
      </c>
      <c r="AE563" s="0" t="s">
        <v>2844</v>
      </c>
      <c r="AF563" s="0" t="s">
        <v>2845</v>
      </c>
      <c r="AG563" s="0" t="s">
        <v>2846</v>
      </c>
      <c r="AH563" s="0" t="s">
        <v>2847</v>
      </c>
      <c r="AI563" s="0" t="s">
        <v>2848</v>
      </c>
      <c r="AJ563" s="0" t="s">
        <v>881</v>
      </c>
      <c r="AK563" s="0" t="s">
        <v>881</v>
      </c>
      <c r="AL563" s="0" t="s">
        <v>2837</v>
      </c>
      <c r="AM563" s="0" t="s">
        <v>2849</v>
      </c>
      <c r="AN563" s="0" t="s">
        <v>2842</v>
      </c>
      <c r="AO563" s="0" t="s">
        <v>2850</v>
      </c>
      <c r="AP563" s="0" t="s">
        <v>2851</v>
      </c>
      <c r="AQ563" s="0" t="s">
        <v>2850</v>
      </c>
      <c r="AR563" s="0" t="s">
        <v>2837</v>
      </c>
      <c r="AS563" s="0" t="s">
        <v>2852</v>
      </c>
      <c r="AT563" s="0" t="s">
        <v>2853</v>
      </c>
      <c r="AU563" s="0" t="s">
        <v>295</v>
      </c>
      <c r="AV563" s="0" t="s">
        <v>2854</v>
      </c>
      <c r="AW563" s="0" t="s">
        <v>2842</v>
      </c>
      <c r="AX563" s="0" t="s">
        <v>1964</v>
      </c>
      <c r="AY563" s="0" t="s">
        <v>2837</v>
      </c>
      <c r="AZ563" s="0" t="s">
        <v>2855</v>
      </c>
      <c r="BA563" s="0" t="s">
        <v>2856</v>
      </c>
      <c r="BB563" s="0" t="s">
        <v>2857</v>
      </c>
      <c r="BC563" s="0" t="s">
        <v>2858</v>
      </c>
      <c r="BD563" s="0" t="s">
        <v>2859</v>
      </c>
      <c r="BE563" s="0" t="s">
        <v>2860</v>
      </c>
      <c r="BF563" s="0" t="s">
        <v>2174</v>
      </c>
      <c r="BG563" s="0" t="s">
        <v>2837</v>
      </c>
      <c r="BH563" s="0" t="s">
        <v>2861</v>
      </c>
      <c r="BI563" s="0" t="s">
        <v>2837</v>
      </c>
      <c r="BJ563" s="0" t="s">
        <v>168</v>
      </c>
      <c r="BK563" s="0" t="s">
        <v>2862</v>
      </c>
      <c r="BL563" s="0" t="s">
        <v>2863</v>
      </c>
      <c r="BM563" s="0" t="s">
        <v>2842</v>
      </c>
      <c r="BN563" s="0" t="s">
        <v>2864</v>
      </c>
      <c r="BO563" s="0" t="s">
        <v>2849</v>
      </c>
      <c r="BP563" s="0" t="s">
        <v>2865</v>
      </c>
      <c r="BQ563" s="0" t="s">
        <v>2849</v>
      </c>
      <c r="BS563" s="0" t="s">
        <v>2837</v>
      </c>
      <c r="BT563" s="0" t="n">
        <f aca="false">49-(COUNTBLANK(U563:BQ563))</f>
        <v>49</v>
      </c>
      <c r="BU563" s="0" t="str">
        <f aca="false">CONCATENATE("*",BS563,"*")</f>
        <v>*ask*</v>
      </c>
      <c r="BV563" s="0" t="n">
        <f aca="false">COUNTIFS(U563:BQ563,BU563)</f>
        <v>0</v>
      </c>
      <c r="BW563" s="18" t="n">
        <f aca="false">BV563/BT563</f>
        <v>0</v>
      </c>
      <c r="BZ563" s="15" t="str">
        <f aca="false">IF(BY563="","",(BY563/BT563))</f>
        <v/>
      </c>
      <c r="CA563" s="0" t="n">
        <f aca="false">COUNTIFS(U563:BQ563,BU564)</f>
        <v>0</v>
      </c>
      <c r="CB563" s="0" t="str">
        <f aca="false">IF(BX563="",BU563,BX563)</f>
        <v>*ask*</v>
      </c>
      <c r="CC563" s="0" t="n">
        <f aca="false">COUNTIFS(U563:BQ563,CB564)</f>
        <v>0</v>
      </c>
      <c r="CD563" s="15" t="n">
        <f aca="false">CC563/BT563</f>
        <v>0</v>
      </c>
      <c r="CE563" s="0" t="s">
        <v>2866</v>
      </c>
      <c r="CF563" s="15" t="n">
        <f aca="false">(COUNTIFS(U563:BQ563,CE563))/BT563</f>
        <v>0</v>
      </c>
      <c r="CH563" s="0" t="s">
        <v>2867</v>
      </c>
      <c r="CI563" s="15" t="n">
        <f aca="false">(COUNTIFS(U563:BQ563,CH563))/BT563</f>
        <v>0</v>
      </c>
      <c r="CJ563" s="15" t="n">
        <f aca="false">(COUNTIFS(U563:BQ563,CH564))/BT563</f>
        <v>0</v>
      </c>
      <c r="CK563" s="16" t="s">
        <v>2837</v>
      </c>
      <c r="CL563" s="0" t="s">
        <v>2868</v>
      </c>
      <c r="CN563" s="4"/>
    </row>
    <row r="564" customFormat="false" ht="14.4" hidden="false" customHeight="false" outlineLevel="0" collapsed="false">
      <c r="A564" s="8" t="s">
        <v>3490</v>
      </c>
      <c r="B564" s="8" t="n">
        <v>2</v>
      </c>
      <c r="C564" s="8" t="n">
        <v>1</v>
      </c>
      <c r="D564" s="8" t="n">
        <v>2</v>
      </c>
      <c r="E564" s="8" t="n">
        <v>99</v>
      </c>
      <c r="F564" s="8" t="n">
        <v>51</v>
      </c>
      <c r="G564" s="8" t="n">
        <v>6</v>
      </c>
      <c r="H564" s="8" t="n">
        <v>6051</v>
      </c>
      <c r="I564" s="8" t="n">
        <v>16051</v>
      </c>
      <c r="J564" s="8" t="n">
        <v>6051</v>
      </c>
      <c r="K564" s="8" t="s">
        <v>650</v>
      </c>
      <c r="L564" s="8" t="s">
        <v>128</v>
      </c>
      <c r="M564" s="0" t="s">
        <v>2869</v>
      </c>
      <c r="N564" s="0" t="s">
        <v>2835</v>
      </c>
      <c r="O564" s="0" t="s">
        <v>2870</v>
      </c>
      <c r="R564" s="0" t="n">
        <f aca="false">(1+LEN(N564)-LEN(SUBSTITUTE(N564," ","")))+1</f>
        <v>5</v>
      </c>
      <c r="S564" s="0" t="n">
        <f aca="false">(1+LEN(O564)-LEN(SUBSTITUTE(O564," ","")))</f>
        <v>10</v>
      </c>
      <c r="T564" s="0" t="s">
        <v>2695</v>
      </c>
      <c r="U564" s="0" t="s">
        <v>2871</v>
      </c>
      <c r="V564" s="0" t="s">
        <v>2872</v>
      </c>
      <c r="W564" s="0" t="s">
        <v>2871</v>
      </c>
      <c r="X564" s="0" t="s">
        <v>2871</v>
      </c>
      <c r="Y564" s="0" t="s">
        <v>2871</v>
      </c>
      <c r="Z564" s="0" t="s">
        <v>2871</v>
      </c>
      <c r="AA564" s="0" t="s">
        <v>2873</v>
      </c>
      <c r="AB564" s="0" t="s">
        <v>2871</v>
      </c>
      <c r="AC564" s="0" t="s">
        <v>2874</v>
      </c>
      <c r="AD564" s="0" t="s">
        <v>2875</v>
      </c>
      <c r="AE564" s="0" t="s">
        <v>350</v>
      </c>
      <c r="AF564" s="0" t="s">
        <v>2874</v>
      </c>
      <c r="AG564" s="0" t="s">
        <v>2876</v>
      </c>
      <c r="AH564" s="0" t="s">
        <v>2871</v>
      </c>
      <c r="AI564" s="0" t="s">
        <v>2871</v>
      </c>
      <c r="AJ564" s="0" t="s">
        <v>2874</v>
      </c>
      <c r="AK564" s="0" t="s">
        <v>2877</v>
      </c>
      <c r="AL564" s="0" t="s">
        <v>2874</v>
      </c>
      <c r="AM564" s="0" t="s">
        <v>2871</v>
      </c>
      <c r="AN564" s="0" t="s">
        <v>2871</v>
      </c>
      <c r="AO564" s="0" t="s">
        <v>350</v>
      </c>
      <c r="AP564" s="0" t="s">
        <v>2878</v>
      </c>
      <c r="AQ564" s="0" t="s">
        <v>2879</v>
      </c>
      <c r="AR564" s="0" t="s">
        <v>2874</v>
      </c>
      <c r="AS564" s="0" t="s">
        <v>2874</v>
      </c>
      <c r="AT564" s="0" t="s">
        <v>2874</v>
      </c>
      <c r="AU564" s="0" t="s">
        <v>2871</v>
      </c>
      <c r="AV564" s="0" t="s">
        <v>2871</v>
      </c>
      <c r="AW564" s="0" t="s">
        <v>2871</v>
      </c>
      <c r="AX564" s="0" t="s">
        <v>2880</v>
      </c>
      <c r="AY564" s="0" t="s">
        <v>927</v>
      </c>
      <c r="AZ564" s="0" t="s">
        <v>2874</v>
      </c>
      <c r="BA564" s="0" t="s">
        <v>2874</v>
      </c>
      <c r="BB564" s="0" t="s">
        <v>350</v>
      </c>
      <c r="BC564" s="0" t="s">
        <v>2875</v>
      </c>
      <c r="BD564" s="0" t="s">
        <v>2881</v>
      </c>
      <c r="BE564" s="0" t="s">
        <v>2877</v>
      </c>
      <c r="BF564" s="0" t="s">
        <v>2871</v>
      </c>
      <c r="BG564" s="0" t="s">
        <v>2871</v>
      </c>
      <c r="BH564" s="0" t="s">
        <v>2871</v>
      </c>
      <c r="BI564" s="0" t="s">
        <v>2876</v>
      </c>
      <c r="BJ564" s="0" t="s">
        <v>2871</v>
      </c>
      <c r="BK564" s="0" t="s">
        <v>2871</v>
      </c>
      <c r="BL564" s="0" t="s">
        <v>2874</v>
      </c>
      <c r="BM564" s="0" t="s">
        <v>2871</v>
      </c>
      <c r="BN564" s="0" t="s">
        <v>350</v>
      </c>
      <c r="BO564" s="0" t="s">
        <v>350</v>
      </c>
      <c r="BP564" s="0" t="s">
        <v>2871</v>
      </c>
      <c r="BQ564" s="0" t="s">
        <v>350</v>
      </c>
      <c r="BS564" s="0" t="s">
        <v>2871</v>
      </c>
      <c r="BT564" s="0" t="n">
        <f aca="false">49-(COUNTBLANK(U564:BQ564))</f>
        <v>49</v>
      </c>
      <c r="BU564" s="0" t="str">
        <f aca="false">CONCATENATE("*",BS564,"*")</f>
        <v>*scratch*</v>
      </c>
      <c r="BV564" s="0" t="n">
        <f aca="false">COUNTIFS(U564:BQ564,BU564)</f>
        <v>0</v>
      </c>
      <c r="BW564" s="18" t="n">
        <f aca="false">BV564/BT564</f>
        <v>0</v>
      </c>
      <c r="BZ564" s="15" t="str">
        <f aca="false">IF(BY564="","",(BY564/BT564))</f>
        <v/>
      </c>
      <c r="CA564" s="0" t="n">
        <f aca="false">COUNTIFS(U564:BQ564,BU563)</f>
        <v>0</v>
      </c>
      <c r="CB564" s="0" t="str">
        <f aca="false">IF(BX564="",BU564,BX564)</f>
        <v>*scratch*</v>
      </c>
      <c r="CC564" s="0" t="n">
        <f aca="false">COUNTIFS(U564:BQ564,CB563)</f>
        <v>0</v>
      </c>
      <c r="CD564" s="15" t="n">
        <f aca="false">CC564/BT564</f>
        <v>0</v>
      </c>
      <c r="CE564" s="0" t="s">
        <v>2882</v>
      </c>
      <c r="CF564" s="15" t="n">
        <f aca="false">(COUNTIFS(U564:BQ564,CE564))/BT564</f>
        <v>0</v>
      </c>
      <c r="CH564" s="0" t="s">
        <v>2883</v>
      </c>
      <c r="CI564" s="15" t="n">
        <f aca="false">(COUNTIFS(U564:BQ564,CH564))/BT564</f>
        <v>0</v>
      </c>
      <c r="CJ564" s="15" t="n">
        <f aca="false">(COUNTIFS(U564:BQ564,CH563))/BT564</f>
        <v>0</v>
      </c>
      <c r="CK564" s="16" t="s">
        <v>2871</v>
      </c>
      <c r="CL564" s="0" t="s">
        <v>2868</v>
      </c>
      <c r="CN564" s="4"/>
    </row>
    <row r="565" customFormat="false" ht="14.4" hidden="false" customHeight="false" outlineLevel="0" collapsed="false">
      <c r="A565" s="8" t="s">
        <v>3491</v>
      </c>
      <c r="B565" s="17" t="n">
        <v>2</v>
      </c>
      <c r="C565" s="17" t="n">
        <v>2</v>
      </c>
      <c r="D565" s="17" t="n">
        <v>1</v>
      </c>
      <c r="E565" s="17" t="n">
        <v>99</v>
      </c>
      <c r="F565" s="17" t="n">
        <v>51</v>
      </c>
      <c r="G565" s="17" t="n">
        <v>7</v>
      </c>
      <c r="H565" s="8" t="n">
        <v>7051</v>
      </c>
      <c r="I565" s="8" t="n">
        <v>17051</v>
      </c>
      <c r="J565" s="8" t="n">
        <v>7051</v>
      </c>
      <c r="K565" s="8" t="s">
        <v>650</v>
      </c>
      <c r="L565" s="8" t="s">
        <v>128</v>
      </c>
      <c r="M565" s="4" t="s">
        <v>2834</v>
      </c>
      <c r="N565" s="4" t="s">
        <v>2835</v>
      </c>
      <c r="O565" s="4" t="s">
        <v>2870</v>
      </c>
      <c r="P565" s="4"/>
      <c r="Q565" s="4"/>
      <c r="R565" s="4" t="n">
        <f aca="false">(1+LEN(N565)-LEN(SUBSTITUTE(N565," ","")))+1</f>
        <v>5</v>
      </c>
      <c r="S565" s="4" t="n">
        <f aca="false">(1+LEN(O565)-LEN(SUBSTITUTE(O565," ","")))</f>
        <v>10</v>
      </c>
      <c r="T565" s="4" t="s">
        <v>2695</v>
      </c>
      <c r="U565" s="4" t="s">
        <v>2837</v>
      </c>
      <c r="V565" s="4" t="s">
        <v>2838</v>
      </c>
      <c r="W565" s="4" t="s">
        <v>2839</v>
      </c>
      <c r="X565" s="4" t="s">
        <v>2840</v>
      </c>
      <c r="Y565" s="4" t="s">
        <v>2841</v>
      </c>
      <c r="Z565" s="4" t="s">
        <v>2837</v>
      </c>
      <c r="AA565" s="4" t="s">
        <v>2842</v>
      </c>
      <c r="AB565" s="4" t="s">
        <v>1509</v>
      </c>
      <c r="AC565" s="4" t="s">
        <v>2843</v>
      </c>
      <c r="AD565" s="4" t="s">
        <v>881</v>
      </c>
      <c r="AE565" s="4" t="s">
        <v>2844</v>
      </c>
      <c r="AF565" s="4" t="s">
        <v>2845</v>
      </c>
      <c r="AG565" s="4" t="s">
        <v>2846</v>
      </c>
      <c r="AH565" s="4" t="s">
        <v>2847</v>
      </c>
      <c r="AI565" s="4" t="s">
        <v>2848</v>
      </c>
      <c r="AJ565" s="4" t="s">
        <v>881</v>
      </c>
      <c r="AK565" s="4" t="s">
        <v>881</v>
      </c>
      <c r="AL565" s="4" t="s">
        <v>2837</v>
      </c>
      <c r="AM565" s="4" t="s">
        <v>2849</v>
      </c>
      <c r="AN565" s="4" t="s">
        <v>2842</v>
      </c>
      <c r="AO565" s="4" t="s">
        <v>2850</v>
      </c>
      <c r="AP565" s="4" t="s">
        <v>2851</v>
      </c>
      <c r="AQ565" s="4" t="s">
        <v>2850</v>
      </c>
      <c r="AR565" s="4" t="s">
        <v>2837</v>
      </c>
      <c r="AS565" s="4" t="s">
        <v>2852</v>
      </c>
      <c r="AT565" s="4" t="s">
        <v>2853</v>
      </c>
      <c r="AU565" s="4" t="s">
        <v>295</v>
      </c>
      <c r="AV565" s="4" t="s">
        <v>2854</v>
      </c>
      <c r="AW565" s="4" t="s">
        <v>2842</v>
      </c>
      <c r="AX565" s="4" t="s">
        <v>1964</v>
      </c>
      <c r="AY565" s="4" t="s">
        <v>2837</v>
      </c>
      <c r="AZ565" s="4" t="s">
        <v>2855</v>
      </c>
      <c r="BA565" s="4" t="s">
        <v>2856</v>
      </c>
      <c r="BB565" s="4" t="s">
        <v>2857</v>
      </c>
      <c r="BC565" s="4" t="s">
        <v>2858</v>
      </c>
      <c r="BD565" s="4" t="s">
        <v>2859</v>
      </c>
      <c r="BE565" s="4" t="s">
        <v>2860</v>
      </c>
      <c r="BF565" s="4" t="s">
        <v>2174</v>
      </c>
      <c r="BG565" s="4" t="s">
        <v>2837</v>
      </c>
      <c r="BH565" s="4" t="s">
        <v>2861</v>
      </c>
      <c r="BI565" s="4" t="s">
        <v>2837</v>
      </c>
      <c r="BJ565" s="4" t="s">
        <v>168</v>
      </c>
      <c r="BK565" s="4" t="s">
        <v>2862</v>
      </c>
      <c r="BL565" s="4" t="s">
        <v>2863</v>
      </c>
      <c r="BM565" s="4" t="s">
        <v>2842</v>
      </c>
      <c r="BN565" s="4" t="s">
        <v>2864</v>
      </c>
      <c r="BO565" s="4" t="s">
        <v>2849</v>
      </c>
      <c r="BP565" s="4" t="s">
        <v>2865</v>
      </c>
      <c r="BQ565" s="4" t="s">
        <v>2849</v>
      </c>
      <c r="BR565" s="4"/>
      <c r="BS565" s="4" t="s">
        <v>2837</v>
      </c>
      <c r="BT565" s="4" t="n">
        <f aca="false">49-(COUNTBLANK(U565:BQ565))</f>
        <v>49</v>
      </c>
      <c r="BU565" s="4" t="str">
        <f aca="false">CONCATENATE("*",BS565,"*")</f>
        <v>*ask*</v>
      </c>
      <c r="BV565" s="4" t="n">
        <f aca="false">COUNTIFS(U565:BQ565,BU565)</f>
        <v>0</v>
      </c>
      <c r="BW565" s="18" t="n">
        <f aca="false">BV565/BT565</f>
        <v>0</v>
      </c>
      <c r="BX565" s="4"/>
      <c r="BY565" s="4"/>
      <c r="BZ565" s="18" t="str">
        <f aca="false">IF(BY565="","",(BY565/BT565))</f>
        <v/>
      </c>
      <c r="CA565" s="4" t="n">
        <f aca="false">COUNTIFS(U565:BQ565,BU566)</f>
        <v>0</v>
      </c>
      <c r="CB565" s="4" t="str">
        <f aca="false">IF(BX565="",BU565,BX565)</f>
        <v>*ask*</v>
      </c>
      <c r="CC565" s="4" t="n">
        <f aca="false">COUNTIFS(U565:BQ565,CB566)</f>
        <v>0</v>
      </c>
      <c r="CD565" s="18" t="n">
        <f aca="false">CC565/BT565</f>
        <v>0</v>
      </c>
      <c r="CE565" s="4" t="s">
        <v>2866</v>
      </c>
      <c r="CF565" s="18" t="n">
        <f aca="false">(COUNTIFS(U565:BQ565,CE565))/BT565</f>
        <v>0</v>
      </c>
      <c r="CG565" s="4"/>
      <c r="CH565" s="4" t="s">
        <v>2867</v>
      </c>
      <c r="CI565" s="18" t="n">
        <v>0</v>
      </c>
      <c r="CJ565" s="18" t="n">
        <v>0.33</v>
      </c>
      <c r="CK565" s="4" t="s">
        <v>2871</v>
      </c>
      <c r="CL565" s="4" t="s">
        <v>2868</v>
      </c>
      <c r="CM565" s="4"/>
      <c r="CN565" s="4"/>
    </row>
    <row r="566" customFormat="false" ht="14.4" hidden="false" customHeight="false" outlineLevel="0" collapsed="false">
      <c r="A566" s="8" t="s">
        <v>3492</v>
      </c>
      <c r="B566" s="17" t="n">
        <v>2</v>
      </c>
      <c r="C566" s="17" t="n">
        <v>2</v>
      </c>
      <c r="D566" s="17" t="n">
        <v>2</v>
      </c>
      <c r="E566" s="17" t="n">
        <v>99</v>
      </c>
      <c r="F566" s="17" t="n">
        <v>51</v>
      </c>
      <c r="G566" s="17" t="n">
        <v>8</v>
      </c>
      <c r="H566" s="8" t="n">
        <v>8051</v>
      </c>
      <c r="I566" s="8" t="n">
        <v>18051</v>
      </c>
      <c r="J566" s="8" t="n">
        <v>8051</v>
      </c>
      <c r="K566" s="8" t="s">
        <v>650</v>
      </c>
      <c r="L566" s="8" t="s">
        <v>128</v>
      </c>
      <c r="M566" s="4" t="s">
        <v>2869</v>
      </c>
      <c r="N566" s="4" t="s">
        <v>2835</v>
      </c>
      <c r="O566" s="4" t="s">
        <v>2836</v>
      </c>
      <c r="P566" s="4"/>
      <c r="Q566" s="4"/>
      <c r="R566" s="4" t="n">
        <f aca="false">(1+LEN(N566)-LEN(SUBSTITUTE(N566," ","")))+1</f>
        <v>5</v>
      </c>
      <c r="S566" s="4" t="n">
        <f aca="false">(1+LEN(O566)-LEN(SUBSTITUTE(O566," ","")))</f>
        <v>10</v>
      </c>
      <c r="T566" s="4" t="s">
        <v>2695</v>
      </c>
      <c r="U566" s="4" t="s">
        <v>2871</v>
      </c>
      <c r="V566" s="4" t="s">
        <v>2872</v>
      </c>
      <c r="W566" s="4" t="s">
        <v>2871</v>
      </c>
      <c r="X566" s="4" t="s">
        <v>2871</v>
      </c>
      <c r="Y566" s="4" t="s">
        <v>2871</v>
      </c>
      <c r="Z566" s="4" t="s">
        <v>2871</v>
      </c>
      <c r="AA566" s="4" t="s">
        <v>2873</v>
      </c>
      <c r="AB566" s="4" t="s">
        <v>2871</v>
      </c>
      <c r="AC566" s="4" t="s">
        <v>2874</v>
      </c>
      <c r="AD566" s="4" t="s">
        <v>2875</v>
      </c>
      <c r="AE566" s="4" t="s">
        <v>350</v>
      </c>
      <c r="AF566" s="4" t="s">
        <v>2874</v>
      </c>
      <c r="AG566" s="4" t="s">
        <v>2876</v>
      </c>
      <c r="AH566" s="4" t="s">
        <v>2871</v>
      </c>
      <c r="AI566" s="4" t="s">
        <v>2871</v>
      </c>
      <c r="AJ566" s="4" t="s">
        <v>2874</v>
      </c>
      <c r="AK566" s="4" t="s">
        <v>2877</v>
      </c>
      <c r="AL566" s="4" t="s">
        <v>2874</v>
      </c>
      <c r="AM566" s="4" t="s">
        <v>2871</v>
      </c>
      <c r="AN566" s="4" t="s">
        <v>2871</v>
      </c>
      <c r="AO566" s="4" t="s">
        <v>350</v>
      </c>
      <c r="AP566" s="4" t="s">
        <v>2878</v>
      </c>
      <c r="AQ566" s="4" t="s">
        <v>2879</v>
      </c>
      <c r="AR566" s="4" t="s">
        <v>2874</v>
      </c>
      <c r="AS566" s="4" t="s">
        <v>2874</v>
      </c>
      <c r="AT566" s="4" t="s">
        <v>2874</v>
      </c>
      <c r="AU566" s="4" t="s">
        <v>2871</v>
      </c>
      <c r="AV566" s="4" t="s">
        <v>2871</v>
      </c>
      <c r="AW566" s="4" t="s">
        <v>2871</v>
      </c>
      <c r="AX566" s="4" t="s">
        <v>2880</v>
      </c>
      <c r="AY566" s="4" t="s">
        <v>927</v>
      </c>
      <c r="AZ566" s="4" t="s">
        <v>2874</v>
      </c>
      <c r="BA566" s="4" t="s">
        <v>2874</v>
      </c>
      <c r="BB566" s="4" t="s">
        <v>350</v>
      </c>
      <c r="BC566" s="4" t="s">
        <v>2875</v>
      </c>
      <c r="BD566" s="4" t="s">
        <v>2881</v>
      </c>
      <c r="BE566" s="4" t="s">
        <v>2877</v>
      </c>
      <c r="BF566" s="4" t="s">
        <v>2871</v>
      </c>
      <c r="BG566" s="4" t="s">
        <v>2871</v>
      </c>
      <c r="BH566" s="4" t="s">
        <v>2871</v>
      </c>
      <c r="BI566" s="4" t="s">
        <v>2876</v>
      </c>
      <c r="BJ566" s="4" t="s">
        <v>2871</v>
      </c>
      <c r="BK566" s="4" t="s">
        <v>2871</v>
      </c>
      <c r="BL566" s="4" t="s">
        <v>2874</v>
      </c>
      <c r="BM566" s="4" t="s">
        <v>2871</v>
      </c>
      <c r="BN566" s="4" t="s">
        <v>350</v>
      </c>
      <c r="BO566" s="4" t="s">
        <v>350</v>
      </c>
      <c r="BP566" s="4" t="s">
        <v>2871</v>
      </c>
      <c r="BQ566" s="4" t="s">
        <v>350</v>
      </c>
      <c r="BR566" s="4"/>
      <c r="BS566" s="4" t="s">
        <v>2871</v>
      </c>
      <c r="BT566" s="4" t="n">
        <f aca="false">49-(COUNTBLANK(U566:BQ566))</f>
        <v>49</v>
      </c>
      <c r="BU566" s="4" t="str">
        <f aca="false">CONCATENATE("*",BS566,"*")</f>
        <v>*scratch*</v>
      </c>
      <c r="BV566" s="4" t="n">
        <f aca="false">COUNTIFS(U566:BQ566,BU566)</f>
        <v>0</v>
      </c>
      <c r="BW566" s="18" t="n">
        <f aca="false">BV566/BT566</f>
        <v>0</v>
      </c>
      <c r="BX566" s="4"/>
      <c r="BY566" s="4"/>
      <c r="BZ566" s="18" t="str">
        <f aca="false">IF(BY566="","",(BY566/BT566))</f>
        <v/>
      </c>
      <c r="CA566" s="4" t="n">
        <f aca="false">COUNTIFS(U566:BQ566,BU565)</f>
        <v>0</v>
      </c>
      <c r="CB566" s="4" t="str">
        <f aca="false">IF(BX566="",BU566,BX566)</f>
        <v>*scratch*</v>
      </c>
      <c r="CC566" s="4" t="n">
        <f aca="false">COUNTIFS(U566:BQ566,CB565)</f>
        <v>0</v>
      </c>
      <c r="CD566" s="18" t="n">
        <f aca="false">CC566/BT566</f>
        <v>0</v>
      </c>
      <c r="CE566" s="4" t="s">
        <v>2882</v>
      </c>
      <c r="CF566" s="18" t="n">
        <f aca="false">(COUNTIFS(U566:BQ566,CE566))/BT566</f>
        <v>0</v>
      </c>
      <c r="CG566" s="4"/>
      <c r="CH566" s="4" t="s">
        <v>2883</v>
      </c>
      <c r="CI566" s="18" t="n">
        <v>0</v>
      </c>
      <c r="CJ566" s="18" t="n">
        <v>0.82</v>
      </c>
      <c r="CK566" s="4" t="s">
        <v>2837</v>
      </c>
      <c r="CL566" s="4" t="s">
        <v>2868</v>
      </c>
      <c r="CM566" s="4"/>
      <c r="CN566" s="4"/>
    </row>
    <row r="567" customFormat="false" ht="14.4" hidden="false" customHeight="false" outlineLevel="0" collapsed="false">
      <c r="A567" s="8" t="s">
        <v>3493</v>
      </c>
      <c r="B567" s="8" t="n">
        <v>2</v>
      </c>
      <c r="C567" s="8" t="n">
        <v>1</v>
      </c>
      <c r="D567" s="8" t="n">
        <v>1</v>
      </c>
      <c r="E567" s="8" t="n">
        <v>101</v>
      </c>
      <c r="F567" s="8" t="n">
        <v>52</v>
      </c>
      <c r="G567" s="8" t="n">
        <v>5</v>
      </c>
      <c r="H567" s="8" t="n">
        <v>5052</v>
      </c>
      <c r="I567" s="8" t="n">
        <v>15052</v>
      </c>
      <c r="J567" s="8" t="n">
        <v>5052</v>
      </c>
      <c r="K567" s="8" t="s">
        <v>650</v>
      </c>
      <c r="L567" s="8" t="s">
        <v>128</v>
      </c>
      <c r="M567" s="0" t="s">
        <v>2884</v>
      </c>
      <c r="N567" s="0" t="s">
        <v>2885</v>
      </c>
      <c r="O567" s="0" t="s">
        <v>2886</v>
      </c>
      <c r="R567" s="0" t="n">
        <f aca="false">(1+LEN(N567)-LEN(SUBSTITUTE(N567," ","")))+1</f>
        <v>7</v>
      </c>
      <c r="S567" s="0" t="n">
        <f aca="false">(1+LEN(O567)-LEN(SUBSTITUTE(O567," ","")))</f>
        <v>11</v>
      </c>
      <c r="T567" s="0" t="s">
        <v>2365</v>
      </c>
      <c r="U567" s="0" t="s">
        <v>182</v>
      </c>
      <c r="V567" s="0" t="s">
        <v>2887</v>
      </c>
      <c r="W567" s="0" t="s">
        <v>2888</v>
      </c>
      <c r="X567" s="0" t="s">
        <v>182</v>
      </c>
      <c r="Y567" s="0" t="s">
        <v>182</v>
      </c>
      <c r="Z567" s="0" t="s">
        <v>150</v>
      </c>
      <c r="AA567" s="0" t="s">
        <v>182</v>
      </c>
      <c r="AB567" s="0" t="s">
        <v>182</v>
      </c>
      <c r="AC567" s="0" t="s">
        <v>2889</v>
      </c>
      <c r="AD567" s="0" t="s">
        <v>752</v>
      </c>
      <c r="AE567" s="0" t="s">
        <v>182</v>
      </c>
      <c r="AF567" s="0" t="s">
        <v>2890</v>
      </c>
      <c r="AG567" s="0" t="s">
        <v>182</v>
      </c>
      <c r="AH567" s="0" t="s">
        <v>2891</v>
      </c>
      <c r="AI567" s="0" t="s">
        <v>2892</v>
      </c>
      <c r="AJ567" s="0" t="s">
        <v>2893</v>
      </c>
      <c r="AK567" s="0" t="s">
        <v>182</v>
      </c>
      <c r="AL567" s="0" t="s">
        <v>2894</v>
      </c>
      <c r="AM567" s="0" t="s">
        <v>182</v>
      </c>
      <c r="AN567" s="0" t="s">
        <v>1500</v>
      </c>
      <c r="AO567" s="0" t="s">
        <v>2895</v>
      </c>
      <c r="AP567" s="0" t="s">
        <v>2896</v>
      </c>
      <c r="AQ567" s="0" t="s">
        <v>182</v>
      </c>
      <c r="AR567" s="0" t="s">
        <v>182</v>
      </c>
      <c r="AS567" s="0" t="s">
        <v>182</v>
      </c>
      <c r="AT567" s="0" t="s">
        <v>2897</v>
      </c>
      <c r="AU567" s="0" t="s">
        <v>182</v>
      </c>
      <c r="AV567" s="0" t="s">
        <v>1587</v>
      </c>
      <c r="AW567" s="0" t="s">
        <v>182</v>
      </c>
      <c r="AX567" s="0" t="s">
        <v>182</v>
      </c>
      <c r="AY567" s="0" t="s">
        <v>173</v>
      </c>
      <c r="AZ567" s="0" t="s">
        <v>182</v>
      </c>
      <c r="BA567" s="0" t="s">
        <v>2898</v>
      </c>
      <c r="BB567" s="0" t="s">
        <v>182</v>
      </c>
      <c r="BC567" s="0" t="s">
        <v>182</v>
      </c>
      <c r="BD567" s="0" t="s">
        <v>182</v>
      </c>
      <c r="BE567" s="0" t="s">
        <v>182</v>
      </c>
      <c r="BF567" s="0" t="s">
        <v>182</v>
      </c>
      <c r="BG567" s="0" t="s">
        <v>182</v>
      </c>
      <c r="BH567" s="0" t="s">
        <v>2899</v>
      </c>
      <c r="BI567" s="0" t="s">
        <v>182</v>
      </c>
      <c r="BJ567" s="0" t="s">
        <v>2900</v>
      </c>
      <c r="BK567" s="0" t="s">
        <v>182</v>
      </c>
      <c r="BL567" s="0" t="s">
        <v>2898</v>
      </c>
      <c r="BM567" s="0" t="s">
        <v>150</v>
      </c>
      <c r="BN567" s="0" t="s">
        <v>612</v>
      </c>
      <c r="BO567" s="0" t="s">
        <v>182</v>
      </c>
      <c r="BP567" s="0" t="s">
        <v>1792</v>
      </c>
      <c r="BQ567" s="0" t="s">
        <v>150</v>
      </c>
      <c r="BS567" s="0" t="s">
        <v>182</v>
      </c>
      <c r="BT567" s="0" t="n">
        <f aca="false">49-(COUNTBLANK(U567:BQ567))</f>
        <v>49</v>
      </c>
      <c r="BU567" s="0" t="str">
        <f aca="false">CONCATENATE("*",BS567,"*")</f>
        <v>*eat*</v>
      </c>
      <c r="BV567" s="0" t="n">
        <f aca="false">COUNTIFS(U567:BQ567,BU567)</f>
        <v>0</v>
      </c>
      <c r="BW567" s="14" t="n">
        <f aca="false">BV567/BT567</f>
        <v>0</v>
      </c>
      <c r="BZ567" s="15" t="str">
        <f aca="false">IF(BY567="","",(BY567/BT567))</f>
        <v/>
      </c>
      <c r="CA567" s="0" t="n">
        <f aca="false">COUNTIFS(U567:BQ567,BU568)</f>
        <v>0</v>
      </c>
      <c r="CB567" s="0" t="str">
        <f aca="false">IF(BX567="",BU567,BX567)</f>
        <v>*eat*</v>
      </c>
      <c r="CC567" s="0" t="n">
        <f aca="false">COUNTIFS(U567:BQ567,CB568)</f>
        <v>0</v>
      </c>
      <c r="CD567" s="15" t="n">
        <f aca="false">CC567/BT567</f>
        <v>0</v>
      </c>
      <c r="CE567" s="0" t="s">
        <v>189</v>
      </c>
      <c r="CF567" s="15" t="n">
        <f aca="false">(COUNTIFS(U567:BQ567,CE567))/BT567</f>
        <v>0</v>
      </c>
      <c r="CH567" s="0" t="s">
        <v>190</v>
      </c>
      <c r="CI567" s="15" t="n">
        <f aca="false">(COUNTIFS(U567:BQ567,CH567))/BT567</f>
        <v>0</v>
      </c>
      <c r="CJ567" s="15" t="n">
        <f aca="false">(COUNTIFS(U567:BQ567,CH568))/BT567</f>
        <v>0</v>
      </c>
      <c r="CK567" s="16" t="s">
        <v>182</v>
      </c>
      <c r="CL567" s="0" t="s">
        <v>2901</v>
      </c>
    </row>
    <row r="568" customFormat="false" ht="14.4" hidden="false" customHeight="false" outlineLevel="0" collapsed="false">
      <c r="A568" s="8" t="s">
        <v>3490</v>
      </c>
      <c r="B568" s="8" t="n">
        <v>2</v>
      </c>
      <c r="C568" s="8" t="n">
        <v>1</v>
      </c>
      <c r="D568" s="8" t="n">
        <v>2</v>
      </c>
      <c r="E568" s="8" t="n">
        <v>101</v>
      </c>
      <c r="F568" s="8" t="n">
        <v>52</v>
      </c>
      <c r="G568" s="8" t="n">
        <v>6</v>
      </c>
      <c r="H568" s="8" t="n">
        <v>6052</v>
      </c>
      <c r="I568" s="8" t="n">
        <v>16052</v>
      </c>
      <c r="J568" s="8" t="n">
        <v>6052</v>
      </c>
      <c r="K568" s="8" t="s">
        <v>650</v>
      </c>
      <c r="L568" s="8" t="s">
        <v>128</v>
      </c>
      <c r="M568" s="0" t="s">
        <v>2902</v>
      </c>
      <c r="N568" s="0" t="s">
        <v>2885</v>
      </c>
      <c r="O568" s="0" t="s">
        <v>2903</v>
      </c>
      <c r="R568" s="0" t="n">
        <f aca="false">(1+LEN(N568)-LEN(SUBSTITUTE(N568," ","")))+1</f>
        <v>7</v>
      </c>
      <c r="S568" s="0" t="n">
        <f aca="false">(1+LEN(O568)-LEN(SUBSTITUTE(O568," ","")))</f>
        <v>11</v>
      </c>
      <c r="T568" s="0" t="s">
        <v>2365</v>
      </c>
      <c r="U568" s="0" t="s">
        <v>2904</v>
      </c>
      <c r="V568" s="0" t="s">
        <v>2905</v>
      </c>
      <c r="W568" s="0" t="s">
        <v>2906</v>
      </c>
      <c r="X568" s="0" t="s">
        <v>2907</v>
      </c>
      <c r="Y568" s="0" t="s">
        <v>2907</v>
      </c>
      <c r="Z568" s="0" t="s">
        <v>2907</v>
      </c>
      <c r="AA568" s="0" t="s">
        <v>150</v>
      </c>
      <c r="AB568" s="0" t="s">
        <v>2907</v>
      </c>
      <c r="AC568" s="0" t="s">
        <v>2904</v>
      </c>
      <c r="AD568" s="0" t="s">
        <v>2908</v>
      </c>
      <c r="AE568" s="0" t="s">
        <v>2560</v>
      </c>
      <c r="AF568" s="0" t="s">
        <v>2907</v>
      </c>
      <c r="AG568" s="0" t="s">
        <v>2909</v>
      </c>
      <c r="AH568" s="0" t="s">
        <v>203</v>
      </c>
      <c r="AI568" s="0" t="s">
        <v>2904</v>
      </c>
      <c r="AJ568" s="0" t="s">
        <v>2910</v>
      </c>
      <c r="AK568" s="0" t="s">
        <v>2911</v>
      </c>
      <c r="AL568" s="0" t="s">
        <v>2912</v>
      </c>
      <c r="AM568" s="0" t="s">
        <v>1500</v>
      </c>
      <c r="AN568" s="0" t="s">
        <v>2907</v>
      </c>
      <c r="AO568" s="0" t="s">
        <v>2904</v>
      </c>
      <c r="AP568" s="0" t="s">
        <v>2913</v>
      </c>
      <c r="AQ568" s="0" t="s">
        <v>150</v>
      </c>
      <c r="AR568" s="0" t="s">
        <v>2904</v>
      </c>
      <c r="AS568" s="0" t="s">
        <v>182</v>
      </c>
      <c r="AT568" s="0" t="s">
        <v>2904</v>
      </c>
      <c r="AU568" s="0" t="s">
        <v>2560</v>
      </c>
      <c r="AV568" s="0" t="s">
        <v>1500</v>
      </c>
      <c r="AW568" s="0" t="s">
        <v>2907</v>
      </c>
      <c r="AX568" s="0" t="s">
        <v>182</v>
      </c>
      <c r="AY568" s="0" t="s">
        <v>2560</v>
      </c>
      <c r="AZ568" s="0" t="s">
        <v>2904</v>
      </c>
      <c r="BA568" s="0" t="s">
        <v>2907</v>
      </c>
      <c r="BB568" s="0" t="s">
        <v>150</v>
      </c>
      <c r="BC568" s="0" t="s">
        <v>2560</v>
      </c>
      <c r="BD568" s="0" t="s">
        <v>2914</v>
      </c>
      <c r="BE568" s="0" t="s">
        <v>855</v>
      </c>
      <c r="BF568" s="0" t="s">
        <v>2560</v>
      </c>
      <c r="BG568" s="0" t="s">
        <v>226</v>
      </c>
      <c r="BH568" s="0" t="s">
        <v>2907</v>
      </c>
      <c r="BI568" s="0" t="s">
        <v>2915</v>
      </c>
      <c r="BJ568" s="0" t="s">
        <v>2916</v>
      </c>
      <c r="BK568" s="0" t="s">
        <v>226</v>
      </c>
      <c r="BL568" s="0" t="s">
        <v>2917</v>
      </c>
      <c r="BM568" s="0" t="s">
        <v>752</v>
      </c>
      <c r="BN568" s="0" t="s">
        <v>2907</v>
      </c>
      <c r="BO568" s="0" t="s">
        <v>2916</v>
      </c>
      <c r="BP568" s="0" t="s">
        <v>2904</v>
      </c>
      <c r="BQ568" s="0" t="s">
        <v>150</v>
      </c>
      <c r="BS568" s="0" t="s">
        <v>2560</v>
      </c>
      <c r="BT568" s="0" t="n">
        <f aca="false">49-(COUNTBLANK(U568:BQ568))</f>
        <v>49</v>
      </c>
      <c r="BU568" s="0" t="str">
        <f aca="false">CONCATENATE("*",BS568,"*")</f>
        <v>*cook*</v>
      </c>
      <c r="BV568" s="0" t="n">
        <f aca="false">COUNTIFS(U568:BQ568,BU568)</f>
        <v>0</v>
      </c>
      <c r="BW568" s="15" t="n">
        <f aca="false">BV568/BT568</f>
        <v>0</v>
      </c>
      <c r="BX568" s="0" t="s">
        <v>2918</v>
      </c>
      <c r="BY568" s="0" t="n">
        <f aca="false">COUNTIFS(U568:BQ568,BX568)</f>
        <v>0</v>
      </c>
      <c r="BZ568" s="14" t="n">
        <f aca="false">IF(BY568="","",(BY568/BT568))</f>
        <v>0</v>
      </c>
      <c r="CA568" s="0" t="n">
        <f aca="false">COUNTIFS(U568:BQ568,BU567)</f>
        <v>0</v>
      </c>
      <c r="CB568" s="0" t="str">
        <f aca="false">IF(BX568="",BU568,BX568)</f>
        <v>*prepare*</v>
      </c>
      <c r="CC568" s="0" t="n">
        <f aca="false">COUNTIFS(U568:BQ568,CB567)</f>
        <v>0</v>
      </c>
      <c r="CD568" s="15" t="n">
        <f aca="false">CC568/BT568</f>
        <v>0</v>
      </c>
      <c r="CE568" s="0" t="s">
        <v>2918</v>
      </c>
      <c r="CF568" s="15" t="n">
        <f aca="false">(COUNTIFS(U568:BQ568,CE568))/BT568</f>
        <v>0</v>
      </c>
      <c r="CH568" s="0" t="s">
        <v>2919</v>
      </c>
      <c r="CI568" s="15" t="n">
        <f aca="false">(COUNTIFS(U568:BQ568,CH568))/BT568</f>
        <v>0</v>
      </c>
      <c r="CJ568" s="15" t="n">
        <f aca="false">(COUNTIFS(U568:BQ568,CH567))/BT568</f>
        <v>0</v>
      </c>
      <c r="CK568" s="16" t="s">
        <v>2907</v>
      </c>
      <c r="CL568" s="0" t="s">
        <v>2901</v>
      </c>
    </row>
    <row r="569" customFormat="false" ht="14.4" hidden="false" customHeight="false" outlineLevel="0" collapsed="false">
      <c r="A569" s="8" t="s">
        <v>3491</v>
      </c>
      <c r="B569" s="17" t="n">
        <v>2</v>
      </c>
      <c r="C569" s="17" t="n">
        <v>2</v>
      </c>
      <c r="D569" s="17" t="n">
        <v>1</v>
      </c>
      <c r="E569" s="17" t="n">
        <v>101</v>
      </c>
      <c r="F569" s="17" t="n">
        <v>52</v>
      </c>
      <c r="G569" s="17" t="n">
        <v>7</v>
      </c>
      <c r="H569" s="8" t="n">
        <v>7052</v>
      </c>
      <c r="I569" s="8" t="n">
        <v>17052</v>
      </c>
      <c r="J569" s="8" t="n">
        <v>7052</v>
      </c>
      <c r="K569" s="8" t="s">
        <v>650</v>
      </c>
      <c r="L569" s="8" t="s">
        <v>128</v>
      </c>
      <c r="M569" s="4" t="s">
        <v>2884</v>
      </c>
      <c r="N569" s="4" t="s">
        <v>2885</v>
      </c>
      <c r="O569" s="4" t="s">
        <v>2903</v>
      </c>
      <c r="P569" s="4"/>
      <c r="Q569" s="4"/>
      <c r="R569" s="4" t="n">
        <f aca="false">(1+LEN(N569)-LEN(SUBSTITUTE(N569," ","")))+1</f>
        <v>7</v>
      </c>
      <c r="S569" s="4" t="n">
        <f aca="false">(1+LEN(O569)-LEN(SUBSTITUTE(O569," ","")))</f>
        <v>11</v>
      </c>
      <c r="T569" s="4" t="s">
        <v>2365</v>
      </c>
      <c r="U569" s="4" t="s">
        <v>182</v>
      </c>
      <c r="V569" s="4" t="s">
        <v>2887</v>
      </c>
      <c r="W569" s="4" t="s">
        <v>2888</v>
      </c>
      <c r="X569" s="4" t="s">
        <v>182</v>
      </c>
      <c r="Y569" s="4" t="s">
        <v>182</v>
      </c>
      <c r="Z569" s="4" t="s">
        <v>150</v>
      </c>
      <c r="AA569" s="4" t="s">
        <v>182</v>
      </c>
      <c r="AB569" s="4" t="s">
        <v>182</v>
      </c>
      <c r="AC569" s="4" t="s">
        <v>2889</v>
      </c>
      <c r="AD569" s="4" t="s">
        <v>752</v>
      </c>
      <c r="AE569" s="4" t="s">
        <v>182</v>
      </c>
      <c r="AF569" s="4" t="s">
        <v>2890</v>
      </c>
      <c r="AG569" s="4" t="s">
        <v>182</v>
      </c>
      <c r="AH569" s="4" t="s">
        <v>2891</v>
      </c>
      <c r="AI569" s="4" t="s">
        <v>2892</v>
      </c>
      <c r="AJ569" s="4" t="s">
        <v>2893</v>
      </c>
      <c r="AK569" s="4" t="s">
        <v>182</v>
      </c>
      <c r="AL569" s="4" t="s">
        <v>2894</v>
      </c>
      <c r="AM569" s="4" t="s">
        <v>182</v>
      </c>
      <c r="AN569" s="4" t="s">
        <v>1500</v>
      </c>
      <c r="AO569" s="4" t="s">
        <v>2895</v>
      </c>
      <c r="AP569" s="4" t="s">
        <v>2896</v>
      </c>
      <c r="AQ569" s="4" t="s">
        <v>182</v>
      </c>
      <c r="AR569" s="4" t="s">
        <v>182</v>
      </c>
      <c r="AS569" s="4" t="s">
        <v>182</v>
      </c>
      <c r="AT569" s="4" t="s">
        <v>2897</v>
      </c>
      <c r="AU569" s="4" t="s">
        <v>182</v>
      </c>
      <c r="AV569" s="4" t="s">
        <v>1587</v>
      </c>
      <c r="AW569" s="4" t="s">
        <v>182</v>
      </c>
      <c r="AX569" s="4" t="s">
        <v>182</v>
      </c>
      <c r="AY569" s="4" t="s">
        <v>173</v>
      </c>
      <c r="AZ569" s="4" t="s">
        <v>182</v>
      </c>
      <c r="BA569" s="4" t="s">
        <v>2898</v>
      </c>
      <c r="BB569" s="4" t="s">
        <v>182</v>
      </c>
      <c r="BC569" s="4" t="s">
        <v>182</v>
      </c>
      <c r="BD569" s="4" t="s">
        <v>182</v>
      </c>
      <c r="BE569" s="4" t="s">
        <v>182</v>
      </c>
      <c r="BF569" s="4" t="s">
        <v>182</v>
      </c>
      <c r="BG569" s="4" t="s">
        <v>182</v>
      </c>
      <c r="BH569" s="4" t="s">
        <v>2899</v>
      </c>
      <c r="BI569" s="4" t="s">
        <v>182</v>
      </c>
      <c r="BJ569" s="4" t="s">
        <v>2900</v>
      </c>
      <c r="BK569" s="4" t="s">
        <v>182</v>
      </c>
      <c r="BL569" s="4" t="s">
        <v>2898</v>
      </c>
      <c r="BM569" s="4" t="s">
        <v>150</v>
      </c>
      <c r="BN569" s="4" t="s">
        <v>612</v>
      </c>
      <c r="BO569" s="4" t="s">
        <v>182</v>
      </c>
      <c r="BP569" s="4" t="s">
        <v>1792</v>
      </c>
      <c r="BQ569" s="4" t="s">
        <v>150</v>
      </c>
      <c r="BR569" s="4"/>
      <c r="BS569" s="4" t="s">
        <v>182</v>
      </c>
      <c r="BT569" s="4" t="n">
        <f aca="false">49-(COUNTBLANK(U569:BQ569))</f>
        <v>49</v>
      </c>
      <c r="BU569" s="4" t="str">
        <f aca="false">CONCATENATE("*",BS569,"*")</f>
        <v>*eat*</v>
      </c>
      <c r="BV569" s="4" t="n">
        <f aca="false">COUNTIFS(U569:BQ569,BU569)</f>
        <v>0</v>
      </c>
      <c r="BW569" s="18" t="n">
        <f aca="false">BV569/BT569</f>
        <v>0</v>
      </c>
      <c r="BX569" s="4"/>
      <c r="BY569" s="4"/>
      <c r="BZ569" s="18" t="str">
        <f aca="false">IF(BY569="","",(BY569/BT569))</f>
        <v/>
      </c>
      <c r="CA569" s="4" t="n">
        <f aca="false">COUNTIFS(U569:BQ569,BU570)</f>
        <v>0</v>
      </c>
      <c r="CB569" s="4" t="str">
        <f aca="false">IF(BX569="",BU569,BX569)</f>
        <v>*eat*</v>
      </c>
      <c r="CC569" s="4" t="n">
        <f aca="false">COUNTIFS(U569:BQ569,CB570)</f>
        <v>0</v>
      </c>
      <c r="CD569" s="18" t="n">
        <f aca="false">CC569/BT569</f>
        <v>0</v>
      </c>
      <c r="CE569" s="4" t="s">
        <v>189</v>
      </c>
      <c r="CF569" s="18" t="n">
        <f aca="false">(COUNTIFS(U569:BQ569,CE569))/BT569</f>
        <v>0</v>
      </c>
      <c r="CG569" s="4"/>
      <c r="CH569" s="4" t="s">
        <v>190</v>
      </c>
      <c r="CI569" s="18" t="n">
        <v>0</v>
      </c>
      <c r="CJ569" s="18" t="n">
        <v>0.61</v>
      </c>
      <c r="CK569" s="4" t="s">
        <v>2907</v>
      </c>
      <c r="CL569" s="4" t="s">
        <v>2901</v>
      </c>
      <c r="CM569" s="4"/>
      <c r="CN569" s="4"/>
    </row>
    <row r="570" customFormat="false" ht="14.4" hidden="false" customHeight="false" outlineLevel="0" collapsed="false">
      <c r="A570" s="8" t="s">
        <v>3492</v>
      </c>
      <c r="B570" s="17" t="n">
        <v>2</v>
      </c>
      <c r="C570" s="17" t="n">
        <v>2</v>
      </c>
      <c r="D570" s="17" t="n">
        <v>2</v>
      </c>
      <c r="E570" s="17" t="n">
        <v>101</v>
      </c>
      <c r="F570" s="17" t="n">
        <v>52</v>
      </c>
      <c r="G570" s="17" t="n">
        <v>8</v>
      </c>
      <c r="H570" s="8" t="n">
        <v>8052</v>
      </c>
      <c r="I570" s="8" t="n">
        <v>18052</v>
      </c>
      <c r="J570" s="8" t="n">
        <v>8052</v>
      </c>
      <c r="K570" s="8" t="s">
        <v>650</v>
      </c>
      <c r="L570" s="8" t="s">
        <v>128</v>
      </c>
      <c r="M570" s="4" t="s">
        <v>2902</v>
      </c>
      <c r="N570" s="4" t="s">
        <v>2885</v>
      </c>
      <c r="O570" s="4" t="s">
        <v>2886</v>
      </c>
      <c r="P570" s="4"/>
      <c r="Q570" s="4"/>
      <c r="R570" s="4" t="n">
        <f aca="false">(1+LEN(N570)-LEN(SUBSTITUTE(N570," ","")))+1</f>
        <v>7</v>
      </c>
      <c r="S570" s="4" t="n">
        <f aca="false">(1+LEN(O570)-LEN(SUBSTITUTE(O570," ","")))</f>
        <v>11</v>
      </c>
      <c r="T570" s="4" t="s">
        <v>2365</v>
      </c>
      <c r="U570" s="4" t="s">
        <v>2904</v>
      </c>
      <c r="V570" s="4" t="s">
        <v>2905</v>
      </c>
      <c r="W570" s="4" t="s">
        <v>2906</v>
      </c>
      <c r="X570" s="4" t="s">
        <v>2907</v>
      </c>
      <c r="Y570" s="4" t="s">
        <v>2907</v>
      </c>
      <c r="Z570" s="4" t="s">
        <v>2907</v>
      </c>
      <c r="AA570" s="4" t="s">
        <v>150</v>
      </c>
      <c r="AB570" s="4" t="s">
        <v>2907</v>
      </c>
      <c r="AC570" s="4" t="s">
        <v>2904</v>
      </c>
      <c r="AD570" s="4" t="s">
        <v>2908</v>
      </c>
      <c r="AE570" s="4" t="s">
        <v>2560</v>
      </c>
      <c r="AF570" s="4" t="s">
        <v>2907</v>
      </c>
      <c r="AG570" s="4" t="s">
        <v>2909</v>
      </c>
      <c r="AH570" s="4" t="s">
        <v>203</v>
      </c>
      <c r="AI570" s="4" t="s">
        <v>2904</v>
      </c>
      <c r="AJ570" s="4" t="s">
        <v>2910</v>
      </c>
      <c r="AK570" s="4" t="s">
        <v>2911</v>
      </c>
      <c r="AL570" s="4" t="s">
        <v>2912</v>
      </c>
      <c r="AM570" s="4" t="s">
        <v>1500</v>
      </c>
      <c r="AN570" s="4" t="s">
        <v>2907</v>
      </c>
      <c r="AO570" s="4" t="s">
        <v>2904</v>
      </c>
      <c r="AP570" s="4" t="s">
        <v>2913</v>
      </c>
      <c r="AQ570" s="4" t="s">
        <v>150</v>
      </c>
      <c r="AR570" s="4" t="s">
        <v>2904</v>
      </c>
      <c r="AS570" s="4" t="s">
        <v>182</v>
      </c>
      <c r="AT570" s="4" t="s">
        <v>2904</v>
      </c>
      <c r="AU570" s="4" t="s">
        <v>2560</v>
      </c>
      <c r="AV570" s="4" t="s">
        <v>1500</v>
      </c>
      <c r="AW570" s="4" t="s">
        <v>2907</v>
      </c>
      <c r="AX570" s="4" t="s">
        <v>182</v>
      </c>
      <c r="AY570" s="4" t="s">
        <v>2560</v>
      </c>
      <c r="AZ570" s="4" t="s">
        <v>2904</v>
      </c>
      <c r="BA570" s="4" t="s">
        <v>2907</v>
      </c>
      <c r="BB570" s="4" t="s">
        <v>150</v>
      </c>
      <c r="BC570" s="4" t="s">
        <v>2560</v>
      </c>
      <c r="BD570" s="4" t="s">
        <v>2914</v>
      </c>
      <c r="BE570" s="4" t="s">
        <v>855</v>
      </c>
      <c r="BF570" s="4" t="s">
        <v>2560</v>
      </c>
      <c r="BG570" s="4" t="s">
        <v>226</v>
      </c>
      <c r="BH570" s="4" t="s">
        <v>2907</v>
      </c>
      <c r="BI570" s="4" t="s">
        <v>2915</v>
      </c>
      <c r="BJ570" s="4" t="s">
        <v>2916</v>
      </c>
      <c r="BK570" s="4" t="s">
        <v>226</v>
      </c>
      <c r="BL570" s="4" t="s">
        <v>2917</v>
      </c>
      <c r="BM570" s="4" t="s">
        <v>752</v>
      </c>
      <c r="BN570" s="4" t="s">
        <v>2907</v>
      </c>
      <c r="BO570" s="4" t="s">
        <v>2916</v>
      </c>
      <c r="BP570" s="4" t="s">
        <v>2904</v>
      </c>
      <c r="BQ570" s="4" t="s">
        <v>150</v>
      </c>
      <c r="BR570" s="4"/>
      <c r="BS570" s="4" t="s">
        <v>2560</v>
      </c>
      <c r="BT570" s="4" t="n">
        <f aca="false">49-(COUNTBLANK(U570:BQ570))</f>
        <v>49</v>
      </c>
      <c r="BU570" s="4" t="str">
        <f aca="false">CONCATENATE("*",BS570,"*")</f>
        <v>*cook*</v>
      </c>
      <c r="BV570" s="4" t="n">
        <f aca="false">COUNTIFS(U570:BQ570,BU570)</f>
        <v>0</v>
      </c>
      <c r="BW570" s="18" t="n">
        <f aca="false">BV570/BT570</f>
        <v>0</v>
      </c>
      <c r="BX570" s="4" t="s">
        <v>2918</v>
      </c>
      <c r="BY570" s="4" t="n">
        <f aca="false">COUNTIFS(U570:BQ570,BX570)</f>
        <v>0</v>
      </c>
      <c r="BZ570" s="18" t="n">
        <f aca="false">IF(BY570="","",(BY570/BT570))</f>
        <v>0</v>
      </c>
      <c r="CA570" s="4" t="n">
        <f aca="false">COUNTIFS(U570:BQ570,BU569)</f>
        <v>0</v>
      </c>
      <c r="CB570" s="4" t="str">
        <f aca="false">IF(BX570="",BU570,BX570)</f>
        <v>*prepare*</v>
      </c>
      <c r="CC570" s="4" t="n">
        <f aca="false">COUNTIFS(U570:BQ570,CB569)</f>
        <v>0</v>
      </c>
      <c r="CD570" s="18" t="n">
        <f aca="false">CC570/BT570</f>
        <v>0</v>
      </c>
      <c r="CE570" s="4" t="s">
        <v>2918</v>
      </c>
      <c r="CF570" s="18" t="n">
        <f aca="false">(COUNTIFS(U570:BQ570,CE570))/BT570</f>
        <v>0</v>
      </c>
      <c r="CG570" s="4"/>
      <c r="CH570" s="4" t="s">
        <v>2919</v>
      </c>
      <c r="CI570" s="18" t="n">
        <v>0.0408163265306122</v>
      </c>
      <c r="CJ570" s="18" t="n">
        <v>0.45</v>
      </c>
      <c r="CK570" s="4" t="s">
        <v>182</v>
      </c>
      <c r="CL570" s="4" t="s">
        <v>2901</v>
      </c>
      <c r="CM570" s="4"/>
      <c r="CN570" s="4"/>
    </row>
    <row r="571" customFormat="false" ht="14.4" hidden="false" customHeight="false" outlineLevel="0" collapsed="false">
      <c r="A571" s="8" t="s">
        <v>3493</v>
      </c>
      <c r="B571" s="8" t="n">
        <v>2</v>
      </c>
      <c r="C571" s="8" t="n">
        <v>1</v>
      </c>
      <c r="D571" s="8" t="n">
        <v>1</v>
      </c>
      <c r="E571" s="8" t="n">
        <v>103</v>
      </c>
      <c r="F571" s="8" t="n">
        <v>53</v>
      </c>
      <c r="G571" s="8" t="n">
        <v>5</v>
      </c>
      <c r="H571" s="8" t="n">
        <v>5053</v>
      </c>
      <c r="I571" s="8" t="n">
        <v>15053</v>
      </c>
      <c r="J571" s="8" t="n">
        <v>5053</v>
      </c>
      <c r="K571" s="8" t="s">
        <v>650</v>
      </c>
      <c r="L571" s="8" t="s">
        <v>128</v>
      </c>
      <c r="M571" s="0" t="s">
        <v>2920</v>
      </c>
      <c r="N571" s="0" t="s">
        <v>2921</v>
      </c>
      <c r="O571" s="0" t="s">
        <v>2922</v>
      </c>
      <c r="R571" s="0" t="n">
        <f aca="false">(1+LEN(N571)-LEN(SUBSTITUTE(N571," ","")))+1</f>
        <v>8</v>
      </c>
      <c r="S571" s="0" t="n">
        <f aca="false">(1+LEN(O571)-LEN(SUBSTITUTE(O571," ","")))</f>
        <v>12</v>
      </c>
      <c r="T571" s="0" t="s">
        <v>2365</v>
      </c>
      <c r="U571" s="0" t="s">
        <v>2395</v>
      </c>
      <c r="V571" s="0" t="s">
        <v>2923</v>
      </c>
      <c r="W571" s="0" t="s">
        <v>2924</v>
      </c>
      <c r="X571" s="0" t="s">
        <v>2925</v>
      </c>
      <c r="Y571" s="0" t="s">
        <v>150</v>
      </c>
      <c r="Z571" s="13"/>
      <c r="AA571" s="0" t="s">
        <v>2926</v>
      </c>
      <c r="AB571" s="0" t="s">
        <v>746</v>
      </c>
      <c r="AC571" s="0" t="s">
        <v>2395</v>
      </c>
      <c r="AD571" s="0" t="s">
        <v>150</v>
      </c>
      <c r="AE571" s="0" t="s">
        <v>2927</v>
      </c>
      <c r="AF571" s="0" t="s">
        <v>2928</v>
      </c>
      <c r="AG571" s="0" t="s">
        <v>2929</v>
      </c>
      <c r="AH571" s="0" t="s">
        <v>2930</v>
      </c>
      <c r="AI571" s="0" t="s">
        <v>2395</v>
      </c>
      <c r="AJ571" s="0" t="s">
        <v>2931</v>
      </c>
      <c r="AK571" s="0" t="s">
        <v>203</v>
      </c>
      <c r="AL571" s="0" t="s">
        <v>2932</v>
      </c>
      <c r="AM571" s="0" t="s">
        <v>150</v>
      </c>
      <c r="AN571" s="0" t="s">
        <v>2933</v>
      </c>
      <c r="AO571" s="0" t="s">
        <v>2934</v>
      </c>
      <c r="AP571" s="0" t="s">
        <v>2395</v>
      </c>
      <c r="AQ571" s="0" t="s">
        <v>1534</v>
      </c>
      <c r="AR571" s="0" t="s">
        <v>976</v>
      </c>
      <c r="AS571" s="0" t="s">
        <v>150</v>
      </c>
      <c r="AT571" s="0" t="s">
        <v>2929</v>
      </c>
      <c r="AU571" s="0" t="s">
        <v>746</v>
      </c>
      <c r="AV571" s="0" t="s">
        <v>2935</v>
      </c>
      <c r="AW571" s="0" t="s">
        <v>2395</v>
      </c>
      <c r="AX571" s="0" t="s">
        <v>869</v>
      </c>
      <c r="AY571" s="0" t="s">
        <v>726</v>
      </c>
      <c r="AZ571" s="0" t="s">
        <v>492</v>
      </c>
      <c r="BA571" s="0" t="s">
        <v>1149</v>
      </c>
      <c r="BB571" s="0" t="s">
        <v>1991</v>
      </c>
      <c r="BC571" s="0" t="s">
        <v>2931</v>
      </c>
      <c r="BD571" s="0" t="s">
        <v>2395</v>
      </c>
      <c r="BE571" s="0" t="s">
        <v>2395</v>
      </c>
      <c r="BF571" s="0" t="s">
        <v>492</v>
      </c>
      <c r="BG571" s="0" t="s">
        <v>150</v>
      </c>
      <c r="BH571" s="0" t="s">
        <v>203</v>
      </c>
      <c r="BI571" s="0" t="s">
        <v>2395</v>
      </c>
      <c r="BJ571" s="0" t="s">
        <v>976</v>
      </c>
      <c r="BK571" s="0" t="s">
        <v>2395</v>
      </c>
      <c r="BL571" s="0" t="s">
        <v>976</v>
      </c>
      <c r="BM571" s="0" t="s">
        <v>2395</v>
      </c>
      <c r="BN571" s="0" t="s">
        <v>2936</v>
      </c>
      <c r="BO571" s="0" t="s">
        <v>2395</v>
      </c>
      <c r="BP571" s="0" t="s">
        <v>1149</v>
      </c>
      <c r="BQ571" s="0" t="s">
        <v>2395</v>
      </c>
      <c r="BS571" s="0" t="s">
        <v>2395</v>
      </c>
      <c r="BT571" s="0" t="n">
        <f aca="false">49-(COUNTBLANK(U571:BQ571))</f>
        <v>48</v>
      </c>
      <c r="BU571" s="0" t="str">
        <f aca="false">CONCATENATE("*",BS571,"*")</f>
        <v>*fill*</v>
      </c>
      <c r="BV571" s="0" t="n">
        <f aca="false">COUNTIFS(U571:BQ571,BU571)</f>
        <v>0</v>
      </c>
      <c r="BW571" s="15" t="n">
        <f aca="false">BV571/BT571</f>
        <v>0</v>
      </c>
      <c r="BZ571" s="15" t="str">
        <f aca="false">IF(BY571="","",(BY571/BT571))</f>
        <v/>
      </c>
      <c r="CA571" s="0" t="n">
        <f aca="false">COUNTIFS(U571:BQ571,BU572)</f>
        <v>0</v>
      </c>
      <c r="CB571" s="0" t="str">
        <f aca="false">IF(BX571="",BU571,BX571)</f>
        <v>*fill*</v>
      </c>
      <c r="CC571" s="0" t="n">
        <f aca="false">COUNTIFS(U571:BQ571,CB572)</f>
        <v>0</v>
      </c>
      <c r="CD571" s="15" t="n">
        <f aca="false">CC571/BT571</f>
        <v>0</v>
      </c>
      <c r="CE571" s="0" t="s">
        <v>2937</v>
      </c>
      <c r="CF571" s="15" t="n">
        <f aca="false">(COUNTIFS(U571:BQ571,CE571))/BT571</f>
        <v>0</v>
      </c>
      <c r="CH571" s="0" t="s">
        <v>2938</v>
      </c>
      <c r="CI571" s="15" t="n">
        <f aca="false">(COUNTIFS(U571:BQ571,CH571))/BT571</f>
        <v>0</v>
      </c>
      <c r="CJ571" s="15" t="n">
        <f aca="false">(COUNTIFS(U571:BQ571,CH572))/BT571</f>
        <v>0</v>
      </c>
      <c r="CK571" s="16" t="s">
        <v>2395</v>
      </c>
      <c r="CL571" s="0" t="s">
        <v>2939</v>
      </c>
    </row>
    <row r="572" customFormat="false" ht="14.4" hidden="false" customHeight="false" outlineLevel="0" collapsed="false">
      <c r="A572" s="8" t="s">
        <v>3490</v>
      </c>
      <c r="B572" s="8" t="n">
        <v>2</v>
      </c>
      <c r="C572" s="8" t="n">
        <v>1</v>
      </c>
      <c r="D572" s="8" t="n">
        <v>2</v>
      </c>
      <c r="E572" s="8" t="n">
        <v>103</v>
      </c>
      <c r="F572" s="8" t="n">
        <v>53</v>
      </c>
      <c r="G572" s="8" t="n">
        <v>6</v>
      </c>
      <c r="H572" s="8" t="n">
        <v>6053</v>
      </c>
      <c r="I572" s="8" t="n">
        <v>16053</v>
      </c>
      <c r="J572" s="8" t="n">
        <v>6053</v>
      </c>
      <c r="K572" s="8" t="s">
        <v>650</v>
      </c>
      <c r="L572" s="8" t="s">
        <v>128</v>
      </c>
      <c r="M572" s="0" t="s">
        <v>2940</v>
      </c>
      <c r="N572" s="0" t="s">
        <v>2921</v>
      </c>
      <c r="O572" s="0" t="s">
        <v>2941</v>
      </c>
      <c r="R572" s="0" t="n">
        <f aca="false">(1+LEN(N572)-LEN(SUBSTITUTE(N572," ","")))+1</f>
        <v>8</v>
      </c>
      <c r="S572" s="0" t="n">
        <f aca="false">(1+LEN(O572)-LEN(SUBSTITUTE(O572," ","")))</f>
        <v>12</v>
      </c>
      <c r="T572" s="0" t="s">
        <v>2365</v>
      </c>
      <c r="U572" s="0" t="s">
        <v>2942</v>
      </c>
      <c r="V572" s="0" t="s">
        <v>2943</v>
      </c>
      <c r="W572" s="0" t="s">
        <v>2944</v>
      </c>
      <c r="X572" s="0" t="s">
        <v>2395</v>
      </c>
      <c r="Y572" s="0" t="s">
        <v>2942</v>
      </c>
      <c r="Z572" s="0" t="s">
        <v>2945</v>
      </c>
      <c r="AA572" s="0" t="s">
        <v>2946</v>
      </c>
      <c r="AB572" s="0" t="s">
        <v>2942</v>
      </c>
      <c r="AC572" s="0" t="s">
        <v>2942</v>
      </c>
      <c r="AD572" s="0" t="s">
        <v>2946</v>
      </c>
      <c r="AE572" s="0" t="s">
        <v>2395</v>
      </c>
      <c r="AF572" s="0" t="s">
        <v>2947</v>
      </c>
      <c r="AG572" s="0" t="s">
        <v>2948</v>
      </c>
      <c r="AH572" s="0" t="s">
        <v>2942</v>
      </c>
      <c r="AI572" s="0" t="s">
        <v>2942</v>
      </c>
      <c r="AJ572" s="0" t="s">
        <v>2943</v>
      </c>
      <c r="AK572" s="0" t="s">
        <v>2949</v>
      </c>
      <c r="AL572" s="0" t="s">
        <v>2363</v>
      </c>
      <c r="AM572" s="0" t="s">
        <v>2950</v>
      </c>
      <c r="AN572" s="0" t="s">
        <v>976</v>
      </c>
      <c r="AO572" s="0" t="s">
        <v>2363</v>
      </c>
      <c r="AP572" s="0" t="s">
        <v>2951</v>
      </c>
      <c r="AQ572" s="0" t="s">
        <v>2395</v>
      </c>
      <c r="AR572" s="0" t="s">
        <v>2952</v>
      </c>
      <c r="AS572" s="0" t="s">
        <v>2953</v>
      </c>
      <c r="AT572" s="0" t="s">
        <v>2942</v>
      </c>
      <c r="AU572" s="0" t="s">
        <v>364</v>
      </c>
      <c r="AV572" s="0" t="s">
        <v>2395</v>
      </c>
      <c r="AW572" s="0" t="s">
        <v>2363</v>
      </c>
      <c r="AX572" s="0" t="s">
        <v>976</v>
      </c>
      <c r="AY572" s="0" t="s">
        <v>2954</v>
      </c>
      <c r="AZ572" s="0" t="s">
        <v>2942</v>
      </c>
      <c r="BA572" s="0" t="s">
        <v>2942</v>
      </c>
      <c r="BB572" s="0" t="s">
        <v>2942</v>
      </c>
      <c r="BC572" s="0" t="s">
        <v>2942</v>
      </c>
      <c r="BD572" s="0" t="s">
        <v>2942</v>
      </c>
      <c r="BE572" s="0" t="s">
        <v>2955</v>
      </c>
      <c r="BF572" s="0" t="s">
        <v>2363</v>
      </c>
      <c r="BG572" s="0" t="s">
        <v>2942</v>
      </c>
      <c r="BH572" s="0" t="s">
        <v>2927</v>
      </c>
      <c r="BI572" s="0" t="s">
        <v>2956</v>
      </c>
      <c r="BJ572" s="0" t="s">
        <v>2942</v>
      </c>
      <c r="BK572" s="0" t="s">
        <v>2363</v>
      </c>
      <c r="BL572" s="0" t="s">
        <v>2942</v>
      </c>
      <c r="BM572" s="0" t="s">
        <v>1149</v>
      </c>
      <c r="BN572" s="0" t="s">
        <v>720</v>
      </c>
      <c r="BO572" s="0" t="s">
        <v>2363</v>
      </c>
      <c r="BP572" s="0" t="s">
        <v>2957</v>
      </c>
      <c r="BQ572" s="0" t="s">
        <v>2958</v>
      </c>
      <c r="BS572" s="0" t="s">
        <v>2942</v>
      </c>
      <c r="BT572" s="0" t="n">
        <f aca="false">49-(COUNTBLANK(U572:BQ572))</f>
        <v>49</v>
      </c>
      <c r="BU572" s="0" t="str">
        <f aca="false">CONCATENATE("*",BS572,"*")</f>
        <v>*take*</v>
      </c>
      <c r="BV572" s="0" t="n">
        <f aca="false">COUNTIFS(U572:BQ572,BU572)</f>
        <v>0</v>
      </c>
      <c r="BW572" s="15" t="n">
        <f aca="false">BV572/BT572</f>
        <v>0</v>
      </c>
      <c r="CA572" s="0" t="n">
        <f aca="false">COUNTIFS(U572:BQ572,BU571)</f>
        <v>0</v>
      </c>
      <c r="CB572" s="0" t="str">
        <f aca="false">IF(BX572="",BU572,BX572)</f>
        <v>*take*</v>
      </c>
      <c r="CC572" s="0" t="n">
        <f aca="false">COUNTIFS(U572:BQ572,CB571)</f>
        <v>0</v>
      </c>
      <c r="CD572" s="15" t="n">
        <f aca="false">CC572/BT572</f>
        <v>0</v>
      </c>
      <c r="CE572" s="0" t="s">
        <v>2959</v>
      </c>
      <c r="CF572" s="15" t="n">
        <f aca="false">(COUNTIFS(U572:BQ572,CE572))/BT572</f>
        <v>0</v>
      </c>
      <c r="CH572" s="0" t="s">
        <v>2960</v>
      </c>
      <c r="CI572" s="15" t="n">
        <f aca="false">(COUNTIFS(U572:BQ572,CH572))/BT572</f>
        <v>0</v>
      </c>
      <c r="CJ572" s="15" t="n">
        <f aca="false">(COUNTIFS(U572:BQ572,CH571))/BT572</f>
        <v>0</v>
      </c>
      <c r="CK572" s="16" t="s">
        <v>2942</v>
      </c>
      <c r="CL572" s="0" t="s">
        <v>2939</v>
      </c>
    </row>
    <row r="573" customFormat="false" ht="14.4" hidden="false" customHeight="false" outlineLevel="0" collapsed="false">
      <c r="A573" s="8" t="s">
        <v>3491</v>
      </c>
      <c r="B573" s="17" t="n">
        <v>2</v>
      </c>
      <c r="C573" s="17" t="n">
        <v>2</v>
      </c>
      <c r="D573" s="17" t="n">
        <v>1</v>
      </c>
      <c r="E573" s="17" t="n">
        <v>103</v>
      </c>
      <c r="F573" s="17" t="n">
        <v>53</v>
      </c>
      <c r="G573" s="17" t="n">
        <v>7</v>
      </c>
      <c r="H573" s="8" t="n">
        <v>7053</v>
      </c>
      <c r="I573" s="8" t="n">
        <v>17053</v>
      </c>
      <c r="J573" s="8" t="n">
        <v>7053</v>
      </c>
      <c r="K573" s="8" t="s">
        <v>650</v>
      </c>
      <c r="L573" s="8" t="s">
        <v>128</v>
      </c>
      <c r="M573" s="4" t="s">
        <v>2920</v>
      </c>
      <c r="N573" s="4" t="s">
        <v>2921</v>
      </c>
      <c r="O573" s="4" t="s">
        <v>2941</v>
      </c>
      <c r="P573" s="4"/>
      <c r="Q573" s="4"/>
      <c r="R573" s="4" t="n">
        <f aca="false">(1+LEN(N573)-LEN(SUBSTITUTE(N573," ","")))+1</f>
        <v>8</v>
      </c>
      <c r="S573" s="4" t="n">
        <f aca="false">(1+LEN(O573)-LEN(SUBSTITUTE(O573," ","")))</f>
        <v>12</v>
      </c>
      <c r="T573" s="4" t="s">
        <v>2365</v>
      </c>
      <c r="U573" s="4" t="s">
        <v>2395</v>
      </c>
      <c r="V573" s="4" t="s">
        <v>2923</v>
      </c>
      <c r="W573" s="4" t="s">
        <v>2924</v>
      </c>
      <c r="X573" s="4" t="s">
        <v>2925</v>
      </c>
      <c r="Y573" s="4" t="s">
        <v>150</v>
      </c>
      <c r="Z573" s="4"/>
      <c r="AA573" s="4" t="s">
        <v>2926</v>
      </c>
      <c r="AB573" s="4" t="s">
        <v>746</v>
      </c>
      <c r="AC573" s="4" t="s">
        <v>2395</v>
      </c>
      <c r="AD573" s="4" t="s">
        <v>150</v>
      </c>
      <c r="AE573" s="4" t="s">
        <v>2927</v>
      </c>
      <c r="AF573" s="4" t="s">
        <v>2928</v>
      </c>
      <c r="AG573" s="4" t="s">
        <v>2929</v>
      </c>
      <c r="AH573" s="4" t="s">
        <v>2930</v>
      </c>
      <c r="AI573" s="4" t="s">
        <v>2395</v>
      </c>
      <c r="AJ573" s="4" t="s">
        <v>2931</v>
      </c>
      <c r="AK573" s="4" t="s">
        <v>203</v>
      </c>
      <c r="AL573" s="4" t="s">
        <v>2932</v>
      </c>
      <c r="AM573" s="4" t="s">
        <v>150</v>
      </c>
      <c r="AN573" s="4" t="s">
        <v>2933</v>
      </c>
      <c r="AO573" s="4" t="s">
        <v>2934</v>
      </c>
      <c r="AP573" s="4" t="s">
        <v>2395</v>
      </c>
      <c r="AQ573" s="4" t="s">
        <v>1534</v>
      </c>
      <c r="AR573" s="4" t="s">
        <v>976</v>
      </c>
      <c r="AS573" s="4" t="s">
        <v>150</v>
      </c>
      <c r="AT573" s="4" t="s">
        <v>2929</v>
      </c>
      <c r="AU573" s="4" t="s">
        <v>746</v>
      </c>
      <c r="AV573" s="4" t="s">
        <v>2935</v>
      </c>
      <c r="AW573" s="4" t="s">
        <v>2395</v>
      </c>
      <c r="AX573" s="4" t="s">
        <v>869</v>
      </c>
      <c r="AY573" s="4" t="s">
        <v>726</v>
      </c>
      <c r="AZ573" s="4" t="s">
        <v>492</v>
      </c>
      <c r="BA573" s="4" t="s">
        <v>1149</v>
      </c>
      <c r="BB573" s="4" t="s">
        <v>1991</v>
      </c>
      <c r="BC573" s="4" t="s">
        <v>2931</v>
      </c>
      <c r="BD573" s="4" t="s">
        <v>2395</v>
      </c>
      <c r="BE573" s="4" t="s">
        <v>2395</v>
      </c>
      <c r="BF573" s="4" t="s">
        <v>492</v>
      </c>
      <c r="BG573" s="4" t="s">
        <v>150</v>
      </c>
      <c r="BH573" s="4" t="s">
        <v>203</v>
      </c>
      <c r="BI573" s="4" t="s">
        <v>2395</v>
      </c>
      <c r="BJ573" s="4" t="s">
        <v>976</v>
      </c>
      <c r="BK573" s="4" t="s">
        <v>2395</v>
      </c>
      <c r="BL573" s="4" t="s">
        <v>976</v>
      </c>
      <c r="BM573" s="4" t="s">
        <v>2395</v>
      </c>
      <c r="BN573" s="4" t="s">
        <v>2936</v>
      </c>
      <c r="BO573" s="4" t="s">
        <v>2395</v>
      </c>
      <c r="BP573" s="4" t="s">
        <v>1149</v>
      </c>
      <c r="BQ573" s="4" t="s">
        <v>2395</v>
      </c>
      <c r="BR573" s="4"/>
      <c r="BS573" s="4" t="s">
        <v>2395</v>
      </c>
      <c r="BT573" s="4" t="n">
        <f aca="false">49-(COUNTBLANK(U573:BQ573))</f>
        <v>48</v>
      </c>
      <c r="BU573" s="4" t="str">
        <f aca="false">CONCATENATE("*",BS573,"*")</f>
        <v>*fill*</v>
      </c>
      <c r="BV573" s="4" t="n">
        <f aca="false">COUNTIFS(U573:BQ573,BU573)</f>
        <v>0</v>
      </c>
      <c r="BW573" s="18" t="n">
        <f aca="false">BV573/BT573</f>
        <v>0</v>
      </c>
      <c r="BX573" s="4"/>
      <c r="BY573" s="4"/>
      <c r="BZ573" s="18" t="str">
        <f aca="false">IF(BY573="","",(BY573/BT573))</f>
        <v/>
      </c>
      <c r="CA573" s="4" t="n">
        <f aca="false">COUNTIFS(U573:BQ573,BU574)</f>
        <v>0</v>
      </c>
      <c r="CB573" s="4" t="str">
        <f aca="false">IF(BX573="",BU573,BX573)</f>
        <v>*fill*</v>
      </c>
      <c r="CC573" s="4" t="n">
        <f aca="false">COUNTIFS(U573:BQ573,CB574)</f>
        <v>0</v>
      </c>
      <c r="CD573" s="18" t="n">
        <f aca="false">CC573/BT573</f>
        <v>0</v>
      </c>
      <c r="CE573" s="4" t="s">
        <v>2937</v>
      </c>
      <c r="CF573" s="18" t="n">
        <f aca="false">(COUNTIFS(U573:BQ573,CE573))/BT573</f>
        <v>0</v>
      </c>
      <c r="CG573" s="4"/>
      <c r="CH573" s="4" t="s">
        <v>2938</v>
      </c>
      <c r="CI573" s="18" t="n">
        <v>0</v>
      </c>
      <c r="CJ573" s="18" t="n">
        <v>0.33</v>
      </c>
      <c r="CK573" s="4" t="s">
        <v>2942</v>
      </c>
      <c r="CL573" s="4" t="s">
        <v>2939</v>
      </c>
      <c r="CM573" s="4"/>
    </row>
    <row r="574" customFormat="false" ht="14.4" hidden="false" customHeight="false" outlineLevel="0" collapsed="false">
      <c r="A574" s="8" t="s">
        <v>3492</v>
      </c>
      <c r="B574" s="17" t="n">
        <v>2</v>
      </c>
      <c r="C574" s="17" t="n">
        <v>2</v>
      </c>
      <c r="D574" s="17" t="n">
        <v>2</v>
      </c>
      <c r="E574" s="17" t="n">
        <v>103</v>
      </c>
      <c r="F574" s="17" t="n">
        <v>53</v>
      </c>
      <c r="G574" s="17" t="n">
        <v>8</v>
      </c>
      <c r="H574" s="8" t="n">
        <v>8053</v>
      </c>
      <c r="I574" s="8" t="n">
        <v>18053</v>
      </c>
      <c r="J574" s="8" t="n">
        <v>8053</v>
      </c>
      <c r="K574" s="8" t="s">
        <v>650</v>
      </c>
      <c r="L574" s="8" t="s">
        <v>128</v>
      </c>
      <c r="M574" s="4" t="s">
        <v>2940</v>
      </c>
      <c r="N574" s="4" t="s">
        <v>2921</v>
      </c>
      <c r="O574" s="4" t="s">
        <v>2922</v>
      </c>
      <c r="P574" s="4"/>
      <c r="Q574" s="4"/>
      <c r="R574" s="4" t="n">
        <f aca="false">(1+LEN(N574)-LEN(SUBSTITUTE(N574," ","")))+1</f>
        <v>8</v>
      </c>
      <c r="S574" s="4" t="n">
        <f aca="false">(1+LEN(O574)-LEN(SUBSTITUTE(O574," ","")))</f>
        <v>12</v>
      </c>
      <c r="T574" s="4" t="s">
        <v>2365</v>
      </c>
      <c r="U574" s="4" t="s">
        <v>2942</v>
      </c>
      <c r="V574" s="4" t="s">
        <v>2943</v>
      </c>
      <c r="W574" s="4" t="s">
        <v>2944</v>
      </c>
      <c r="X574" s="4" t="s">
        <v>2395</v>
      </c>
      <c r="Y574" s="4" t="s">
        <v>2942</v>
      </c>
      <c r="Z574" s="4" t="s">
        <v>2945</v>
      </c>
      <c r="AA574" s="4" t="s">
        <v>2946</v>
      </c>
      <c r="AB574" s="4" t="s">
        <v>2942</v>
      </c>
      <c r="AC574" s="4" t="s">
        <v>2942</v>
      </c>
      <c r="AD574" s="4" t="s">
        <v>2946</v>
      </c>
      <c r="AE574" s="4" t="s">
        <v>2395</v>
      </c>
      <c r="AF574" s="4" t="s">
        <v>2947</v>
      </c>
      <c r="AG574" s="4" t="s">
        <v>2948</v>
      </c>
      <c r="AH574" s="4" t="s">
        <v>2942</v>
      </c>
      <c r="AI574" s="4" t="s">
        <v>2942</v>
      </c>
      <c r="AJ574" s="4" t="s">
        <v>2943</v>
      </c>
      <c r="AK574" s="4" t="s">
        <v>2949</v>
      </c>
      <c r="AL574" s="4" t="s">
        <v>2363</v>
      </c>
      <c r="AM574" s="4" t="s">
        <v>2950</v>
      </c>
      <c r="AN574" s="4" t="s">
        <v>976</v>
      </c>
      <c r="AO574" s="4" t="s">
        <v>2363</v>
      </c>
      <c r="AP574" s="4" t="s">
        <v>2951</v>
      </c>
      <c r="AQ574" s="4" t="s">
        <v>2395</v>
      </c>
      <c r="AR574" s="4" t="s">
        <v>2952</v>
      </c>
      <c r="AS574" s="4" t="s">
        <v>2953</v>
      </c>
      <c r="AT574" s="4" t="s">
        <v>2942</v>
      </c>
      <c r="AU574" s="4" t="s">
        <v>364</v>
      </c>
      <c r="AV574" s="4" t="s">
        <v>2395</v>
      </c>
      <c r="AW574" s="4" t="s">
        <v>2363</v>
      </c>
      <c r="AX574" s="4" t="s">
        <v>976</v>
      </c>
      <c r="AY574" s="4" t="s">
        <v>2954</v>
      </c>
      <c r="AZ574" s="4" t="s">
        <v>2942</v>
      </c>
      <c r="BA574" s="4" t="s">
        <v>2942</v>
      </c>
      <c r="BB574" s="4" t="s">
        <v>2942</v>
      </c>
      <c r="BC574" s="4" t="s">
        <v>2942</v>
      </c>
      <c r="BD574" s="4" t="s">
        <v>2942</v>
      </c>
      <c r="BE574" s="4" t="s">
        <v>2955</v>
      </c>
      <c r="BF574" s="4" t="s">
        <v>2363</v>
      </c>
      <c r="BG574" s="4" t="s">
        <v>2942</v>
      </c>
      <c r="BH574" s="4" t="s">
        <v>2927</v>
      </c>
      <c r="BI574" s="4" t="s">
        <v>2956</v>
      </c>
      <c r="BJ574" s="4" t="s">
        <v>2942</v>
      </c>
      <c r="BK574" s="4" t="s">
        <v>2363</v>
      </c>
      <c r="BL574" s="4" t="s">
        <v>2942</v>
      </c>
      <c r="BM574" s="4" t="s">
        <v>1149</v>
      </c>
      <c r="BN574" s="4" t="s">
        <v>720</v>
      </c>
      <c r="BO574" s="4" t="s">
        <v>2363</v>
      </c>
      <c r="BP574" s="4" t="s">
        <v>2957</v>
      </c>
      <c r="BQ574" s="4" t="s">
        <v>2958</v>
      </c>
      <c r="BR574" s="4"/>
      <c r="BS574" s="4" t="s">
        <v>2942</v>
      </c>
      <c r="BT574" s="4" t="n">
        <f aca="false">49-(COUNTBLANK(U574:BQ574))</f>
        <v>49</v>
      </c>
      <c r="BU574" s="4" t="str">
        <f aca="false">CONCATENATE("*",BS574,"*")</f>
        <v>*take*</v>
      </c>
      <c r="BV574" s="4" t="n">
        <f aca="false">COUNTIFS(U574:BQ574,BU574)</f>
        <v>0</v>
      </c>
      <c r="BW574" s="18" t="n">
        <f aca="false">BV574/BT574</f>
        <v>0</v>
      </c>
      <c r="BX574" s="4"/>
      <c r="BY574" s="4"/>
      <c r="BZ574" s="18"/>
      <c r="CA574" s="4" t="n">
        <f aca="false">COUNTIFS(U574:BQ574,BU573)</f>
        <v>0</v>
      </c>
      <c r="CB574" s="4" t="str">
        <f aca="false">IF(BX574="",BU574,BX574)</f>
        <v>*take*</v>
      </c>
      <c r="CC574" s="4" t="n">
        <f aca="false">COUNTIFS(U574:BQ574,CB573)</f>
        <v>0</v>
      </c>
      <c r="CD574" s="18" t="n">
        <f aca="false">CC574/BT574</f>
        <v>0</v>
      </c>
      <c r="CE574" s="4" t="s">
        <v>2959</v>
      </c>
      <c r="CF574" s="18" t="n">
        <f aca="false">(COUNTIFS(U574:BQ574,CE574))/BT574</f>
        <v>0</v>
      </c>
      <c r="CG574" s="4"/>
      <c r="CH574" s="4" t="s">
        <v>2960</v>
      </c>
      <c r="CI574" s="18" t="n">
        <v>0.102040816326531</v>
      </c>
      <c r="CJ574" s="18" t="n">
        <v>0.49</v>
      </c>
      <c r="CK574" s="4" t="s">
        <v>2395</v>
      </c>
      <c r="CL574" s="4" t="s">
        <v>2939</v>
      </c>
      <c r="CM574" s="4"/>
    </row>
    <row r="575" customFormat="false" ht="14.4" hidden="false" customHeight="false" outlineLevel="0" collapsed="false">
      <c r="A575" s="8" t="s">
        <v>3493</v>
      </c>
      <c r="B575" s="8" t="n">
        <v>2</v>
      </c>
      <c r="C575" s="8" t="n">
        <v>1</v>
      </c>
      <c r="D575" s="8" t="n">
        <v>1</v>
      </c>
      <c r="E575" s="8" t="n">
        <v>106</v>
      </c>
      <c r="F575" s="8" t="n">
        <v>54</v>
      </c>
      <c r="G575" s="8" t="n">
        <v>5</v>
      </c>
      <c r="H575" s="8" t="n">
        <v>5054</v>
      </c>
      <c r="I575" s="8" t="n">
        <v>15054</v>
      </c>
      <c r="J575" s="8" t="n">
        <v>5054</v>
      </c>
      <c r="K575" s="8" t="s">
        <v>650</v>
      </c>
      <c r="L575" s="8" t="s">
        <v>128</v>
      </c>
      <c r="M575" s="0" t="s">
        <v>2961</v>
      </c>
      <c r="N575" s="0" t="s">
        <v>2962</v>
      </c>
      <c r="O575" s="0" t="s">
        <v>2963</v>
      </c>
      <c r="R575" s="0" t="n">
        <f aca="false">(1+LEN(N575)-LEN(SUBSTITUTE(N575," ","")))+1</f>
        <v>5</v>
      </c>
      <c r="S575" s="0" t="n">
        <f aca="false">(1+LEN(O575)-LEN(SUBSTITUTE(O575," ","")))</f>
        <v>11</v>
      </c>
      <c r="T575" s="0" t="s">
        <v>2365</v>
      </c>
      <c r="U575" s="0" t="s">
        <v>2964</v>
      </c>
      <c r="V575" s="0" t="s">
        <v>2965</v>
      </c>
      <c r="W575" s="0" t="s">
        <v>2966</v>
      </c>
      <c r="X575" s="0" t="s">
        <v>2967</v>
      </c>
      <c r="Y575" s="0" t="s">
        <v>2968</v>
      </c>
      <c r="Z575" s="0" t="s">
        <v>2969</v>
      </c>
      <c r="AA575" s="0" t="s">
        <v>2970</v>
      </c>
      <c r="AB575" s="0" t="s">
        <v>2971</v>
      </c>
      <c r="AC575" s="0" t="s">
        <v>2972</v>
      </c>
      <c r="AD575" s="0" t="s">
        <v>2973</v>
      </c>
      <c r="AE575" s="0" t="s">
        <v>1087</v>
      </c>
      <c r="AF575" s="0" t="s">
        <v>2968</v>
      </c>
      <c r="AG575" s="0" t="s">
        <v>2971</v>
      </c>
      <c r="AH575" s="0" t="s">
        <v>2974</v>
      </c>
      <c r="AI575" s="0" t="s">
        <v>2975</v>
      </c>
      <c r="AJ575" s="0" t="s">
        <v>1834</v>
      </c>
      <c r="AK575" s="0" t="s">
        <v>2976</v>
      </c>
      <c r="AL575" s="0" t="s">
        <v>2977</v>
      </c>
      <c r="AM575" s="0" t="s">
        <v>2978</v>
      </c>
      <c r="AN575" s="0" t="s">
        <v>2971</v>
      </c>
      <c r="AO575" s="0" t="s">
        <v>2971</v>
      </c>
      <c r="AP575" s="0" t="s">
        <v>2979</v>
      </c>
      <c r="AQ575" s="0" t="s">
        <v>2971</v>
      </c>
      <c r="AR575" s="0" t="s">
        <v>2980</v>
      </c>
      <c r="AS575" s="0" t="s">
        <v>1352</v>
      </c>
      <c r="AT575" s="0" t="s">
        <v>2974</v>
      </c>
      <c r="AU575" s="0" t="s">
        <v>669</v>
      </c>
      <c r="AV575" s="0" t="s">
        <v>1355</v>
      </c>
      <c r="AW575" s="0" t="s">
        <v>2981</v>
      </c>
      <c r="AX575" s="0" t="s">
        <v>208</v>
      </c>
      <c r="AY575" s="0" t="s">
        <v>2982</v>
      </c>
      <c r="AZ575" s="0" t="s">
        <v>145</v>
      </c>
      <c r="BA575" s="0" t="s">
        <v>2983</v>
      </c>
      <c r="BB575" s="0" t="s">
        <v>2971</v>
      </c>
      <c r="BC575" s="0" t="s">
        <v>2984</v>
      </c>
      <c r="BD575" s="0" t="s">
        <v>2985</v>
      </c>
      <c r="BE575" s="0" t="s">
        <v>2986</v>
      </c>
      <c r="BF575" s="0" t="s">
        <v>2971</v>
      </c>
      <c r="BG575" s="0" t="s">
        <v>2971</v>
      </c>
      <c r="BH575" s="0" t="s">
        <v>2971</v>
      </c>
      <c r="BI575" s="0" t="s">
        <v>2971</v>
      </c>
      <c r="BJ575" s="0" t="s">
        <v>2987</v>
      </c>
      <c r="BK575" s="0" t="s">
        <v>2971</v>
      </c>
      <c r="BL575" s="0" t="s">
        <v>2988</v>
      </c>
      <c r="BM575" s="0" t="s">
        <v>2989</v>
      </c>
      <c r="BN575" s="0" t="s">
        <v>2990</v>
      </c>
      <c r="BO575" s="0" t="s">
        <v>1991</v>
      </c>
      <c r="BP575" s="0" t="s">
        <v>1834</v>
      </c>
      <c r="BQ575" s="0" t="s">
        <v>2991</v>
      </c>
      <c r="BS575" s="0" t="s">
        <v>2992</v>
      </c>
      <c r="BT575" s="0" t="n">
        <f aca="false">49-(COUNTBLANK(U575:BQ575))</f>
        <v>49</v>
      </c>
      <c r="BU575" s="0" t="str">
        <f aca="false">CONCATENATE("*",BS575,"*")</f>
        <v>*found*</v>
      </c>
      <c r="BV575" s="0" t="n">
        <f aca="false">COUNTIFS(U575:BQ575,BU575)</f>
        <v>0</v>
      </c>
      <c r="BW575" s="15" t="n">
        <f aca="false">BV575/BT575</f>
        <v>0</v>
      </c>
      <c r="BX575" s="0" t="s">
        <v>2993</v>
      </c>
      <c r="BY575" s="0" t="n">
        <f aca="false">COUNTIFS(U575:BQ575,BX575)</f>
        <v>0</v>
      </c>
      <c r="BZ575" s="14" t="n">
        <f aca="false">IF(BY575="","",(BY575/BT575))</f>
        <v>0</v>
      </c>
      <c r="CA575" s="0" t="n">
        <f aca="false">COUNTIFS(U575:BQ575,BU576)</f>
        <v>0</v>
      </c>
      <c r="CB575" s="0" t="str">
        <f aca="false">IF(BX575="",BU575,BX575)</f>
        <v>*educate*</v>
      </c>
      <c r="CC575" s="0" t="n">
        <f aca="false">COUNTIFS(U575:BQ575,CB576)</f>
        <v>0</v>
      </c>
      <c r="CD575" s="15" t="n">
        <f aca="false">CC575/BT575</f>
        <v>0</v>
      </c>
      <c r="CE575" s="0" t="s">
        <v>2993</v>
      </c>
      <c r="CF575" s="15" t="n">
        <f aca="false">(COUNTIFS(U575:BQ575,CE575))/BT575</f>
        <v>0</v>
      </c>
      <c r="CH575" s="0" t="s">
        <v>2994</v>
      </c>
      <c r="CI575" s="15" t="n">
        <f aca="false">(COUNTIFS(U575:BQ575,CH575))/BT575</f>
        <v>0</v>
      </c>
      <c r="CJ575" s="15" t="n">
        <f aca="false">(COUNTIFS(U575:BQ575,CH576))/BT575</f>
        <v>0</v>
      </c>
      <c r="CK575" s="16" t="s">
        <v>2971</v>
      </c>
      <c r="CL575" s="0" t="s">
        <v>2995</v>
      </c>
    </row>
    <row r="576" customFormat="false" ht="14.4" hidden="false" customHeight="false" outlineLevel="0" collapsed="false">
      <c r="A576" s="8" t="s">
        <v>3490</v>
      </c>
      <c r="B576" s="8" t="n">
        <v>2</v>
      </c>
      <c r="C576" s="8" t="n">
        <v>1</v>
      </c>
      <c r="D576" s="8" t="n">
        <v>2</v>
      </c>
      <c r="E576" s="8" t="n">
        <v>106</v>
      </c>
      <c r="F576" s="8" t="n">
        <v>54</v>
      </c>
      <c r="G576" s="8" t="n">
        <v>6</v>
      </c>
      <c r="H576" s="8" t="n">
        <v>6054</v>
      </c>
      <c r="I576" s="8" t="n">
        <v>16054</v>
      </c>
      <c r="J576" s="8" t="n">
        <v>6054</v>
      </c>
      <c r="K576" s="8" t="s">
        <v>650</v>
      </c>
      <c r="L576" s="8" t="s">
        <v>128</v>
      </c>
      <c r="M576" s="0" t="s">
        <v>2996</v>
      </c>
      <c r="N576" s="0" t="s">
        <v>2962</v>
      </c>
      <c r="O576" s="0" t="s">
        <v>2997</v>
      </c>
      <c r="R576" s="0" t="n">
        <f aca="false">(1+LEN(N576)-LEN(SUBSTITUTE(N576," ","")))+1</f>
        <v>5</v>
      </c>
      <c r="S576" s="0" t="n">
        <f aca="false">(1+LEN(O576)-LEN(SUBSTITUTE(O576," ","")))</f>
        <v>11</v>
      </c>
      <c r="T576" s="0" t="s">
        <v>2365</v>
      </c>
      <c r="U576" s="0" t="s">
        <v>1352</v>
      </c>
      <c r="V576" s="0" t="s">
        <v>2998</v>
      </c>
      <c r="W576" s="0" t="s">
        <v>2999</v>
      </c>
      <c r="X576" s="0" t="s">
        <v>1087</v>
      </c>
      <c r="Y576" s="0" t="s">
        <v>3000</v>
      </c>
      <c r="Z576" s="0" t="s">
        <v>1352</v>
      </c>
      <c r="AA576" s="0" t="s">
        <v>3001</v>
      </c>
      <c r="AB576" s="0" t="s">
        <v>1087</v>
      </c>
      <c r="AC576" s="0" t="s">
        <v>3002</v>
      </c>
      <c r="AD576" s="0" t="s">
        <v>3003</v>
      </c>
      <c r="AE576" s="0" t="s">
        <v>1352</v>
      </c>
      <c r="AF576" s="0" t="s">
        <v>3004</v>
      </c>
      <c r="AG576" s="0" t="s">
        <v>3005</v>
      </c>
      <c r="AH576" s="0" t="s">
        <v>1087</v>
      </c>
      <c r="AI576" s="13"/>
      <c r="AJ576" s="0" t="s">
        <v>3006</v>
      </c>
      <c r="AK576" s="0" t="s">
        <v>3007</v>
      </c>
      <c r="AL576" s="0" t="s">
        <v>3008</v>
      </c>
      <c r="AM576" s="0" t="s">
        <v>3009</v>
      </c>
      <c r="AN576" s="0" t="s">
        <v>1352</v>
      </c>
      <c r="AO576" s="0" t="s">
        <v>3010</v>
      </c>
      <c r="AP576" s="0" t="s">
        <v>3011</v>
      </c>
      <c r="AQ576" s="0" t="s">
        <v>1352</v>
      </c>
      <c r="AR576" s="0" t="s">
        <v>3012</v>
      </c>
      <c r="AS576" s="0" t="s">
        <v>3013</v>
      </c>
      <c r="AT576" s="0" t="s">
        <v>3003</v>
      </c>
      <c r="AU576" s="0" t="s">
        <v>3014</v>
      </c>
      <c r="AV576" s="0" t="s">
        <v>1087</v>
      </c>
      <c r="AW576" s="0" t="s">
        <v>3015</v>
      </c>
      <c r="AX576" s="0" t="s">
        <v>1087</v>
      </c>
      <c r="AY576" s="0" t="s">
        <v>1352</v>
      </c>
      <c r="AZ576" s="0" t="s">
        <v>3016</v>
      </c>
      <c r="BA576" s="0" t="s">
        <v>3017</v>
      </c>
      <c r="BB576" s="0" t="s">
        <v>1352</v>
      </c>
      <c r="BC576" s="0" t="s">
        <v>1352</v>
      </c>
      <c r="BD576" s="0" t="s">
        <v>3018</v>
      </c>
      <c r="BE576" s="0" t="s">
        <v>1352</v>
      </c>
      <c r="BF576" s="0" t="s">
        <v>1352</v>
      </c>
      <c r="BG576" s="0" t="s">
        <v>1352</v>
      </c>
      <c r="BH576" s="0" t="s">
        <v>1352</v>
      </c>
      <c r="BI576" s="0" t="s">
        <v>3019</v>
      </c>
      <c r="BJ576" s="0" t="s">
        <v>1352</v>
      </c>
      <c r="BK576" s="0" t="s">
        <v>3020</v>
      </c>
      <c r="BL576" s="0" t="s">
        <v>1352</v>
      </c>
      <c r="BM576" s="0" t="s">
        <v>1839</v>
      </c>
      <c r="BN576" s="0" t="s">
        <v>3021</v>
      </c>
      <c r="BO576" s="0" t="s">
        <v>3022</v>
      </c>
      <c r="BP576" s="0" t="s">
        <v>3023</v>
      </c>
      <c r="BQ576" s="0" t="s">
        <v>1352</v>
      </c>
      <c r="BS576" s="0" t="s">
        <v>1991</v>
      </c>
      <c r="BT576" s="0" t="n">
        <f aca="false">49-(COUNTBLANK(U576:BQ576))</f>
        <v>48</v>
      </c>
      <c r="BU576" s="0" t="str">
        <f aca="false">CONCATENATE("*",BS576,"*")</f>
        <v>*attend*</v>
      </c>
      <c r="BV576" s="0" t="n">
        <f aca="false">COUNTIFS(U576:BQ576,BU576)</f>
        <v>0</v>
      </c>
      <c r="BW576" s="15" t="n">
        <f aca="false">BV576/BT576</f>
        <v>0</v>
      </c>
      <c r="BX576" s="0" t="s">
        <v>1361</v>
      </c>
      <c r="BY576" s="0" t="n">
        <f aca="false">COUNTIFS(U576:BQ576,BX576)</f>
        <v>0</v>
      </c>
      <c r="BZ576" s="14" t="n">
        <f aca="false">IF(BY576="","",(BY576/BT576))</f>
        <v>0</v>
      </c>
      <c r="CA576" s="0" t="n">
        <f aca="false">COUNTIFS(U576:BQ576,BU575)</f>
        <v>0</v>
      </c>
      <c r="CB576" s="0" t="str">
        <f aca="false">IF(BX576="",BU576,BX576)</f>
        <v>*graduate*</v>
      </c>
      <c r="CC576" s="0" t="n">
        <f aca="false">COUNTIFS(U576:BQ576,CB575)</f>
        <v>0</v>
      </c>
      <c r="CD576" s="15" t="n">
        <f aca="false">CC576/BT576</f>
        <v>0</v>
      </c>
      <c r="CE576" s="0" t="s">
        <v>1361</v>
      </c>
      <c r="CF576" s="15" t="n">
        <f aca="false">(COUNTIFS(U576:BQ576,CE576))/BT576</f>
        <v>0</v>
      </c>
      <c r="CH576" s="0" t="s">
        <v>1362</v>
      </c>
      <c r="CI576" s="15" t="n">
        <f aca="false">(COUNTIFS(U576:BQ576,CH576))/BT576</f>
        <v>0</v>
      </c>
      <c r="CJ576" s="15" t="n">
        <f aca="false">(COUNTIFS(U576:BQ576,CH575))/BT576</f>
        <v>0</v>
      </c>
      <c r="CK576" s="16" t="s">
        <v>1352</v>
      </c>
      <c r="CL576" s="0" t="s">
        <v>2995</v>
      </c>
      <c r="CN576" s="4"/>
    </row>
    <row r="577" customFormat="false" ht="14.4" hidden="false" customHeight="false" outlineLevel="0" collapsed="false">
      <c r="A577" s="8" t="s">
        <v>3491</v>
      </c>
      <c r="B577" s="17" t="n">
        <v>2</v>
      </c>
      <c r="C577" s="17" t="n">
        <v>2</v>
      </c>
      <c r="D577" s="17" t="n">
        <v>1</v>
      </c>
      <c r="E577" s="17" t="n">
        <v>106</v>
      </c>
      <c r="F577" s="17" t="n">
        <v>54</v>
      </c>
      <c r="G577" s="17" t="n">
        <v>7</v>
      </c>
      <c r="H577" s="8" t="n">
        <v>7054</v>
      </c>
      <c r="I577" s="8" t="n">
        <v>17054</v>
      </c>
      <c r="J577" s="8" t="n">
        <v>7054</v>
      </c>
      <c r="K577" s="8" t="s">
        <v>650</v>
      </c>
      <c r="L577" s="8" t="s">
        <v>128</v>
      </c>
      <c r="M577" s="4" t="s">
        <v>2961</v>
      </c>
      <c r="N577" s="4" t="s">
        <v>2962</v>
      </c>
      <c r="O577" s="4" t="s">
        <v>2997</v>
      </c>
      <c r="P577" s="4"/>
      <c r="Q577" s="4"/>
      <c r="R577" s="4" t="n">
        <f aca="false">(1+LEN(N577)-LEN(SUBSTITUTE(N577," ","")))+1</f>
        <v>5</v>
      </c>
      <c r="S577" s="4" t="n">
        <f aca="false">(1+LEN(O577)-LEN(SUBSTITUTE(O577," ","")))</f>
        <v>11</v>
      </c>
      <c r="T577" s="4" t="s">
        <v>2365</v>
      </c>
      <c r="U577" s="4" t="s">
        <v>2964</v>
      </c>
      <c r="V577" s="4" t="s">
        <v>2965</v>
      </c>
      <c r="W577" s="4" t="s">
        <v>2966</v>
      </c>
      <c r="X577" s="4" t="s">
        <v>2967</v>
      </c>
      <c r="Y577" s="4" t="s">
        <v>2968</v>
      </c>
      <c r="Z577" s="4" t="s">
        <v>2969</v>
      </c>
      <c r="AA577" s="4" t="s">
        <v>2970</v>
      </c>
      <c r="AB577" s="4" t="s">
        <v>2971</v>
      </c>
      <c r="AC577" s="4" t="s">
        <v>2972</v>
      </c>
      <c r="AD577" s="4" t="s">
        <v>2973</v>
      </c>
      <c r="AE577" s="4" t="s">
        <v>1087</v>
      </c>
      <c r="AF577" s="4" t="s">
        <v>2968</v>
      </c>
      <c r="AG577" s="4" t="s">
        <v>2971</v>
      </c>
      <c r="AH577" s="4" t="s">
        <v>2974</v>
      </c>
      <c r="AI577" s="4" t="s">
        <v>2975</v>
      </c>
      <c r="AJ577" s="4" t="s">
        <v>1834</v>
      </c>
      <c r="AK577" s="4" t="s">
        <v>2976</v>
      </c>
      <c r="AL577" s="4" t="s">
        <v>2977</v>
      </c>
      <c r="AM577" s="4" t="s">
        <v>2978</v>
      </c>
      <c r="AN577" s="4" t="s">
        <v>2971</v>
      </c>
      <c r="AO577" s="4" t="s">
        <v>2971</v>
      </c>
      <c r="AP577" s="4" t="s">
        <v>2979</v>
      </c>
      <c r="AQ577" s="4" t="s">
        <v>2971</v>
      </c>
      <c r="AR577" s="4" t="s">
        <v>2980</v>
      </c>
      <c r="AS577" s="4" t="s">
        <v>1352</v>
      </c>
      <c r="AT577" s="4" t="s">
        <v>2974</v>
      </c>
      <c r="AU577" s="4" t="s">
        <v>669</v>
      </c>
      <c r="AV577" s="4" t="s">
        <v>1355</v>
      </c>
      <c r="AW577" s="4" t="s">
        <v>2981</v>
      </c>
      <c r="AX577" s="4" t="s">
        <v>208</v>
      </c>
      <c r="AY577" s="4" t="s">
        <v>2982</v>
      </c>
      <c r="AZ577" s="4" t="s">
        <v>145</v>
      </c>
      <c r="BA577" s="4" t="s">
        <v>2983</v>
      </c>
      <c r="BB577" s="4" t="s">
        <v>2971</v>
      </c>
      <c r="BC577" s="4" t="s">
        <v>2984</v>
      </c>
      <c r="BD577" s="4" t="s">
        <v>2985</v>
      </c>
      <c r="BE577" s="4" t="s">
        <v>2986</v>
      </c>
      <c r="BF577" s="4" t="s">
        <v>2971</v>
      </c>
      <c r="BG577" s="4" t="s">
        <v>2971</v>
      </c>
      <c r="BH577" s="4" t="s">
        <v>2971</v>
      </c>
      <c r="BI577" s="4" t="s">
        <v>2971</v>
      </c>
      <c r="BJ577" s="4" t="s">
        <v>2987</v>
      </c>
      <c r="BK577" s="4" t="s">
        <v>2971</v>
      </c>
      <c r="BL577" s="4" t="s">
        <v>2988</v>
      </c>
      <c r="BM577" s="4" t="s">
        <v>2989</v>
      </c>
      <c r="BN577" s="4" t="s">
        <v>2990</v>
      </c>
      <c r="BO577" s="4" t="s">
        <v>1991</v>
      </c>
      <c r="BP577" s="4" t="s">
        <v>1834</v>
      </c>
      <c r="BQ577" s="4" t="s">
        <v>2991</v>
      </c>
      <c r="BR577" s="4"/>
      <c r="BS577" s="4" t="s">
        <v>2992</v>
      </c>
      <c r="BT577" s="4" t="n">
        <f aca="false">49-(COUNTBLANK(U577:BQ577))</f>
        <v>49</v>
      </c>
      <c r="BU577" s="4" t="str">
        <f aca="false">CONCATENATE("*",BS577,"*")</f>
        <v>*found*</v>
      </c>
      <c r="BV577" s="4" t="n">
        <f aca="false">COUNTIFS(U577:BQ577,BU577)</f>
        <v>0</v>
      </c>
      <c r="BW577" s="18" t="n">
        <f aca="false">BV577/BT577</f>
        <v>0</v>
      </c>
      <c r="BX577" s="4" t="s">
        <v>2993</v>
      </c>
      <c r="BY577" s="4" t="n">
        <f aca="false">COUNTIFS(U577:BQ577,BX577)</f>
        <v>0</v>
      </c>
      <c r="BZ577" s="18" t="n">
        <f aca="false">IF(BY577="","",(BY577/BT577))</f>
        <v>0</v>
      </c>
      <c r="CA577" s="4" t="n">
        <f aca="false">COUNTIFS(U577:BQ577,BU578)</f>
        <v>0</v>
      </c>
      <c r="CB577" s="4" t="str">
        <f aca="false">IF(BX577="",BU577,BX577)</f>
        <v>*educate*</v>
      </c>
      <c r="CC577" s="4" t="n">
        <f aca="false">COUNTIFS(U577:BQ577,CB578)</f>
        <v>0</v>
      </c>
      <c r="CD577" s="18" t="n">
        <f aca="false">CC577/BT577</f>
        <v>0</v>
      </c>
      <c r="CE577" s="4" t="s">
        <v>2993</v>
      </c>
      <c r="CF577" s="18" t="n">
        <f aca="false">(COUNTIFS(U577:BQ577,CE577))/BT577</f>
        <v>0</v>
      </c>
      <c r="CG577" s="4"/>
      <c r="CH577" s="4" t="s">
        <v>2994</v>
      </c>
      <c r="CI577" s="18" t="n">
        <v>0.0408163265306122</v>
      </c>
      <c r="CJ577" s="18" t="n">
        <v>0.33</v>
      </c>
      <c r="CK577" s="4" t="s">
        <v>1352</v>
      </c>
      <c r="CL577" s="4" t="s">
        <v>2995</v>
      </c>
      <c r="CM577" s="4"/>
    </row>
    <row r="578" customFormat="false" ht="14.4" hidden="false" customHeight="false" outlineLevel="0" collapsed="false">
      <c r="A578" s="8" t="s">
        <v>3492</v>
      </c>
      <c r="B578" s="17" t="n">
        <v>2</v>
      </c>
      <c r="C578" s="17" t="n">
        <v>2</v>
      </c>
      <c r="D578" s="17" t="n">
        <v>2</v>
      </c>
      <c r="E578" s="17" t="n">
        <v>106</v>
      </c>
      <c r="F578" s="17" t="n">
        <v>54</v>
      </c>
      <c r="G578" s="17" t="n">
        <v>8</v>
      </c>
      <c r="H578" s="8" t="n">
        <v>8054</v>
      </c>
      <c r="I578" s="8" t="n">
        <v>18054</v>
      </c>
      <c r="J578" s="8" t="n">
        <v>8054</v>
      </c>
      <c r="K578" s="8" t="s">
        <v>650</v>
      </c>
      <c r="L578" s="8" t="s">
        <v>128</v>
      </c>
      <c r="M578" s="4" t="s">
        <v>2996</v>
      </c>
      <c r="N578" s="4" t="s">
        <v>2962</v>
      </c>
      <c r="O578" s="4" t="s">
        <v>2963</v>
      </c>
      <c r="P578" s="4"/>
      <c r="Q578" s="4"/>
      <c r="R578" s="4" t="n">
        <f aca="false">(1+LEN(N578)-LEN(SUBSTITUTE(N578," ","")))+1</f>
        <v>5</v>
      </c>
      <c r="S578" s="4" t="n">
        <f aca="false">(1+LEN(O578)-LEN(SUBSTITUTE(O578," ","")))</f>
        <v>11</v>
      </c>
      <c r="T578" s="4" t="s">
        <v>2365</v>
      </c>
      <c r="U578" s="4" t="s">
        <v>1352</v>
      </c>
      <c r="V578" s="4" t="s">
        <v>2998</v>
      </c>
      <c r="W578" s="4" t="s">
        <v>2999</v>
      </c>
      <c r="X578" s="4" t="s">
        <v>1087</v>
      </c>
      <c r="Y578" s="4" t="s">
        <v>3000</v>
      </c>
      <c r="Z578" s="4" t="s">
        <v>1352</v>
      </c>
      <c r="AA578" s="4" t="s">
        <v>3001</v>
      </c>
      <c r="AB578" s="4" t="s">
        <v>1087</v>
      </c>
      <c r="AC578" s="4" t="s">
        <v>3002</v>
      </c>
      <c r="AD578" s="4" t="s">
        <v>3003</v>
      </c>
      <c r="AE578" s="4" t="s">
        <v>1352</v>
      </c>
      <c r="AF578" s="4" t="s">
        <v>3004</v>
      </c>
      <c r="AG578" s="4" t="s">
        <v>3005</v>
      </c>
      <c r="AH578" s="4" t="s">
        <v>1087</v>
      </c>
      <c r="AI578" s="4"/>
      <c r="AJ578" s="4" t="s">
        <v>3006</v>
      </c>
      <c r="AK578" s="4" t="s">
        <v>3007</v>
      </c>
      <c r="AL578" s="4" t="s">
        <v>3008</v>
      </c>
      <c r="AM578" s="4" t="s">
        <v>3009</v>
      </c>
      <c r="AN578" s="4" t="s">
        <v>1352</v>
      </c>
      <c r="AO578" s="4" t="s">
        <v>3010</v>
      </c>
      <c r="AP578" s="4" t="s">
        <v>3011</v>
      </c>
      <c r="AQ578" s="4" t="s">
        <v>1352</v>
      </c>
      <c r="AR578" s="4" t="s">
        <v>3012</v>
      </c>
      <c r="AS578" s="4" t="s">
        <v>3013</v>
      </c>
      <c r="AT578" s="4" t="s">
        <v>3003</v>
      </c>
      <c r="AU578" s="4" t="s">
        <v>3014</v>
      </c>
      <c r="AV578" s="4" t="s">
        <v>1087</v>
      </c>
      <c r="AW578" s="4" t="s">
        <v>3015</v>
      </c>
      <c r="AX578" s="4" t="s">
        <v>1087</v>
      </c>
      <c r="AY578" s="4" t="s">
        <v>1352</v>
      </c>
      <c r="AZ578" s="4" t="s">
        <v>3016</v>
      </c>
      <c r="BA578" s="4" t="s">
        <v>3017</v>
      </c>
      <c r="BB578" s="4" t="s">
        <v>1352</v>
      </c>
      <c r="BC578" s="4" t="s">
        <v>1352</v>
      </c>
      <c r="BD578" s="4" t="s">
        <v>3018</v>
      </c>
      <c r="BE578" s="4" t="s">
        <v>1352</v>
      </c>
      <c r="BF578" s="4" t="s">
        <v>1352</v>
      </c>
      <c r="BG578" s="4" t="s">
        <v>1352</v>
      </c>
      <c r="BH578" s="4" t="s">
        <v>1352</v>
      </c>
      <c r="BI578" s="4" t="s">
        <v>3019</v>
      </c>
      <c r="BJ578" s="4" t="s">
        <v>1352</v>
      </c>
      <c r="BK578" s="4" t="s">
        <v>3020</v>
      </c>
      <c r="BL578" s="4" t="s">
        <v>1352</v>
      </c>
      <c r="BM578" s="4" t="s">
        <v>1839</v>
      </c>
      <c r="BN578" s="4" t="s">
        <v>3021</v>
      </c>
      <c r="BO578" s="4" t="s">
        <v>3022</v>
      </c>
      <c r="BP578" s="4" t="s">
        <v>3023</v>
      </c>
      <c r="BQ578" s="4" t="s">
        <v>1352</v>
      </c>
      <c r="BR578" s="4"/>
      <c r="BS578" s="4" t="s">
        <v>1991</v>
      </c>
      <c r="BT578" s="4" t="n">
        <f aca="false">49-(COUNTBLANK(U578:BQ578))</f>
        <v>48</v>
      </c>
      <c r="BU578" s="4" t="str">
        <f aca="false">CONCATENATE("*",BS578,"*")</f>
        <v>*attend*</v>
      </c>
      <c r="BV578" s="4" t="n">
        <f aca="false">COUNTIFS(U578:BQ578,BU578)</f>
        <v>0</v>
      </c>
      <c r="BW578" s="18" t="n">
        <f aca="false">BV578/BT578</f>
        <v>0</v>
      </c>
      <c r="BX578" s="4" t="s">
        <v>1361</v>
      </c>
      <c r="BY578" s="4" t="n">
        <f aca="false">COUNTIFS(U578:BQ578,BX578)</f>
        <v>0</v>
      </c>
      <c r="BZ578" s="18" t="n">
        <f aca="false">IF(BY578="","",(BY578/BT578))</f>
        <v>0</v>
      </c>
      <c r="CA578" s="4" t="n">
        <f aca="false">COUNTIFS(U578:BQ578,BU577)</f>
        <v>0</v>
      </c>
      <c r="CB578" s="4" t="str">
        <f aca="false">IF(BX578="",BU578,BX578)</f>
        <v>*graduate*</v>
      </c>
      <c r="CC578" s="4" t="n">
        <f aca="false">COUNTIFS(U578:BQ578,CB577)</f>
        <v>0</v>
      </c>
      <c r="CD578" s="18" t="n">
        <f aca="false">CC578/BT578</f>
        <v>0</v>
      </c>
      <c r="CE578" s="4" t="s">
        <v>1361</v>
      </c>
      <c r="CF578" s="18" t="n">
        <f aca="false">(COUNTIFS(U578:BQ578,CE578))/BT578</f>
        <v>0</v>
      </c>
      <c r="CG578" s="4"/>
      <c r="CH578" s="4" t="s">
        <v>1362</v>
      </c>
      <c r="CI578" s="18" t="n">
        <v>0</v>
      </c>
      <c r="CJ578" s="18" t="n">
        <v>0.44</v>
      </c>
      <c r="CK578" s="4" t="s">
        <v>2971</v>
      </c>
      <c r="CL578" s="4" t="s">
        <v>2995</v>
      </c>
      <c r="CM578" s="4"/>
    </row>
    <row r="579" customFormat="false" ht="14.4" hidden="false" customHeight="false" outlineLevel="0" collapsed="false">
      <c r="A579" s="8" t="s">
        <v>3493</v>
      </c>
      <c r="B579" s="8" t="n">
        <v>2</v>
      </c>
      <c r="C579" s="8" t="n">
        <v>1</v>
      </c>
      <c r="D579" s="8" t="n">
        <v>1</v>
      </c>
      <c r="E579" s="8" t="n">
        <v>109</v>
      </c>
      <c r="F579" s="8" t="n">
        <v>55</v>
      </c>
      <c r="G579" s="8" t="n">
        <v>5</v>
      </c>
      <c r="H579" s="8" t="n">
        <v>5055</v>
      </c>
      <c r="I579" s="8" t="n">
        <v>15055</v>
      </c>
      <c r="J579" s="8" t="n">
        <v>5055</v>
      </c>
      <c r="K579" s="8" t="s">
        <v>650</v>
      </c>
      <c r="L579" s="8" t="s">
        <v>128</v>
      </c>
      <c r="M579" s="0" t="s">
        <v>3024</v>
      </c>
      <c r="N579" s="0" t="s">
        <v>3025</v>
      </c>
      <c r="O579" s="0" t="s">
        <v>3026</v>
      </c>
      <c r="R579" s="0" t="n">
        <f aca="false">(1+LEN(N579)-LEN(SUBSTITUTE(N579," ","")))+1</f>
        <v>5</v>
      </c>
      <c r="S579" s="0" t="n">
        <f aca="false">(1+LEN(O579)-LEN(SUBSTITUTE(O579," ","")))</f>
        <v>8</v>
      </c>
      <c r="T579" s="0" t="s">
        <v>2365</v>
      </c>
      <c r="U579" s="0" t="s">
        <v>1249</v>
      </c>
      <c r="V579" s="0" t="s">
        <v>3027</v>
      </c>
      <c r="W579" s="0" t="s">
        <v>3028</v>
      </c>
      <c r="X579" s="0" t="s">
        <v>1249</v>
      </c>
      <c r="Y579" s="0" t="s">
        <v>1062</v>
      </c>
      <c r="Z579" s="13"/>
      <c r="AA579" s="0" t="s">
        <v>1249</v>
      </c>
      <c r="AB579" s="0" t="s">
        <v>1249</v>
      </c>
      <c r="AC579" s="0" t="s">
        <v>1062</v>
      </c>
      <c r="AD579" s="0" t="s">
        <v>1249</v>
      </c>
      <c r="AE579" s="0" t="s">
        <v>1584</v>
      </c>
      <c r="AF579" s="0" t="s">
        <v>1249</v>
      </c>
      <c r="AG579" s="0" t="s">
        <v>1249</v>
      </c>
      <c r="AH579" s="0" t="s">
        <v>551</v>
      </c>
      <c r="AI579" s="0" t="s">
        <v>3029</v>
      </c>
      <c r="AJ579" s="0" t="s">
        <v>3030</v>
      </c>
      <c r="AK579" s="0" t="s">
        <v>1249</v>
      </c>
      <c r="AL579" s="0" t="s">
        <v>1249</v>
      </c>
      <c r="AM579" s="0" t="s">
        <v>1249</v>
      </c>
      <c r="AN579" s="0" t="s">
        <v>1249</v>
      </c>
      <c r="AO579" s="0" t="s">
        <v>3031</v>
      </c>
      <c r="AP579" s="0" t="s">
        <v>1039</v>
      </c>
      <c r="AQ579" s="0" t="s">
        <v>2280</v>
      </c>
      <c r="AR579" s="0" t="s">
        <v>1249</v>
      </c>
      <c r="AS579" s="0" t="s">
        <v>1249</v>
      </c>
      <c r="AT579" s="0" t="s">
        <v>1062</v>
      </c>
      <c r="AU579" s="0" t="s">
        <v>551</v>
      </c>
      <c r="AV579" s="0" t="s">
        <v>3032</v>
      </c>
      <c r="AW579" s="0" t="s">
        <v>1249</v>
      </c>
      <c r="AX579" s="0" t="s">
        <v>1062</v>
      </c>
      <c r="AY579" s="0" t="s">
        <v>551</v>
      </c>
      <c r="AZ579" s="0" t="s">
        <v>3033</v>
      </c>
      <c r="BA579" s="0" t="s">
        <v>1062</v>
      </c>
      <c r="BB579" s="0" t="s">
        <v>1249</v>
      </c>
      <c r="BC579" s="0" t="s">
        <v>3034</v>
      </c>
      <c r="BD579" s="0" t="s">
        <v>551</v>
      </c>
      <c r="BE579" s="0" t="s">
        <v>1249</v>
      </c>
      <c r="BF579" s="0" t="s">
        <v>1062</v>
      </c>
      <c r="BG579" s="0" t="s">
        <v>1249</v>
      </c>
      <c r="BH579" s="0" t="s">
        <v>1249</v>
      </c>
      <c r="BI579" s="0" t="s">
        <v>1249</v>
      </c>
      <c r="BJ579" s="0" t="s">
        <v>3035</v>
      </c>
      <c r="BK579" s="0" t="s">
        <v>1062</v>
      </c>
      <c r="BL579" s="0" t="s">
        <v>1915</v>
      </c>
      <c r="BM579" s="0" t="s">
        <v>1915</v>
      </c>
      <c r="BN579" s="0" t="s">
        <v>3036</v>
      </c>
      <c r="BO579" s="0" t="s">
        <v>1249</v>
      </c>
      <c r="BP579" s="0" t="s">
        <v>1062</v>
      </c>
      <c r="BQ579" s="0" t="s">
        <v>1249</v>
      </c>
      <c r="BS579" s="0" t="s">
        <v>1249</v>
      </c>
      <c r="BT579" s="0" t="n">
        <f aca="false">49-(COUNTBLANK(U579:BQ579))</f>
        <v>48</v>
      </c>
      <c r="BU579" s="0" t="str">
        <f aca="false">CONCATENATE("*",BS579,"*")</f>
        <v>*serve*</v>
      </c>
      <c r="BV579" s="0" t="n">
        <f aca="false">COUNTIFS(U579:BQ579,BU579)</f>
        <v>0</v>
      </c>
      <c r="BW579" s="18" t="n">
        <f aca="false">BV579/BT579</f>
        <v>0</v>
      </c>
      <c r="BZ579" s="15" t="str">
        <f aca="false">IF(BY579="","",(BY579/BT579))</f>
        <v/>
      </c>
      <c r="CA579" s="0" t="n">
        <f aca="false">COUNTIFS(U579:BQ579,BU580)</f>
        <v>0</v>
      </c>
      <c r="CB579" s="0" t="str">
        <f aca="false">IF(BX579="",BU579,BX579)</f>
        <v>*serve*</v>
      </c>
      <c r="CC579" s="0" t="n">
        <f aca="false">COUNTIFS(U579:BQ579,CB580)</f>
        <v>0</v>
      </c>
      <c r="CD579" s="15" t="n">
        <f aca="false">CC579/BT579</f>
        <v>0</v>
      </c>
      <c r="CE579" s="0" t="s">
        <v>1536</v>
      </c>
      <c r="CF579" s="15" t="n">
        <f aca="false">(COUNTIFS(U579:BQ579,CE579))/BT579</f>
        <v>0</v>
      </c>
      <c r="CH579" s="0" t="s">
        <v>1538</v>
      </c>
      <c r="CI579" s="15" t="n">
        <f aca="false">(COUNTIFS(U579:BQ579,CH579))/BT579</f>
        <v>0</v>
      </c>
      <c r="CJ579" s="15" t="n">
        <f aca="false">(COUNTIFS(U579:BQ579,CH580))/BT579</f>
        <v>0</v>
      </c>
      <c r="CK579" s="16" t="s">
        <v>1249</v>
      </c>
      <c r="CL579" s="0" t="s">
        <v>3037</v>
      </c>
    </row>
    <row r="580" customFormat="false" ht="14.4" hidden="false" customHeight="false" outlineLevel="0" collapsed="false">
      <c r="A580" s="8" t="s">
        <v>3490</v>
      </c>
      <c r="B580" s="8" t="n">
        <v>2</v>
      </c>
      <c r="C580" s="8" t="n">
        <v>1</v>
      </c>
      <c r="D580" s="8" t="n">
        <v>2</v>
      </c>
      <c r="E580" s="8" t="n">
        <v>109</v>
      </c>
      <c r="F580" s="8" t="n">
        <v>55</v>
      </c>
      <c r="G580" s="8" t="n">
        <v>6</v>
      </c>
      <c r="H580" s="8" t="n">
        <v>6055</v>
      </c>
      <c r="I580" s="8" t="n">
        <v>16055</v>
      </c>
      <c r="J580" s="8" t="n">
        <v>6055</v>
      </c>
      <c r="K580" s="8" t="s">
        <v>650</v>
      </c>
      <c r="L580" s="8" t="s">
        <v>128</v>
      </c>
      <c r="M580" s="0" t="s">
        <v>3038</v>
      </c>
      <c r="N580" s="0" t="s">
        <v>3025</v>
      </c>
      <c r="O580" s="0" t="s">
        <v>3039</v>
      </c>
      <c r="R580" s="0" t="n">
        <f aca="false">(1+LEN(N580)-LEN(SUBSTITUTE(N580," ","")))+1</f>
        <v>5</v>
      </c>
      <c r="S580" s="0" t="n">
        <f aca="false">(1+LEN(O580)-LEN(SUBSTITUTE(O580," ","")))</f>
        <v>8</v>
      </c>
      <c r="T580" s="0" t="s">
        <v>2365</v>
      </c>
      <c r="U580" s="0" t="s">
        <v>3040</v>
      </c>
      <c r="V580" s="0" t="s">
        <v>3041</v>
      </c>
      <c r="W580" s="0" t="s">
        <v>3042</v>
      </c>
      <c r="X580" s="0" t="s">
        <v>551</v>
      </c>
      <c r="Y580" s="0" t="s">
        <v>3040</v>
      </c>
      <c r="Z580" s="0" t="s">
        <v>1301</v>
      </c>
      <c r="AA580" s="0" t="s">
        <v>3043</v>
      </c>
      <c r="AB580" s="0" t="s">
        <v>3042</v>
      </c>
      <c r="AC580" s="0" t="s">
        <v>3044</v>
      </c>
      <c r="AD580" s="0" t="s">
        <v>1301</v>
      </c>
      <c r="AE580" s="0" t="s">
        <v>3042</v>
      </c>
      <c r="AF580" s="0" t="s">
        <v>3045</v>
      </c>
      <c r="AG580" s="0" t="s">
        <v>3046</v>
      </c>
      <c r="AH580" s="0" t="s">
        <v>3042</v>
      </c>
      <c r="AI580" s="0" t="s">
        <v>551</v>
      </c>
      <c r="AJ580" s="0" t="s">
        <v>3047</v>
      </c>
      <c r="AK580" s="0" t="s">
        <v>3048</v>
      </c>
      <c r="AL580" s="0" t="s">
        <v>3049</v>
      </c>
      <c r="AM580" s="0" t="s">
        <v>3042</v>
      </c>
      <c r="AN580" s="0" t="s">
        <v>3042</v>
      </c>
      <c r="AO580" s="0" t="s">
        <v>1062</v>
      </c>
      <c r="AP580" s="0" t="s">
        <v>3050</v>
      </c>
      <c r="AQ580" s="0" t="s">
        <v>748</v>
      </c>
      <c r="AR580" s="0" t="s">
        <v>3050</v>
      </c>
      <c r="AS580" s="0" t="s">
        <v>3045</v>
      </c>
      <c r="AT580" s="0" t="s">
        <v>3042</v>
      </c>
      <c r="AU580" s="0" t="s">
        <v>3042</v>
      </c>
      <c r="AV580" s="0" t="s">
        <v>1301</v>
      </c>
      <c r="AW580" s="0" t="s">
        <v>3051</v>
      </c>
      <c r="AX580" s="0" t="s">
        <v>748</v>
      </c>
      <c r="AY580" s="0" t="s">
        <v>551</v>
      </c>
      <c r="AZ580" s="0" t="s">
        <v>3051</v>
      </c>
      <c r="BA580" s="0" t="s">
        <v>2280</v>
      </c>
      <c r="BB580" s="0" t="s">
        <v>551</v>
      </c>
      <c r="BC580" s="0" t="s">
        <v>3051</v>
      </c>
      <c r="BD580" s="0" t="s">
        <v>551</v>
      </c>
      <c r="BE580" s="0" t="s">
        <v>3052</v>
      </c>
      <c r="BF580" s="0" t="s">
        <v>3042</v>
      </c>
      <c r="BG580" s="0" t="s">
        <v>3042</v>
      </c>
      <c r="BH580" s="0" t="s">
        <v>3051</v>
      </c>
      <c r="BI580" s="0" t="s">
        <v>1567</v>
      </c>
      <c r="BJ580" s="0" t="s">
        <v>3042</v>
      </c>
      <c r="BK580" s="0" t="s">
        <v>2280</v>
      </c>
      <c r="BL580" s="0" t="s">
        <v>3042</v>
      </c>
      <c r="BM580" s="0" t="s">
        <v>3053</v>
      </c>
      <c r="BN580" s="0" t="s">
        <v>698</v>
      </c>
      <c r="BO580" s="0" t="s">
        <v>1301</v>
      </c>
      <c r="BP580" s="0" t="s">
        <v>1062</v>
      </c>
      <c r="BQ580" s="0" t="s">
        <v>3042</v>
      </c>
      <c r="BS580" s="0" t="s">
        <v>3042</v>
      </c>
      <c r="BT580" s="0" t="n">
        <f aca="false">49-(COUNTBLANK(U580:BQ580))</f>
        <v>49</v>
      </c>
      <c r="BU580" s="0" t="str">
        <f aca="false">CONCATENATE("*",BS580,"*")</f>
        <v>*kick*</v>
      </c>
      <c r="BV580" s="0" t="n">
        <f aca="false">COUNTIFS(U580:BQ580,BU580)</f>
        <v>0</v>
      </c>
      <c r="BW580" s="18" t="n">
        <f aca="false">BV580/BT580</f>
        <v>0</v>
      </c>
      <c r="BZ580" s="15" t="str">
        <f aca="false">IF(BY580="","",(BY580/BT580))</f>
        <v/>
      </c>
      <c r="CA580" s="0" t="n">
        <f aca="false">COUNTIFS(U580:BQ580,BU579)</f>
        <v>0</v>
      </c>
      <c r="CB580" s="0" t="str">
        <f aca="false">IF(BX580="",BU580,BX580)</f>
        <v>*kick*</v>
      </c>
      <c r="CC580" s="0" t="n">
        <f aca="false">COUNTIFS(U580:BQ580,CB579)</f>
        <v>0</v>
      </c>
      <c r="CD580" s="15" t="n">
        <f aca="false">CC580/BT580</f>
        <v>0</v>
      </c>
      <c r="CE580" s="0" t="s">
        <v>3054</v>
      </c>
      <c r="CF580" s="15" t="n">
        <f aca="false">(COUNTIFS(U580:BQ580,CE580))/BT580</f>
        <v>0</v>
      </c>
      <c r="CH580" s="0" t="s">
        <v>3055</v>
      </c>
      <c r="CI580" s="15" t="n">
        <f aca="false">(COUNTIFS(U580:BQ580,CH580))/BT580</f>
        <v>0</v>
      </c>
      <c r="CJ580" s="15" t="n">
        <f aca="false">(COUNTIFS(U580:BQ580,CH579))/BT580</f>
        <v>0</v>
      </c>
      <c r="CK580" s="16" t="s">
        <v>3042</v>
      </c>
      <c r="CL580" s="0" t="s">
        <v>3037</v>
      </c>
      <c r="CN580" s="4"/>
    </row>
    <row r="581" customFormat="false" ht="14.4" hidden="false" customHeight="false" outlineLevel="0" collapsed="false">
      <c r="A581" s="8" t="s">
        <v>3491</v>
      </c>
      <c r="B581" s="17" t="n">
        <v>2</v>
      </c>
      <c r="C581" s="17" t="n">
        <v>2</v>
      </c>
      <c r="D581" s="17" t="n">
        <v>1</v>
      </c>
      <c r="E581" s="17" t="n">
        <v>109</v>
      </c>
      <c r="F581" s="17" t="n">
        <v>55</v>
      </c>
      <c r="G581" s="17" t="n">
        <v>7</v>
      </c>
      <c r="H581" s="8" t="n">
        <v>7055</v>
      </c>
      <c r="I581" s="8" t="n">
        <v>17055</v>
      </c>
      <c r="J581" s="8" t="n">
        <v>7055</v>
      </c>
      <c r="K581" s="8" t="s">
        <v>650</v>
      </c>
      <c r="L581" s="8" t="s">
        <v>128</v>
      </c>
      <c r="M581" s="4" t="s">
        <v>3024</v>
      </c>
      <c r="N581" s="4" t="s">
        <v>3025</v>
      </c>
      <c r="O581" s="4" t="s">
        <v>3039</v>
      </c>
      <c r="P581" s="4"/>
      <c r="Q581" s="4"/>
      <c r="R581" s="4" t="n">
        <f aca="false">(1+LEN(N581)-LEN(SUBSTITUTE(N581," ","")))+1</f>
        <v>5</v>
      </c>
      <c r="S581" s="4" t="n">
        <f aca="false">(1+LEN(O581)-LEN(SUBSTITUTE(O581," ","")))</f>
        <v>8</v>
      </c>
      <c r="T581" s="4" t="s">
        <v>2365</v>
      </c>
      <c r="U581" s="4" t="s">
        <v>1249</v>
      </c>
      <c r="V581" s="4" t="s">
        <v>3027</v>
      </c>
      <c r="W581" s="4" t="s">
        <v>3028</v>
      </c>
      <c r="X581" s="4" t="s">
        <v>1249</v>
      </c>
      <c r="Y581" s="4" t="s">
        <v>1062</v>
      </c>
      <c r="Z581" s="4"/>
      <c r="AA581" s="4" t="s">
        <v>1249</v>
      </c>
      <c r="AB581" s="4" t="s">
        <v>1249</v>
      </c>
      <c r="AC581" s="4" t="s">
        <v>1062</v>
      </c>
      <c r="AD581" s="4" t="s">
        <v>1249</v>
      </c>
      <c r="AE581" s="4" t="s">
        <v>1584</v>
      </c>
      <c r="AF581" s="4" t="s">
        <v>1249</v>
      </c>
      <c r="AG581" s="4" t="s">
        <v>1249</v>
      </c>
      <c r="AH581" s="4" t="s">
        <v>551</v>
      </c>
      <c r="AI581" s="4" t="s">
        <v>3029</v>
      </c>
      <c r="AJ581" s="4" t="s">
        <v>3030</v>
      </c>
      <c r="AK581" s="4" t="s">
        <v>1249</v>
      </c>
      <c r="AL581" s="4" t="s">
        <v>1249</v>
      </c>
      <c r="AM581" s="4" t="s">
        <v>1249</v>
      </c>
      <c r="AN581" s="4" t="s">
        <v>1249</v>
      </c>
      <c r="AO581" s="4" t="s">
        <v>3031</v>
      </c>
      <c r="AP581" s="4" t="s">
        <v>1039</v>
      </c>
      <c r="AQ581" s="4" t="s">
        <v>2280</v>
      </c>
      <c r="AR581" s="4" t="s">
        <v>1249</v>
      </c>
      <c r="AS581" s="4" t="s">
        <v>1249</v>
      </c>
      <c r="AT581" s="4" t="s">
        <v>1062</v>
      </c>
      <c r="AU581" s="4" t="s">
        <v>551</v>
      </c>
      <c r="AV581" s="4" t="s">
        <v>3032</v>
      </c>
      <c r="AW581" s="4" t="s">
        <v>1249</v>
      </c>
      <c r="AX581" s="4" t="s">
        <v>1062</v>
      </c>
      <c r="AY581" s="4" t="s">
        <v>551</v>
      </c>
      <c r="AZ581" s="4" t="s">
        <v>3033</v>
      </c>
      <c r="BA581" s="4" t="s">
        <v>1062</v>
      </c>
      <c r="BB581" s="4" t="s">
        <v>1249</v>
      </c>
      <c r="BC581" s="4" t="s">
        <v>3034</v>
      </c>
      <c r="BD581" s="4" t="s">
        <v>551</v>
      </c>
      <c r="BE581" s="4" t="s">
        <v>1249</v>
      </c>
      <c r="BF581" s="4" t="s">
        <v>1062</v>
      </c>
      <c r="BG581" s="4" t="s">
        <v>1249</v>
      </c>
      <c r="BH581" s="4" t="s">
        <v>1249</v>
      </c>
      <c r="BI581" s="4" t="s">
        <v>1249</v>
      </c>
      <c r="BJ581" s="4" t="s">
        <v>3035</v>
      </c>
      <c r="BK581" s="4" t="s">
        <v>1062</v>
      </c>
      <c r="BL581" s="4" t="s">
        <v>1915</v>
      </c>
      <c r="BM581" s="4" t="s">
        <v>1915</v>
      </c>
      <c r="BN581" s="4" t="s">
        <v>3036</v>
      </c>
      <c r="BO581" s="4" t="s">
        <v>1249</v>
      </c>
      <c r="BP581" s="4" t="s">
        <v>1062</v>
      </c>
      <c r="BQ581" s="4" t="s">
        <v>1249</v>
      </c>
      <c r="BR581" s="4"/>
      <c r="BS581" s="4" t="s">
        <v>1249</v>
      </c>
      <c r="BT581" s="4" t="n">
        <f aca="false">49-(COUNTBLANK(U581:BQ581))</f>
        <v>48</v>
      </c>
      <c r="BU581" s="4" t="str">
        <f aca="false">CONCATENATE("*",BS581,"*")</f>
        <v>*serve*</v>
      </c>
      <c r="BV581" s="4" t="n">
        <f aca="false">COUNTIFS(U581:BQ581,BU581)</f>
        <v>0</v>
      </c>
      <c r="BW581" s="18" t="n">
        <f aca="false">BV581/BT581</f>
        <v>0</v>
      </c>
      <c r="BX581" s="4"/>
      <c r="BY581" s="4"/>
      <c r="BZ581" s="18" t="str">
        <f aca="false">IF(BY581="","",(BY581/BT581))</f>
        <v/>
      </c>
      <c r="CA581" s="4" t="n">
        <f aca="false">COUNTIFS(U581:BQ581,BU582)</f>
        <v>0</v>
      </c>
      <c r="CB581" s="4" t="str">
        <f aca="false">IF(BX581="",BU581,BX581)</f>
        <v>*serve*</v>
      </c>
      <c r="CC581" s="4" t="n">
        <f aca="false">COUNTIFS(U581:BQ581,CB582)</f>
        <v>0</v>
      </c>
      <c r="CD581" s="18" t="n">
        <f aca="false">CC581/BT581</f>
        <v>0</v>
      </c>
      <c r="CE581" s="4" t="s">
        <v>1536</v>
      </c>
      <c r="CF581" s="18" t="n">
        <f aca="false">(COUNTIFS(U581:BQ581,CE581))/BT581</f>
        <v>0</v>
      </c>
      <c r="CG581" s="4"/>
      <c r="CH581" s="4" t="s">
        <v>1538</v>
      </c>
      <c r="CI581" s="18" t="n">
        <v>0</v>
      </c>
      <c r="CJ581" s="18" t="n">
        <v>0.46</v>
      </c>
      <c r="CK581" s="4" t="s">
        <v>3042</v>
      </c>
      <c r="CL581" s="4" t="s">
        <v>3037</v>
      </c>
      <c r="CM581" s="4"/>
      <c r="CN581" s="4"/>
    </row>
    <row r="582" customFormat="false" ht="14.4" hidden="false" customHeight="false" outlineLevel="0" collapsed="false">
      <c r="A582" s="8" t="s">
        <v>3492</v>
      </c>
      <c r="B582" s="17" t="n">
        <v>2</v>
      </c>
      <c r="C582" s="17" t="n">
        <v>2</v>
      </c>
      <c r="D582" s="17" t="n">
        <v>2</v>
      </c>
      <c r="E582" s="17" t="n">
        <v>109</v>
      </c>
      <c r="F582" s="17" t="n">
        <v>55</v>
      </c>
      <c r="G582" s="17" t="n">
        <v>8</v>
      </c>
      <c r="H582" s="8" t="n">
        <v>8055</v>
      </c>
      <c r="I582" s="8" t="n">
        <v>18055</v>
      </c>
      <c r="J582" s="8" t="n">
        <v>8055</v>
      </c>
      <c r="K582" s="8" t="s">
        <v>650</v>
      </c>
      <c r="L582" s="8" t="s">
        <v>128</v>
      </c>
      <c r="M582" s="4" t="s">
        <v>3038</v>
      </c>
      <c r="N582" s="4" t="s">
        <v>3025</v>
      </c>
      <c r="O582" s="4" t="s">
        <v>3026</v>
      </c>
      <c r="P582" s="4"/>
      <c r="Q582" s="4"/>
      <c r="R582" s="4" t="n">
        <f aca="false">(1+LEN(N582)-LEN(SUBSTITUTE(N582," ","")))+1</f>
        <v>5</v>
      </c>
      <c r="S582" s="4" t="n">
        <f aca="false">(1+LEN(O582)-LEN(SUBSTITUTE(O582," ","")))</f>
        <v>8</v>
      </c>
      <c r="T582" s="4" t="s">
        <v>2365</v>
      </c>
      <c r="U582" s="4" t="s">
        <v>3040</v>
      </c>
      <c r="V582" s="4" t="s">
        <v>3041</v>
      </c>
      <c r="W582" s="4" t="s">
        <v>3042</v>
      </c>
      <c r="X582" s="4" t="s">
        <v>551</v>
      </c>
      <c r="Y582" s="4" t="s">
        <v>3040</v>
      </c>
      <c r="Z582" s="4" t="s">
        <v>1301</v>
      </c>
      <c r="AA582" s="4" t="s">
        <v>3043</v>
      </c>
      <c r="AB582" s="4" t="s">
        <v>3042</v>
      </c>
      <c r="AC582" s="4" t="s">
        <v>3044</v>
      </c>
      <c r="AD582" s="4" t="s">
        <v>1301</v>
      </c>
      <c r="AE582" s="4" t="s">
        <v>3042</v>
      </c>
      <c r="AF582" s="4" t="s">
        <v>3045</v>
      </c>
      <c r="AG582" s="4" t="s">
        <v>3046</v>
      </c>
      <c r="AH582" s="4" t="s">
        <v>3042</v>
      </c>
      <c r="AI582" s="4" t="s">
        <v>551</v>
      </c>
      <c r="AJ582" s="4" t="s">
        <v>3047</v>
      </c>
      <c r="AK582" s="4" t="s">
        <v>3048</v>
      </c>
      <c r="AL582" s="4" t="s">
        <v>3049</v>
      </c>
      <c r="AM582" s="4" t="s">
        <v>3042</v>
      </c>
      <c r="AN582" s="4" t="s">
        <v>3042</v>
      </c>
      <c r="AO582" s="4" t="s">
        <v>1062</v>
      </c>
      <c r="AP582" s="4" t="s">
        <v>3050</v>
      </c>
      <c r="AQ582" s="4" t="s">
        <v>748</v>
      </c>
      <c r="AR582" s="4" t="s">
        <v>3050</v>
      </c>
      <c r="AS582" s="4" t="s">
        <v>3045</v>
      </c>
      <c r="AT582" s="4" t="s">
        <v>3042</v>
      </c>
      <c r="AU582" s="4" t="s">
        <v>3042</v>
      </c>
      <c r="AV582" s="4" t="s">
        <v>1301</v>
      </c>
      <c r="AW582" s="4" t="s">
        <v>3051</v>
      </c>
      <c r="AX582" s="4" t="s">
        <v>748</v>
      </c>
      <c r="AY582" s="4" t="s">
        <v>551</v>
      </c>
      <c r="AZ582" s="4" t="s">
        <v>3051</v>
      </c>
      <c r="BA582" s="4" t="s">
        <v>2280</v>
      </c>
      <c r="BB582" s="4" t="s">
        <v>551</v>
      </c>
      <c r="BC582" s="4" t="s">
        <v>3051</v>
      </c>
      <c r="BD582" s="4" t="s">
        <v>551</v>
      </c>
      <c r="BE582" s="4" t="s">
        <v>3052</v>
      </c>
      <c r="BF582" s="4" t="s">
        <v>3042</v>
      </c>
      <c r="BG582" s="4" t="s">
        <v>3042</v>
      </c>
      <c r="BH582" s="4" t="s">
        <v>3051</v>
      </c>
      <c r="BI582" s="4" t="s">
        <v>1567</v>
      </c>
      <c r="BJ582" s="4" t="s">
        <v>3042</v>
      </c>
      <c r="BK582" s="4" t="s">
        <v>2280</v>
      </c>
      <c r="BL582" s="4" t="s">
        <v>3042</v>
      </c>
      <c r="BM582" s="4" t="s">
        <v>3053</v>
      </c>
      <c r="BN582" s="4" t="s">
        <v>698</v>
      </c>
      <c r="BO582" s="4" t="s">
        <v>1301</v>
      </c>
      <c r="BP582" s="4" t="s">
        <v>1062</v>
      </c>
      <c r="BQ582" s="4" t="s">
        <v>3042</v>
      </c>
      <c r="BR582" s="4"/>
      <c r="BS582" s="4" t="s">
        <v>3042</v>
      </c>
      <c r="BT582" s="4" t="n">
        <f aca="false">49-(COUNTBLANK(U582:BQ582))</f>
        <v>49</v>
      </c>
      <c r="BU582" s="4" t="str">
        <f aca="false">CONCATENATE("*",BS582,"*")</f>
        <v>*kick*</v>
      </c>
      <c r="BV582" s="4" t="n">
        <f aca="false">COUNTIFS(U582:BQ582,BU582)</f>
        <v>0</v>
      </c>
      <c r="BW582" s="18" t="n">
        <f aca="false">BV582/BT582</f>
        <v>0</v>
      </c>
      <c r="BX582" s="4"/>
      <c r="BY582" s="4"/>
      <c r="BZ582" s="18" t="str">
        <f aca="false">IF(BY582="","",(BY582/BT582))</f>
        <v/>
      </c>
      <c r="CA582" s="4" t="n">
        <f aca="false">COUNTIFS(U582:BQ582,BU581)</f>
        <v>0</v>
      </c>
      <c r="CB582" s="4" t="str">
        <f aca="false">IF(BX582="",BU582,BX582)</f>
        <v>*kick*</v>
      </c>
      <c r="CC582" s="4" t="n">
        <f aca="false">COUNTIFS(U582:BQ582,CB581)</f>
        <v>0</v>
      </c>
      <c r="CD582" s="18" t="n">
        <f aca="false">CC582/BT582</f>
        <v>0</v>
      </c>
      <c r="CE582" s="4" t="s">
        <v>3054</v>
      </c>
      <c r="CF582" s="18" t="n">
        <f aca="false">(COUNTIFS(U582:BQ582,CE582))/BT582</f>
        <v>0</v>
      </c>
      <c r="CG582" s="4"/>
      <c r="CH582" s="4" t="s">
        <v>3055</v>
      </c>
      <c r="CI582" s="18" t="n">
        <v>0</v>
      </c>
      <c r="CJ582" s="18" t="n">
        <v>0.43</v>
      </c>
      <c r="CK582" s="4" t="s">
        <v>1249</v>
      </c>
      <c r="CL582" s="4" t="s">
        <v>3037</v>
      </c>
      <c r="CM582" s="4"/>
      <c r="CN582" s="4"/>
    </row>
    <row r="583" customFormat="false" ht="14.4" hidden="false" customHeight="false" outlineLevel="0" collapsed="false">
      <c r="A583" s="8" t="s">
        <v>3493</v>
      </c>
      <c r="B583" s="8" t="n">
        <v>2</v>
      </c>
      <c r="C583" s="8" t="n">
        <v>1</v>
      </c>
      <c r="D583" s="8" t="n">
        <v>1</v>
      </c>
      <c r="E583" s="8" t="n">
        <v>110</v>
      </c>
      <c r="F583" s="8" t="n">
        <v>56</v>
      </c>
      <c r="G583" s="8" t="n">
        <v>5</v>
      </c>
      <c r="H583" s="8" t="n">
        <v>5056</v>
      </c>
      <c r="I583" s="8" t="n">
        <v>15056</v>
      </c>
      <c r="J583" s="8" t="n">
        <v>5056</v>
      </c>
      <c r="K583" s="8" t="s">
        <v>650</v>
      </c>
      <c r="L583" s="8" t="s">
        <v>128</v>
      </c>
      <c r="M583" s="0" t="s">
        <v>3056</v>
      </c>
      <c r="N583" s="0" t="s">
        <v>3057</v>
      </c>
      <c r="O583" s="0" t="s">
        <v>3058</v>
      </c>
      <c r="R583" s="0" t="n">
        <f aca="false">(1+LEN(N583)-LEN(SUBSTITUTE(N583," ","")))+1</f>
        <v>6</v>
      </c>
      <c r="S583" s="0" t="n">
        <f aca="false">(1+LEN(O583)-LEN(SUBSTITUTE(O583," ","")))</f>
        <v>9</v>
      </c>
      <c r="T583" s="0" t="s">
        <v>2365</v>
      </c>
      <c r="U583" s="19" t="s">
        <v>3059</v>
      </c>
      <c r="V583" s="19" t="s">
        <v>3060</v>
      </c>
      <c r="W583" s="0" t="s">
        <v>3061</v>
      </c>
      <c r="X583" s="19" t="s">
        <v>3062</v>
      </c>
      <c r="Y583" s="19" t="s">
        <v>3063</v>
      </c>
      <c r="Z583" s="19" t="s">
        <v>3064</v>
      </c>
      <c r="AA583" s="0" t="s">
        <v>3065</v>
      </c>
      <c r="AB583" s="19" t="s">
        <v>3066</v>
      </c>
      <c r="AC583" s="19" t="s">
        <v>3067</v>
      </c>
      <c r="AD583" s="19" t="s">
        <v>3068</v>
      </c>
      <c r="AE583" s="19" t="s">
        <v>3064</v>
      </c>
      <c r="AF583" s="19" t="s">
        <v>3069</v>
      </c>
      <c r="AG583" s="0" t="s">
        <v>3070</v>
      </c>
      <c r="AH583" s="0" t="s">
        <v>3071</v>
      </c>
      <c r="AI583" s="19" t="s">
        <v>3067</v>
      </c>
      <c r="AJ583" s="0" t="s">
        <v>3072</v>
      </c>
      <c r="AK583" s="19" t="s">
        <v>3067</v>
      </c>
      <c r="AL583" s="19" t="s">
        <v>3064</v>
      </c>
      <c r="AM583" s="19" t="s">
        <v>3073</v>
      </c>
      <c r="AN583" s="19" t="s">
        <v>3074</v>
      </c>
      <c r="AO583" s="19" t="s">
        <v>3066</v>
      </c>
      <c r="AP583" s="19" t="s">
        <v>3060</v>
      </c>
      <c r="AQ583" s="19" t="s">
        <v>3062</v>
      </c>
      <c r="AR583" s="19" t="s">
        <v>3066</v>
      </c>
      <c r="AS583" s="0" t="s">
        <v>3075</v>
      </c>
      <c r="AT583" s="19" t="s">
        <v>3076</v>
      </c>
      <c r="AU583" s="0" t="s">
        <v>2560</v>
      </c>
      <c r="AV583" s="19" t="s">
        <v>3077</v>
      </c>
      <c r="AW583" s="19" t="s">
        <v>3066</v>
      </c>
      <c r="AX583" s="0" t="s">
        <v>2560</v>
      </c>
      <c r="AY583" s="19" t="s">
        <v>3066</v>
      </c>
      <c r="AZ583" s="19" t="s">
        <v>3064</v>
      </c>
      <c r="BA583" s="19" t="s">
        <v>3068</v>
      </c>
      <c r="BB583" s="0" t="s">
        <v>1123</v>
      </c>
      <c r="BC583" s="19" t="s">
        <v>3078</v>
      </c>
      <c r="BD583" s="19" t="s">
        <v>3060</v>
      </c>
      <c r="BE583" s="19" t="s">
        <v>3066</v>
      </c>
      <c r="BF583" s="0" t="s">
        <v>1631</v>
      </c>
      <c r="BG583" s="19" t="s">
        <v>3079</v>
      </c>
      <c r="BH583" s="19" t="s">
        <v>3060</v>
      </c>
      <c r="BI583" s="19" t="s">
        <v>3067</v>
      </c>
      <c r="BJ583" s="19" t="s">
        <v>3067</v>
      </c>
      <c r="BK583" s="19" t="s">
        <v>703</v>
      </c>
      <c r="BL583" s="19" t="s">
        <v>3066</v>
      </c>
      <c r="BM583" s="0" t="s">
        <v>1123</v>
      </c>
      <c r="BN583" s="19" t="s">
        <v>3080</v>
      </c>
      <c r="BO583" s="19" t="s">
        <v>1614</v>
      </c>
      <c r="BP583" s="19" t="s">
        <v>3081</v>
      </c>
      <c r="BQ583" s="19" t="s">
        <v>3082</v>
      </c>
      <c r="BS583" s="0" t="s">
        <v>3067</v>
      </c>
      <c r="BT583" s="0" t="n">
        <f aca="false">49-(COUNTBLANK(U583:BQ583))</f>
        <v>49</v>
      </c>
      <c r="BU583" s="0" t="str">
        <f aca="false">CONCATENATE("*",BS583,"*")</f>
        <v>*babysit*</v>
      </c>
      <c r="BV583" s="0" t="n">
        <f aca="false">COUNTIFS(U583:BQ583,BU583)</f>
        <v>0</v>
      </c>
      <c r="BW583" s="15" t="n">
        <f aca="false">BV583/BT583</f>
        <v>0</v>
      </c>
      <c r="BX583" s="0" t="s">
        <v>1985</v>
      </c>
      <c r="BY583" s="0" t="n">
        <f aca="false">COUNTIFS(U583:BQ583,BX583)</f>
        <v>0</v>
      </c>
      <c r="BZ583" s="18" t="n">
        <f aca="false">IF(BY583="","",(BY583/BT583))</f>
        <v>0</v>
      </c>
      <c r="CA583" s="0" t="n">
        <f aca="false">COUNTIFS(U583:BQ583,BU584)</f>
        <v>0</v>
      </c>
      <c r="CB583" s="0" t="str">
        <f aca="false">IF(BX583="",BU583,BX583)</f>
        <v>*watch*</v>
      </c>
      <c r="CC583" s="0" t="n">
        <f aca="false">COUNTIFS(U583:BQ583,CB584)</f>
        <v>0</v>
      </c>
      <c r="CD583" s="15" t="n">
        <f aca="false">CC583/BT583</f>
        <v>0</v>
      </c>
      <c r="CE583" s="0" t="s">
        <v>1985</v>
      </c>
      <c r="CF583" s="15" t="n">
        <f aca="false">(COUNTIFS(U583:BQ583,CE583))/BT583</f>
        <v>0</v>
      </c>
      <c r="CG583" s="19" t="s">
        <v>3083</v>
      </c>
      <c r="CH583" s="0" t="s">
        <v>1986</v>
      </c>
      <c r="CI583" s="15" t="n">
        <f aca="false">(COUNTIFS(U583:BQ583,CH583))/BT583</f>
        <v>0</v>
      </c>
      <c r="CJ583" s="15" t="n">
        <f aca="false">(COUNTIFS(U583:BQ583,CH584))/BT583</f>
        <v>0</v>
      </c>
      <c r="CK583" s="16" t="s">
        <v>703</v>
      </c>
      <c r="CL583" s="0" t="s">
        <v>3084</v>
      </c>
    </row>
    <row r="584" customFormat="false" ht="14.4" hidden="false" customHeight="false" outlineLevel="0" collapsed="false">
      <c r="A584" s="8" t="s">
        <v>3490</v>
      </c>
      <c r="B584" s="8" t="n">
        <v>2</v>
      </c>
      <c r="C584" s="8" t="n">
        <v>1</v>
      </c>
      <c r="D584" s="8" t="n">
        <v>2</v>
      </c>
      <c r="E584" s="8" t="n">
        <v>110</v>
      </c>
      <c r="F584" s="8" t="n">
        <v>56</v>
      </c>
      <c r="G584" s="8" t="n">
        <v>6</v>
      </c>
      <c r="H584" s="8" t="n">
        <v>6056</v>
      </c>
      <c r="I584" s="8" t="n">
        <v>16056</v>
      </c>
      <c r="J584" s="8" t="n">
        <v>6056</v>
      </c>
      <c r="K584" s="8" t="s">
        <v>650</v>
      </c>
      <c r="L584" s="8" t="s">
        <v>128</v>
      </c>
      <c r="M584" s="0" t="s">
        <v>3085</v>
      </c>
      <c r="N584" s="0" t="s">
        <v>3057</v>
      </c>
      <c r="O584" s="0" t="s">
        <v>3086</v>
      </c>
      <c r="R584" s="0" t="n">
        <f aca="false">(1+LEN(N584)-LEN(SUBSTITUTE(N584," ","")))+1</f>
        <v>6</v>
      </c>
      <c r="S584" s="0" t="n">
        <f aca="false">(1+LEN(O584)-LEN(SUBSTITUTE(O584," ","")))</f>
        <v>9</v>
      </c>
      <c r="T584" s="0" t="s">
        <v>2365</v>
      </c>
      <c r="U584" s="19" t="s">
        <v>3087</v>
      </c>
      <c r="V584" s="0" t="s">
        <v>3088</v>
      </c>
      <c r="W584" s="0" t="s">
        <v>3089</v>
      </c>
      <c r="X584" s="19" t="s">
        <v>3090</v>
      </c>
      <c r="Y584" s="19" t="s">
        <v>3091</v>
      </c>
      <c r="Z584" s="0" t="s">
        <v>3092</v>
      </c>
      <c r="AA584" s="19" t="s">
        <v>3093</v>
      </c>
      <c r="AB584" s="19" t="s">
        <v>3087</v>
      </c>
      <c r="AC584" s="19" t="s">
        <v>3094</v>
      </c>
      <c r="AD584" s="19" t="s">
        <v>3095</v>
      </c>
      <c r="AE584" s="0" t="s">
        <v>1087</v>
      </c>
      <c r="AF584" s="19" t="s">
        <v>3096</v>
      </c>
      <c r="AG584" s="19" t="s">
        <v>3097</v>
      </c>
      <c r="AH584" s="0" t="s">
        <v>3098</v>
      </c>
      <c r="AI584" s="19" t="s">
        <v>3099</v>
      </c>
      <c r="AJ584" s="19" t="s">
        <v>3100</v>
      </c>
      <c r="AK584" s="0" t="s">
        <v>3101</v>
      </c>
      <c r="AL584" s="0" t="s">
        <v>3102</v>
      </c>
      <c r="AM584" s="19" t="s">
        <v>3090</v>
      </c>
      <c r="AN584" s="19" t="s">
        <v>3087</v>
      </c>
      <c r="AO584" s="19" t="s">
        <v>3099</v>
      </c>
      <c r="AP584" s="0" t="s">
        <v>2954</v>
      </c>
      <c r="AQ584" s="0" t="s">
        <v>3103</v>
      </c>
      <c r="AR584" s="0" t="s">
        <v>3104</v>
      </c>
      <c r="AS584" s="0" t="s">
        <v>3105</v>
      </c>
      <c r="AT584" s="19" t="s">
        <v>3106</v>
      </c>
      <c r="AU584" s="0" t="s">
        <v>3107</v>
      </c>
      <c r="AV584" s="19" t="s">
        <v>976</v>
      </c>
      <c r="AW584" s="0" t="s">
        <v>3108</v>
      </c>
      <c r="AX584" s="19" t="s">
        <v>976</v>
      </c>
      <c r="AY584" s="0" t="s">
        <v>1834</v>
      </c>
      <c r="AZ584" s="0" t="s">
        <v>3109</v>
      </c>
      <c r="BA584" s="19" t="s">
        <v>3110</v>
      </c>
      <c r="BB584" s="0" t="s">
        <v>1990</v>
      </c>
      <c r="BC584" s="19" t="s">
        <v>3099</v>
      </c>
      <c r="BD584" s="0" t="s">
        <v>3111</v>
      </c>
      <c r="BE584" s="19" t="s">
        <v>3112</v>
      </c>
      <c r="BF584" s="0" t="s">
        <v>3020</v>
      </c>
      <c r="BG584" s="19" t="s">
        <v>3113</v>
      </c>
      <c r="BH584" s="19" t="s">
        <v>3087</v>
      </c>
      <c r="BI584" s="0" t="s">
        <v>3114</v>
      </c>
      <c r="BJ584" s="19" t="s">
        <v>3090</v>
      </c>
      <c r="BK584" s="19" t="s">
        <v>3115</v>
      </c>
      <c r="BL584" s="0" t="s">
        <v>3116</v>
      </c>
      <c r="BM584" s="19" t="s">
        <v>976</v>
      </c>
      <c r="BN584" s="0" t="s">
        <v>3117</v>
      </c>
      <c r="BO584" s="0" t="s">
        <v>3118</v>
      </c>
      <c r="BP584" s="19" t="s">
        <v>3119</v>
      </c>
      <c r="BQ584" s="19" t="s">
        <v>976</v>
      </c>
      <c r="BS584" s="0" t="s">
        <v>3090</v>
      </c>
      <c r="BT584" s="0" t="n">
        <f aca="false">49-(COUNTBLANK(U584:BQ584))</f>
        <v>49</v>
      </c>
      <c r="BU584" s="0" t="str">
        <f aca="false">CONCATENATE("*",BS584,"*")</f>
        <v>*counsel*</v>
      </c>
      <c r="BV584" s="0" t="n">
        <f aca="false">COUNTIFS(U584:BQ584,BU584)</f>
        <v>0</v>
      </c>
      <c r="BW584" s="18" t="n">
        <f aca="false">BV584/BT584</f>
        <v>0</v>
      </c>
      <c r="BX584" s="0" t="s">
        <v>3120</v>
      </c>
      <c r="BY584" s="0" t="n">
        <f aca="false">COUNTIFS(U584:BQ584,BX584)</f>
        <v>0</v>
      </c>
      <c r="BZ584" s="15" t="n">
        <f aca="false">IF(BY584="","",(BY584/BT584))</f>
        <v>0</v>
      </c>
      <c r="CA584" s="0" t="n">
        <f aca="false">COUNTIFS(U584:BQ584,BU583)</f>
        <v>0</v>
      </c>
      <c r="CB584" s="0" t="str">
        <f aca="false">IF(BX584="",BU584,BX584)</f>
        <v>*help*</v>
      </c>
      <c r="CC584" s="0" t="n">
        <f aca="false">COUNTIFS(U584:BQ584,CB583)</f>
        <v>0</v>
      </c>
      <c r="CD584" s="15" t="n">
        <f aca="false">CC584/BT584</f>
        <v>0</v>
      </c>
      <c r="CE584" s="0" t="s">
        <v>3120</v>
      </c>
      <c r="CF584" s="15" t="n">
        <f aca="false">(COUNTIFS(U584:BQ584,CE584))/BT584</f>
        <v>0</v>
      </c>
      <c r="CG584" s="19" t="s">
        <v>3121</v>
      </c>
      <c r="CH584" s="0" t="s">
        <v>3122</v>
      </c>
      <c r="CI584" s="15" t="n">
        <f aca="false">(COUNTIFS(U584:BQ584,CH584))/BT584</f>
        <v>0</v>
      </c>
      <c r="CJ584" s="15" t="n">
        <f aca="false">(COUNTIFS(U584:BQ584,CH583))/BT584</f>
        <v>0</v>
      </c>
      <c r="CK584" s="16" t="s">
        <v>976</v>
      </c>
      <c r="CL584" s="0" t="s">
        <v>3084</v>
      </c>
    </row>
    <row r="585" customFormat="false" ht="14.4" hidden="false" customHeight="false" outlineLevel="0" collapsed="false">
      <c r="A585" s="8" t="s">
        <v>3491</v>
      </c>
      <c r="B585" s="17" t="n">
        <v>2</v>
      </c>
      <c r="C585" s="17" t="n">
        <v>2</v>
      </c>
      <c r="D585" s="17" t="n">
        <v>1</v>
      </c>
      <c r="E585" s="17" t="n">
        <v>110</v>
      </c>
      <c r="F585" s="17" t="n">
        <v>56</v>
      </c>
      <c r="G585" s="17" t="n">
        <v>7</v>
      </c>
      <c r="H585" s="8" t="n">
        <v>7056</v>
      </c>
      <c r="I585" s="8" t="n">
        <v>17056</v>
      </c>
      <c r="J585" s="8" t="n">
        <v>7056</v>
      </c>
      <c r="K585" s="8" t="s">
        <v>650</v>
      </c>
      <c r="L585" s="8" t="s">
        <v>128</v>
      </c>
      <c r="M585" s="4" t="s">
        <v>3056</v>
      </c>
      <c r="N585" s="4" t="s">
        <v>3057</v>
      </c>
      <c r="O585" s="4" t="s">
        <v>3086</v>
      </c>
      <c r="P585" s="4"/>
      <c r="Q585" s="4"/>
      <c r="R585" s="4" t="n">
        <f aca="false">(1+LEN(N585)-LEN(SUBSTITUTE(N585," ","")))+1</f>
        <v>6</v>
      </c>
      <c r="S585" s="4" t="n">
        <f aca="false">(1+LEN(O585)-LEN(SUBSTITUTE(O585," ","")))</f>
        <v>9</v>
      </c>
      <c r="T585" s="4" t="s">
        <v>2365</v>
      </c>
      <c r="U585" s="20" t="s">
        <v>3059</v>
      </c>
      <c r="V585" s="20" t="s">
        <v>3060</v>
      </c>
      <c r="W585" s="4" t="s">
        <v>3061</v>
      </c>
      <c r="X585" s="20" t="s">
        <v>3062</v>
      </c>
      <c r="Y585" s="20" t="s">
        <v>3063</v>
      </c>
      <c r="Z585" s="20" t="s">
        <v>3064</v>
      </c>
      <c r="AA585" s="4" t="s">
        <v>3065</v>
      </c>
      <c r="AB585" s="20" t="s">
        <v>3066</v>
      </c>
      <c r="AC585" s="20" t="s">
        <v>3067</v>
      </c>
      <c r="AD585" s="20" t="s">
        <v>3068</v>
      </c>
      <c r="AE585" s="20" t="s">
        <v>3064</v>
      </c>
      <c r="AF585" s="20" t="s">
        <v>3069</v>
      </c>
      <c r="AG585" s="4" t="s">
        <v>3070</v>
      </c>
      <c r="AH585" s="4" t="s">
        <v>3071</v>
      </c>
      <c r="AI585" s="20" t="s">
        <v>3067</v>
      </c>
      <c r="AJ585" s="4" t="s">
        <v>3072</v>
      </c>
      <c r="AK585" s="20" t="s">
        <v>3067</v>
      </c>
      <c r="AL585" s="20" t="s">
        <v>3064</v>
      </c>
      <c r="AM585" s="20" t="s">
        <v>3073</v>
      </c>
      <c r="AN585" s="20" t="s">
        <v>3074</v>
      </c>
      <c r="AO585" s="20" t="s">
        <v>3066</v>
      </c>
      <c r="AP585" s="20" t="s">
        <v>3060</v>
      </c>
      <c r="AQ585" s="20" t="s">
        <v>3062</v>
      </c>
      <c r="AR585" s="20" t="s">
        <v>3066</v>
      </c>
      <c r="AS585" s="4" t="s">
        <v>3075</v>
      </c>
      <c r="AT585" s="20" t="s">
        <v>3076</v>
      </c>
      <c r="AU585" s="4" t="s">
        <v>2560</v>
      </c>
      <c r="AV585" s="20" t="s">
        <v>3077</v>
      </c>
      <c r="AW585" s="20" t="s">
        <v>3066</v>
      </c>
      <c r="AX585" s="4" t="s">
        <v>2560</v>
      </c>
      <c r="AY585" s="20" t="s">
        <v>3066</v>
      </c>
      <c r="AZ585" s="20" t="s">
        <v>3064</v>
      </c>
      <c r="BA585" s="20" t="s">
        <v>3068</v>
      </c>
      <c r="BB585" s="4" t="s">
        <v>1123</v>
      </c>
      <c r="BC585" s="20" t="s">
        <v>3078</v>
      </c>
      <c r="BD585" s="20" t="s">
        <v>3060</v>
      </c>
      <c r="BE585" s="20" t="s">
        <v>3066</v>
      </c>
      <c r="BF585" s="4" t="s">
        <v>1631</v>
      </c>
      <c r="BG585" s="20" t="s">
        <v>3079</v>
      </c>
      <c r="BH585" s="20" t="s">
        <v>3060</v>
      </c>
      <c r="BI585" s="20" t="s">
        <v>3067</v>
      </c>
      <c r="BJ585" s="20" t="s">
        <v>3067</v>
      </c>
      <c r="BK585" s="20" t="s">
        <v>703</v>
      </c>
      <c r="BL585" s="20" t="s">
        <v>3066</v>
      </c>
      <c r="BM585" s="4" t="s">
        <v>1123</v>
      </c>
      <c r="BN585" s="20" t="s">
        <v>3080</v>
      </c>
      <c r="BO585" s="20" t="s">
        <v>1614</v>
      </c>
      <c r="BP585" s="20" t="s">
        <v>3081</v>
      </c>
      <c r="BQ585" s="20" t="s">
        <v>3082</v>
      </c>
      <c r="BR585" s="4"/>
      <c r="BS585" s="4" t="s">
        <v>3067</v>
      </c>
      <c r="BT585" s="4" t="n">
        <f aca="false">49-(COUNTBLANK(U585:BQ585))</f>
        <v>49</v>
      </c>
      <c r="BU585" s="4" t="str">
        <f aca="false">CONCATENATE("*",BS585,"*")</f>
        <v>*babysit*</v>
      </c>
      <c r="BV585" s="4" t="n">
        <f aca="false">COUNTIFS(U585:BQ585,BU585)</f>
        <v>0</v>
      </c>
      <c r="BW585" s="18" t="n">
        <f aca="false">BV585/BT585</f>
        <v>0</v>
      </c>
      <c r="BX585" s="4" t="s">
        <v>1985</v>
      </c>
      <c r="BY585" s="4" t="n">
        <f aca="false">COUNTIFS(U585:BQ585,BX585)</f>
        <v>0</v>
      </c>
      <c r="BZ585" s="18" t="n">
        <f aca="false">IF(BY585="","",(BY585/BT585))</f>
        <v>0</v>
      </c>
      <c r="CA585" s="4" t="n">
        <f aca="false">COUNTIFS(U585:BQ585,BU586)</f>
        <v>0</v>
      </c>
      <c r="CB585" s="4" t="str">
        <f aca="false">IF(BX585="",BU585,BX585)</f>
        <v>*watch*</v>
      </c>
      <c r="CC585" s="4" t="n">
        <f aca="false">COUNTIFS(U585:BQ585,CB586)</f>
        <v>0</v>
      </c>
      <c r="CD585" s="18" t="n">
        <f aca="false">CC585/BT585</f>
        <v>0</v>
      </c>
      <c r="CE585" s="4" t="s">
        <v>1985</v>
      </c>
      <c r="CF585" s="18" t="n">
        <f aca="false">(COUNTIFS(U585:BQ585,CE585))/BT585</f>
        <v>0</v>
      </c>
      <c r="CG585" s="20" t="s">
        <v>3083</v>
      </c>
      <c r="CH585" s="4" t="s">
        <v>1986</v>
      </c>
      <c r="CI585" s="18" t="n">
        <v>0</v>
      </c>
      <c r="CJ585" s="18" t="n">
        <v>0.37</v>
      </c>
      <c r="CK585" s="4" t="s">
        <v>976</v>
      </c>
      <c r="CL585" s="4" t="s">
        <v>3084</v>
      </c>
      <c r="CM585" s="4"/>
      <c r="CN585" s="4"/>
    </row>
    <row r="586" customFormat="false" ht="14.4" hidden="false" customHeight="false" outlineLevel="0" collapsed="false">
      <c r="A586" s="8" t="s">
        <v>3492</v>
      </c>
      <c r="B586" s="17" t="n">
        <v>2</v>
      </c>
      <c r="C586" s="17" t="n">
        <v>2</v>
      </c>
      <c r="D586" s="17" t="n">
        <v>2</v>
      </c>
      <c r="E586" s="17" t="n">
        <v>110</v>
      </c>
      <c r="F586" s="17" t="n">
        <v>56</v>
      </c>
      <c r="G586" s="17" t="n">
        <v>8</v>
      </c>
      <c r="H586" s="8" t="n">
        <v>8056</v>
      </c>
      <c r="I586" s="8" t="n">
        <v>18056</v>
      </c>
      <c r="J586" s="8" t="n">
        <v>8056</v>
      </c>
      <c r="K586" s="8" t="s">
        <v>650</v>
      </c>
      <c r="L586" s="8" t="s">
        <v>128</v>
      </c>
      <c r="M586" s="4" t="s">
        <v>3085</v>
      </c>
      <c r="N586" s="4" t="s">
        <v>3057</v>
      </c>
      <c r="O586" s="4" t="s">
        <v>3058</v>
      </c>
      <c r="P586" s="4"/>
      <c r="Q586" s="4"/>
      <c r="R586" s="4" t="n">
        <f aca="false">(1+LEN(N586)-LEN(SUBSTITUTE(N586," ","")))+1</f>
        <v>6</v>
      </c>
      <c r="S586" s="4" t="n">
        <f aca="false">(1+LEN(O586)-LEN(SUBSTITUTE(O586," ","")))</f>
        <v>9</v>
      </c>
      <c r="T586" s="4" t="s">
        <v>2365</v>
      </c>
      <c r="U586" s="20" t="s">
        <v>3087</v>
      </c>
      <c r="V586" s="4" t="s">
        <v>3088</v>
      </c>
      <c r="W586" s="4" t="s">
        <v>3089</v>
      </c>
      <c r="X586" s="20" t="s">
        <v>3090</v>
      </c>
      <c r="Y586" s="20" t="s">
        <v>3091</v>
      </c>
      <c r="Z586" s="4" t="s">
        <v>3092</v>
      </c>
      <c r="AA586" s="20" t="s">
        <v>3093</v>
      </c>
      <c r="AB586" s="20" t="s">
        <v>3087</v>
      </c>
      <c r="AC586" s="20" t="s">
        <v>3094</v>
      </c>
      <c r="AD586" s="20" t="s">
        <v>3095</v>
      </c>
      <c r="AE586" s="4" t="s">
        <v>1087</v>
      </c>
      <c r="AF586" s="20" t="s">
        <v>3096</v>
      </c>
      <c r="AG586" s="20" t="s">
        <v>3097</v>
      </c>
      <c r="AH586" s="4" t="s">
        <v>3098</v>
      </c>
      <c r="AI586" s="20" t="s">
        <v>3099</v>
      </c>
      <c r="AJ586" s="20" t="s">
        <v>3100</v>
      </c>
      <c r="AK586" s="4" t="s">
        <v>3101</v>
      </c>
      <c r="AL586" s="4" t="s">
        <v>3102</v>
      </c>
      <c r="AM586" s="20" t="s">
        <v>3090</v>
      </c>
      <c r="AN586" s="20" t="s">
        <v>3087</v>
      </c>
      <c r="AO586" s="20" t="s">
        <v>3099</v>
      </c>
      <c r="AP586" s="4" t="s">
        <v>2954</v>
      </c>
      <c r="AQ586" s="4" t="s">
        <v>3103</v>
      </c>
      <c r="AR586" s="4" t="s">
        <v>3104</v>
      </c>
      <c r="AS586" s="4" t="s">
        <v>3105</v>
      </c>
      <c r="AT586" s="20" t="s">
        <v>3106</v>
      </c>
      <c r="AU586" s="4" t="s">
        <v>3107</v>
      </c>
      <c r="AV586" s="20" t="s">
        <v>976</v>
      </c>
      <c r="AW586" s="4" t="s">
        <v>3108</v>
      </c>
      <c r="AX586" s="20" t="s">
        <v>976</v>
      </c>
      <c r="AY586" s="4" t="s">
        <v>1834</v>
      </c>
      <c r="AZ586" s="4" t="s">
        <v>3109</v>
      </c>
      <c r="BA586" s="20" t="s">
        <v>3110</v>
      </c>
      <c r="BB586" s="4" t="s">
        <v>1990</v>
      </c>
      <c r="BC586" s="20" t="s">
        <v>3099</v>
      </c>
      <c r="BD586" s="4" t="s">
        <v>3111</v>
      </c>
      <c r="BE586" s="20" t="s">
        <v>3112</v>
      </c>
      <c r="BF586" s="4" t="s">
        <v>3020</v>
      </c>
      <c r="BG586" s="20" t="s">
        <v>3113</v>
      </c>
      <c r="BH586" s="20" t="s">
        <v>3087</v>
      </c>
      <c r="BI586" s="4" t="s">
        <v>3114</v>
      </c>
      <c r="BJ586" s="20" t="s">
        <v>3090</v>
      </c>
      <c r="BK586" s="20" t="s">
        <v>3115</v>
      </c>
      <c r="BL586" s="4" t="s">
        <v>3116</v>
      </c>
      <c r="BM586" s="20" t="s">
        <v>976</v>
      </c>
      <c r="BN586" s="4" t="s">
        <v>3117</v>
      </c>
      <c r="BO586" s="4" t="s">
        <v>3118</v>
      </c>
      <c r="BP586" s="20" t="s">
        <v>3119</v>
      </c>
      <c r="BQ586" s="20" t="s">
        <v>976</v>
      </c>
      <c r="BR586" s="4"/>
      <c r="BS586" s="4" t="s">
        <v>3090</v>
      </c>
      <c r="BT586" s="4" t="n">
        <f aca="false">49-(COUNTBLANK(U586:BQ586))</f>
        <v>49</v>
      </c>
      <c r="BU586" s="4" t="str">
        <f aca="false">CONCATENATE("*",BS586,"*")</f>
        <v>*counsel*</v>
      </c>
      <c r="BV586" s="4" t="n">
        <f aca="false">COUNTIFS(U586:BQ586,BU586)</f>
        <v>0</v>
      </c>
      <c r="BW586" s="18" t="n">
        <f aca="false">BV586/BT586</f>
        <v>0</v>
      </c>
      <c r="BX586" s="4" t="s">
        <v>3120</v>
      </c>
      <c r="BY586" s="4" t="n">
        <f aca="false">COUNTIFS(U586:BQ586,BX586)</f>
        <v>0</v>
      </c>
      <c r="BZ586" s="18" t="n">
        <f aca="false">IF(BY586="","",(BY586/BT586))</f>
        <v>0</v>
      </c>
      <c r="CA586" s="4" t="n">
        <f aca="false">COUNTIFS(U586:BQ586,BU585)</f>
        <v>0</v>
      </c>
      <c r="CB586" s="4" t="str">
        <f aca="false">IF(BX586="",BU586,BX586)</f>
        <v>*help*</v>
      </c>
      <c r="CC586" s="4" t="n">
        <f aca="false">COUNTIFS(U586:BQ586,CB585)</f>
        <v>0</v>
      </c>
      <c r="CD586" s="18" t="n">
        <f aca="false">CC586/BT586</f>
        <v>0</v>
      </c>
      <c r="CE586" s="4" t="s">
        <v>3120</v>
      </c>
      <c r="CF586" s="18" t="n">
        <f aca="false">(COUNTIFS(U586:BQ586,CE586))/BT586</f>
        <v>0</v>
      </c>
      <c r="CG586" s="20" t="s">
        <v>3121</v>
      </c>
      <c r="CH586" s="4" t="s">
        <v>3122</v>
      </c>
      <c r="CI586" s="18" t="n">
        <v>0</v>
      </c>
      <c r="CJ586" s="18" t="n">
        <v>0.27</v>
      </c>
      <c r="CK586" s="4" t="s">
        <v>703</v>
      </c>
      <c r="CL586" s="4" t="s">
        <v>3084</v>
      </c>
      <c r="CM586" s="4"/>
      <c r="CN586" s="4"/>
    </row>
    <row r="587" customFormat="false" ht="14.4" hidden="false" customHeight="false" outlineLevel="0" collapsed="false">
      <c r="A587" s="8" t="s">
        <v>3493</v>
      </c>
      <c r="B587" s="8" t="n">
        <v>2</v>
      </c>
      <c r="C587" s="8" t="n">
        <v>1</v>
      </c>
      <c r="D587" s="8" t="n">
        <v>1</v>
      </c>
      <c r="E587" s="8" t="n">
        <v>111</v>
      </c>
      <c r="F587" s="8" t="n">
        <v>57</v>
      </c>
      <c r="G587" s="8" t="n">
        <v>5</v>
      </c>
      <c r="H587" s="8" t="n">
        <v>5057</v>
      </c>
      <c r="I587" s="8" t="n">
        <v>15057</v>
      </c>
      <c r="J587" s="8" t="n">
        <v>5057</v>
      </c>
      <c r="K587" s="8" t="s">
        <v>650</v>
      </c>
      <c r="L587" s="8" t="s">
        <v>128</v>
      </c>
      <c r="M587" s="0" t="s">
        <v>3123</v>
      </c>
      <c r="N587" s="0" t="s">
        <v>3124</v>
      </c>
      <c r="O587" s="0" t="s">
        <v>3125</v>
      </c>
      <c r="R587" s="0" t="n">
        <f aca="false">(1+LEN(N587)-LEN(SUBSTITUTE(N587," ","")))+1</f>
        <v>7</v>
      </c>
      <c r="S587" s="0" t="n">
        <f aca="false">(1+LEN(O587)-LEN(SUBSTITUTE(O587," ","")))</f>
        <v>11</v>
      </c>
      <c r="T587" s="0" t="s">
        <v>3126</v>
      </c>
      <c r="U587" s="0" t="s">
        <v>3127</v>
      </c>
      <c r="V587" s="0" t="s">
        <v>3128</v>
      </c>
      <c r="W587" s="0" t="s">
        <v>3129</v>
      </c>
      <c r="X587" s="0" t="s">
        <v>3130</v>
      </c>
      <c r="Y587" s="0" t="s">
        <v>3131</v>
      </c>
      <c r="Z587" s="0" t="s">
        <v>3132</v>
      </c>
      <c r="AA587" s="0" t="s">
        <v>3133</v>
      </c>
      <c r="AB587" s="0" t="s">
        <v>3134</v>
      </c>
      <c r="AC587" s="0" t="s">
        <v>3135</v>
      </c>
      <c r="AD587" s="0" t="s">
        <v>1047</v>
      </c>
      <c r="AE587" s="0" t="s">
        <v>3136</v>
      </c>
      <c r="AF587" s="0" t="s">
        <v>3137</v>
      </c>
      <c r="AG587" s="0" t="s">
        <v>1062</v>
      </c>
      <c r="AH587" s="0" t="s">
        <v>3138</v>
      </c>
      <c r="AI587" s="0" t="s">
        <v>3139</v>
      </c>
      <c r="AJ587" s="0" t="s">
        <v>3140</v>
      </c>
      <c r="AK587" s="0" t="s">
        <v>3141</v>
      </c>
      <c r="AL587" s="13"/>
      <c r="AM587" s="0" t="s">
        <v>1301</v>
      </c>
      <c r="AN587" s="0" t="s">
        <v>3142</v>
      </c>
      <c r="AO587" s="0" t="s">
        <v>3143</v>
      </c>
      <c r="AP587" s="0" t="s">
        <v>3144</v>
      </c>
      <c r="AQ587" s="0" t="s">
        <v>1047</v>
      </c>
      <c r="AR587" s="0" t="s">
        <v>3145</v>
      </c>
      <c r="AS587" s="0" t="s">
        <v>1915</v>
      </c>
      <c r="AT587" s="0" t="s">
        <v>3146</v>
      </c>
      <c r="AU587" s="0" t="s">
        <v>1047</v>
      </c>
      <c r="AV587" s="0" t="s">
        <v>3147</v>
      </c>
      <c r="AW587" s="0" t="s">
        <v>3148</v>
      </c>
      <c r="AX587" s="0" t="s">
        <v>1062</v>
      </c>
      <c r="AY587" s="0" t="s">
        <v>1047</v>
      </c>
      <c r="AZ587" s="0" t="s">
        <v>3149</v>
      </c>
      <c r="BA587" s="0" t="s">
        <v>3150</v>
      </c>
      <c r="BB587" s="0" t="s">
        <v>3134</v>
      </c>
      <c r="BC587" s="0" t="s">
        <v>3050</v>
      </c>
      <c r="BD587" s="0" t="s">
        <v>3151</v>
      </c>
      <c r="BE587" s="0" t="s">
        <v>3146</v>
      </c>
      <c r="BF587" s="0" t="s">
        <v>1062</v>
      </c>
      <c r="BG587" s="0" t="s">
        <v>1047</v>
      </c>
      <c r="BH587" s="0" t="s">
        <v>1062</v>
      </c>
      <c r="BI587" s="0" t="s">
        <v>3132</v>
      </c>
      <c r="BJ587" s="0" t="s">
        <v>3152</v>
      </c>
      <c r="BK587" s="0" t="s">
        <v>3153</v>
      </c>
      <c r="BL587" s="0" t="s">
        <v>3154</v>
      </c>
      <c r="BM587" s="0" t="s">
        <v>646</v>
      </c>
      <c r="BN587" s="0" t="s">
        <v>3155</v>
      </c>
      <c r="BO587" s="0" t="s">
        <v>3156</v>
      </c>
      <c r="BP587" s="0" t="s">
        <v>3157</v>
      </c>
      <c r="BQ587" s="13"/>
      <c r="BS587" s="0" t="s">
        <v>1880</v>
      </c>
      <c r="BT587" s="0" t="n">
        <f aca="false">49-(COUNTBLANK(U587:BQ587))</f>
        <v>47</v>
      </c>
      <c r="BU587" s="0" t="str">
        <f aca="false">CONCATENATE("*",BS587,"*")</f>
        <v>*pass*</v>
      </c>
      <c r="BV587" s="0" t="n">
        <f aca="false">COUNTIFS(U587:BQ587,BU587)</f>
        <v>0</v>
      </c>
      <c r="BW587" s="15" t="n">
        <f aca="false">BV587/BT587</f>
        <v>0</v>
      </c>
      <c r="BX587" s="0" t="s">
        <v>3158</v>
      </c>
      <c r="BY587" s="0" t="n">
        <f aca="false">COUNTIFS(U587:BQ587,BX587)</f>
        <v>0</v>
      </c>
      <c r="BZ587" s="14" t="n">
        <f aca="false">IF(BY587="","",(BY587/BT587))</f>
        <v>0</v>
      </c>
      <c r="CA587" s="0" t="n">
        <f aca="false">COUNTIFS(U587:BQ587,BU588)</f>
        <v>0</v>
      </c>
      <c r="CB587" s="0" t="str">
        <f aca="false">IF(BX587="",BU587,BX587)</f>
        <v>*throw*</v>
      </c>
      <c r="CC587" s="0" t="n">
        <f aca="false">COUNTIFS(U587:BQ587,CB588)</f>
        <v>0</v>
      </c>
      <c r="CD587" s="15" t="n">
        <f aca="false">CC587/BT587</f>
        <v>0</v>
      </c>
      <c r="CE587" s="0" t="s">
        <v>3158</v>
      </c>
      <c r="CF587" s="15" t="n">
        <f aca="false">(COUNTIFS(U587:BQ587,CE587))/BT587</f>
        <v>0</v>
      </c>
      <c r="CH587" s="0" t="s">
        <v>3159</v>
      </c>
      <c r="CI587" s="15" t="n">
        <f aca="false">(COUNTIFS(U587:BQ587,CH587))/BT587</f>
        <v>0</v>
      </c>
      <c r="CJ587" s="15" t="n">
        <f aca="false">(COUNTIFS(U587:BQ587,CH588))/BT587</f>
        <v>0</v>
      </c>
      <c r="CK587" s="16" t="s">
        <v>1047</v>
      </c>
      <c r="CL587" s="0" t="s">
        <v>3160</v>
      </c>
    </row>
    <row r="588" customFormat="false" ht="14.4" hidden="false" customHeight="false" outlineLevel="0" collapsed="false">
      <c r="A588" s="8" t="s">
        <v>3490</v>
      </c>
      <c r="B588" s="8" t="n">
        <v>2</v>
      </c>
      <c r="C588" s="8" t="n">
        <v>1</v>
      </c>
      <c r="D588" s="8" t="n">
        <v>2</v>
      </c>
      <c r="E588" s="8" t="n">
        <v>111</v>
      </c>
      <c r="F588" s="8" t="n">
        <v>57</v>
      </c>
      <c r="G588" s="8" t="n">
        <v>6</v>
      </c>
      <c r="H588" s="8" t="n">
        <v>6057</v>
      </c>
      <c r="I588" s="8" t="n">
        <v>16057</v>
      </c>
      <c r="J588" s="8" t="n">
        <v>6057</v>
      </c>
      <c r="K588" s="8" t="s">
        <v>650</v>
      </c>
      <c r="L588" s="8" t="s">
        <v>128</v>
      </c>
      <c r="M588" s="0" t="s">
        <v>3161</v>
      </c>
      <c r="N588" s="0" t="s">
        <v>3124</v>
      </c>
      <c r="O588" s="0" t="s">
        <v>3162</v>
      </c>
      <c r="R588" s="0" t="n">
        <f aca="false">(1+LEN(N588)-LEN(SUBSTITUTE(N588," ","")))+1</f>
        <v>7</v>
      </c>
      <c r="S588" s="0" t="n">
        <f aca="false">(1+LEN(O588)-LEN(SUBSTITUTE(O588," ","")))</f>
        <v>11</v>
      </c>
      <c r="T588" s="0" t="s">
        <v>3126</v>
      </c>
      <c r="U588" s="0" t="s">
        <v>208</v>
      </c>
      <c r="V588" s="0" t="s">
        <v>3163</v>
      </c>
      <c r="W588" s="0" t="s">
        <v>3164</v>
      </c>
      <c r="X588" s="0" t="s">
        <v>3165</v>
      </c>
      <c r="Y588" s="0" t="s">
        <v>3165</v>
      </c>
      <c r="Z588" s="0" t="s">
        <v>3165</v>
      </c>
      <c r="AA588" s="0" t="s">
        <v>3165</v>
      </c>
      <c r="AB588" s="0" t="s">
        <v>3165</v>
      </c>
      <c r="AC588" s="0" t="s">
        <v>3166</v>
      </c>
      <c r="AD588" s="13"/>
      <c r="AE588" s="0" t="s">
        <v>3167</v>
      </c>
      <c r="AF588" s="0" t="s">
        <v>3168</v>
      </c>
      <c r="AG588" s="0" t="s">
        <v>3169</v>
      </c>
      <c r="AH588" s="0" t="s">
        <v>3165</v>
      </c>
      <c r="AI588" s="0" t="s">
        <v>3170</v>
      </c>
      <c r="AJ588" s="0" t="s">
        <v>3171</v>
      </c>
      <c r="AK588" s="0" t="s">
        <v>3172</v>
      </c>
      <c r="AL588" s="0" t="s">
        <v>3173</v>
      </c>
      <c r="AM588" s="0" t="s">
        <v>3165</v>
      </c>
      <c r="AN588" s="0" t="s">
        <v>3165</v>
      </c>
      <c r="AO588" s="0" t="s">
        <v>1062</v>
      </c>
      <c r="AP588" s="0" t="s">
        <v>3174</v>
      </c>
      <c r="AQ588" s="0" t="s">
        <v>3165</v>
      </c>
      <c r="AR588" s="0" t="s">
        <v>3175</v>
      </c>
      <c r="AS588" s="0" t="s">
        <v>3165</v>
      </c>
      <c r="AT588" s="0" t="s">
        <v>3176</v>
      </c>
      <c r="AU588" s="0" t="s">
        <v>3177</v>
      </c>
      <c r="AV588" s="0" t="s">
        <v>325</v>
      </c>
      <c r="AW588" s="0" t="s">
        <v>231</v>
      </c>
      <c r="AX588" s="0" t="s">
        <v>669</v>
      </c>
      <c r="AY588" s="0" t="s">
        <v>3165</v>
      </c>
      <c r="AZ588" s="0" t="s">
        <v>3178</v>
      </c>
      <c r="BA588" s="0" t="s">
        <v>3179</v>
      </c>
      <c r="BB588" s="0" t="s">
        <v>1062</v>
      </c>
      <c r="BC588" s="0" t="s">
        <v>3180</v>
      </c>
      <c r="BD588" s="0" t="s">
        <v>208</v>
      </c>
      <c r="BE588" s="0" t="s">
        <v>3181</v>
      </c>
      <c r="BF588" s="0" t="s">
        <v>1572</v>
      </c>
      <c r="BG588" s="0" t="s">
        <v>3182</v>
      </c>
      <c r="BH588" s="0" t="s">
        <v>3183</v>
      </c>
      <c r="BI588" s="0" t="s">
        <v>3184</v>
      </c>
      <c r="BJ588" s="0" t="s">
        <v>3134</v>
      </c>
      <c r="BK588" s="0" t="s">
        <v>3185</v>
      </c>
      <c r="BL588" s="0" t="s">
        <v>3186</v>
      </c>
      <c r="BM588" s="0" t="s">
        <v>1062</v>
      </c>
      <c r="BN588" s="13"/>
      <c r="BO588" s="13"/>
      <c r="BP588" s="0" t="s">
        <v>1877</v>
      </c>
      <c r="BQ588" s="0" t="s">
        <v>208</v>
      </c>
      <c r="BS588" s="0" t="s">
        <v>3165</v>
      </c>
      <c r="BT588" s="0" t="n">
        <f aca="false">49-(COUNTBLANK(U588:BQ588))</f>
        <v>46</v>
      </c>
      <c r="BU588" s="0" t="str">
        <f aca="false">CONCATENATE("*",BS588,"*")</f>
        <v>*dunk*</v>
      </c>
      <c r="BV588" s="0" t="n">
        <f aca="false">COUNTIFS(U588:BQ588,BU588)</f>
        <v>0</v>
      </c>
      <c r="BW588" s="14" t="n">
        <f aca="false">BV588/BT588</f>
        <v>0</v>
      </c>
      <c r="BZ588" s="15" t="str">
        <f aca="false">IF(BY588="","",(BY588/BT588))</f>
        <v/>
      </c>
      <c r="CA588" s="0" t="n">
        <f aca="false">COUNTIFS(U588:BQ588,BU587)</f>
        <v>0</v>
      </c>
      <c r="CB588" s="0" t="str">
        <f aca="false">IF(BX588="",BU588,BX588)</f>
        <v>*dunk*</v>
      </c>
      <c r="CC588" s="0" t="n">
        <f aca="false">COUNTIFS(U588:BQ588,CB587)</f>
        <v>0</v>
      </c>
      <c r="CD588" s="15" t="n">
        <f aca="false">CC588/BT588</f>
        <v>0</v>
      </c>
      <c r="CE588" s="0" t="s">
        <v>3187</v>
      </c>
      <c r="CF588" s="15" t="n">
        <f aca="false">(COUNTIFS(U588:BQ588,CE588))/BT588</f>
        <v>0</v>
      </c>
      <c r="CH588" s="0" t="s">
        <v>3188</v>
      </c>
      <c r="CI588" s="15" t="n">
        <f aca="false">(COUNTIFS(U588:BQ588,CH588))/BT588</f>
        <v>0</v>
      </c>
      <c r="CJ588" s="15" t="n">
        <f aca="false">(COUNTIFS(U588:BQ588,CH587))/BT588</f>
        <v>0</v>
      </c>
      <c r="CK588" s="16" t="s">
        <v>3165</v>
      </c>
      <c r="CL588" s="0" t="s">
        <v>3160</v>
      </c>
    </row>
    <row r="589" customFormat="false" ht="14.4" hidden="false" customHeight="false" outlineLevel="0" collapsed="false">
      <c r="A589" s="8" t="s">
        <v>3491</v>
      </c>
      <c r="B589" s="17" t="n">
        <v>2</v>
      </c>
      <c r="C589" s="17" t="n">
        <v>2</v>
      </c>
      <c r="D589" s="17" t="n">
        <v>1</v>
      </c>
      <c r="E589" s="17" t="n">
        <v>111</v>
      </c>
      <c r="F589" s="17" t="n">
        <v>57</v>
      </c>
      <c r="G589" s="17" t="n">
        <v>7</v>
      </c>
      <c r="H589" s="8" t="n">
        <v>7057</v>
      </c>
      <c r="I589" s="8" t="n">
        <v>17057</v>
      </c>
      <c r="J589" s="8" t="n">
        <v>7057</v>
      </c>
      <c r="K589" s="8" t="s">
        <v>650</v>
      </c>
      <c r="L589" s="8" t="s">
        <v>128</v>
      </c>
      <c r="M589" s="4" t="s">
        <v>3123</v>
      </c>
      <c r="N589" s="4" t="s">
        <v>3124</v>
      </c>
      <c r="O589" s="4" t="s">
        <v>3162</v>
      </c>
      <c r="P589" s="4"/>
      <c r="Q589" s="4"/>
      <c r="R589" s="4" t="n">
        <f aca="false">(1+LEN(N589)-LEN(SUBSTITUTE(N589," ","")))+1</f>
        <v>7</v>
      </c>
      <c r="S589" s="4" t="n">
        <f aca="false">(1+LEN(O589)-LEN(SUBSTITUTE(O589," ","")))</f>
        <v>11</v>
      </c>
      <c r="T589" s="4" t="s">
        <v>3126</v>
      </c>
      <c r="U589" s="4" t="s">
        <v>3127</v>
      </c>
      <c r="V589" s="4" t="s">
        <v>3128</v>
      </c>
      <c r="W589" s="4" t="s">
        <v>3129</v>
      </c>
      <c r="X589" s="4" t="s">
        <v>3130</v>
      </c>
      <c r="Y589" s="4" t="s">
        <v>3131</v>
      </c>
      <c r="Z589" s="4" t="s">
        <v>3132</v>
      </c>
      <c r="AA589" s="4" t="s">
        <v>3133</v>
      </c>
      <c r="AB589" s="4" t="s">
        <v>3134</v>
      </c>
      <c r="AC589" s="4" t="s">
        <v>3135</v>
      </c>
      <c r="AD589" s="4" t="s">
        <v>1047</v>
      </c>
      <c r="AE589" s="4" t="s">
        <v>3136</v>
      </c>
      <c r="AF589" s="4" t="s">
        <v>3137</v>
      </c>
      <c r="AG589" s="4" t="s">
        <v>1062</v>
      </c>
      <c r="AH589" s="4" t="s">
        <v>3138</v>
      </c>
      <c r="AI589" s="4" t="s">
        <v>3139</v>
      </c>
      <c r="AJ589" s="4" t="s">
        <v>3140</v>
      </c>
      <c r="AK589" s="4" t="s">
        <v>3141</v>
      </c>
      <c r="AL589" s="4"/>
      <c r="AM589" s="4" t="s">
        <v>1301</v>
      </c>
      <c r="AN589" s="4" t="s">
        <v>3142</v>
      </c>
      <c r="AO589" s="4" t="s">
        <v>3143</v>
      </c>
      <c r="AP589" s="4" t="s">
        <v>3144</v>
      </c>
      <c r="AQ589" s="4" t="s">
        <v>1047</v>
      </c>
      <c r="AR589" s="4" t="s">
        <v>3145</v>
      </c>
      <c r="AS589" s="4" t="s">
        <v>1915</v>
      </c>
      <c r="AT589" s="4" t="s">
        <v>3146</v>
      </c>
      <c r="AU589" s="4" t="s">
        <v>1047</v>
      </c>
      <c r="AV589" s="4" t="s">
        <v>3147</v>
      </c>
      <c r="AW589" s="4" t="s">
        <v>3148</v>
      </c>
      <c r="AX589" s="4" t="s">
        <v>1062</v>
      </c>
      <c r="AY589" s="4" t="s">
        <v>1047</v>
      </c>
      <c r="AZ589" s="4" t="s">
        <v>3149</v>
      </c>
      <c r="BA589" s="4" t="s">
        <v>3150</v>
      </c>
      <c r="BB589" s="4" t="s">
        <v>3134</v>
      </c>
      <c r="BC589" s="4" t="s">
        <v>3050</v>
      </c>
      <c r="BD589" s="4" t="s">
        <v>3151</v>
      </c>
      <c r="BE589" s="4" t="s">
        <v>3146</v>
      </c>
      <c r="BF589" s="4" t="s">
        <v>1062</v>
      </c>
      <c r="BG589" s="4" t="s">
        <v>1047</v>
      </c>
      <c r="BH589" s="4" t="s">
        <v>1062</v>
      </c>
      <c r="BI589" s="4" t="s">
        <v>3132</v>
      </c>
      <c r="BJ589" s="4" t="s">
        <v>3152</v>
      </c>
      <c r="BK589" s="4" t="s">
        <v>3153</v>
      </c>
      <c r="BL589" s="4" t="s">
        <v>3154</v>
      </c>
      <c r="BM589" s="4" t="s">
        <v>646</v>
      </c>
      <c r="BN589" s="4" t="s">
        <v>3155</v>
      </c>
      <c r="BO589" s="4" t="s">
        <v>3156</v>
      </c>
      <c r="BP589" s="4" t="s">
        <v>3157</v>
      </c>
      <c r="BQ589" s="4"/>
      <c r="BR589" s="4"/>
      <c r="BS589" s="4" t="s">
        <v>1880</v>
      </c>
      <c r="BT589" s="4" t="n">
        <f aca="false">49-(COUNTBLANK(U589:BQ589))</f>
        <v>47</v>
      </c>
      <c r="BU589" s="4" t="str">
        <f aca="false">CONCATENATE("*",BS589,"*")</f>
        <v>*pass*</v>
      </c>
      <c r="BV589" s="4" t="n">
        <f aca="false">COUNTIFS(U589:BQ589,BU589)</f>
        <v>0</v>
      </c>
      <c r="BW589" s="18" t="n">
        <f aca="false">BV589/BT589</f>
        <v>0</v>
      </c>
      <c r="BX589" s="4" t="s">
        <v>3158</v>
      </c>
      <c r="BY589" s="4" t="n">
        <f aca="false">COUNTIFS(U589:BQ589,BX589)</f>
        <v>0</v>
      </c>
      <c r="BZ589" s="18" t="n">
        <f aca="false">IF(BY589="","",(BY589/BT589))</f>
        <v>0</v>
      </c>
      <c r="CA589" s="4" t="n">
        <f aca="false">COUNTIFS(U589:BQ589,BU590)</f>
        <v>0</v>
      </c>
      <c r="CB589" s="4" t="str">
        <f aca="false">IF(BX589="",BU589,BX589)</f>
        <v>*throw*</v>
      </c>
      <c r="CC589" s="4" t="n">
        <f aca="false">COUNTIFS(U589:BQ589,CB590)</f>
        <v>0</v>
      </c>
      <c r="CD589" s="18" t="n">
        <f aca="false">CC589/BT589</f>
        <v>0</v>
      </c>
      <c r="CE589" s="4" t="s">
        <v>3158</v>
      </c>
      <c r="CF589" s="18" t="n">
        <f aca="false">(COUNTIFS(U589:BQ589,CE589))/BT589</f>
        <v>0</v>
      </c>
      <c r="CG589" s="4"/>
      <c r="CH589" s="4" t="s">
        <v>3159</v>
      </c>
      <c r="CI589" s="18" t="n">
        <v>0</v>
      </c>
      <c r="CJ589" s="18" t="n">
        <v>0.21</v>
      </c>
      <c r="CK589" s="4" t="s">
        <v>3165</v>
      </c>
      <c r="CL589" s="4" t="s">
        <v>3160</v>
      </c>
      <c r="CM589" s="4"/>
    </row>
    <row r="590" customFormat="false" ht="14.4" hidden="false" customHeight="false" outlineLevel="0" collapsed="false">
      <c r="A590" s="8" t="s">
        <v>3492</v>
      </c>
      <c r="B590" s="17" t="n">
        <v>2</v>
      </c>
      <c r="C590" s="17" t="n">
        <v>2</v>
      </c>
      <c r="D590" s="17" t="n">
        <v>2</v>
      </c>
      <c r="E590" s="17" t="n">
        <v>111</v>
      </c>
      <c r="F590" s="17" t="n">
        <v>57</v>
      </c>
      <c r="G590" s="17" t="n">
        <v>8</v>
      </c>
      <c r="H590" s="8" t="n">
        <v>8057</v>
      </c>
      <c r="I590" s="8" t="n">
        <v>18057</v>
      </c>
      <c r="J590" s="8" t="n">
        <v>8057</v>
      </c>
      <c r="K590" s="8" t="s">
        <v>650</v>
      </c>
      <c r="L590" s="8" t="s">
        <v>128</v>
      </c>
      <c r="M590" s="4" t="s">
        <v>3161</v>
      </c>
      <c r="N590" s="4" t="s">
        <v>3124</v>
      </c>
      <c r="O590" s="4" t="s">
        <v>3125</v>
      </c>
      <c r="P590" s="4"/>
      <c r="Q590" s="4"/>
      <c r="R590" s="4" t="n">
        <f aca="false">(1+LEN(N590)-LEN(SUBSTITUTE(N590," ","")))+1</f>
        <v>7</v>
      </c>
      <c r="S590" s="4" t="n">
        <f aca="false">(1+LEN(O590)-LEN(SUBSTITUTE(O590," ","")))</f>
        <v>11</v>
      </c>
      <c r="T590" s="4" t="s">
        <v>3126</v>
      </c>
      <c r="U590" s="4" t="s">
        <v>208</v>
      </c>
      <c r="V590" s="4" t="s">
        <v>3163</v>
      </c>
      <c r="W590" s="4" t="s">
        <v>3164</v>
      </c>
      <c r="X590" s="4" t="s">
        <v>3165</v>
      </c>
      <c r="Y590" s="4" t="s">
        <v>3165</v>
      </c>
      <c r="Z590" s="4" t="s">
        <v>3165</v>
      </c>
      <c r="AA590" s="4" t="s">
        <v>3165</v>
      </c>
      <c r="AB590" s="4" t="s">
        <v>3165</v>
      </c>
      <c r="AC590" s="4" t="s">
        <v>3166</v>
      </c>
      <c r="AD590" s="4"/>
      <c r="AE590" s="4" t="s">
        <v>3167</v>
      </c>
      <c r="AF590" s="4" t="s">
        <v>3168</v>
      </c>
      <c r="AG590" s="4" t="s">
        <v>3169</v>
      </c>
      <c r="AH590" s="4" t="s">
        <v>3165</v>
      </c>
      <c r="AI590" s="4" t="s">
        <v>3170</v>
      </c>
      <c r="AJ590" s="4" t="s">
        <v>3171</v>
      </c>
      <c r="AK590" s="4" t="s">
        <v>3172</v>
      </c>
      <c r="AL590" s="4" t="s">
        <v>3173</v>
      </c>
      <c r="AM590" s="4" t="s">
        <v>3165</v>
      </c>
      <c r="AN590" s="4" t="s">
        <v>3165</v>
      </c>
      <c r="AO590" s="4" t="s">
        <v>1062</v>
      </c>
      <c r="AP590" s="4" t="s">
        <v>3174</v>
      </c>
      <c r="AQ590" s="4" t="s">
        <v>3165</v>
      </c>
      <c r="AR590" s="4" t="s">
        <v>3175</v>
      </c>
      <c r="AS590" s="4" t="s">
        <v>3165</v>
      </c>
      <c r="AT590" s="4" t="s">
        <v>3176</v>
      </c>
      <c r="AU590" s="4" t="s">
        <v>3177</v>
      </c>
      <c r="AV590" s="4" t="s">
        <v>325</v>
      </c>
      <c r="AW590" s="4" t="s">
        <v>231</v>
      </c>
      <c r="AX590" s="4" t="s">
        <v>669</v>
      </c>
      <c r="AY590" s="4" t="s">
        <v>3165</v>
      </c>
      <c r="AZ590" s="4" t="s">
        <v>3178</v>
      </c>
      <c r="BA590" s="4" t="s">
        <v>3179</v>
      </c>
      <c r="BB590" s="4" t="s">
        <v>1062</v>
      </c>
      <c r="BC590" s="4" t="s">
        <v>3180</v>
      </c>
      <c r="BD590" s="4" t="s">
        <v>208</v>
      </c>
      <c r="BE590" s="4" t="s">
        <v>3181</v>
      </c>
      <c r="BF590" s="4" t="s">
        <v>1572</v>
      </c>
      <c r="BG590" s="4" t="s">
        <v>3182</v>
      </c>
      <c r="BH590" s="4" t="s">
        <v>3183</v>
      </c>
      <c r="BI590" s="4" t="s">
        <v>3184</v>
      </c>
      <c r="BJ590" s="4" t="s">
        <v>3134</v>
      </c>
      <c r="BK590" s="4" t="s">
        <v>3185</v>
      </c>
      <c r="BL590" s="4" t="s">
        <v>3186</v>
      </c>
      <c r="BM590" s="4" t="s">
        <v>1062</v>
      </c>
      <c r="BN590" s="4"/>
      <c r="BO590" s="4"/>
      <c r="BP590" s="4" t="s">
        <v>1877</v>
      </c>
      <c r="BQ590" s="4" t="s">
        <v>208</v>
      </c>
      <c r="BR590" s="4"/>
      <c r="BS590" s="4" t="s">
        <v>3165</v>
      </c>
      <c r="BT590" s="4" t="n">
        <f aca="false">49-(COUNTBLANK(U590:BQ590))</f>
        <v>46</v>
      </c>
      <c r="BU590" s="4" t="str">
        <f aca="false">CONCATENATE("*",BS590,"*")</f>
        <v>*dunk*</v>
      </c>
      <c r="BV590" s="4" t="n">
        <f aca="false">COUNTIFS(U590:BQ590,BU590)</f>
        <v>0</v>
      </c>
      <c r="BW590" s="18" t="n">
        <f aca="false">BV590/BT590</f>
        <v>0</v>
      </c>
      <c r="BX590" s="4"/>
      <c r="BY590" s="4"/>
      <c r="BZ590" s="18" t="str">
        <f aca="false">IF(BY590="","",(BY590/BT590))</f>
        <v/>
      </c>
      <c r="CA590" s="4" t="n">
        <f aca="false">COUNTIFS(U590:BQ590,BU589)</f>
        <v>0</v>
      </c>
      <c r="CB590" s="4" t="str">
        <f aca="false">IF(BX590="",BU590,BX590)</f>
        <v>*dunk*</v>
      </c>
      <c r="CC590" s="4" t="n">
        <f aca="false">COUNTIFS(U590:BQ590,CB589)</f>
        <v>0</v>
      </c>
      <c r="CD590" s="18" t="n">
        <f aca="false">CC590/BT590</f>
        <v>0</v>
      </c>
      <c r="CE590" s="4" t="s">
        <v>3187</v>
      </c>
      <c r="CF590" s="18" t="n">
        <f aca="false">(COUNTIFS(U590:BQ590,CE590))/BT590</f>
        <v>0</v>
      </c>
      <c r="CG590" s="4"/>
      <c r="CH590" s="4" t="s">
        <v>3188</v>
      </c>
      <c r="CI590" s="18" t="n">
        <v>0.0217391304347826</v>
      </c>
      <c r="CJ590" s="18" t="n">
        <v>0.33</v>
      </c>
      <c r="CK590" s="4" t="s">
        <v>1047</v>
      </c>
      <c r="CL590" s="4" t="s">
        <v>3160</v>
      </c>
      <c r="CM590" s="4"/>
    </row>
    <row r="591" customFormat="false" ht="14.4" hidden="false" customHeight="false" outlineLevel="0" collapsed="false">
      <c r="A591" s="8" t="s">
        <v>3493</v>
      </c>
      <c r="B591" s="8" t="n">
        <v>2</v>
      </c>
      <c r="C591" s="8" t="n">
        <v>1</v>
      </c>
      <c r="D591" s="8" t="n">
        <v>1</v>
      </c>
      <c r="E591" s="8" t="n">
        <v>113</v>
      </c>
      <c r="F591" s="8" t="n">
        <v>58</v>
      </c>
      <c r="G591" s="8" t="n">
        <v>5</v>
      </c>
      <c r="H591" s="8" t="n">
        <v>5058</v>
      </c>
      <c r="I591" s="8" t="n">
        <v>15058</v>
      </c>
      <c r="J591" s="8" t="n">
        <v>5058</v>
      </c>
      <c r="K591" s="8" t="s">
        <v>650</v>
      </c>
      <c r="L591" s="8" t="s">
        <v>128</v>
      </c>
      <c r="M591" s="0" t="s">
        <v>3189</v>
      </c>
      <c r="N591" s="0" t="s">
        <v>3190</v>
      </c>
      <c r="O591" s="0" t="s">
        <v>3191</v>
      </c>
      <c r="R591" s="0" t="n">
        <f aca="false">(1+LEN(N591)-LEN(SUBSTITUTE(N591," ","")))+1</f>
        <v>7</v>
      </c>
      <c r="S591" s="0" t="n">
        <f aca="false">(1+LEN(O591)-LEN(SUBSTITUTE(O591," ","")))</f>
        <v>11</v>
      </c>
      <c r="T591" s="0" t="s">
        <v>3126</v>
      </c>
      <c r="U591" s="0" t="s">
        <v>3192</v>
      </c>
      <c r="V591" s="0" t="s">
        <v>3193</v>
      </c>
      <c r="W591" s="0" t="s">
        <v>3194</v>
      </c>
      <c r="X591" s="0" t="s">
        <v>3195</v>
      </c>
      <c r="Y591" s="0" t="s">
        <v>3196</v>
      </c>
      <c r="Z591" s="0" t="s">
        <v>3197</v>
      </c>
      <c r="AA591" s="0" t="s">
        <v>3198</v>
      </c>
      <c r="AB591" s="0" t="s">
        <v>3199</v>
      </c>
      <c r="AC591" s="0" t="s">
        <v>3200</v>
      </c>
      <c r="AD591" s="0" t="s">
        <v>1509</v>
      </c>
      <c r="AE591" s="0" t="s">
        <v>3201</v>
      </c>
      <c r="AF591" s="0" t="s">
        <v>3202</v>
      </c>
      <c r="AG591" s="0" t="s">
        <v>3203</v>
      </c>
      <c r="AH591" s="0" t="s">
        <v>3204</v>
      </c>
      <c r="AI591" s="0" t="s">
        <v>2363</v>
      </c>
      <c r="AJ591" s="0" t="s">
        <v>3205</v>
      </c>
      <c r="AK591" s="0" t="s">
        <v>1034</v>
      </c>
      <c r="AL591" s="0" t="s">
        <v>3206</v>
      </c>
      <c r="AM591" s="0" t="s">
        <v>3200</v>
      </c>
      <c r="AN591" s="0" t="s">
        <v>3200</v>
      </c>
      <c r="AO591" s="0" t="s">
        <v>3207</v>
      </c>
      <c r="AP591" s="0" t="s">
        <v>3200</v>
      </c>
      <c r="AQ591" s="0" t="s">
        <v>1509</v>
      </c>
      <c r="AR591" s="0" t="s">
        <v>3197</v>
      </c>
      <c r="AS591" s="0" t="s">
        <v>3204</v>
      </c>
      <c r="AT591" s="0" t="s">
        <v>3207</v>
      </c>
      <c r="AU591" s="0" t="s">
        <v>3200</v>
      </c>
      <c r="AV591" s="0" t="s">
        <v>3208</v>
      </c>
      <c r="AW591" s="0" t="s">
        <v>3197</v>
      </c>
      <c r="AX591" s="0" t="s">
        <v>881</v>
      </c>
      <c r="AY591" s="0" t="s">
        <v>3204</v>
      </c>
      <c r="AZ591" s="0" t="s">
        <v>3209</v>
      </c>
      <c r="BA591" s="0" t="s">
        <v>3200</v>
      </c>
      <c r="BB591" s="0" t="s">
        <v>3200</v>
      </c>
      <c r="BC591" s="0" t="s">
        <v>3197</v>
      </c>
      <c r="BD591" s="0" t="s">
        <v>3200</v>
      </c>
      <c r="BE591" s="0" t="s">
        <v>3204</v>
      </c>
      <c r="BF591" s="0" t="s">
        <v>1173</v>
      </c>
      <c r="BG591" s="0" t="s">
        <v>2363</v>
      </c>
      <c r="BH591" s="0" t="s">
        <v>3210</v>
      </c>
      <c r="BI591" s="0" t="s">
        <v>3200</v>
      </c>
      <c r="BJ591" s="0" t="s">
        <v>3211</v>
      </c>
      <c r="BK591" s="0" t="s">
        <v>3204</v>
      </c>
      <c r="BL591" s="0" t="s">
        <v>3212</v>
      </c>
      <c r="BM591" s="0" t="s">
        <v>3200</v>
      </c>
      <c r="BN591" s="0" t="s">
        <v>3212</v>
      </c>
      <c r="BO591" s="0" t="s">
        <v>3213</v>
      </c>
      <c r="BP591" s="0" t="s">
        <v>3200</v>
      </c>
      <c r="BQ591" s="0" t="s">
        <v>3197</v>
      </c>
      <c r="BS591" s="0" t="s">
        <v>3200</v>
      </c>
      <c r="BT591" s="0" t="n">
        <f aca="false">49-(COUNTBLANK(U591:BQ591))</f>
        <v>49</v>
      </c>
      <c r="BU591" s="0" t="str">
        <f aca="false">CONCATENATE("*",BS591,"*")</f>
        <v>*knock*</v>
      </c>
      <c r="BV591" s="0" t="n">
        <f aca="false">COUNTIFS(U591:BQ591,BU591)</f>
        <v>0</v>
      </c>
      <c r="BW591" s="18" t="n">
        <f aca="false">BV591/BT591</f>
        <v>0</v>
      </c>
      <c r="BZ591" s="15" t="str">
        <f aca="false">IF(BY591="","",(BY591/BT591))</f>
        <v/>
      </c>
      <c r="CA591" s="0" t="n">
        <f aca="false">COUNTIFS(U591:BQ591,BU592)</f>
        <v>0</v>
      </c>
      <c r="CB591" s="0" t="str">
        <f aca="false">IF(BX591="",BU591,BX591)</f>
        <v>*knock*</v>
      </c>
      <c r="CC591" s="0" t="n">
        <f aca="false">COUNTIFS(U591:BQ591,CB592)</f>
        <v>0</v>
      </c>
      <c r="CD591" s="15" t="n">
        <f aca="false">CC591/BT591</f>
        <v>0</v>
      </c>
      <c r="CE591" s="0" t="s">
        <v>3214</v>
      </c>
      <c r="CF591" s="15" t="n">
        <f aca="false">(COUNTIFS(U591:BQ591,CE591))/BT591</f>
        <v>0</v>
      </c>
      <c r="CH591" s="0" t="s">
        <v>3215</v>
      </c>
      <c r="CI591" s="15" t="n">
        <f aca="false">(COUNTIFS(U591:BQ591,CH591))/BT591</f>
        <v>0</v>
      </c>
      <c r="CJ591" s="15" t="n">
        <f aca="false">(COUNTIFS(U591:BQ591,CH592))/BT591</f>
        <v>0</v>
      </c>
      <c r="CK591" s="16" t="s">
        <v>3200</v>
      </c>
      <c r="CL591" s="0" t="s">
        <v>3216</v>
      </c>
    </row>
    <row r="592" customFormat="false" ht="14.4" hidden="false" customHeight="false" outlineLevel="0" collapsed="false">
      <c r="A592" s="8" t="s">
        <v>3490</v>
      </c>
      <c r="B592" s="8" t="n">
        <v>2</v>
      </c>
      <c r="C592" s="8" t="n">
        <v>1</v>
      </c>
      <c r="D592" s="8" t="n">
        <v>2</v>
      </c>
      <c r="E592" s="8" t="n">
        <v>113</v>
      </c>
      <c r="F592" s="8" t="n">
        <v>58</v>
      </c>
      <c r="G592" s="8" t="n">
        <v>6</v>
      </c>
      <c r="H592" s="8" t="n">
        <v>6058</v>
      </c>
      <c r="I592" s="8" t="n">
        <v>16058</v>
      </c>
      <c r="J592" s="8" t="n">
        <v>6058</v>
      </c>
      <c r="K592" s="8" t="s">
        <v>650</v>
      </c>
      <c r="L592" s="8" t="s">
        <v>128</v>
      </c>
      <c r="M592" s="0" t="s">
        <v>3217</v>
      </c>
      <c r="N592" s="0" t="s">
        <v>3190</v>
      </c>
      <c r="O592" s="0" t="s">
        <v>3218</v>
      </c>
      <c r="R592" s="0" t="n">
        <f aca="false">(1+LEN(N592)-LEN(SUBSTITUTE(N592," ","")))+1</f>
        <v>7</v>
      </c>
      <c r="S592" s="0" t="n">
        <f aca="false">(1+LEN(O592)-LEN(SUBSTITUTE(O592," ","")))</f>
        <v>11</v>
      </c>
      <c r="T592" s="0" t="s">
        <v>3126</v>
      </c>
      <c r="U592" s="0" t="s">
        <v>1584</v>
      </c>
      <c r="V592" s="0" t="s">
        <v>3219</v>
      </c>
      <c r="W592" s="0" t="s">
        <v>3220</v>
      </c>
      <c r="X592" s="0" t="s">
        <v>3205</v>
      </c>
      <c r="Y592" s="0" t="s">
        <v>3221</v>
      </c>
      <c r="Z592" s="0" t="s">
        <v>3222</v>
      </c>
      <c r="AA592" s="0" t="s">
        <v>3223</v>
      </c>
      <c r="AB592" s="0" t="s">
        <v>3224</v>
      </c>
      <c r="AC592" s="0" t="s">
        <v>3225</v>
      </c>
      <c r="AD592" s="0" t="s">
        <v>3226</v>
      </c>
      <c r="AE592" s="0" t="s">
        <v>3227</v>
      </c>
      <c r="AF592" s="0" t="s">
        <v>3228</v>
      </c>
      <c r="AG592" s="0" t="s">
        <v>3229</v>
      </c>
      <c r="AH592" s="0" t="s">
        <v>2813</v>
      </c>
      <c r="AI592" s="0" t="s">
        <v>3230</v>
      </c>
      <c r="AJ592" s="0" t="s">
        <v>3231</v>
      </c>
      <c r="AK592" s="0" t="s">
        <v>3232</v>
      </c>
      <c r="AL592" s="0" t="s">
        <v>3227</v>
      </c>
      <c r="AM592" s="0" t="s">
        <v>3053</v>
      </c>
      <c r="AN592" s="0" t="s">
        <v>669</v>
      </c>
      <c r="AO592" s="0" t="s">
        <v>669</v>
      </c>
      <c r="AP592" s="0" t="s">
        <v>3227</v>
      </c>
      <c r="AQ592" s="0" t="s">
        <v>3233</v>
      </c>
      <c r="AR592" s="0" t="s">
        <v>3231</v>
      </c>
      <c r="AS592" s="0" t="s">
        <v>3234</v>
      </c>
      <c r="AT592" s="0" t="s">
        <v>669</v>
      </c>
      <c r="AU592" s="0" t="s">
        <v>3227</v>
      </c>
      <c r="AV592" s="0" t="s">
        <v>295</v>
      </c>
      <c r="AW592" s="0" t="s">
        <v>669</v>
      </c>
      <c r="AX592" s="0" t="s">
        <v>2363</v>
      </c>
      <c r="AY592" s="0" t="s">
        <v>2363</v>
      </c>
      <c r="AZ592" s="0" t="s">
        <v>669</v>
      </c>
      <c r="BA592" s="0" t="s">
        <v>3235</v>
      </c>
      <c r="BB592" s="0" t="s">
        <v>669</v>
      </c>
      <c r="BC592" s="0" t="s">
        <v>669</v>
      </c>
      <c r="BD592" s="0" t="s">
        <v>1728</v>
      </c>
      <c r="BE592" s="0" t="s">
        <v>3227</v>
      </c>
      <c r="BF592" s="0" t="s">
        <v>1730</v>
      </c>
      <c r="BG592" s="0" t="s">
        <v>3236</v>
      </c>
      <c r="BH592" s="0" t="s">
        <v>3237</v>
      </c>
      <c r="BI592" s="0" t="s">
        <v>3238</v>
      </c>
      <c r="BJ592" s="0" t="s">
        <v>669</v>
      </c>
      <c r="BK592" s="0" t="s">
        <v>1625</v>
      </c>
      <c r="BL592" s="0" t="s">
        <v>3239</v>
      </c>
      <c r="BM592" s="0" t="s">
        <v>3240</v>
      </c>
      <c r="BN592" s="13"/>
      <c r="BO592" s="0" t="s">
        <v>3231</v>
      </c>
      <c r="BP592" s="0" t="s">
        <v>3241</v>
      </c>
      <c r="BQ592" s="0" t="s">
        <v>669</v>
      </c>
      <c r="BS592" s="0" t="s">
        <v>3227</v>
      </c>
      <c r="BT592" s="0" t="n">
        <f aca="false">49-(COUNTBLANK(U592:BQ592))</f>
        <v>48</v>
      </c>
      <c r="BU592" s="0" t="str">
        <f aca="false">CONCATENATE("*",BS592,"*")</f>
        <v>*rent*</v>
      </c>
      <c r="BV592" s="0" t="n">
        <f aca="false">COUNTIFS(U592:BQ592,BU592)</f>
        <v>0</v>
      </c>
      <c r="BW592" s="15" t="n">
        <f aca="false">BV592/BT592</f>
        <v>0</v>
      </c>
      <c r="BX592" s="0" t="s">
        <v>1616</v>
      </c>
      <c r="BY592" s="0" t="n">
        <f aca="false">COUNTIFS(U592:BQ592,BX592)</f>
        <v>0</v>
      </c>
      <c r="BZ592" s="18" t="n">
        <f aca="false">IF(BY592="","",(BY592/BT592))</f>
        <v>0</v>
      </c>
      <c r="CA592" s="0" t="n">
        <f aca="false">COUNTIFS(U592:BQ592,BU591)</f>
        <v>0</v>
      </c>
      <c r="CB592" s="0" t="str">
        <f aca="false">IF(BX592="",BU592,BX592)</f>
        <v>*move*</v>
      </c>
      <c r="CC592" s="0" t="n">
        <f aca="false">COUNTIFS(U592:BQ592,CB591)</f>
        <v>0</v>
      </c>
      <c r="CD592" s="15" t="n">
        <f aca="false">CC592/BT592</f>
        <v>0</v>
      </c>
      <c r="CE592" s="0" t="s">
        <v>1616</v>
      </c>
      <c r="CF592" s="15" t="n">
        <f aca="false">(COUNTIFS(U592:BQ592,CE592))/BT592</f>
        <v>0</v>
      </c>
      <c r="CH592" s="0" t="s">
        <v>1617</v>
      </c>
      <c r="CI592" s="15" t="n">
        <f aca="false">(COUNTIFS(U592:BQ592,CH592))/BT592</f>
        <v>0</v>
      </c>
      <c r="CJ592" s="15" t="n">
        <f aca="false">(COUNTIFS(U592:BQ592,CH591))/BT592</f>
        <v>0</v>
      </c>
      <c r="CK592" s="16" t="s">
        <v>669</v>
      </c>
      <c r="CL592" s="0" t="s">
        <v>3216</v>
      </c>
      <c r="CN592" s="4"/>
    </row>
    <row r="593" customFormat="false" ht="14.4" hidden="false" customHeight="false" outlineLevel="0" collapsed="false">
      <c r="A593" s="8" t="s">
        <v>3491</v>
      </c>
      <c r="B593" s="17" t="n">
        <v>2</v>
      </c>
      <c r="C593" s="17" t="n">
        <v>2</v>
      </c>
      <c r="D593" s="17" t="n">
        <v>1</v>
      </c>
      <c r="E593" s="17" t="n">
        <v>113</v>
      </c>
      <c r="F593" s="17" t="n">
        <v>58</v>
      </c>
      <c r="G593" s="17" t="n">
        <v>7</v>
      </c>
      <c r="H593" s="8" t="n">
        <v>7058</v>
      </c>
      <c r="I593" s="8" t="n">
        <v>17058</v>
      </c>
      <c r="J593" s="8" t="n">
        <v>7058</v>
      </c>
      <c r="K593" s="8" t="s">
        <v>650</v>
      </c>
      <c r="L593" s="8" t="s">
        <v>128</v>
      </c>
      <c r="M593" s="4" t="s">
        <v>3189</v>
      </c>
      <c r="N593" s="4" t="s">
        <v>3190</v>
      </c>
      <c r="O593" s="4" t="s">
        <v>3218</v>
      </c>
      <c r="P593" s="4"/>
      <c r="Q593" s="4"/>
      <c r="R593" s="4" t="n">
        <f aca="false">(1+LEN(N593)-LEN(SUBSTITUTE(N593," ","")))+1</f>
        <v>7</v>
      </c>
      <c r="S593" s="4" t="n">
        <f aca="false">(1+LEN(O593)-LEN(SUBSTITUTE(O593," ","")))</f>
        <v>11</v>
      </c>
      <c r="T593" s="4" t="s">
        <v>3126</v>
      </c>
      <c r="U593" s="4" t="s">
        <v>3192</v>
      </c>
      <c r="V593" s="4" t="s">
        <v>3193</v>
      </c>
      <c r="W593" s="4" t="s">
        <v>3194</v>
      </c>
      <c r="X593" s="4" t="s">
        <v>3195</v>
      </c>
      <c r="Y593" s="4" t="s">
        <v>3196</v>
      </c>
      <c r="Z593" s="4" t="s">
        <v>3197</v>
      </c>
      <c r="AA593" s="4" t="s">
        <v>3198</v>
      </c>
      <c r="AB593" s="4" t="s">
        <v>3199</v>
      </c>
      <c r="AC593" s="4" t="s">
        <v>3200</v>
      </c>
      <c r="AD593" s="4" t="s">
        <v>1509</v>
      </c>
      <c r="AE593" s="4" t="s">
        <v>3201</v>
      </c>
      <c r="AF593" s="4" t="s">
        <v>3202</v>
      </c>
      <c r="AG593" s="4" t="s">
        <v>3203</v>
      </c>
      <c r="AH593" s="4" t="s">
        <v>3204</v>
      </c>
      <c r="AI593" s="4" t="s">
        <v>2363</v>
      </c>
      <c r="AJ593" s="4" t="s">
        <v>3205</v>
      </c>
      <c r="AK593" s="4" t="s">
        <v>1034</v>
      </c>
      <c r="AL593" s="4" t="s">
        <v>3206</v>
      </c>
      <c r="AM593" s="4" t="s">
        <v>3200</v>
      </c>
      <c r="AN593" s="4" t="s">
        <v>3200</v>
      </c>
      <c r="AO593" s="4" t="s">
        <v>3207</v>
      </c>
      <c r="AP593" s="4" t="s">
        <v>3200</v>
      </c>
      <c r="AQ593" s="4" t="s">
        <v>1509</v>
      </c>
      <c r="AR593" s="4" t="s">
        <v>3197</v>
      </c>
      <c r="AS593" s="4" t="s">
        <v>3204</v>
      </c>
      <c r="AT593" s="4" t="s">
        <v>3207</v>
      </c>
      <c r="AU593" s="4" t="s">
        <v>3200</v>
      </c>
      <c r="AV593" s="4" t="s">
        <v>3208</v>
      </c>
      <c r="AW593" s="4" t="s">
        <v>3197</v>
      </c>
      <c r="AX593" s="4" t="s">
        <v>881</v>
      </c>
      <c r="AY593" s="4" t="s">
        <v>3204</v>
      </c>
      <c r="AZ593" s="4" t="s">
        <v>3209</v>
      </c>
      <c r="BA593" s="4" t="s">
        <v>3200</v>
      </c>
      <c r="BB593" s="4" t="s">
        <v>3200</v>
      </c>
      <c r="BC593" s="4" t="s">
        <v>3197</v>
      </c>
      <c r="BD593" s="4" t="s">
        <v>3200</v>
      </c>
      <c r="BE593" s="4" t="s">
        <v>3204</v>
      </c>
      <c r="BF593" s="4" t="s">
        <v>1173</v>
      </c>
      <c r="BG593" s="4" t="s">
        <v>2363</v>
      </c>
      <c r="BH593" s="4" t="s">
        <v>3210</v>
      </c>
      <c r="BI593" s="4" t="s">
        <v>3200</v>
      </c>
      <c r="BJ593" s="4" t="s">
        <v>3211</v>
      </c>
      <c r="BK593" s="4" t="s">
        <v>3204</v>
      </c>
      <c r="BL593" s="4" t="s">
        <v>3212</v>
      </c>
      <c r="BM593" s="4" t="s">
        <v>3200</v>
      </c>
      <c r="BN593" s="4" t="s">
        <v>3212</v>
      </c>
      <c r="BO593" s="4" t="s">
        <v>3213</v>
      </c>
      <c r="BP593" s="4" t="s">
        <v>3200</v>
      </c>
      <c r="BQ593" s="4" t="s">
        <v>3197</v>
      </c>
      <c r="BR593" s="4"/>
      <c r="BS593" s="4" t="s">
        <v>3200</v>
      </c>
      <c r="BT593" s="4" t="n">
        <f aca="false">49-(COUNTBLANK(U593:BQ593))</f>
        <v>49</v>
      </c>
      <c r="BU593" s="4" t="str">
        <f aca="false">CONCATENATE("*",BS593,"*")</f>
        <v>*knock*</v>
      </c>
      <c r="BV593" s="4" t="n">
        <f aca="false">COUNTIFS(U593:BQ593,BU593)</f>
        <v>0</v>
      </c>
      <c r="BW593" s="18" t="n">
        <f aca="false">BV593/BT593</f>
        <v>0</v>
      </c>
      <c r="BX593" s="4"/>
      <c r="BY593" s="4"/>
      <c r="BZ593" s="18" t="str">
        <f aca="false">IF(BY593="","",(BY593/BT593))</f>
        <v/>
      </c>
      <c r="CA593" s="4" t="n">
        <f aca="false">COUNTIFS(U593:BQ593,BU594)</f>
        <v>0</v>
      </c>
      <c r="CB593" s="4" t="str">
        <f aca="false">IF(BX593="",BU593,BX593)</f>
        <v>*knock*</v>
      </c>
      <c r="CC593" s="4" t="n">
        <f aca="false">COUNTIFS(U593:BQ593,CB594)</f>
        <v>0</v>
      </c>
      <c r="CD593" s="18" t="n">
        <f aca="false">CC593/BT593</f>
        <v>0</v>
      </c>
      <c r="CE593" s="4" t="s">
        <v>3214</v>
      </c>
      <c r="CF593" s="18" t="n">
        <f aca="false">(COUNTIFS(U593:BQ593,CE593))/BT593</f>
        <v>0</v>
      </c>
      <c r="CG593" s="4"/>
      <c r="CH593" s="4" t="s">
        <v>3215</v>
      </c>
      <c r="CI593" s="18" t="n">
        <v>0</v>
      </c>
      <c r="CJ593" s="18" t="n">
        <v>0.37</v>
      </c>
      <c r="CK593" s="4" t="s">
        <v>669</v>
      </c>
      <c r="CL593" s="4" t="s">
        <v>3216</v>
      </c>
      <c r="CM593" s="4"/>
    </row>
    <row r="594" customFormat="false" ht="14.4" hidden="false" customHeight="false" outlineLevel="0" collapsed="false">
      <c r="A594" s="8" t="s">
        <v>3492</v>
      </c>
      <c r="B594" s="17" t="n">
        <v>2</v>
      </c>
      <c r="C594" s="17" t="n">
        <v>2</v>
      </c>
      <c r="D594" s="17" t="n">
        <v>2</v>
      </c>
      <c r="E594" s="17" t="n">
        <v>113</v>
      </c>
      <c r="F594" s="17" t="n">
        <v>58</v>
      </c>
      <c r="G594" s="17" t="n">
        <v>8</v>
      </c>
      <c r="H594" s="8" t="n">
        <v>8058</v>
      </c>
      <c r="I594" s="8" t="n">
        <v>18058</v>
      </c>
      <c r="J594" s="8" t="n">
        <v>8058</v>
      </c>
      <c r="K594" s="8" t="s">
        <v>650</v>
      </c>
      <c r="L594" s="8" t="s">
        <v>128</v>
      </c>
      <c r="M594" s="4" t="s">
        <v>3217</v>
      </c>
      <c r="N594" s="4" t="s">
        <v>3190</v>
      </c>
      <c r="O594" s="4" t="s">
        <v>3191</v>
      </c>
      <c r="P594" s="4"/>
      <c r="Q594" s="4"/>
      <c r="R594" s="4" t="n">
        <f aca="false">(1+LEN(N594)-LEN(SUBSTITUTE(N594," ","")))+1</f>
        <v>7</v>
      </c>
      <c r="S594" s="4" t="n">
        <f aca="false">(1+LEN(O594)-LEN(SUBSTITUTE(O594," ","")))</f>
        <v>11</v>
      </c>
      <c r="T594" s="4" t="s">
        <v>3126</v>
      </c>
      <c r="U594" s="4" t="s">
        <v>1584</v>
      </c>
      <c r="V594" s="4" t="s">
        <v>3219</v>
      </c>
      <c r="W594" s="4" t="s">
        <v>3220</v>
      </c>
      <c r="X594" s="4" t="s">
        <v>3205</v>
      </c>
      <c r="Y594" s="4" t="s">
        <v>3221</v>
      </c>
      <c r="Z594" s="4" t="s">
        <v>3222</v>
      </c>
      <c r="AA594" s="4" t="s">
        <v>3223</v>
      </c>
      <c r="AB594" s="4" t="s">
        <v>3224</v>
      </c>
      <c r="AC594" s="4" t="s">
        <v>3225</v>
      </c>
      <c r="AD594" s="4" t="s">
        <v>3226</v>
      </c>
      <c r="AE594" s="4" t="s">
        <v>3227</v>
      </c>
      <c r="AF594" s="4" t="s">
        <v>3228</v>
      </c>
      <c r="AG594" s="4" t="s">
        <v>3229</v>
      </c>
      <c r="AH594" s="4" t="s">
        <v>2813</v>
      </c>
      <c r="AI594" s="4" t="s">
        <v>3230</v>
      </c>
      <c r="AJ594" s="4" t="s">
        <v>3231</v>
      </c>
      <c r="AK594" s="4" t="s">
        <v>3232</v>
      </c>
      <c r="AL594" s="4" t="s">
        <v>3227</v>
      </c>
      <c r="AM594" s="4" t="s">
        <v>3053</v>
      </c>
      <c r="AN594" s="4" t="s">
        <v>669</v>
      </c>
      <c r="AO594" s="4" t="s">
        <v>669</v>
      </c>
      <c r="AP594" s="4" t="s">
        <v>3227</v>
      </c>
      <c r="AQ594" s="4" t="s">
        <v>3233</v>
      </c>
      <c r="AR594" s="4" t="s">
        <v>3231</v>
      </c>
      <c r="AS594" s="4" t="s">
        <v>3234</v>
      </c>
      <c r="AT594" s="4" t="s">
        <v>669</v>
      </c>
      <c r="AU594" s="4" t="s">
        <v>3227</v>
      </c>
      <c r="AV594" s="4" t="s">
        <v>295</v>
      </c>
      <c r="AW594" s="4" t="s">
        <v>669</v>
      </c>
      <c r="AX594" s="4" t="s">
        <v>2363</v>
      </c>
      <c r="AY594" s="4" t="s">
        <v>2363</v>
      </c>
      <c r="AZ594" s="4" t="s">
        <v>669</v>
      </c>
      <c r="BA594" s="4" t="s">
        <v>3235</v>
      </c>
      <c r="BB594" s="4" t="s">
        <v>669</v>
      </c>
      <c r="BC594" s="4" t="s">
        <v>669</v>
      </c>
      <c r="BD594" s="4" t="s">
        <v>1728</v>
      </c>
      <c r="BE594" s="4" t="s">
        <v>3227</v>
      </c>
      <c r="BF594" s="4" t="s">
        <v>1730</v>
      </c>
      <c r="BG594" s="4" t="s">
        <v>3236</v>
      </c>
      <c r="BH594" s="4" t="s">
        <v>3237</v>
      </c>
      <c r="BI594" s="4" t="s">
        <v>3238</v>
      </c>
      <c r="BJ594" s="4" t="s">
        <v>669</v>
      </c>
      <c r="BK594" s="4" t="s">
        <v>1625</v>
      </c>
      <c r="BL594" s="4" t="s">
        <v>3239</v>
      </c>
      <c r="BM594" s="4" t="s">
        <v>3240</v>
      </c>
      <c r="BN594" s="4"/>
      <c r="BO594" s="4" t="s">
        <v>3231</v>
      </c>
      <c r="BP594" s="4" t="s">
        <v>3241</v>
      </c>
      <c r="BQ594" s="4" t="s">
        <v>669</v>
      </c>
      <c r="BR594" s="4"/>
      <c r="BS594" s="4" t="s">
        <v>3227</v>
      </c>
      <c r="BT594" s="4" t="n">
        <f aca="false">49-(COUNTBLANK(U594:BQ594))</f>
        <v>48</v>
      </c>
      <c r="BU594" s="4" t="str">
        <f aca="false">CONCATENATE("*",BS594,"*")</f>
        <v>*rent*</v>
      </c>
      <c r="BV594" s="4" t="n">
        <f aca="false">COUNTIFS(U594:BQ594,BU594)</f>
        <v>0</v>
      </c>
      <c r="BW594" s="18" t="n">
        <f aca="false">BV594/BT594</f>
        <v>0</v>
      </c>
      <c r="BX594" s="4" t="s">
        <v>1616</v>
      </c>
      <c r="BY594" s="4" t="n">
        <f aca="false">COUNTIFS(U594:BQ594,BX594)</f>
        <v>0</v>
      </c>
      <c r="BZ594" s="18" t="n">
        <f aca="false">IF(BY594="","",(BY594/BT594))</f>
        <v>0</v>
      </c>
      <c r="CA594" s="4" t="n">
        <f aca="false">COUNTIFS(U594:BQ594,BU593)</f>
        <v>0</v>
      </c>
      <c r="CB594" s="4" t="str">
        <f aca="false">IF(BX594="",BU594,BX594)</f>
        <v>*move*</v>
      </c>
      <c r="CC594" s="4" t="n">
        <f aca="false">COUNTIFS(U594:BQ594,CB593)</f>
        <v>0</v>
      </c>
      <c r="CD594" s="18" t="n">
        <f aca="false">CC594/BT594</f>
        <v>0</v>
      </c>
      <c r="CE594" s="4" t="s">
        <v>1616</v>
      </c>
      <c r="CF594" s="18" t="n">
        <f aca="false">(COUNTIFS(U594:BQ594,CE594))/BT594</f>
        <v>0</v>
      </c>
      <c r="CG594" s="4"/>
      <c r="CH594" s="4" t="s">
        <v>1617</v>
      </c>
      <c r="CI594" s="18" t="n">
        <v>0</v>
      </c>
      <c r="CJ594" s="18" t="n">
        <v>0.25</v>
      </c>
      <c r="CK594" s="4" t="s">
        <v>3200</v>
      </c>
      <c r="CL594" s="4" t="s">
        <v>3216</v>
      </c>
      <c r="CM594" s="4"/>
    </row>
    <row r="595" customFormat="false" ht="14.4" hidden="false" customHeight="false" outlineLevel="0" collapsed="false">
      <c r="A595" s="8" t="s">
        <v>3493</v>
      </c>
      <c r="B595" s="8" t="n">
        <v>2</v>
      </c>
      <c r="C595" s="8" t="n">
        <v>1</v>
      </c>
      <c r="D595" s="8" t="n">
        <v>1</v>
      </c>
      <c r="E595" s="8" t="n">
        <v>117</v>
      </c>
      <c r="F595" s="8" t="n">
        <v>59</v>
      </c>
      <c r="G595" s="8" t="n">
        <v>5</v>
      </c>
      <c r="H595" s="8" t="n">
        <v>5059</v>
      </c>
      <c r="I595" s="8" t="n">
        <v>15059</v>
      </c>
      <c r="J595" s="8" t="n">
        <v>5059</v>
      </c>
      <c r="K595" s="8" t="s">
        <v>650</v>
      </c>
      <c r="L595" s="8" t="s">
        <v>128</v>
      </c>
      <c r="M595" s="0" t="s">
        <v>3242</v>
      </c>
      <c r="N595" s="0" t="s">
        <v>3243</v>
      </c>
      <c r="O595" s="0" t="s">
        <v>3244</v>
      </c>
      <c r="R595" s="0" t="n">
        <f aca="false">(1+LEN(N595)-LEN(SUBSTITUTE(N595," ","")))+1</f>
        <v>6</v>
      </c>
      <c r="S595" s="0" t="n">
        <f aca="false">(1+LEN(O595)-LEN(SUBSTITUTE(O595," ","")))</f>
        <v>11</v>
      </c>
      <c r="T595" s="0" t="s">
        <v>3126</v>
      </c>
      <c r="U595" s="0" t="s">
        <v>3245</v>
      </c>
      <c r="V595" s="0" t="s">
        <v>3246</v>
      </c>
      <c r="W595" s="0" t="s">
        <v>3247</v>
      </c>
      <c r="X595" s="0" t="s">
        <v>3245</v>
      </c>
      <c r="Y595" s="0" t="s">
        <v>3245</v>
      </c>
      <c r="Z595" s="0" t="s">
        <v>3146</v>
      </c>
      <c r="AA595" s="0" t="s">
        <v>3245</v>
      </c>
      <c r="AB595" s="0" t="s">
        <v>3248</v>
      </c>
      <c r="AC595" s="0" t="s">
        <v>1301</v>
      </c>
      <c r="AD595" s="0" t="s">
        <v>3249</v>
      </c>
      <c r="AE595" s="0" t="s">
        <v>3245</v>
      </c>
      <c r="AF595" s="0" t="s">
        <v>3250</v>
      </c>
      <c r="AG595" s="0" t="s">
        <v>3251</v>
      </c>
      <c r="AH595" s="0" t="s">
        <v>3146</v>
      </c>
      <c r="AI595" s="0" t="s">
        <v>1047</v>
      </c>
      <c r="AJ595" s="0" t="s">
        <v>3146</v>
      </c>
      <c r="AK595" s="0" t="s">
        <v>3245</v>
      </c>
      <c r="AL595" s="0" t="s">
        <v>3146</v>
      </c>
      <c r="AM595" s="0" t="s">
        <v>3245</v>
      </c>
      <c r="AN595" s="0" t="s">
        <v>1047</v>
      </c>
      <c r="AO595" s="0" t="s">
        <v>3245</v>
      </c>
      <c r="AP595" s="0" t="s">
        <v>1301</v>
      </c>
      <c r="AQ595" s="0" t="s">
        <v>3252</v>
      </c>
      <c r="AR595" s="0" t="s">
        <v>2933</v>
      </c>
      <c r="AS595" s="0" t="s">
        <v>3245</v>
      </c>
      <c r="AT595" s="0" t="s">
        <v>3146</v>
      </c>
      <c r="AU595" s="0" t="s">
        <v>1047</v>
      </c>
      <c r="AV595" s="0" t="s">
        <v>3253</v>
      </c>
      <c r="AW595" s="0" t="s">
        <v>3245</v>
      </c>
      <c r="AX595" s="0" t="s">
        <v>2848</v>
      </c>
      <c r="AY595" s="0" t="s">
        <v>3245</v>
      </c>
      <c r="AZ595" s="0" t="s">
        <v>2933</v>
      </c>
      <c r="BA595" s="0" t="s">
        <v>3245</v>
      </c>
      <c r="BB595" s="0" t="s">
        <v>1047</v>
      </c>
      <c r="BC595" s="0" t="s">
        <v>3245</v>
      </c>
      <c r="BD595" s="0" t="s">
        <v>3245</v>
      </c>
      <c r="BE595" s="0" t="s">
        <v>3245</v>
      </c>
      <c r="BF595" s="0" t="s">
        <v>3245</v>
      </c>
      <c r="BG595" s="0" t="s">
        <v>3245</v>
      </c>
      <c r="BH595" s="0" t="s">
        <v>3245</v>
      </c>
      <c r="BI595" s="0" t="s">
        <v>1798</v>
      </c>
      <c r="BJ595" s="0" t="s">
        <v>3146</v>
      </c>
      <c r="BK595" s="0" t="s">
        <v>1047</v>
      </c>
      <c r="BL595" s="0" t="s">
        <v>3245</v>
      </c>
      <c r="BM595" s="0" t="s">
        <v>3245</v>
      </c>
      <c r="BN595" s="0" t="s">
        <v>3254</v>
      </c>
      <c r="BO595" s="0" t="s">
        <v>1047</v>
      </c>
      <c r="BP595" s="0" t="s">
        <v>2933</v>
      </c>
      <c r="BQ595" s="0" t="s">
        <v>3255</v>
      </c>
      <c r="BS595" s="0" t="s">
        <v>1047</v>
      </c>
      <c r="BT595" s="0" t="n">
        <f aca="false">49-(COUNTBLANK(U595:BQ595))</f>
        <v>49</v>
      </c>
      <c r="BU595" s="0" t="str">
        <f aca="false">CONCATENATE("*",BS595,"*")</f>
        <v>*throw*</v>
      </c>
      <c r="BV595" s="0" t="n">
        <f aca="false">COUNTIFS(U595:BQ595,BU595)</f>
        <v>0</v>
      </c>
      <c r="BW595" s="14" t="n">
        <f aca="false">BV595/BT595</f>
        <v>0</v>
      </c>
      <c r="BZ595" s="15" t="str">
        <f aca="false">IF(BY595="","",(BY595/BT595))</f>
        <v/>
      </c>
      <c r="CA595" s="0" t="n">
        <f aca="false">COUNTIFS(U595:BQ595,BU596)</f>
        <v>0</v>
      </c>
      <c r="CB595" s="0" t="str">
        <f aca="false">IF(BX595="",BU595,BX595)</f>
        <v>*throw*</v>
      </c>
      <c r="CC595" s="0" t="n">
        <f aca="false">COUNTIFS(U595:BQ595,CB596)</f>
        <v>0</v>
      </c>
      <c r="CD595" s="15" t="n">
        <f aca="false">CC595/BT595</f>
        <v>0</v>
      </c>
      <c r="CE595" s="0" t="s">
        <v>3158</v>
      </c>
      <c r="CF595" s="15" t="n">
        <f aca="false">(COUNTIFS(U595:BQ595,CE595))/BT595</f>
        <v>0</v>
      </c>
      <c r="CH595" s="0" t="s">
        <v>3159</v>
      </c>
      <c r="CI595" s="15" t="n">
        <f aca="false">(COUNTIFS(U595:BQ595,CH595))/BT595</f>
        <v>0</v>
      </c>
      <c r="CJ595" s="15" t="n">
        <f aca="false">(COUNTIFS(U595:BQ595,CH596))/BT595</f>
        <v>0</v>
      </c>
      <c r="CK595" s="16" t="s">
        <v>1047</v>
      </c>
      <c r="CL595" s="0" t="s">
        <v>3256</v>
      </c>
    </row>
    <row r="596" customFormat="false" ht="14.4" hidden="false" customHeight="false" outlineLevel="0" collapsed="false">
      <c r="A596" s="8" t="s">
        <v>3490</v>
      </c>
      <c r="B596" s="8" t="n">
        <v>2</v>
      </c>
      <c r="C596" s="8" t="n">
        <v>1</v>
      </c>
      <c r="D596" s="8" t="n">
        <v>2</v>
      </c>
      <c r="E596" s="8" t="n">
        <v>117</v>
      </c>
      <c r="F596" s="8" t="n">
        <v>59</v>
      </c>
      <c r="G596" s="8" t="n">
        <v>6</v>
      </c>
      <c r="H596" s="8" t="n">
        <v>6059</v>
      </c>
      <c r="I596" s="8" t="n">
        <v>16059</v>
      </c>
      <c r="J596" s="8" t="n">
        <v>6059</v>
      </c>
      <c r="K596" s="8" t="s">
        <v>650</v>
      </c>
      <c r="L596" s="8" t="s">
        <v>128</v>
      </c>
      <c r="M596" s="0" t="s">
        <v>3257</v>
      </c>
      <c r="N596" s="0" t="s">
        <v>3243</v>
      </c>
      <c r="O596" s="0" t="s">
        <v>3258</v>
      </c>
      <c r="R596" s="0" t="n">
        <f aca="false">(1+LEN(N596)-LEN(SUBSTITUTE(N596," ","")))+1</f>
        <v>6</v>
      </c>
      <c r="S596" s="0" t="n">
        <f aca="false">(1+LEN(O596)-LEN(SUBSTITUTE(O596," ","")))</f>
        <v>11</v>
      </c>
      <c r="T596" s="0" t="s">
        <v>3126</v>
      </c>
      <c r="U596" s="0" t="s">
        <v>297</v>
      </c>
      <c r="V596" s="0" t="s">
        <v>3259</v>
      </c>
      <c r="W596" s="0" t="s">
        <v>3260</v>
      </c>
      <c r="X596" s="0" t="s">
        <v>1301</v>
      </c>
      <c r="Y596" s="0" t="s">
        <v>3261</v>
      </c>
      <c r="Z596" s="0" t="s">
        <v>3262</v>
      </c>
      <c r="AA596" s="0" t="s">
        <v>3262</v>
      </c>
      <c r="AB596" s="0" t="s">
        <v>3260</v>
      </c>
      <c r="AC596" s="0" t="s">
        <v>2338</v>
      </c>
      <c r="AD596" s="0" t="s">
        <v>3263</v>
      </c>
      <c r="AE596" s="0" t="s">
        <v>2933</v>
      </c>
      <c r="AF596" s="0" t="s">
        <v>3264</v>
      </c>
      <c r="AG596" s="0" t="s">
        <v>3265</v>
      </c>
      <c r="AH596" s="0" t="s">
        <v>2338</v>
      </c>
      <c r="AI596" s="0" t="s">
        <v>3261</v>
      </c>
      <c r="AJ596" s="0" t="s">
        <v>3261</v>
      </c>
      <c r="AK596" s="0" t="s">
        <v>3266</v>
      </c>
      <c r="AL596" s="0" t="s">
        <v>3262</v>
      </c>
      <c r="AM596" s="0" t="s">
        <v>2933</v>
      </c>
      <c r="AN596" s="0" t="s">
        <v>3267</v>
      </c>
      <c r="AO596" s="0" t="s">
        <v>3262</v>
      </c>
      <c r="AP596" s="0" t="s">
        <v>3268</v>
      </c>
      <c r="AQ596" s="0" t="s">
        <v>3260</v>
      </c>
      <c r="AR596" s="0" t="s">
        <v>3261</v>
      </c>
      <c r="AS596" s="0" t="s">
        <v>3261</v>
      </c>
      <c r="AT596" s="0" t="s">
        <v>3269</v>
      </c>
      <c r="AU596" s="0" t="s">
        <v>3260</v>
      </c>
      <c r="AV596" s="0" t="s">
        <v>2933</v>
      </c>
      <c r="AW596" s="0" t="s">
        <v>2933</v>
      </c>
      <c r="AX596" s="13"/>
      <c r="AY596" s="0" t="s">
        <v>208</v>
      </c>
      <c r="AZ596" s="0" t="s">
        <v>3270</v>
      </c>
      <c r="BA596" s="0" t="s">
        <v>3260</v>
      </c>
      <c r="BB596" s="0" t="s">
        <v>3271</v>
      </c>
      <c r="BC596" s="0" t="s">
        <v>2933</v>
      </c>
      <c r="BD596" s="0" t="s">
        <v>3272</v>
      </c>
      <c r="BE596" s="0" t="s">
        <v>3273</v>
      </c>
      <c r="BF596" s="0" t="s">
        <v>1301</v>
      </c>
      <c r="BG596" s="0" t="s">
        <v>3260</v>
      </c>
      <c r="BH596" s="0" t="s">
        <v>3274</v>
      </c>
      <c r="BI596" s="0" t="s">
        <v>3275</v>
      </c>
      <c r="BJ596" s="0" t="s">
        <v>1301</v>
      </c>
      <c r="BK596" s="0" t="s">
        <v>3276</v>
      </c>
      <c r="BL596" s="0" t="s">
        <v>3261</v>
      </c>
      <c r="BM596" s="0" t="s">
        <v>3277</v>
      </c>
      <c r="BN596" s="0" t="s">
        <v>3278</v>
      </c>
      <c r="BO596" s="0" t="s">
        <v>297</v>
      </c>
      <c r="BP596" s="0" t="s">
        <v>3279</v>
      </c>
      <c r="BQ596" s="0" t="s">
        <v>551</v>
      </c>
      <c r="BS596" s="0" t="s">
        <v>1798</v>
      </c>
      <c r="BT596" s="0" t="n">
        <f aca="false">49-(COUNTBLANK(U596:BQ596))</f>
        <v>48</v>
      </c>
      <c r="BU596" s="0" t="str">
        <f aca="false">CONCATENATE("*",BS596,"*")</f>
        <v>*catch*</v>
      </c>
      <c r="BV596" s="0" t="n">
        <f aca="false">COUNTIFS(U596:BQ596,BU596)</f>
        <v>0</v>
      </c>
      <c r="BW596" s="15" t="n">
        <f aca="false">BV596/BT596</f>
        <v>0</v>
      </c>
      <c r="BX596" s="0" t="s">
        <v>3280</v>
      </c>
      <c r="BY596" s="0" t="n">
        <f aca="false">COUNTIFS(U596:BQ596,BX596)</f>
        <v>0</v>
      </c>
      <c r="BZ596" s="14" t="n">
        <f aca="false">IF(BY596="","",(BY596/BT596))</f>
        <v>0</v>
      </c>
      <c r="CA596" s="0" t="n">
        <f aca="false">COUNTIFS(U596:BQ596,BU595)</f>
        <v>0</v>
      </c>
      <c r="CB596" s="0" t="str">
        <f aca="false">IF(BX596="",BU596,BX596)</f>
        <v>*chase*</v>
      </c>
      <c r="CC596" s="0" t="n">
        <f aca="false">COUNTIFS(U596:BQ596,CB595)</f>
        <v>0</v>
      </c>
      <c r="CD596" s="15" t="n">
        <f aca="false">CC596/BT596</f>
        <v>0</v>
      </c>
      <c r="CE596" s="0" t="s">
        <v>3281</v>
      </c>
      <c r="CF596" s="15" t="n">
        <f aca="false">(COUNTIFS(U596:BQ596,CE596))/BT596</f>
        <v>0</v>
      </c>
      <c r="CH596" s="0" t="s">
        <v>3282</v>
      </c>
      <c r="CI596" s="15" t="n">
        <f aca="false">(COUNTIFS(U596:BQ596,CH596))/BT596</f>
        <v>0</v>
      </c>
      <c r="CJ596" s="15" t="n">
        <f aca="false">(COUNTIFS(U596:BQ596,CH595))/BT596</f>
        <v>0</v>
      </c>
      <c r="CK596" s="16" t="s">
        <v>2933</v>
      </c>
      <c r="CL596" s="0" t="s">
        <v>3256</v>
      </c>
      <c r="CN596" s="4"/>
    </row>
    <row r="597" customFormat="false" ht="14.4" hidden="false" customHeight="false" outlineLevel="0" collapsed="false">
      <c r="A597" s="8" t="s">
        <v>3491</v>
      </c>
      <c r="B597" s="17" t="n">
        <v>2</v>
      </c>
      <c r="C597" s="17" t="n">
        <v>2</v>
      </c>
      <c r="D597" s="17" t="n">
        <v>1</v>
      </c>
      <c r="E597" s="17" t="n">
        <v>117</v>
      </c>
      <c r="F597" s="17" t="n">
        <v>59</v>
      </c>
      <c r="G597" s="17" t="n">
        <v>7</v>
      </c>
      <c r="H597" s="8" t="n">
        <v>7059</v>
      </c>
      <c r="I597" s="8" t="n">
        <v>17059</v>
      </c>
      <c r="J597" s="8" t="n">
        <v>7059</v>
      </c>
      <c r="K597" s="8" t="s">
        <v>650</v>
      </c>
      <c r="L597" s="8" t="s">
        <v>128</v>
      </c>
      <c r="M597" s="4" t="s">
        <v>3242</v>
      </c>
      <c r="N597" s="4" t="s">
        <v>3243</v>
      </c>
      <c r="O597" s="4" t="s">
        <v>3258</v>
      </c>
      <c r="P597" s="4"/>
      <c r="Q597" s="4"/>
      <c r="R597" s="4" t="n">
        <f aca="false">(1+LEN(N597)-LEN(SUBSTITUTE(N597," ","")))+1</f>
        <v>6</v>
      </c>
      <c r="S597" s="4" t="n">
        <f aca="false">(1+LEN(O597)-LEN(SUBSTITUTE(O597," ","")))</f>
        <v>11</v>
      </c>
      <c r="T597" s="4" t="s">
        <v>3126</v>
      </c>
      <c r="U597" s="4" t="s">
        <v>3245</v>
      </c>
      <c r="V597" s="4" t="s">
        <v>3246</v>
      </c>
      <c r="W597" s="4" t="s">
        <v>3247</v>
      </c>
      <c r="X597" s="4" t="s">
        <v>3245</v>
      </c>
      <c r="Y597" s="4" t="s">
        <v>3245</v>
      </c>
      <c r="Z597" s="4" t="s">
        <v>3146</v>
      </c>
      <c r="AA597" s="4" t="s">
        <v>3245</v>
      </c>
      <c r="AB597" s="4" t="s">
        <v>3248</v>
      </c>
      <c r="AC597" s="4" t="s">
        <v>1301</v>
      </c>
      <c r="AD597" s="4" t="s">
        <v>3249</v>
      </c>
      <c r="AE597" s="4" t="s">
        <v>3245</v>
      </c>
      <c r="AF597" s="4" t="s">
        <v>3250</v>
      </c>
      <c r="AG597" s="4" t="s">
        <v>3251</v>
      </c>
      <c r="AH597" s="4" t="s">
        <v>3146</v>
      </c>
      <c r="AI597" s="4" t="s">
        <v>1047</v>
      </c>
      <c r="AJ597" s="4" t="s">
        <v>3146</v>
      </c>
      <c r="AK597" s="4" t="s">
        <v>3245</v>
      </c>
      <c r="AL597" s="4" t="s">
        <v>3146</v>
      </c>
      <c r="AM597" s="4" t="s">
        <v>3245</v>
      </c>
      <c r="AN597" s="4" t="s">
        <v>1047</v>
      </c>
      <c r="AO597" s="4" t="s">
        <v>3245</v>
      </c>
      <c r="AP597" s="4" t="s">
        <v>1301</v>
      </c>
      <c r="AQ597" s="4" t="s">
        <v>3252</v>
      </c>
      <c r="AR597" s="4" t="s">
        <v>2933</v>
      </c>
      <c r="AS597" s="4" t="s">
        <v>3245</v>
      </c>
      <c r="AT597" s="4" t="s">
        <v>3146</v>
      </c>
      <c r="AU597" s="4" t="s">
        <v>1047</v>
      </c>
      <c r="AV597" s="4" t="s">
        <v>3253</v>
      </c>
      <c r="AW597" s="4" t="s">
        <v>3245</v>
      </c>
      <c r="AX597" s="4" t="s">
        <v>2848</v>
      </c>
      <c r="AY597" s="4" t="s">
        <v>3245</v>
      </c>
      <c r="AZ597" s="4" t="s">
        <v>2933</v>
      </c>
      <c r="BA597" s="4" t="s">
        <v>3245</v>
      </c>
      <c r="BB597" s="4" t="s">
        <v>1047</v>
      </c>
      <c r="BC597" s="4" t="s">
        <v>3245</v>
      </c>
      <c r="BD597" s="4" t="s">
        <v>3245</v>
      </c>
      <c r="BE597" s="4" t="s">
        <v>3245</v>
      </c>
      <c r="BF597" s="4" t="s">
        <v>3245</v>
      </c>
      <c r="BG597" s="4" t="s">
        <v>3245</v>
      </c>
      <c r="BH597" s="4" t="s">
        <v>3245</v>
      </c>
      <c r="BI597" s="4" t="s">
        <v>1798</v>
      </c>
      <c r="BJ597" s="4" t="s">
        <v>3146</v>
      </c>
      <c r="BK597" s="4" t="s">
        <v>1047</v>
      </c>
      <c r="BL597" s="4" t="s">
        <v>3245</v>
      </c>
      <c r="BM597" s="4" t="s">
        <v>3245</v>
      </c>
      <c r="BN597" s="4" t="s">
        <v>3254</v>
      </c>
      <c r="BO597" s="4" t="s">
        <v>1047</v>
      </c>
      <c r="BP597" s="4" t="s">
        <v>2933</v>
      </c>
      <c r="BQ597" s="4" t="s">
        <v>3255</v>
      </c>
      <c r="BR597" s="4"/>
      <c r="BS597" s="4" t="s">
        <v>1047</v>
      </c>
      <c r="BT597" s="4" t="n">
        <f aca="false">49-(COUNTBLANK(U597:BQ597))</f>
        <v>49</v>
      </c>
      <c r="BU597" s="4" t="str">
        <f aca="false">CONCATENATE("*",BS597,"*")</f>
        <v>*throw*</v>
      </c>
      <c r="BV597" s="4" t="n">
        <f aca="false">COUNTIFS(U597:BQ597,BU597)</f>
        <v>0</v>
      </c>
      <c r="BW597" s="18" t="n">
        <f aca="false">BV597/BT597</f>
        <v>0</v>
      </c>
      <c r="BX597" s="4"/>
      <c r="BY597" s="4"/>
      <c r="BZ597" s="18" t="str">
        <f aca="false">IF(BY597="","",(BY597/BT597))</f>
        <v/>
      </c>
      <c r="CA597" s="4" t="n">
        <f aca="false">COUNTIFS(U597:BQ597,BU598)</f>
        <v>0</v>
      </c>
      <c r="CB597" s="4" t="str">
        <f aca="false">IF(BX597="",BU597,BX597)</f>
        <v>*throw*</v>
      </c>
      <c r="CC597" s="4" t="n">
        <f aca="false">COUNTIFS(U597:BQ597,CB598)</f>
        <v>0</v>
      </c>
      <c r="CD597" s="18" t="n">
        <f aca="false">CC597/BT597</f>
        <v>0</v>
      </c>
      <c r="CE597" s="4" t="s">
        <v>3158</v>
      </c>
      <c r="CF597" s="18" t="n">
        <f aca="false">(COUNTIFS(U597:BQ597,CE597))/BT597</f>
        <v>0</v>
      </c>
      <c r="CG597" s="4"/>
      <c r="CH597" s="4" t="s">
        <v>3159</v>
      </c>
      <c r="CI597" s="18" t="n">
        <v>0.0612244897959184</v>
      </c>
      <c r="CJ597" s="18" t="n">
        <v>0.73</v>
      </c>
      <c r="CK597" s="4" t="s">
        <v>2933</v>
      </c>
      <c r="CL597" s="4" t="s">
        <v>3256</v>
      </c>
      <c r="CM597" s="4"/>
      <c r="CN597" s="4"/>
    </row>
    <row r="598" customFormat="false" ht="14.4" hidden="false" customHeight="false" outlineLevel="0" collapsed="false">
      <c r="A598" s="8" t="s">
        <v>3492</v>
      </c>
      <c r="B598" s="17" t="n">
        <v>2</v>
      </c>
      <c r="C598" s="17" t="n">
        <v>2</v>
      </c>
      <c r="D598" s="17" t="n">
        <v>2</v>
      </c>
      <c r="E598" s="17" t="n">
        <v>117</v>
      </c>
      <c r="F598" s="17" t="n">
        <v>59</v>
      </c>
      <c r="G598" s="17" t="n">
        <v>8</v>
      </c>
      <c r="H598" s="8" t="n">
        <v>8059</v>
      </c>
      <c r="I598" s="8" t="n">
        <v>18059</v>
      </c>
      <c r="J598" s="8" t="n">
        <v>8059</v>
      </c>
      <c r="K598" s="8" t="s">
        <v>650</v>
      </c>
      <c r="L598" s="8" t="s">
        <v>128</v>
      </c>
      <c r="M598" s="4" t="s">
        <v>3257</v>
      </c>
      <c r="N598" s="4" t="s">
        <v>3243</v>
      </c>
      <c r="O598" s="4" t="s">
        <v>3244</v>
      </c>
      <c r="P598" s="4"/>
      <c r="Q598" s="4"/>
      <c r="R598" s="4" t="n">
        <f aca="false">(1+LEN(N598)-LEN(SUBSTITUTE(N598," ","")))+1</f>
        <v>6</v>
      </c>
      <c r="S598" s="4" t="n">
        <f aca="false">(1+LEN(O598)-LEN(SUBSTITUTE(O598," ","")))</f>
        <v>11</v>
      </c>
      <c r="T598" s="4" t="s">
        <v>3126</v>
      </c>
      <c r="U598" s="4" t="s">
        <v>297</v>
      </c>
      <c r="V598" s="4" t="s">
        <v>3259</v>
      </c>
      <c r="W598" s="4" t="s">
        <v>3260</v>
      </c>
      <c r="X598" s="4" t="s">
        <v>1301</v>
      </c>
      <c r="Y598" s="4" t="s">
        <v>3261</v>
      </c>
      <c r="Z598" s="4" t="s">
        <v>3262</v>
      </c>
      <c r="AA598" s="4" t="s">
        <v>3262</v>
      </c>
      <c r="AB598" s="4" t="s">
        <v>3260</v>
      </c>
      <c r="AC598" s="4" t="s">
        <v>2338</v>
      </c>
      <c r="AD598" s="4" t="s">
        <v>3263</v>
      </c>
      <c r="AE598" s="4" t="s">
        <v>2933</v>
      </c>
      <c r="AF598" s="4" t="s">
        <v>3264</v>
      </c>
      <c r="AG598" s="4" t="s">
        <v>3265</v>
      </c>
      <c r="AH598" s="4" t="s">
        <v>2338</v>
      </c>
      <c r="AI598" s="4" t="s">
        <v>3261</v>
      </c>
      <c r="AJ598" s="4" t="s">
        <v>3261</v>
      </c>
      <c r="AK598" s="4" t="s">
        <v>3266</v>
      </c>
      <c r="AL598" s="4" t="s">
        <v>3262</v>
      </c>
      <c r="AM598" s="4" t="s">
        <v>2933</v>
      </c>
      <c r="AN598" s="4" t="s">
        <v>3267</v>
      </c>
      <c r="AO598" s="4" t="s">
        <v>3262</v>
      </c>
      <c r="AP598" s="4" t="s">
        <v>3268</v>
      </c>
      <c r="AQ598" s="4" t="s">
        <v>3260</v>
      </c>
      <c r="AR598" s="4" t="s">
        <v>3261</v>
      </c>
      <c r="AS598" s="4" t="s">
        <v>3261</v>
      </c>
      <c r="AT598" s="4" t="s">
        <v>3269</v>
      </c>
      <c r="AU598" s="4" t="s">
        <v>3260</v>
      </c>
      <c r="AV598" s="4" t="s">
        <v>2933</v>
      </c>
      <c r="AW598" s="4" t="s">
        <v>2933</v>
      </c>
      <c r="AX598" s="4"/>
      <c r="AY598" s="4" t="s">
        <v>208</v>
      </c>
      <c r="AZ598" s="4" t="s">
        <v>3270</v>
      </c>
      <c r="BA598" s="4" t="s">
        <v>3260</v>
      </c>
      <c r="BB598" s="4" t="s">
        <v>3271</v>
      </c>
      <c r="BC598" s="4" t="s">
        <v>2933</v>
      </c>
      <c r="BD598" s="4" t="s">
        <v>3272</v>
      </c>
      <c r="BE598" s="4" t="s">
        <v>3273</v>
      </c>
      <c r="BF598" s="4" t="s">
        <v>1301</v>
      </c>
      <c r="BG598" s="4" t="s">
        <v>3260</v>
      </c>
      <c r="BH598" s="4" t="s">
        <v>3274</v>
      </c>
      <c r="BI598" s="4" t="s">
        <v>3275</v>
      </c>
      <c r="BJ598" s="4" t="s">
        <v>1301</v>
      </c>
      <c r="BK598" s="4" t="s">
        <v>3276</v>
      </c>
      <c r="BL598" s="4" t="s">
        <v>3261</v>
      </c>
      <c r="BM598" s="4" t="s">
        <v>3277</v>
      </c>
      <c r="BN598" s="4" t="s">
        <v>3278</v>
      </c>
      <c r="BO598" s="4" t="s">
        <v>297</v>
      </c>
      <c r="BP598" s="4" t="s">
        <v>3279</v>
      </c>
      <c r="BQ598" s="4" t="s">
        <v>551</v>
      </c>
      <c r="BR598" s="4"/>
      <c r="BS598" s="4" t="s">
        <v>1798</v>
      </c>
      <c r="BT598" s="4" t="n">
        <f aca="false">49-(COUNTBLANK(U598:BQ598))</f>
        <v>48</v>
      </c>
      <c r="BU598" s="4" t="str">
        <f aca="false">CONCATENATE("*",BS598,"*")</f>
        <v>*catch*</v>
      </c>
      <c r="BV598" s="4" t="n">
        <f aca="false">COUNTIFS(U598:BQ598,BU598)</f>
        <v>0</v>
      </c>
      <c r="BW598" s="18" t="n">
        <f aca="false">BV598/BT598</f>
        <v>0</v>
      </c>
      <c r="BX598" s="4" t="s">
        <v>3280</v>
      </c>
      <c r="BY598" s="4" t="n">
        <f aca="false">COUNTIFS(U598:BQ598,BX598)</f>
        <v>0</v>
      </c>
      <c r="BZ598" s="18" t="n">
        <f aca="false">IF(BY598="","",(BY598/BT598))</f>
        <v>0</v>
      </c>
      <c r="CA598" s="4" t="n">
        <f aca="false">COUNTIFS(U598:BQ598,BU597)</f>
        <v>0</v>
      </c>
      <c r="CB598" s="4" t="str">
        <f aca="false">IF(BX598="",BU598,BX598)</f>
        <v>*chase*</v>
      </c>
      <c r="CC598" s="4" t="n">
        <f aca="false">COUNTIFS(U598:BQ598,CB597)</f>
        <v>0</v>
      </c>
      <c r="CD598" s="18" t="n">
        <f aca="false">CC598/BT598</f>
        <v>0</v>
      </c>
      <c r="CE598" s="4" t="s">
        <v>3281</v>
      </c>
      <c r="CF598" s="18" t="n">
        <f aca="false">(COUNTIFS(U598:BQ598,CE598))/BT598</f>
        <v>0</v>
      </c>
      <c r="CG598" s="4"/>
      <c r="CH598" s="4" t="s">
        <v>3282</v>
      </c>
      <c r="CI598" s="18" t="n">
        <v>0</v>
      </c>
      <c r="CJ598" s="18" t="n">
        <v>0.27</v>
      </c>
      <c r="CK598" s="4" t="s">
        <v>1047</v>
      </c>
      <c r="CL598" s="4" t="s">
        <v>3256</v>
      </c>
      <c r="CM598" s="4"/>
      <c r="CN598" s="4"/>
    </row>
    <row r="599" customFormat="false" ht="14.4" hidden="false" customHeight="false" outlineLevel="0" collapsed="false">
      <c r="A599" s="8" t="s">
        <v>3493</v>
      </c>
      <c r="B599" s="8" t="n">
        <v>2</v>
      </c>
      <c r="C599" s="8" t="n">
        <v>1</v>
      </c>
      <c r="D599" s="8" t="n">
        <v>1</v>
      </c>
      <c r="E599" s="8" t="n">
        <v>120</v>
      </c>
      <c r="F599" s="8" t="n">
        <v>60</v>
      </c>
      <c r="G599" s="8" t="n">
        <v>5</v>
      </c>
      <c r="H599" s="8" t="n">
        <v>5060</v>
      </c>
      <c r="I599" s="8" t="n">
        <v>15060</v>
      </c>
      <c r="J599" s="8" t="n">
        <v>5060</v>
      </c>
      <c r="K599" s="8" t="s">
        <v>650</v>
      </c>
      <c r="L599" s="8" t="s">
        <v>128</v>
      </c>
      <c r="M599" s="0" t="s">
        <v>3283</v>
      </c>
      <c r="N599" s="0" t="s">
        <v>3284</v>
      </c>
      <c r="O599" s="0" t="s">
        <v>3285</v>
      </c>
      <c r="R599" s="0" t="n">
        <f aca="false">(1+LEN(N599)-LEN(SUBSTITUTE(N599," ","")))+1</f>
        <v>6</v>
      </c>
      <c r="S599" s="0" t="n">
        <f aca="false">(1+LEN(O599)-LEN(SUBSTITUTE(O599," ","")))</f>
        <v>11</v>
      </c>
      <c r="T599" s="0" t="s">
        <v>3126</v>
      </c>
      <c r="U599" s="0" t="s">
        <v>3286</v>
      </c>
      <c r="V599" s="0" t="s">
        <v>3287</v>
      </c>
      <c r="W599" s="0" t="s">
        <v>3288</v>
      </c>
      <c r="X599" s="0" t="s">
        <v>1925</v>
      </c>
      <c r="Y599" s="0" t="s">
        <v>3289</v>
      </c>
      <c r="Z599" s="0" t="s">
        <v>3290</v>
      </c>
      <c r="AA599" s="0" t="s">
        <v>3291</v>
      </c>
      <c r="AB599" s="0" t="s">
        <v>3292</v>
      </c>
      <c r="AC599" s="0" t="s">
        <v>3293</v>
      </c>
      <c r="AD599" s="0" t="s">
        <v>3294</v>
      </c>
      <c r="AE599" s="0" t="s">
        <v>3295</v>
      </c>
      <c r="AF599" s="0" t="s">
        <v>3296</v>
      </c>
      <c r="AG599" s="0" t="s">
        <v>3297</v>
      </c>
      <c r="AH599" s="0" t="s">
        <v>3298</v>
      </c>
      <c r="AI599" s="0" t="s">
        <v>3299</v>
      </c>
      <c r="AJ599" s="0" t="s">
        <v>3300</v>
      </c>
      <c r="AK599" s="0" t="s">
        <v>603</v>
      </c>
      <c r="AL599" s="0" t="s">
        <v>227</v>
      </c>
      <c r="AM599" s="0" t="s">
        <v>3286</v>
      </c>
      <c r="AN599" s="0" t="s">
        <v>3301</v>
      </c>
      <c r="AO599" s="0" t="s">
        <v>3302</v>
      </c>
      <c r="AP599" s="0" t="s">
        <v>3301</v>
      </c>
      <c r="AQ599" s="0" t="s">
        <v>3303</v>
      </c>
      <c r="AR599" s="0" t="s">
        <v>3304</v>
      </c>
      <c r="AS599" s="0" t="s">
        <v>3286</v>
      </c>
      <c r="AT599" s="0" t="s">
        <v>3305</v>
      </c>
      <c r="AU599" s="0" t="s">
        <v>227</v>
      </c>
      <c r="AV599" s="0" t="s">
        <v>3306</v>
      </c>
      <c r="AW599" s="0" t="s">
        <v>1621</v>
      </c>
      <c r="AX599" s="0" t="s">
        <v>1782</v>
      </c>
      <c r="AY599" s="0" t="s">
        <v>3307</v>
      </c>
      <c r="AZ599" s="0" t="s">
        <v>1925</v>
      </c>
      <c r="BA599" s="0" t="s">
        <v>3308</v>
      </c>
      <c r="BB599" s="0" t="s">
        <v>1621</v>
      </c>
      <c r="BC599" s="0" t="s">
        <v>3309</v>
      </c>
      <c r="BD599" s="0" t="s">
        <v>3300</v>
      </c>
      <c r="BE599" s="0" t="s">
        <v>3301</v>
      </c>
      <c r="BF599" s="0" t="s">
        <v>3300</v>
      </c>
      <c r="BG599" s="0" t="s">
        <v>3301</v>
      </c>
      <c r="BH599" s="0" t="s">
        <v>3310</v>
      </c>
      <c r="BI599" s="0" t="s">
        <v>1621</v>
      </c>
      <c r="BJ599" s="0" t="s">
        <v>698</v>
      </c>
      <c r="BK599" s="0" t="s">
        <v>3311</v>
      </c>
      <c r="BL599" s="0" t="s">
        <v>3301</v>
      </c>
      <c r="BM599" s="0" t="s">
        <v>3312</v>
      </c>
      <c r="BN599" s="0" t="s">
        <v>3313</v>
      </c>
      <c r="BO599" s="0" t="s">
        <v>227</v>
      </c>
      <c r="BP599" s="0" t="s">
        <v>3301</v>
      </c>
      <c r="BQ599" s="0" t="s">
        <v>3314</v>
      </c>
      <c r="BS599" s="0" t="s">
        <v>3315</v>
      </c>
      <c r="BT599" s="0" t="n">
        <f aca="false">49-(COUNTBLANK(U599:BQ599))</f>
        <v>49</v>
      </c>
      <c r="BU599" s="0" t="str">
        <f aca="false">CONCATENATE("*",BS599,"*")</f>
        <v>*rescue*</v>
      </c>
      <c r="BV599" s="0" t="n">
        <f aca="false">COUNTIFS(U599:BQ599,BU599)</f>
        <v>0</v>
      </c>
      <c r="BW599" s="15" t="n">
        <f aca="false">BV599/BT599</f>
        <v>0</v>
      </c>
      <c r="BX599" s="0" t="s">
        <v>1647</v>
      </c>
      <c r="BY599" s="0" t="n">
        <f aca="false">COUNTIFS(U599:BQ599,BX599)</f>
        <v>0</v>
      </c>
      <c r="BZ599" s="18" t="n">
        <f aca="false">IF(BY599="","",(BY599/BT599))</f>
        <v>0</v>
      </c>
      <c r="CA599" s="0" t="n">
        <f aca="false">COUNTIFS(U599:BQ599,BU600)</f>
        <v>0</v>
      </c>
      <c r="CB599" s="0" t="str">
        <f aca="false">IF(BX599="",BU599,BX599)</f>
        <v>*save*</v>
      </c>
      <c r="CC599" s="0" t="n">
        <f aca="false">COUNTIFS(U599:BQ599,CB600)</f>
        <v>0</v>
      </c>
      <c r="CD599" s="15" t="n">
        <f aca="false">CC599/BT599</f>
        <v>0</v>
      </c>
      <c r="CE599" s="0" t="s">
        <v>1647</v>
      </c>
      <c r="CF599" s="15" t="n">
        <f aca="false">(COUNTIFS(U599:BQ599,CE599))/BT599</f>
        <v>0</v>
      </c>
      <c r="CH599" s="0" t="s">
        <v>1648</v>
      </c>
      <c r="CI599" s="15" t="n">
        <f aca="false">(COUNTIFS(U599:BQ599,CH599))/BT599</f>
        <v>0</v>
      </c>
      <c r="CJ599" s="15" t="n">
        <f aca="false">(COUNTIFS(U599:BQ599,CH600))/BT599</f>
        <v>0</v>
      </c>
      <c r="CK599" s="16" t="s">
        <v>1621</v>
      </c>
      <c r="CL599" s="0" t="s">
        <v>3316</v>
      </c>
    </row>
    <row r="600" customFormat="false" ht="14.4" hidden="false" customHeight="false" outlineLevel="0" collapsed="false">
      <c r="A600" s="8" t="s">
        <v>3490</v>
      </c>
      <c r="B600" s="8" t="n">
        <v>2</v>
      </c>
      <c r="C600" s="8" t="n">
        <v>1</v>
      </c>
      <c r="D600" s="8" t="n">
        <v>2</v>
      </c>
      <c r="E600" s="8" t="n">
        <v>120</v>
      </c>
      <c r="F600" s="8" t="n">
        <v>60</v>
      </c>
      <c r="G600" s="8" t="n">
        <v>6</v>
      </c>
      <c r="H600" s="8" t="n">
        <v>6060</v>
      </c>
      <c r="I600" s="8" t="n">
        <v>16060</v>
      </c>
      <c r="J600" s="8" t="n">
        <v>6060</v>
      </c>
      <c r="K600" s="8" t="s">
        <v>650</v>
      </c>
      <c r="L600" s="8" t="s">
        <v>128</v>
      </c>
      <c r="M600" s="0" t="s">
        <v>3317</v>
      </c>
      <c r="N600" s="0" t="s">
        <v>3284</v>
      </c>
      <c r="O600" s="0" t="s">
        <v>3318</v>
      </c>
      <c r="R600" s="0" t="n">
        <f aca="false">(1+LEN(N600)-LEN(SUBSTITUTE(N600," ","")))+1</f>
        <v>6</v>
      </c>
      <c r="S600" s="0" t="n">
        <f aca="false">(1+LEN(O600)-LEN(SUBSTITUTE(O600," ","")))</f>
        <v>11</v>
      </c>
      <c r="T600" s="0" t="s">
        <v>3126</v>
      </c>
      <c r="U600" s="0" t="s">
        <v>3319</v>
      </c>
      <c r="V600" s="0" t="s">
        <v>3320</v>
      </c>
      <c r="W600" s="0" t="s">
        <v>3321</v>
      </c>
      <c r="X600" s="0" t="s">
        <v>227</v>
      </c>
      <c r="Y600" s="0" t="s">
        <v>3322</v>
      </c>
      <c r="Z600" s="0" t="s">
        <v>3286</v>
      </c>
      <c r="AA600" s="0" t="s">
        <v>3323</v>
      </c>
      <c r="AB600" s="0" t="s">
        <v>3303</v>
      </c>
      <c r="AC600" s="0" t="s">
        <v>3324</v>
      </c>
      <c r="AD600" s="0" t="s">
        <v>3325</v>
      </c>
      <c r="AE600" s="0" t="s">
        <v>3303</v>
      </c>
      <c r="AF600" s="0" t="s">
        <v>3326</v>
      </c>
      <c r="AG600" s="0" t="s">
        <v>3327</v>
      </c>
      <c r="AH600" s="0" t="s">
        <v>3303</v>
      </c>
      <c r="AI600" s="0" t="s">
        <v>3328</v>
      </c>
      <c r="AJ600" s="0" t="s">
        <v>3329</v>
      </c>
      <c r="AK600" s="0" t="s">
        <v>3330</v>
      </c>
      <c r="AL600" s="0" t="s">
        <v>3331</v>
      </c>
      <c r="AM600" s="0" t="s">
        <v>3303</v>
      </c>
      <c r="AN600" s="0" t="s">
        <v>3332</v>
      </c>
      <c r="AO600" s="0" t="s">
        <v>2063</v>
      </c>
      <c r="AP600" s="0" t="s">
        <v>3333</v>
      </c>
      <c r="AQ600" s="0" t="s">
        <v>3286</v>
      </c>
      <c r="AR600" s="0" t="s">
        <v>3334</v>
      </c>
      <c r="AS600" s="0" t="s">
        <v>3335</v>
      </c>
      <c r="AT600" s="0" t="s">
        <v>3336</v>
      </c>
      <c r="AU600" s="0" t="s">
        <v>3322</v>
      </c>
      <c r="AV600" s="0" t="s">
        <v>3303</v>
      </c>
      <c r="AW600" s="0" t="s">
        <v>3303</v>
      </c>
      <c r="AX600" s="0" t="s">
        <v>3337</v>
      </c>
      <c r="AY600" s="0" t="s">
        <v>3338</v>
      </c>
      <c r="AZ600" s="0" t="s">
        <v>3299</v>
      </c>
      <c r="BA600" s="0" t="s">
        <v>3339</v>
      </c>
      <c r="BB600" s="0" t="s">
        <v>3340</v>
      </c>
      <c r="BC600" s="0" t="s">
        <v>3341</v>
      </c>
      <c r="BD600" s="0" t="s">
        <v>3342</v>
      </c>
      <c r="BE600" s="0" t="s">
        <v>3343</v>
      </c>
      <c r="BF600" s="0" t="s">
        <v>3344</v>
      </c>
      <c r="BG600" s="0" t="s">
        <v>3345</v>
      </c>
      <c r="BH600" s="0" t="s">
        <v>3346</v>
      </c>
      <c r="BI600" s="0" t="s">
        <v>3347</v>
      </c>
      <c r="BJ600" s="0" t="s">
        <v>3348</v>
      </c>
      <c r="BK600" s="0" t="s">
        <v>3299</v>
      </c>
      <c r="BL600" s="0" t="s">
        <v>3349</v>
      </c>
      <c r="BM600" s="0" t="s">
        <v>992</v>
      </c>
      <c r="BN600" s="0" t="s">
        <v>3350</v>
      </c>
      <c r="BO600" s="0" t="s">
        <v>3344</v>
      </c>
      <c r="BP600" s="0" t="s">
        <v>3351</v>
      </c>
      <c r="BQ600" s="0" t="s">
        <v>3337</v>
      </c>
      <c r="BS600" s="0" t="s">
        <v>3303</v>
      </c>
      <c r="BT600" s="0" t="n">
        <f aca="false">49-(COUNTBLANK(U600:BQ600))</f>
        <v>49</v>
      </c>
      <c r="BU600" s="0" t="str">
        <f aca="false">CONCATENATE("*",BS600,"*")</f>
        <v>*lasso*</v>
      </c>
      <c r="BV600" s="0" t="n">
        <f aca="false">COUNTIFS(U600:BQ600,BU600)</f>
        <v>0</v>
      </c>
      <c r="BW600" s="18" t="n">
        <f aca="false">BV600/BT600</f>
        <v>0</v>
      </c>
      <c r="BZ600" s="15" t="str">
        <f aca="false">IF(BY600="","",(BY600/BT600))</f>
        <v/>
      </c>
      <c r="CA600" s="0" t="n">
        <f aca="false">COUNTIFS(U600:BQ600,BU599)</f>
        <v>0</v>
      </c>
      <c r="CB600" s="0" t="str">
        <f aca="false">IF(BX600="",BU600,BX600)</f>
        <v>*lasso*</v>
      </c>
      <c r="CC600" s="0" t="n">
        <f aca="false">COUNTIFS(U600:BQ600,CB599)</f>
        <v>0</v>
      </c>
      <c r="CD600" s="15" t="n">
        <f aca="false">CC600/BT600</f>
        <v>0</v>
      </c>
      <c r="CE600" s="0" t="s">
        <v>3352</v>
      </c>
      <c r="CF600" s="15" t="n">
        <f aca="false">(COUNTIFS(U600:BQ600,CE600))/BT600</f>
        <v>0</v>
      </c>
      <c r="CH600" s="0" t="s">
        <v>3353</v>
      </c>
      <c r="CI600" s="15" t="n">
        <f aca="false">(COUNTIFS(U600:BQ600,CH600))/BT600</f>
        <v>0</v>
      </c>
      <c r="CJ600" s="15" t="n">
        <f aca="false">(COUNTIFS(U600:BQ600,CH599))/BT600</f>
        <v>0</v>
      </c>
      <c r="CK600" s="16" t="s">
        <v>3303</v>
      </c>
      <c r="CL600" s="0" t="s">
        <v>3316</v>
      </c>
    </row>
    <row r="601" customFormat="false" ht="14.4" hidden="false" customHeight="false" outlineLevel="0" collapsed="false">
      <c r="A601" s="8" t="s">
        <v>3491</v>
      </c>
      <c r="B601" s="17" t="n">
        <v>2</v>
      </c>
      <c r="C601" s="17" t="n">
        <v>2</v>
      </c>
      <c r="D601" s="17" t="n">
        <v>1</v>
      </c>
      <c r="E601" s="17" t="n">
        <v>120</v>
      </c>
      <c r="F601" s="17" t="n">
        <v>60</v>
      </c>
      <c r="G601" s="17" t="n">
        <v>7</v>
      </c>
      <c r="H601" s="8" t="n">
        <v>7060</v>
      </c>
      <c r="I601" s="8" t="n">
        <v>17060</v>
      </c>
      <c r="J601" s="8" t="n">
        <v>7060</v>
      </c>
      <c r="K601" s="8" t="s">
        <v>650</v>
      </c>
      <c r="L601" s="8" t="s">
        <v>128</v>
      </c>
      <c r="M601" s="4" t="s">
        <v>3283</v>
      </c>
      <c r="N601" s="4" t="s">
        <v>3284</v>
      </c>
      <c r="O601" s="4" t="s">
        <v>3318</v>
      </c>
      <c r="P601" s="4"/>
      <c r="Q601" s="4"/>
      <c r="R601" s="4" t="n">
        <f aca="false">(1+LEN(N601)-LEN(SUBSTITUTE(N601," ","")))+1</f>
        <v>6</v>
      </c>
      <c r="S601" s="4" t="n">
        <f aca="false">(1+LEN(O601)-LEN(SUBSTITUTE(O601," ","")))</f>
        <v>11</v>
      </c>
      <c r="T601" s="4" t="s">
        <v>3126</v>
      </c>
      <c r="U601" s="4" t="s">
        <v>3286</v>
      </c>
      <c r="V601" s="4" t="s">
        <v>3287</v>
      </c>
      <c r="W601" s="4" t="s">
        <v>3288</v>
      </c>
      <c r="X601" s="4" t="s">
        <v>1925</v>
      </c>
      <c r="Y601" s="4" t="s">
        <v>3289</v>
      </c>
      <c r="Z601" s="4" t="s">
        <v>3290</v>
      </c>
      <c r="AA601" s="4" t="s">
        <v>3291</v>
      </c>
      <c r="AB601" s="4" t="s">
        <v>3292</v>
      </c>
      <c r="AC601" s="4" t="s">
        <v>3293</v>
      </c>
      <c r="AD601" s="4" t="s">
        <v>3294</v>
      </c>
      <c r="AE601" s="4" t="s">
        <v>3295</v>
      </c>
      <c r="AF601" s="4" t="s">
        <v>3296</v>
      </c>
      <c r="AG601" s="4" t="s">
        <v>3297</v>
      </c>
      <c r="AH601" s="4" t="s">
        <v>3298</v>
      </c>
      <c r="AI601" s="4" t="s">
        <v>3299</v>
      </c>
      <c r="AJ601" s="4" t="s">
        <v>3300</v>
      </c>
      <c r="AK601" s="4" t="s">
        <v>603</v>
      </c>
      <c r="AL601" s="4" t="s">
        <v>227</v>
      </c>
      <c r="AM601" s="4" t="s">
        <v>3286</v>
      </c>
      <c r="AN601" s="4" t="s">
        <v>3301</v>
      </c>
      <c r="AO601" s="4" t="s">
        <v>3302</v>
      </c>
      <c r="AP601" s="4" t="s">
        <v>3301</v>
      </c>
      <c r="AQ601" s="4" t="s">
        <v>3303</v>
      </c>
      <c r="AR601" s="4" t="s">
        <v>3304</v>
      </c>
      <c r="AS601" s="4" t="s">
        <v>3286</v>
      </c>
      <c r="AT601" s="4" t="s">
        <v>3305</v>
      </c>
      <c r="AU601" s="4" t="s">
        <v>227</v>
      </c>
      <c r="AV601" s="4" t="s">
        <v>3306</v>
      </c>
      <c r="AW601" s="4" t="s">
        <v>1621</v>
      </c>
      <c r="AX601" s="4" t="s">
        <v>1782</v>
      </c>
      <c r="AY601" s="4" t="s">
        <v>3307</v>
      </c>
      <c r="AZ601" s="4" t="s">
        <v>1925</v>
      </c>
      <c r="BA601" s="4" t="s">
        <v>3308</v>
      </c>
      <c r="BB601" s="4" t="s">
        <v>1621</v>
      </c>
      <c r="BC601" s="4" t="s">
        <v>3309</v>
      </c>
      <c r="BD601" s="4" t="s">
        <v>3300</v>
      </c>
      <c r="BE601" s="4" t="s">
        <v>3301</v>
      </c>
      <c r="BF601" s="4" t="s">
        <v>3300</v>
      </c>
      <c r="BG601" s="4" t="s">
        <v>3301</v>
      </c>
      <c r="BH601" s="4" t="s">
        <v>3310</v>
      </c>
      <c r="BI601" s="4" t="s">
        <v>1621</v>
      </c>
      <c r="BJ601" s="4" t="s">
        <v>698</v>
      </c>
      <c r="BK601" s="4" t="s">
        <v>3311</v>
      </c>
      <c r="BL601" s="4" t="s">
        <v>3301</v>
      </c>
      <c r="BM601" s="4" t="s">
        <v>3312</v>
      </c>
      <c r="BN601" s="4" t="s">
        <v>3313</v>
      </c>
      <c r="BO601" s="4" t="s">
        <v>227</v>
      </c>
      <c r="BP601" s="4" t="s">
        <v>3301</v>
      </c>
      <c r="BQ601" s="4" t="s">
        <v>3314</v>
      </c>
      <c r="BR601" s="4"/>
      <c r="BS601" s="4" t="s">
        <v>3315</v>
      </c>
      <c r="BT601" s="4" t="n">
        <f aca="false">49-(COUNTBLANK(U601:BQ601))</f>
        <v>49</v>
      </c>
      <c r="BU601" s="4" t="str">
        <f aca="false">CONCATENATE("*",BS601,"*")</f>
        <v>*rescue*</v>
      </c>
      <c r="BV601" s="4" t="n">
        <f aca="false">COUNTIFS(U601:BQ601,BU601)</f>
        <v>0</v>
      </c>
      <c r="BW601" s="18" t="n">
        <f aca="false">BV601/BT601</f>
        <v>0</v>
      </c>
      <c r="BX601" s="4" t="s">
        <v>1647</v>
      </c>
      <c r="BY601" s="4" t="n">
        <f aca="false">COUNTIFS(U601:BQ601,BX601)</f>
        <v>0</v>
      </c>
      <c r="BZ601" s="18" t="n">
        <f aca="false">IF(BY601="","",(BY601/BT601))</f>
        <v>0</v>
      </c>
      <c r="CA601" s="4" t="n">
        <f aca="false">COUNTIFS(U601:BQ601,BU602)</f>
        <v>0</v>
      </c>
      <c r="CB601" s="4" t="str">
        <f aca="false">IF(BX601="",BU601,BX601)</f>
        <v>*save*</v>
      </c>
      <c r="CC601" s="4" t="n">
        <f aca="false">COUNTIFS(U601:BQ601,CB602)</f>
        <v>0</v>
      </c>
      <c r="CD601" s="18" t="n">
        <f aca="false">CC601/BT601</f>
        <v>0</v>
      </c>
      <c r="CE601" s="4" t="s">
        <v>1647</v>
      </c>
      <c r="CF601" s="18" t="n">
        <f aca="false">(COUNTIFS(U601:BQ601,CE601))/BT601</f>
        <v>0</v>
      </c>
      <c r="CG601" s="4"/>
      <c r="CH601" s="4" t="s">
        <v>1648</v>
      </c>
      <c r="CI601" s="18" t="n">
        <v>0.0408163265306122</v>
      </c>
      <c r="CJ601" s="18" t="n">
        <v>0.35</v>
      </c>
      <c r="CK601" s="4" t="s">
        <v>3303</v>
      </c>
      <c r="CL601" s="4" t="s">
        <v>3316</v>
      </c>
      <c r="CM601" s="4"/>
      <c r="CN601" s="4"/>
    </row>
    <row r="602" customFormat="false" ht="14.4" hidden="false" customHeight="false" outlineLevel="0" collapsed="false">
      <c r="A602" s="8" t="s">
        <v>3492</v>
      </c>
      <c r="B602" s="17" t="n">
        <v>2</v>
      </c>
      <c r="C602" s="17" t="n">
        <v>2</v>
      </c>
      <c r="D602" s="17" t="n">
        <v>2</v>
      </c>
      <c r="E602" s="17" t="n">
        <v>120</v>
      </c>
      <c r="F602" s="17" t="n">
        <v>60</v>
      </c>
      <c r="G602" s="17" t="n">
        <v>8</v>
      </c>
      <c r="H602" s="8" t="n">
        <v>8060</v>
      </c>
      <c r="I602" s="8" t="n">
        <v>18060</v>
      </c>
      <c r="J602" s="8" t="n">
        <v>8060</v>
      </c>
      <c r="K602" s="8" t="s">
        <v>650</v>
      </c>
      <c r="L602" s="8" t="s">
        <v>128</v>
      </c>
      <c r="M602" s="4" t="s">
        <v>3317</v>
      </c>
      <c r="N602" s="4" t="s">
        <v>3284</v>
      </c>
      <c r="O602" s="4" t="s">
        <v>3285</v>
      </c>
      <c r="P602" s="4"/>
      <c r="Q602" s="4"/>
      <c r="R602" s="4" t="n">
        <f aca="false">(1+LEN(N602)-LEN(SUBSTITUTE(N602," ","")))+1</f>
        <v>6</v>
      </c>
      <c r="S602" s="4" t="n">
        <f aca="false">(1+LEN(O602)-LEN(SUBSTITUTE(O602," ","")))</f>
        <v>11</v>
      </c>
      <c r="T602" s="4" t="s">
        <v>3126</v>
      </c>
      <c r="U602" s="4" t="s">
        <v>3319</v>
      </c>
      <c r="V602" s="4" t="s">
        <v>3320</v>
      </c>
      <c r="W602" s="4" t="s">
        <v>3321</v>
      </c>
      <c r="X602" s="4" t="s">
        <v>227</v>
      </c>
      <c r="Y602" s="4" t="s">
        <v>3322</v>
      </c>
      <c r="Z602" s="4" t="s">
        <v>3286</v>
      </c>
      <c r="AA602" s="4" t="s">
        <v>3323</v>
      </c>
      <c r="AB602" s="4" t="s">
        <v>3303</v>
      </c>
      <c r="AC602" s="4" t="s">
        <v>3324</v>
      </c>
      <c r="AD602" s="4" t="s">
        <v>3325</v>
      </c>
      <c r="AE602" s="4" t="s">
        <v>3303</v>
      </c>
      <c r="AF602" s="4" t="s">
        <v>3326</v>
      </c>
      <c r="AG602" s="4" t="s">
        <v>3327</v>
      </c>
      <c r="AH602" s="4" t="s">
        <v>3303</v>
      </c>
      <c r="AI602" s="4" t="s">
        <v>3328</v>
      </c>
      <c r="AJ602" s="4" t="s">
        <v>3329</v>
      </c>
      <c r="AK602" s="4" t="s">
        <v>3330</v>
      </c>
      <c r="AL602" s="4" t="s">
        <v>3331</v>
      </c>
      <c r="AM602" s="4" t="s">
        <v>3303</v>
      </c>
      <c r="AN602" s="4" t="s">
        <v>3332</v>
      </c>
      <c r="AO602" s="4" t="s">
        <v>2063</v>
      </c>
      <c r="AP602" s="4" t="s">
        <v>3333</v>
      </c>
      <c r="AQ602" s="4" t="s">
        <v>3286</v>
      </c>
      <c r="AR602" s="4" t="s">
        <v>3334</v>
      </c>
      <c r="AS602" s="4" t="s">
        <v>3335</v>
      </c>
      <c r="AT602" s="4" t="s">
        <v>3336</v>
      </c>
      <c r="AU602" s="4" t="s">
        <v>3322</v>
      </c>
      <c r="AV602" s="4" t="s">
        <v>3303</v>
      </c>
      <c r="AW602" s="4" t="s">
        <v>3303</v>
      </c>
      <c r="AX602" s="4" t="s">
        <v>3337</v>
      </c>
      <c r="AY602" s="4" t="s">
        <v>3338</v>
      </c>
      <c r="AZ602" s="4" t="s">
        <v>3299</v>
      </c>
      <c r="BA602" s="4" t="s">
        <v>3339</v>
      </c>
      <c r="BB602" s="4" t="s">
        <v>3340</v>
      </c>
      <c r="BC602" s="4" t="s">
        <v>3341</v>
      </c>
      <c r="BD602" s="4" t="s">
        <v>3342</v>
      </c>
      <c r="BE602" s="4" t="s">
        <v>3343</v>
      </c>
      <c r="BF602" s="4" t="s">
        <v>3344</v>
      </c>
      <c r="BG602" s="4" t="s">
        <v>3345</v>
      </c>
      <c r="BH602" s="4" t="s">
        <v>3346</v>
      </c>
      <c r="BI602" s="4" t="s">
        <v>3347</v>
      </c>
      <c r="BJ602" s="4" t="s">
        <v>3348</v>
      </c>
      <c r="BK602" s="4" t="s">
        <v>3299</v>
      </c>
      <c r="BL602" s="4" t="s">
        <v>3349</v>
      </c>
      <c r="BM602" s="4" t="s">
        <v>992</v>
      </c>
      <c r="BN602" s="4" t="s">
        <v>3350</v>
      </c>
      <c r="BO602" s="4" t="s">
        <v>3344</v>
      </c>
      <c r="BP602" s="4" t="s">
        <v>3351</v>
      </c>
      <c r="BQ602" s="4" t="s">
        <v>3337</v>
      </c>
      <c r="BR602" s="4"/>
      <c r="BS602" s="4" t="s">
        <v>3303</v>
      </c>
      <c r="BT602" s="4" t="n">
        <f aca="false">49-(COUNTBLANK(U602:BQ602))</f>
        <v>49</v>
      </c>
      <c r="BU602" s="4" t="str">
        <f aca="false">CONCATENATE("*",BS602,"*")</f>
        <v>*lasso*</v>
      </c>
      <c r="BV602" s="4" t="n">
        <f aca="false">COUNTIFS(U602:BQ602,BU602)</f>
        <v>0</v>
      </c>
      <c r="BW602" s="18" t="n">
        <f aca="false">BV602/BT602</f>
        <v>0</v>
      </c>
      <c r="BX602" s="4"/>
      <c r="BY602" s="4"/>
      <c r="BZ602" s="18" t="str">
        <f aca="false">IF(BY602="","",(BY602/BT602))</f>
        <v/>
      </c>
      <c r="CA602" s="4" t="n">
        <f aca="false">COUNTIFS(U602:BQ602,BU601)</f>
        <v>0</v>
      </c>
      <c r="CB602" s="4" t="str">
        <f aca="false">IF(BX602="",BU602,BX602)</f>
        <v>*lasso*</v>
      </c>
      <c r="CC602" s="4" t="n">
        <f aca="false">COUNTIFS(U602:BQ602,CB601)</f>
        <v>0</v>
      </c>
      <c r="CD602" s="18" t="n">
        <f aca="false">CC602/BT602</f>
        <v>0</v>
      </c>
      <c r="CE602" s="4" t="s">
        <v>3352</v>
      </c>
      <c r="CF602" s="18" t="n">
        <f aca="false">(COUNTIFS(U602:BQ602,CE602))/BT602</f>
        <v>0</v>
      </c>
      <c r="CG602" s="4"/>
      <c r="CH602" s="4" t="s">
        <v>3353</v>
      </c>
      <c r="CI602" s="18" t="n">
        <v>0</v>
      </c>
      <c r="CJ602" s="18" t="n">
        <v>0.31</v>
      </c>
      <c r="CK602" s="4" t="s">
        <v>1621</v>
      </c>
      <c r="CL602" s="4" t="s">
        <v>3316</v>
      </c>
      <c r="CM602" s="4"/>
      <c r="CN602" s="4"/>
    </row>
    <row r="603" customFormat="false" ht="14.4" hidden="false" customHeight="false" outlineLevel="0" collapsed="false">
      <c r="A603" s="8" t="s">
        <v>3491</v>
      </c>
      <c r="B603" s="8" t="n">
        <v>2</v>
      </c>
      <c r="C603" s="0"/>
      <c r="D603" s="0"/>
      <c r="E603" s="0"/>
      <c r="F603" s="8" t="n">
        <v>61</v>
      </c>
      <c r="G603" s="8" t="n">
        <v>9</v>
      </c>
      <c r="H603" s="8" t="n">
        <v>9061</v>
      </c>
      <c r="I603" s="8" t="n">
        <v>19061</v>
      </c>
      <c r="J603" s="8" t="n">
        <v>9061</v>
      </c>
      <c r="K603" s="8" t="n">
        <v>29061</v>
      </c>
      <c r="L603" s="8" t="s">
        <v>128</v>
      </c>
      <c r="M603" s="0" t="s">
        <v>3357</v>
      </c>
      <c r="O603" s="0" t="s">
        <v>3358</v>
      </c>
      <c r="P603" s="0" t="s">
        <v>3359</v>
      </c>
      <c r="Q603" s="0" t="s">
        <v>133</v>
      </c>
      <c r="R603" s="0" t="n">
        <v>3</v>
      </c>
      <c r="S603" s="0" t="n">
        <f aca="false">(1+LEN(O603)-LEN(SUBSTITUTE(O603," ","")))</f>
        <v>9</v>
      </c>
      <c r="CN603" s="4"/>
    </row>
    <row r="604" customFormat="false" ht="14.4" hidden="false" customHeight="false" outlineLevel="0" collapsed="false">
      <c r="A604" s="8" t="s">
        <v>3490</v>
      </c>
      <c r="B604" s="8" t="n">
        <v>2</v>
      </c>
      <c r="C604" s="0"/>
      <c r="D604" s="0"/>
      <c r="E604" s="0"/>
      <c r="F604" s="8" t="n">
        <v>61</v>
      </c>
      <c r="G604" s="8" t="n">
        <v>9</v>
      </c>
      <c r="H604" s="8" t="n">
        <v>9061</v>
      </c>
      <c r="I604" s="8" t="n">
        <v>19061</v>
      </c>
      <c r="J604" s="8" t="n">
        <v>9061</v>
      </c>
      <c r="K604" s="8" t="n">
        <v>29061</v>
      </c>
      <c r="L604" s="8" t="s">
        <v>128</v>
      </c>
      <c r="M604" s="0" t="s">
        <v>3354</v>
      </c>
      <c r="O604" s="0" t="s">
        <v>3355</v>
      </c>
      <c r="P604" s="0" t="s">
        <v>3356</v>
      </c>
      <c r="Q604" s="0" t="s">
        <v>133</v>
      </c>
      <c r="R604" s="0" t="n">
        <v>3</v>
      </c>
      <c r="S604" s="0" t="n">
        <f aca="false">(1+LEN(O604)-LEN(SUBSTITUTE(O604," ","")))</f>
        <v>7</v>
      </c>
      <c r="CN604" s="4"/>
    </row>
    <row r="605" customFormat="false" ht="14.4" hidden="false" customHeight="false" outlineLevel="0" collapsed="false">
      <c r="A605" s="8" t="s">
        <v>3493</v>
      </c>
      <c r="B605" s="8" t="n">
        <v>2</v>
      </c>
      <c r="C605" s="0"/>
      <c r="D605" s="0"/>
      <c r="E605" s="0"/>
      <c r="F605" s="8" t="n">
        <v>61</v>
      </c>
      <c r="G605" s="8" t="n">
        <v>9</v>
      </c>
      <c r="H605" s="8" t="n">
        <v>9061</v>
      </c>
      <c r="I605" s="8" t="n">
        <v>19061</v>
      </c>
      <c r="J605" s="8" t="n">
        <v>9061</v>
      </c>
      <c r="K605" s="8" t="n">
        <v>29061</v>
      </c>
      <c r="L605" s="8" t="s">
        <v>128</v>
      </c>
      <c r="M605" s="0" t="s">
        <v>3357</v>
      </c>
      <c r="O605" s="0" t="s">
        <v>3358</v>
      </c>
      <c r="P605" s="0" t="s">
        <v>3359</v>
      </c>
      <c r="Q605" s="0" t="s">
        <v>133</v>
      </c>
      <c r="R605" s="0" t="n">
        <v>3</v>
      </c>
      <c r="S605" s="0" t="n">
        <f aca="false">(1+LEN(O605)-LEN(SUBSTITUTE(O605," ","")))</f>
        <v>9</v>
      </c>
    </row>
    <row r="606" customFormat="false" ht="14.4" hidden="false" customHeight="false" outlineLevel="0" collapsed="false">
      <c r="A606" s="8" t="s">
        <v>3492</v>
      </c>
      <c r="B606" s="8" t="n">
        <v>2</v>
      </c>
      <c r="C606" s="0"/>
      <c r="D606" s="0"/>
      <c r="E606" s="0"/>
      <c r="F606" s="8" t="n">
        <v>61</v>
      </c>
      <c r="G606" s="8" t="n">
        <v>9</v>
      </c>
      <c r="H606" s="8" t="n">
        <v>9061</v>
      </c>
      <c r="I606" s="8" t="n">
        <v>19061</v>
      </c>
      <c r="J606" s="8" t="n">
        <v>9061</v>
      </c>
      <c r="K606" s="8" t="n">
        <v>29061</v>
      </c>
      <c r="L606" s="8" t="s">
        <v>128</v>
      </c>
      <c r="M606" s="0" t="s">
        <v>3354</v>
      </c>
      <c r="O606" s="0" t="s">
        <v>3355</v>
      </c>
      <c r="P606" s="0" t="s">
        <v>3356</v>
      </c>
      <c r="Q606" s="0" t="s">
        <v>133</v>
      </c>
      <c r="R606" s="0" t="n">
        <v>3</v>
      </c>
      <c r="S606" s="0" t="n">
        <f aca="false">(1+LEN(O606)-LEN(SUBSTITUTE(O606," ","")))</f>
        <v>7</v>
      </c>
    </row>
    <row r="607" customFormat="false" ht="14.4" hidden="false" customHeight="false" outlineLevel="0" collapsed="false">
      <c r="A607" s="8" t="s">
        <v>3491</v>
      </c>
      <c r="B607" s="8" t="n">
        <v>2</v>
      </c>
      <c r="C607" s="0"/>
      <c r="D607" s="0"/>
      <c r="E607" s="0"/>
      <c r="F607" s="8" t="n">
        <v>62</v>
      </c>
      <c r="G607" s="8" t="n">
        <v>9</v>
      </c>
      <c r="H607" s="8" t="n">
        <v>9062</v>
      </c>
      <c r="I607" s="8" t="n">
        <v>19062</v>
      </c>
      <c r="J607" s="8" t="n">
        <v>9062</v>
      </c>
      <c r="K607" s="8" t="n">
        <v>29062</v>
      </c>
      <c r="L607" s="8" t="s">
        <v>128</v>
      </c>
      <c r="M607" s="0" t="s">
        <v>3363</v>
      </c>
      <c r="O607" s="0" t="s">
        <v>3364</v>
      </c>
      <c r="P607" s="0" t="s">
        <v>3365</v>
      </c>
      <c r="Q607" s="0" t="s">
        <v>273</v>
      </c>
      <c r="R607" s="0" t="n">
        <v>3</v>
      </c>
      <c r="S607" s="0" t="n">
        <f aca="false">(1+LEN(O607)-LEN(SUBSTITUTE(O607," ","")))</f>
        <v>9</v>
      </c>
      <c r="CN607" s="4"/>
    </row>
    <row r="608" customFormat="false" ht="14.4" hidden="false" customHeight="false" outlineLevel="0" collapsed="false">
      <c r="A608" s="8" t="s">
        <v>3490</v>
      </c>
      <c r="B608" s="8" t="n">
        <v>2</v>
      </c>
      <c r="C608" s="0"/>
      <c r="D608" s="0"/>
      <c r="E608" s="0"/>
      <c r="F608" s="8" t="n">
        <v>62</v>
      </c>
      <c r="G608" s="8" t="n">
        <v>9</v>
      </c>
      <c r="H608" s="8" t="n">
        <v>9062</v>
      </c>
      <c r="I608" s="8" t="n">
        <v>19062</v>
      </c>
      <c r="J608" s="8" t="n">
        <v>9062</v>
      </c>
      <c r="K608" s="8" t="n">
        <v>29062</v>
      </c>
      <c r="L608" s="8" t="s">
        <v>128</v>
      </c>
      <c r="M608" s="0" t="s">
        <v>3360</v>
      </c>
      <c r="O608" s="0" t="s">
        <v>3361</v>
      </c>
      <c r="P608" s="0" t="s">
        <v>3362</v>
      </c>
      <c r="Q608" s="0" t="s">
        <v>133</v>
      </c>
      <c r="R608" s="0" t="n">
        <v>3</v>
      </c>
      <c r="S608" s="0" t="n">
        <f aca="false">(1+LEN(O608)-LEN(SUBSTITUTE(O608," ","")))</f>
        <v>9</v>
      </c>
      <c r="CN608" s="4"/>
    </row>
    <row r="609" customFormat="false" ht="14.4" hidden="false" customHeight="false" outlineLevel="0" collapsed="false">
      <c r="A609" s="8" t="s">
        <v>3493</v>
      </c>
      <c r="B609" s="8" t="n">
        <v>2</v>
      </c>
      <c r="C609" s="0"/>
      <c r="D609" s="0"/>
      <c r="E609" s="0"/>
      <c r="F609" s="8" t="n">
        <v>62</v>
      </c>
      <c r="G609" s="8" t="n">
        <v>9</v>
      </c>
      <c r="H609" s="8" t="n">
        <v>9062</v>
      </c>
      <c r="I609" s="8" t="n">
        <v>19062</v>
      </c>
      <c r="J609" s="8" t="n">
        <v>9062</v>
      </c>
      <c r="K609" s="8" t="n">
        <v>29062</v>
      </c>
      <c r="L609" s="8" t="s">
        <v>128</v>
      </c>
      <c r="M609" s="0" t="s">
        <v>3363</v>
      </c>
      <c r="O609" s="0" t="s">
        <v>3364</v>
      </c>
      <c r="P609" s="0" t="s">
        <v>3365</v>
      </c>
      <c r="Q609" s="0" t="s">
        <v>273</v>
      </c>
      <c r="R609" s="0" t="n">
        <v>3</v>
      </c>
      <c r="S609" s="0" t="n">
        <f aca="false">(1+LEN(O609)-LEN(SUBSTITUTE(O609," ","")))</f>
        <v>9</v>
      </c>
    </row>
    <row r="610" customFormat="false" ht="14.4" hidden="false" customHeight="false" outlineLevel="0" collapsed="false">
      <c r="A610" s="8" t="s">
        <v>3492</v>
      </c>
      <c r="B610" s="8" t="n">
        <v>2</v>
      </c>
      <c r="C610" s="0"/>
      <c r="D610" s="0"/>
      <c r="E610" s="0"/>
      <c r="F610" s="8" t="n">
        <v>62</v>
      </c>
      <c r="G610" s="8" t="n">
        <v>9</v>
      </c>
      <c r="H610" s="8" t="n">
        <v>9062</v>
      </c>
      <c r="I610" s="8" t="n">
        <v>19062</v>
      </c>
      <c r="J610" s="8" t="n">
        <v>9062</v>
      </c>
      <c r="K610" s="8" t="n">
        <v>29062</v>
      </c>
      <c r="L610" s="8" t="s">
        <v>128</v>
      </c>
      <c r="M610" s="0" t="s">
        <v>3360</v>
      </c>
      <c r="O610" s="0" t="s">
        <v>3361</v>
      </c>
      <c r="P610" s="0" t="s">
        <v>3362</v>
      </c>
      <c r="Q610" s="0" t="s">
        <v>133</v>
      </c>
      <c r="R610" s="0" t="n">
        <v>3</v>
      </c>
      <c r="S610" s="0" t="n">
        <f aca="false">(1+LEN(O610)-LEN(SUBSTITUTE(O610," ","")))</f>
        <v>9</v>
      </c>
      <c r="CN610" s="4"/>
    </row>
    <row r="611" customFormat="false" ht="14.4" hidden="false" customHeight="false" outlineLevel="0" collapsed="false">
      <c r="A611" s="8" t="s">
        <v>3491</v>
      </c>
      <c r="B611" s="8" t="n">
        <v>2</v>
      </c>
      <c r="C611" s="0"/>
      <c r="D611" s="0"/>
      <c r="E611" s="0"/>
      <c r="F611" s="8" t="n">
        <v>63</v>
      </c>
      <c r="G611" s="8" t="n">
        <v>9</v>
      </c>
      <c r="H611" s="8" t="n">
        <v>9063</v>
      </c>
      <c r="I611" s="8" t="n">
        <v>19063</v>
      </c>
      <c r="J611" s="8" t="n">
        <v>9063</v>
      </c>
      <c r="K611" s="8" t="n">
        <v>29063</v>
      </c>
      <c r="L611" s="8" t="s">
        <v>128</v>
      </c>
      <c r="M611" s="0" t="s">
        <v>3369</v>
      </c>
      <c r="O611" s="0" t="s">
        <v>3370</v>
      </c>
      <c r="P611" s="0" t="s">
        <v>3371</v>
      </c>
      <c r="Q611" s="0" t="s">
        <v>273</v>
      </c>
      <c r="R611" s="0" t="n">
        <v>3</v>
      </c>
      <c r="S611" s="0" t="n">
        <f aca="false">(1+LEN(O611)-LEN(SUBSTITUTE(O611," ","")))</f>
        <v>10</v>
      </c>
      <c r="CN611" s="4"/>
    </row>
    <row r="612" customFormat="false" ht="14.4" hidden="false" customHeight="false" outlineLevel="0" collapsed="false">
      <c r="A612" s="8" t="s">
        <v>3490</v>
      </c>
      <c r="B612" s="8" t="n">
        <v>2</v>
      </c>
      <c r="C612" s="0"/>
      <c r="D612" s="0"/>
      <c r="E612" s="0"/>
      <c r="F612" s="8" t="n">
        <v>63</v>
      </c>
      <c r="G612" s="8" t="n">
        <v>9</v>
      </c>
      <c r="H612" s="8" t="n">
        <v>9063</v>
      </c>
      <c r="I612" s="8" t="n">
        <v>19063</v>
      </c>
      <c r="J612" s="8" t="n">
        <v>9063</v>
      </c>
      <c r="K612" s="8" t="n">
        <v>29063</v>
      </c>
      <c r="L612" s="8" t="s">
        <v>128</v>
      </c>
      <c r="M612" s="0" t="s">
        <v>3366</v>
      </c>
      <c r="O612" s="0" t="s">
        <v>3367</v>
      </c>
      <c r="P612" s="0" t="s">
        <v>3368</v>
      </c>
      <c r="Q612" s="0" t="s">
        <v>273</v>
      </c>
      <c r="R612" s="0" t="n">
        <v>3</v>
      </c>
      <c r="S612" s="0" t="n">
        <f aca="false">(1+LEN(O612)-LEN(SUBSTITUTE(O612," ","")))</f>
        <v>8</v>
      </c>
      <c r="CN612" s="4"/>
    </row>
    <row r="613" customFormat="false" ht="14.4" hidden="false" customHeight="false" outlineLevel="0" collapsed="false">
      <c r="A613" s="8" t="s">
        <v>3493</v>
      </c>
      <c r="B613" s="8" t="n">
        <v>2</v>
      </c>
      <c r="C613" s="0"/>
      <c r="D613" s="0"/>
      <c r="E613" s="0"/>
      <c r="F613" s="8" t="n">
        <v>63</v>
      </c>
      <c r="G613" s="8" t="n">
        <v>9</v>
      </c>
      <c r="H613" s="8" t="n">
        <v>9063</v>
      </c>
      <c r="I613" s="8" t="n">
        <v>19063</v>
      </c>
      <c r="J613" s="8" t="n">
        <v>9063</v>
      </c>
      <c r="K613" s="8" t="n">
        <v>29063</v>
      </c>
      <c r="L613" s="8" t="s">
        <v>128</v>
      </c>
      <c r="M613" s="0" t="s">
        <v>3369</v>
      </c>
      <c r="O613" s="0" t="s">
        <v>3370</v>
      </c>
      <c r="P613" s="0" t="s">
        <v>3371</v>
      </c>
      <c r="Q613" s="0" t="s">
        <v>273</v>
      </c>
      <c r="R613" s="0" t="n">
        <v>3</v>
      </c>
      <c r="S613" s="0" t="n">
        <f aca="false">(1+LEN(O613)-LEN(SUBSTITUTE(O613," ","")))</f>
        <v>10</v>
      </c>
    </row>
    <row r="614" customFormat="false" ht="14.4" hidden="false" customHeight="false" outlineLevel="0" collapsed="false">
      <c r="A614" s="8" t="s">
        <v>3492</v>
      </c>
      <c r="B614" s="8" t="n">
        <v>2</v>
      </c>
      <c r="C614" s="0"/>
      <c r="D614" s="0"/>
      <c r="E614" s="0"/>
      <c r="F614" s="8" t="n">
        <v>63</v>
      </c>
      <c r="G614" s="8" t="n">
        <v>9</v>
      </c>
      <c r="H614" s="8" t="n">
        <v>9063</v>
      </c>
      <c r="I614" s="8" t="n">
        <v>19063</v>
      </c>
      <c r="J614" s="8" t="n">
        <v>9063</v>
      </c>
      <c r="K614" s="8" t="n">
        <v>29063</v>
      </c>
      <c r="L614" s="8" t="s">
        <v>128</v>
      </c>
      <c r="M614" s="0" t="s">
        <v>3366</v>
      </c>
      <c r="O614" s="0" t="s">
        <v>3367</v>
      </c>
      <c r="P614" s="0" t="s">
        <v>3368</v>
      </c>
      <c r="Q614" s="0" t="s">
        <v>273</v>
      </c>
      <c r="R614" s="0" t="n">
        <v>3</v>
      </c>
      <c r="S614" s="0" t="n">
        <f aca="false">(1+LEN(O614)-LEN(SUBSTITUTE(O614," ","")))</f>
        <v>8</v>
      </c>
    </row>
    <row r="615" customFormat="false" ht="14.4" hidden="false" customHeight="false" outlineLevel="0" collapsed="false">
      <c r="A615" s="8" t="s">
        <v>3491</v>
      </c>
      <c r="B615" s="8" t="n">
        <v>2</v>
      </c>
      <c r="C615" s="0"/>
      <c r="D615" s="0"/>
      <c r="E615" s="0"/>
      <c r="F615" s="8" t="n">
        <v>64</v>
      </c>
      <c r="G615" s="8" t="n">
        <v>9</v>
      </c>
      <c r="H615" s="8" t="n">
        <v>9064</v>
      </c>
      <c r="I615" s="8" t="n">
        <v>19064</v>
      </c>
      <c r="J615" s="8" t="n">
        <v>9064</v>
      </c>
      <c r="K615" s="8" t="n">
        <v>29064</v>
      </c>
      <c r="L615" s="8" t="s">
        <v>128</v>
      </c>
      <c r="M615" s="0" t="s">
        <v>3375</v>
      </c>
      <c r="O615" s="0" t="s">
        <v>3376</v>
      </c>
      <c r="P615" s="0" t="s">
        <v>3377</v>
      </c>
      <c r="Q615" s="0" t="s">
        <v>133</v>
      </c>
      <c r="R615" s="0" t="n">
        <v>3</v>
      </c>
      <c r="S615" s="0" t="n">
        <f aca="false">(1+LEN(O615)-LEN(SUBSTITUTE(O615," ","")))</f>
        <v>10</v>
      </c>
      <c r="CN615" s="4"/>
    </row>
    <row r="616" customFormat="false" ht="14.4" hidden="false" customHeight="false" outlineLevel="0" collapsed="false">
      <c r="A616" s="8" t="s">
        <v>3490</v>
      </c>
      <c r="B616" s="8" t="n">
        <v>2</v>
      </c>
      <c r="C616" s="0"/>
      <c r="D616" s="0"/>
      <c r="E616" s="0"/>
      <c r="F616" s="8" t="n">
        <v>64</v>
      </c>
      <c r="G616" s="8" t="n">
        <v>9</v>
      </c>
      <c r="H616" s="8" t="n">
        <v>9064</v>
      </c>
      <c r="I616" s="8" t="n">
        <v>19064</v>
      </c>
      <c r="J616" s="8" t="n">
        <v>9064</v>
      </c>
      <c r="K616" s="8" t="n">
        <v>29064</v>
      </c>
      <c r="L616" s="8" t="s">
        <v>128</v>
      </c>
      <c r="M616" s="0" t="s">
        <v>3372</v>
      </c>
      <c r="O616" s="0" t="s">
        <v>3373</v>
      </c>
      <c r="P616" s="0" t="s">
        <v>3374</v>
      </c>
      <c r="Q616" s="0" t="s">
        <v>273</v>
      </c>
      <c r="R616" s="0" t="n">
        <v>3</v>
      </c>
      <c r="S616" s="0" t="n">
        <f aca="false">(1+LEN(O616)-LEN(SUBSTITUTE(O616," ","")))</f>
        <v>9</v>
      </c>
      <c r="CN616" s="4"/>
    </row>
    <row r="617" customFormat="false" ht="14.4" hidden="false" customHeight="false" outlineLevel="0" collapsed="false">
      <c r="A617" s="8" t="s">
        <v>3493</v>
      </c>
      <c r="B617" s="8" t="n">
        <v>2</v>
      </c>
      <c r="C617" s="0"/>
      <c r="D617" s="0"/>
      <c r="E617" s="0"/>
      <c r="F617" s="8" t="n">
        <v>64</v>
      </c>
      <c r="G617" s="8" t="n">
        <v>9</v>
      </c>
      <c r="H617" s="8" t="n">
        <v>9064</v>
      </c>
      <c r="I617" s="8" t="n">
        <v>19064</v>
      </c>
      <c r="J617" s="8" t="n">
        <v>9064</v>
      </c>
      <c r="K617" s="8" t="n">
        <v>29064</v>
      </c>
      <c r="L617" s="8" t="s">
        <v>128</v>
      </c>
      <c r="M617" s="0" t="s">
        <v>3375</v>
      </c>
      <c r="O617" s="0" t="s">
        <v>3376</v>
      </c>
      <c r="P617" s="0" t="s">
        <v>3377</v>
      </c>
      <c r="Q617" s="0" t="s">
        <v>133</v>
      </c>
      <c r="R617" s="0" t="n">
        <v>3</v>
      </c>
      <c r="S617" s="0" t="n">
        <f aca="false">(1+LEN(O617)-LEN(SUBSTITUTE(O617," ","")))</f>
        <v>10</v>
      </c>
    </row>
    <row r="618" customFormat="false" ht="14.4" hidden="false" customHeight="false" outlineLevel="0" collapsed="false">
      <c r="A618" s="8" t="s">
        <v>3492</v>
      </c>
      <c r="B618" s="8" t="n">
        <v>2</v>
      </c>
      <c r="C618" s="0"/>
      <c r="D618" s="0"/>
      <c r="E618" s="0"/>
      <c r="F618" s="8" t="n">
        <v>64</v>
      </c>
      <c r="G618" s="8" t="n">
        <v>9</v>
      </c>
      <c r="H618" s="8" t="n">
        <v>9064</v>
      </c>
      <c r="I618" s="8" t="n">
        <v>19064</v>
      </c>
      <c r="J618" s="8" t="n">
        <v>9064</v>
      </c>
      <c r="K618" s="8" t="n">
        <v>29064</v>
      </c>
      <c r="L618" s="8" t="s">
        <v>128</v>
      </c>
      <c r="M618" s="0" t="s">
        <v>3372</v>
      </c>
      <c r="O618" s="0" t="s">
        <v>3373</v>
      </c>
      <c r="P618" s="0" t="s">
        <v>3374</v>
      </c>
      <c r="Q618" s="0" t="s">
        <v>273</v>
      </c>
      <c r="R618" s="0" t="n">
        <v>3</v>
      </c>
      <c r="S618" s="0" t="n">
        <f aca="false">(1+LEN(O618)-LEN(SUBSTITUTE(O618," ","")))</f>
        <v>9</v>
      </c>
      <c r="CN618" s="4"/>
    </row>
    <row r="619" customFormat="false" ht="14.4" hidden="false" customHeight="false" outlineLevel="0" collapsed="false">
      <c r="A619" s="8" t="s">
        <v>3491</v>
      </c>
      <c r="B619" s="8" t="n">
        <v>2</v>
      </c>
      <c r="C619" s="0"/>
      <c r="D619" s="0"/>
      <c r="E619" s="0"/>
      <c r="F619" s="8" t="n">
        <v>65</v>
      </c>
      <c r="G619" s="8" t="n">
        <v>9</v>
      </c>
      <c r="H619" s="8" t="n">
        <v>9065</v>
      </c>
      <c r="I619" s="8" t="n">
        <v>19065</v>
      </c>
      <c r="J619" s="8" t="n">
        <v>9065</v>
      </c>
      <c r="K619" s="8" t="n">
        <v>29065</v>
      </c>
      <c r="L619" s="8" t="s">
        <v>128</v>
      </c>
      <c r="M619" s="0" t="s">
        <v>3381</v>
      </c>
      <c r="O619" s="0" t="s">
        <v>3382</v>
      </c>
      <c r="P619" s="0" t="s">
        <v>3383</v>
      </c>
      <c r="Q619" s="0" t="s">
        <v>273</v>
      </c>
      <c r="R619" s="0" t="n">
        <v>3</v>
      </c>
      <c r="S619" s="0" t="n">
        <f aca="false">(1+LEN(O619)-LEN(SUBSTITUTE(O619," ","")))</f>
        <v>8</v>
      </c>
      <c r="CN619" s="4"/>
    </row>
    <row r="620" customFormat="false" ht="14.4" hidden="false" customHeight="false" outlineLevel="0" collapsed="false">
      <c r="A620" s="8" t="s">
        <v>3490</v>
      </c>
      <c r="B620" s="8" t="n">
        <v>2</v>
      </c>
      <c r="C620" s="0"/>
      <c r="D620" s="0"/>
      <c r="E620" s="0"/>
      <c r="F620" s="8" t="n">
        <v>65</v>
      </c>
      <c r="G620" s="8" t="n">
        <v>9</v>
      </c>
      <c r="H620" s="8" t="n">
        <v>9065</v>
      </c>
      <c r="I620" s="8" t="n">
        <v>19065</v>
      </c>
      <c r="J620" s="8" t="n">
        <v>9065</v>
      </c>
      <c r="K620" s="8" t="n">
        <v>29065</v>
      </c>
      <c r="L620" s="8" t="s">
        <v>128</v>
      </c>
      <c r="M620" s="0" t="s">
        <v>3378</v>
      </c>
      <c r="O620" s="0" t="s">
        <v>3379</v>
      </c>
      <c r="P620" s="0" t="s">
        <v>3380</v>
      </c>
      <c r="Q620" s="0" t="s">
        <v>273</v>
      </c>
      <c r="R620" s="0" t="n">
        <v>3</v>
      </c>
      <c r="S620" s="0" t="n">
        <f aca="false">(1+LEN(O620)-LEN(SUBSTITUTE(O620," ","")))</f>
        <v>10</v>
      </c>
      <c r="CN620" s="4"/>
    </row>
    <row r="621" customFormat="false" ht="14.4" hidden="false" customHeight="false" outlineLevel="0" collapsed="false">
      <c r="A621" s="8" t="s">
        <v>3493</v>
      </c>
      <c r="B621" s="8" t="n">
        <v>2</v>
      </c>
      <c r="C621" s="0"/>
      <c r="D621" s="0"/>
      <c r="E621" s="0"/>
      <c r="F621" s="8" t="n">
        <v>65</v>
      </c>
      <c r="G621" s="8" t="n">
        <v>9</v>
      </c>
      <c r="H621" s="8" t="n">
        <v>9065</v>
      </c>
      <c r="I621" s="8" t="n">
        <v>19065</v>
      </c>
      <c r="J621" s="8" t="n">
        <v>9065</v>
      </c>
      <c r="K621" s="8" t="n">
        <v>29065</v>
      </c>
      <c r="L621" s="8" t="s">
        <v>128</v>
      </c>
      <c r="M621" s="0" t="s">
        <v>3381</v>
      </c>
      <c r="O621" s="0" t="s">
        <v>3382</v>
      </c>
      <c r="P621" s="0" t="s">
        <v>3383</v>
      </c>
      <c r="Q621" s="0" t="s">
        <v>273</v>
      </c>
      <c r="R621" s="0" t="n">
        <v>3</v>
      </c>
      <c r="S621" s="0" t="n">
        <f aca="false">(1+LEN(O621)-LEN(SUBSTITUTE(O621," ","")))</f>
        <v>8</v>
      </c>
    </row>
    <row r="622" customFormat="false" ht="14.4" hidden="false" customHeight="false" outlineLevel="0" collapsed="false">
      <c r="A622" s="8" t="s">
        <v>3492</v>
      </c>
      <c r="B622" s="8" t="n">
        <v>2</v>
      </c>
      <c r="C622" s="0"/>
      <c r="D622" s="0"/>
      <c r="E622" s="0"/>
      <c r="F622" s="8" t="n">
        <v>65</v>
      </c>
      <c r="G622" s="8" t="n">
        <v>9</v>
      </c>
      <c r="H622" s="8" t="n">
        <v>9065</v>
      </c>
      <c r="I622" s="8" t="n">
        <v>19065</v>
      </c>
      <c r="J622" s="8" t="n">
        <v>9065</v>
      </c>
      <c r="K622" s="8" t="n">
        <v>29065</v>
      </c>
      <c r="L622" s="8" t="s">
        <v>128</v>
      </c>
      <c r="M622" s="0" t="s">
        <v>3378</v>
      </c>
      <c r="O622" s="0" t="s">
        <v>3379</v>
      </c>
      <c r="P622" s="0" t="s">
        <v>3380</v>
      </c>
      <c r="Q622" s="0" t="s">
        <v>273</v>
      </c>
      <c r="R622" s="0" t="n">
        <v>3</v>
      </c>
      <c r="S622" s="0" t="n">
        <f aca="false">(1+LEN(O622)-LEN(SUBSTITUTE(O622," ","")))</f>
        <v>10</v>
      </c>
    </row>
    <row r="623" customFormat="false" ht="14.4" hidden="false" customHeight="false" outlineLevel="0" collapsed="false">
      <c r="A623" s="8" t="s">
        <v>3491</v>
      </c>
      <c r="B623" s="8" t="n">
        <v>2</v>
      </c>
      <c r="C623" s="0"/>
      <c r="D623" s="0"/>
      <c r="E623" s="0"/>
      <c r="F623" s="8" t="n">
        <v>66</v>
      </c>
      <c r="G623" s="8" t="n">
        <v>9</v>
      </c>
      <c r="H623" s="8" t="n">
        <v>9066</v>
      </c>
      <c r="I623" s="8" t="n">
        <v>19066</v>
      </c>
      <c r="J623" s="8" t="n">
        <v>9066</v>
      </c>
      <c r="K623" s="8" t="n">
        <v>29066</v>
      </c>
      <c r="L623" s="8" t="s">
        <v>128</v>
      </c>
      <c r="M623" s="0" t="s">
        <v>3387</v>
      </c>
      <c r="O623" s="0" t="s">
        <v>3388</v>
      </c>
      <c r="P623" s="0" t="s">
        <v>3389</v>
      </c>
      <c r="Q623" s="0" t="s">
        <v>273</v>
      </c>
      <c r="R623" s="0" t="n">
        <v>3</v>
      </c>
      <c r="S623" s="0" t="n">
        <f aca="false">(1+LEN(O623)-LEN(SUBSTITUTE(O623," ","")))</f>
        <v>9</v>
      </c>
      <c r="CN623" s="4"/>
    </row>
    <row r="624" customFormat="false" ht="14.4" hidden="false" customHeight="false" outlineLevel="0" collapsed="false">
      <c r="A624" s="8" t="s">
        <v>3490</v>
      </c>
      <c r="B624" s="8" t="n">
        <v>2</v>
      </c>
      <c r="C624" s="0"/>
      <c r="D624" s="0"/>
      <c r="E624" s="0"/>
      <c r="F624" s="8" t="n">
        <v>66</v>
      </c>
      <c r="G624" s="8" t="n">
        <v>9</v>
      </c>
      <c r="H624" s="8" t="n">
        <v>9066</v>
      </c>
      <c r="I624" s="8" t="n">
        <v>19066</v>
      </c>
      <c r="J624" s="8" t="n">
        <v>9066</v>
      </c>
      <c r="K624" s="8" t="n">
        <v>29066</v>
      </c>
      <c r="L624" s="8" t="s">
        <v>128</v>
      </c>
      <c r="M624" s="0" t="s">
        <v>3384</v>
      </c>
      <c r="O624" s="0" t="s">
        <v>3385</v>
      </c>
      <c r="P624" s="0" t="s">
        <v>3386</v>
      </c>
      <c r="Q624" s="0" t="s">
        <v>133</v>
      </c>
      <c r="R624" s="0" t="n">
        <v>3</v>
      </c>
      <c r="S624" s="0" t="n">
        <f aca="false">(1+LEN(O624)-LEN(SUBSTITUTE(O624," ","")))</f>
        <v>6</v>
      </c>
      <c r="CN624" s="4"/>
    </row>
    <row r="625" customFormat="false" ht="14.4" hidden="false" customHeight="false" outlineLevel="0" collapsed="false">
      <c r="A625" s="8" t="s">
        <v>3493</v>
      </c>
      <c r="B625" s="8" t="n">
        <v>2</v>
      </c>
      <c r="C625" s="0"/>
      <c r="D625" s="0"/>
      <c r="E625" s="0"/>
      <c r="F625" s="8" t="n">
        <v>66</v>
      </c>
      <c r="G625" s="8" t="n">
        <v>9</v>
      </c>
      <c r="H625" s="8" t="n">
        <v>9066</v>
      </c>
      <c r="I625" s="8" t="n">
        <v>19066</v>
      </c>
      <c r="J625" s="8" t="n">
        <v>9066</v>
      </c>
      <c r="K625" s="8" t="n">
        <v>29066</v>
      </c>
      <c r="L625" s="8" t="s">
        <v>128</v>
      </c>
      <c r="M625" s="0" t="s">
        <v>3387</v>
      </c>
      <c r="O625" s="0" t="s">
        <v>3388</v>
      </c>
      <c r="P625" s="0" t="s">
        <v>3389</v>
      </c>
      <c r="Q625" s="0" t="s">
        <v>273</v>
      </c>
      <c r="R625" s="0" t="n">
        <v>3</v>
      </c>
      <c r="S625" s="0" t="n">
        <f aca="false">(1+LEN(O625)-LEN(SUBSTITUTE(O625," ","")))</f>
        <v>9</v>
      </c>
    </row>
    <row r="626" customFormat="false" ht="14.4" hidden="false" customHeight="false" outlineLevel="0" collapsed="false">
      <c r="A626" s="8" t="s">
        <v>3492</v>
      </c>
      <c r="B626" s="8" t="n">
        <v>2</v>
      </c>
      <c r="C626" s="0"/>
      <c r="D626" s="0"/>
      <c r="E626" s="0"/>
      <c r="F626" s="8" t="n">
        <v>66</v>
      </c>
      <c r="G626" s="8" t="n">
        <v>9</v>
      </c>
      <c r="H626" s="8" t="n">
        <v>9066</v>
      </c>
      <c r="I626" s="8" t="n">
        <v>19066</v>
      </c>
      <c r="J626" s="8" t="n">
        <v>9066</v>
      </c>
      <c r="K626" s="8" t="n">
        <v>29066</v>
      </c>
      <c r="L626" s="8" t="s">
        <v>128</v>
      </c>
      <c r="M626" s="0" t="s">
        <v>3384</v>
      </c>
      <c r="O626" s="0" t="s">
        <v>3385</v>
      </c>
      <c r="P626" s="0" t="s">
        <v>3386</v>
      </c>
      <c r="Q626" s="0" t="s">
        <v>133</v>
      </c>
      <c r="R626" s="0" t="n">
        <v>3</v>
      </c>
      <c r="S626" s="0" t="n">
        <f aca="false">(1+LEN(O626)-LEN(SUBSTITUTE(O626," ","")))</f>
        <v>6</v>
      </c>
      <c r="CN626" s="4"/>
    </row>
    <row r="627" customFormat="false" ht="14.4" hidden="false" customHeight="false" outlineLevel="0" collapsed="false">
      <c r="A627" s="8" t="s">
        <v>3491</v>
      </c>
      <c r="B627" s="8" t="n">
        <v>2</v>
      </c>
      <c r="C627" s="0"/>
      <c r="D627" s="0"/>
      <c r="E627" s="0"/>
      <c r="F627" s="8" t="n">
        <v>67</v>
      </c>
      <c r="G627" s="8" t="n">
        <v>9</v>
      </c>
      <c r="H627" s="8" t="n">
        <v>9067</v>
      </c>
      <c r="I627" s="8" t="n">
        <v>19067</v>
      </c>
      <c r="J627" s="8" t="n">
        <v>9067</v>
      </c>
      <c r="K627" s="8" t="n">
        <v>29067</v>
      </c>
      <c r="L627" s="8" t="s">
        <v>128</v>
      </c>
      <c r="M627" s="0" t="s">
        <v>3393</v>
      </c>
      <c r="O627" s="0" t="s">
        <v>3394</v>
      </c>
      <c r="P627" s="0" t="s">
        <v>3395</v>
      </c>
      <c r="Q627" s="0" t="s">
        <v>133</v>
      </c>
      <c r="R627" s="0" t="n">
        <v>3</v>
      </c>
      <c r="S627" s="0" t="n">
        <f aca="false">(1+LEN(O627)-LEN(SUBSTITUTE(O627," ","")))</f>
        <v>9</v>
      </c>
      <c r="CN627" s="4"/>
    </row>
    <row r="628" customFormat="false" ht="14.4" hidden="false" customHeight="false" outlineLevel="0" collapsed="false">
      <c r="A628" s="8" t="s">
        <v>3490</v>
      </c>
      <c r="B628" s="8" t="n">
        <v>2</v>
      </c>
      <c r="C628" s="0"/>
      <c r="D628" s="0"/>
      <c r="E628" s="0"/>
      <c r="F628" s="8" t="n">
        <v>67</v>
      </c>
      <c r="G628" s="8" t="n">
        <v>9</v>
      </c>
      <c r="H628" s="8" t="n">
        <v>9067</v>
      </c>
      <c r="I628" s="8" t="n">
        <v>19067</v>
      </c>
      <c r="J628" s="8" t="n">
        <v>9067</v>
      </c>
      <c r="K628" s="8" t="n">
        <v>29067</v>
      </c>
      <c r="L628" s="8" t="s">
        <v>128</v>
      </c>
      <c r="M628" s="0" t="s">
        <v>3390</v>
      </c>
      <c r="O628" s="0" t="s">
        <v>3391</v>
      </c>
      <c r="P628" s="0" t="s">
        <v>3392</v>
      </c>
      <c r="Q628" s="0" t="s">
        <v>133</v>
      </c>
      <c r="R628" s="0" t="n">
        <v>3</v>
      </c>
      <c r="S628" s="0" t="n">
        <f aca="false">(1+LEN(O628)-LEN(SUBSTITUTE(O628," ","")))</f>
        <v>9</v>
      </c>
      <c r="CN628" s="4"/>
    </row>
    <row r="629" customFormat="false" ht="14.4" hidden="false" customHeight="false" outlineLevel="0" collapsed="false">
      <c r="A629" s="8" t="s">
        <v>3493</v>
      </c>
      <c r="B629" s="8" t="n">
        <v>2</v>
      </c>
      <c r="C629" s="0"/>
      <c r="D629" s="0"/>
      <c r="E629" s="0"/>
      <c r="F629" s="8" t="n">
        <v>67</v>
      </c>
      <c r="G629" s="8" t="n">
        <v>9</v>
      </c>
      <c r="H629" s="8" t="n">
        <v>9067</v>
      </c>
      <c r="I629" s="8" t="n">
        <v>19067</v>
      </c>
      <c r="J629" s="8" t="n">
        <v>9067</v>
      </c>
      <c r="K629" s="8" t="n">
        <v>29067</v>
      </c>
      <c r="L629" s="8" t="s">
        <v>128</v>
      </c>
      <c r="M629" s="0" t="s">
        <v>3393</v>
      </c>
      <c r="O629" s="0" t="s">
        <v>3394</v>
      </c>
      <c r="P629" s="0" t="s">
        <v>3395</v>
      </c>
      <c r="Q629" s="0" t="s">
        <v>133</v>
      </c>
      <c r="R629" s="0" t="n">
        <v>3</v>
      </c>
      <c r="S629" s="0" t="n">
        <f aca="false">(1+LEN(O629)-LEN(SUBSTITUTE(O629," ","")))</f>
        <v>9</v>
      </c>
    </row>
    <row r="630" customFormat="false" ht="14.4" hidden="false" customHeight="false" outlineLevel="0" collapsed="false">
      <c r="A630" s="8" t="s">
        <v>3492</v>
      </c>
      <c r="B630" s="8" t="n">
        <v>2</v>
      </c>
      <c r="C630" s="0"/>
      <c r="D630" s="0"/>
      <c r="E630" s="0"/>
      <c r="F630" s="8" t="n">
        <v>67</v>
      </c>
      <c r="G630" s="8" t="n">
        <v>9</v>
      </c>
      <c r="H630" s="8" t="n">
        <v>9067</v>
      </c>
      <c r="I630" s="8" t="n">
        <v>19067</v>
      </c>
      <c r="J630" s="8" t="n">
        <v>9067</v>
      </c>
      <c r="K630" s="8" t="n">
        <v>29067</v>
      </c>
      <c r="L630" s="8" t="s">
        <v>128</v>
      </c>
      <c r="M630" s="0" t="s">
        <v>3390</v>
      </c>
      <c r="O630" s="0" t="s">
        <v>3391</v>
      </c>
      <c r="P630" s="0" t="s">
        <v>3392</v>
      </c>
      <c r="Q630" s="0" t="s">
        <v>133</v>
      </c>
      <c r="R630" s="0" t="n">
        <v>3</v>
      </c>
      <c r="S630" s="0" t="n">
        <f aca="false">(1+LEN(O630)-LEN(SUBSTITUTE(O630," ","")))</f>
        <v>9</v>
      </c>
      <c r="CN630" s="4"/>
    </row>
    <row r="631" customFormat="false" ht="14.4" hidden="false" customHeight="false" outlineLevel="0" collapsed="false">
      <c r="A631" s="8" t="s">
        <v>3491</v>
      </c>
      <c r="B631" s="8" t="n">
        <v>2</v>
      </c>
      <c r="C631" s="0"/>
      <c r="D631" s="0"/>
      <c r="E631" s="0"/>
      <c r="F631" s="8" t="n">
        <v>68</v>
      </c>
      <c r="G631" s="8" t="n">
        <v>9</v>
      </c>
      <c r="H631" s="8" t="n">
        <v>9068</v>
      </c>
      <c r="I631" s="8" t="n">
        <v>19068</v>
      </c>
      <c r="J631" s="8" t="n">
        <v>9068</v>
      </c>
      <c r="K631" s="8" t="n">
        <v>29068</v>
      </c>
      <c r="L631" s="8" t="s">
        <v>128</v>
      </c>
      <c r="M631" s="0" t="s">
        <v>3399</v>
      </c>
      <c r="O631" s="0" t="s">
        <v>3400</v>
      </c>
      <c r="P631" s="0" t="s">
        <v>3401</v>
      </c>
      <c r="Q631" s="0" t="s">
        <v>133</v>
      </c>
      <c r="R631" s="0" t="n">
        <v>3</v>
      </c>
      <c r="S631" s="0" t="n">
        <f aca="false">(1+LEN(O631)-LEN(SUBSTITUTE(O631," ","")))</f>
        <v>8</v>
      </c>
      <c r="CN631" s="4"/>
    </row>
    <row r="632" customFormat="false" ht="14.4" hidden="false" customHeight="false" outlineLevel="0" collapsed="false">
      <c r="A632" s="8" t="s">
        <v>3490</v>
      </c>
      <c r="B632" s="8" t="n">
        <v>2</v>
      </c>
      <c r="C632" s="0"/>
      <c r="D632" s="0"/>
      <c r="E632" s="0"/>
      <c r="F632" s="8" t="n">
        <v>68</v>
      </c>
      <c r="G632" s="8" t="n">
        <v>9</v>
      </c>
      <c r="H632" s="8" t="n">
        <v>9068</v>
      </c>
      <c r="I632" s="8" t="n">
        <v>19068</v>
      </c>
      <c r="J632" s="8" t="n">
        <v>9068</v>
      </c>
      <c r="K632" s="8" t="n">
        <v>29068</v>
      </c>
      <c r="L632" s="8" t="s">
        <v>128</v>
      </c>
      <c r="M632" s="0" t="s">
        <v>3396</v>
      </c>
      <c r="O632" s="0" t="s">
        <v>3397</v>
      </c>
      <c r="P632" s="0" t="s">
        <v>3398</v>
      </c>
      <c r="Q632" s="0" t="s">
        <v>273</v>
      </c>
      <c r="R632" s="0" t="n">
        <v>3</v>
      </c>
      <c r="S632" s="0" t="n">
        <f aca="false">(1+LEN(O632)-LEN(SUBSTITUTE(O632," ","")))</f>
        <v>10</v>
      </c>
      <c r="CN632" s="4"/>
    </row>
    <row r="633" customFormat="false" ht="14.4" hidden="false" customHeight="false" outlineLevel="0" collapsed="false">
      <c r="A633" s="8" t="s">
        <v>3493</v>
      </c>
      <c r="B633" s="8" t="n">
        <v>2</v>
      </c>
      <c r="C633" s="0"/>
      <c r="D633" s="0"/>
      <c r="E633" s="0"/>
      <c r="F633" s="8" t="n">
        <v>68</v>
      </c>
      <c r="G633" s="8" t="n">
        <v>9</v>
      </c>
      <c r="H633" s="8" t="n">
        <v>9068</v>
      </c>
      <c r="I633" s="8" t="n">
        <v>19068</v>
      </c>
      <c r="J633" s="8" t="n">
        <v>9068</v>
      </c>
      <c r="K633" s="8" t="n">
        <v>29068</v>
      </c>
      <c r="L633" s="8" t="s">
        <v>128</v>
      </c>
      <c r="M633" s="0" t="s">
        <v>3399</v>
      </c>
      <c r="O633" s="0" t="s">
        <v>3400</v>
      </c>
      <c r="P633" s="0" t="s">
        <v>3401</v>
      </c>
      <c r="Q633" s="0" t="s">
        <v>133</v>
      </c>
      <c r="R633" s="0" t="n">
        <v>3</v>
      </c>
      <c r="S633" s="0" t="n">
        <f aca="false">(1+LEN(O633)-LEN(SUBSTITUTE(O633," ","")))</f>
        <v>8</v>
      </c>
    </row>
    <row r="634" customFormat="false" ht="14.4" hidden="false" customHeight="false" outlineLevel="0" collapsed="false">
      <c r="A634" s="8" t="s">
        <v>3492</v>
      </c>
      <c r="B634" s="8" t="n">
        <v>2</v>
      </c>
      <c r="C634" s="0"/>
      <c r="D634" s="0"/>
      <c r="E634" s="0"/>
      <c r="F634" s="8" t="n">
        <v>68</v>
      </c>
      <c r="G634" s="8" t="n">
        <v>9</v>
      </c>
      <c r="H634" s="8" t="n">
        <v>9068</v>
      </c>
      <c r="I634" s="8" t="n">
        <v>19068</v>
      </c>
      <c r="J634" s="8" t="n">
        <v>9068</v>
      </c>
      <c r="K634" s="8" t="n">
        <v>29068</v>
      </c>
      <c r="L634" s="8" t="s">
        <v>128</v>
      </c>
      <c r="M634" s="0" t="s">
        <v>3396</v>
      </c>
      <c r="O634" s="0" t="s">
        <v>3397</v>
      </c>
      <c r="P634" s="0" t="s">
        <v>3398</v>
      </c>
      <c r="Q634" s="0" t="s">
        <v>273</v>
      </c>
      <c r="R634" s="0" t="n">
        <v>3</v>
      </c>
      <c r="S634" s="0" t="n">
        <f aca="false">(1+LEN(O634)-LEN(SUBSTITUTE(O634," ","")))</f>
        <v>10</v>
      </c>
      <c r="CN634" s="4"/>
    </row>
    <row r="635" customFormat="false" ht="14.4" hidden="false" customHeight="false" outlineLevel="0" collapsed="false">
      <c r="A635" s="8" t="s">
        <v>3491</v>
      </c>
      <c r="B635" s="8" t="n">
        <v>2</v>
      </c>
      <c r="C635" s="0"/>
      <c r="D635" s="0"/>
      <c r="E635" s="0"/>
      <c r="F635" s="8" t="n">
        <v>69</v>
      </c>
      <c r="G635" s="8" t="n">
        <v>9</v>
      </c>
      <c r="H635" s="8" t="n">
        <v>9069</v>
      </c>
      <c r="I635" s="8" t="n">
        <v>19069</v>
      </c>
      <c r="J635" s="8" t="n">
        <v>9069</v>
      </c>
      <c r="K635" s="8" t="s">
        <v>650</v>
      </c>
      <c r="L635" s="8" t="s">
        <v>128</v>
      </c>
      <c r="M635" s="0" t="s">
        <v>3404</v>
      </c>
      <c r="O635" s="0" t="s">
        <v>3405</v>
      </c>
      <c r="R635" s="0" t="n">
        <v>3</v>
      </c>
      <c r="S635" s="0" t="n">
        <f aca="false">(1+LEN(O635)-LEN(SUBSTITUTE(O635," ","")))</f>
        <v>5</v>
      </c>
      <c r="CN635" s="4"/>
    </row>
    <row r="636" customFormat="false" ht="14.4" hidden="false" customHeight="false" outlineLevel="0" collapsed="false">
      <c r="A636" s="8" t="s">
        <v>3490</v>
      </c>
      <c r="B636" s="8" t="n">
        <v>2</v>
      </c>
      <c r="C636" s="0"/>
      <c r="D636" s="0"/>
      <c r="E636" s="0"/>
      <c r="F636" s="8" t="n">
        <v>69</v>
      </c>
      <c r="G636" s="8" t="n">
        <v>9</v>
      </c>
      <c r="H636" s="8" t="n">
        <v>9069</v>
      </c>
      <c r="I636" s="8" t="n">
        <v>19069</v>
      </c>
      <c r="J636" s="8" t="n">
        <v>9069</v>
      </c>
      <c r="K636" s="8" t="s">
        <v>650</v>
      </c>
      <c r="L636" s="8" t="s">
        <v>128</v>
      </c>
      <c r="M636" s="0" t="s">
        <v>3402</v>
      </c>
      <c r="O636" s="0" t="s">
        <v>3403</v>
      </c>
      <c r="R636" s="0" t="n">
        <v>3</v>
      </c>
      <c r="S636" s="0" t="n">
        <f aca="false">(1+LEN(O636)-LEN(SUBSTITUTE(O636," ","")))</f>
        <v>7</v>
      </c>
      <c r="CN636" s="4"/>
    </row>
    <row r="637" customFormat="false" ht="14.4" hidden="false" customHeight="false" outlineLevel="0" collapsed="false">
      <c r="A637" s="8" t="s">
        <v>3493</v>
      </c>
      <c r="B637" s="8" t="n">
        <v>2</v>
      </c>
      <c r="C637" s="0"/>
      <c r="D637" s="0"/>
      <c r="E637" s="0"/>
      <c r="F637" s="8" t="n">
        <v>69</v>
      </c>
      <c r="G637" s="8" t="n">
        <v>9</v>
      </c>
      <c r="H637" s="8" t="n">
        <v>9069</v>
      </c>
      <c r="I637" s="8" t="n">
        <v>19069</v>
      </c>
      <c r="J637" s="8" t="n">
        <v>9069</v>
      </c>
      <c r="K637" s="8" t="s">
        <v>650</v>
      </c>
      <c r="L637" s="8" t="s">
        <v>128</v>
      </c>
      <c r="M637" s="0" t="s">
        <v>3404</v>
      </c>
      <c r="O637" s="0" t="s">
        <v>3405</v>
      </c>
      <c r="R637" s="0" t="n">
        <v>3</v>
      </c>
      <c r="S637" s="0" t="n">
        <f aca="false">(1+LEN(O637)-LEN(SUBSTITUTE(O637," ","")))</f>
        <v>5</v>
      </c>
    </row>
    <row r="638" customFormat="false" ht="14.4" hidden="false" customHeight="false" outlineLevel="0" collapsed="false">
      <c r="A638" s="8" t="s">
        <v>3492</v>
      </c>
      <c r="B638" s="8" t="n">
        <v>2</v>
      </c>
      <c r="C638" s="0"/>
      <c r="D638" s="0"/>
      <c r="E638" s="0"/>
      <c r="F638" s="8" t="n">
        <v>69</v>
      </c>
      <c r="G638" s="8" t="n">
        <v>9</v>
      </c>
      <c r="H638" s="8" t="n">
        <v>9069</v>
      </c>
      <c r="I638" s="8" t="n">
        <v>19069</v>
      </c>
      <c r="J638" s="8" t="n">
        <v>9069</v>
      </c>
      <c r="K638" s="8" t="s">
        <v>650</v>
      </c>
      <c r="L638" s="8" t="s">
        <v>128</v>
      </c>
      <c r="M638" s="0" t="s">
        <v>3402</v>
      </c>
      <c r="O638" s="0" t="s">
        <v>3403</v>
      </c>
      <c r="R638" s="0" t="n">
        <v>3</v>
      </c>
      <c r="S638" s="0" t="n">
        <f aca="false">(1+LEN(O638)-LEN(SUBSTITUTE(O638," ","")))</f>
        <v>7</v>
      </c>
      <c r="CN638" s="4"/>
    </row>
    <row r="639" customFormat="false" ht="14.4" hidden="false" customHeight="false" outlineLevel="0" collapsed="false">
      <c r="A639" s="8" t="s">
        <v>3491</v>
      </c>
      <c r="B639" s="8" t="n">
        <v>2</v>
      </c>
      <c r="C639" s="0"/>
      <c r="D639" s="0"/>
      <c r="E639" s="0"/>
      <c r="F639" s="8" t="n">
        <v>70</v>
      </c>
      <c r="G639" s="8" t="n">
        <v>9</v>
      </c>
      <c r="H639" s="8" t="n">
        <v>9070</v>
      </c>
      <c r="I639" s="8" t="n">
        <v>19070</v>
      </c>
      <c r="J639" s="8" t="n">
        <v>9070</v>
      </c>
      <c r="K639" s="8" t="s">
        <v>650</v>
      </c>
      <c r="L639" s="8" t="s">
        <v>128</v>
      </c>
      <c r="M639" s="0" t="s">
        <v>3408</v>
      </c>
      <c r="O639" s="0" t="s">
        <v>3409</v>
      </c>
      <c r="R639" s="0" t="n">
        <v>3</v>
      </c>
      <c r="S639" s="0" t="n">
        <f aca="false">(1+LEN(O639)-LEN(SUBSTITUTE(O639," ","")))</f>
        <v>9</v>
      </c>
      <c r="CN639" s="4"/>
    </row>
    <row r="640" customFormat="false" ht="14.4" hidden="false" customHeight="false" outlineLevel="0" collapsed="false">
      <c r="A640" s="8" t="s">
        <v>3490</v>
      </c>
      <c r="B640" s="8" t="n">
        <v>2</v>
      </c>
      <c r="C640" s="0"/>
      <c r="D640" s="0"/>
      <c r="E640" s="0"/>
      <c r="F640" s="8" t="n">
        <v>70</v>
      </c>
      <c r="G640" s="8" t="n">
        <v>9</v>
      </c>
      <c r="H640" s="8" t="n">
        <v>9070</v>
      </c>
      <c r="I640" s="8" t="n">
        <v>19070</v>
      </c>
      <c r="J640" s="8" t="n">
        <v>9070</v>
      </c>
      <c r="K640" s="8" t="s">
        <v>650</v>
      </c>
      <c r="L640" s="8" t="s">
        <v>128</v>
      </c>
      <c r="M640" s="0" t="s">
        <v>3406</v>
      </c>
      <c r="O640" s="0" t="s">
        <v>3407</v>
      </c>
      <c r="R640" s="0" t="n">
        <v>3</v>
      </c>
      <c r="S640" s="0" t="n">
        <f aca="false">(1+LEN(O640)-LEN(SUBSTITUTE(O640," ","")))</f>
        <v>5</v>
      </c>
      <c r="CN640" s="4"/>
    </row>
    <row r="641" customFormat="false" ht="14.4" hidden="false" customHeight="false" outlineLevel="0" collapsed="false">
      <c r="A641" s="8" t="s">
        <v>3493</v>
      </c>
      <c r="B641" s="8" t="n">
        <v>2</v>
      </c>
      <c r="C641" s="0"/>
      <c r="D641" s="0"/>
      <c r="E641" s="0"/>
      <c r="F641" s="8" t="n">
        <v>70</v>
      </c>
      <c r="G641" s="8" t="n">
        <v>9</v>
      </c>
      <c r="H641" s="8" t="n">
        <v>9070</v>
      </c>
      <c r="I641" s="8" t="n">
        <v>19070</v>
      </c>
      <c r="J641" s="8" t="n">
        <v>9070</v>
      </c>
      <c r="K641" s="8" t="s">
        <v>650</v>
      </c>
      <c r="L641" s="8" t="s">
        <v>128</v>
      </c>
      <c r="M641" s="0" t="s">
        <v>3408</v>
      </c>
      <c r="O641" s="0" t="s">
        <v>3409</v>
      </c>
      <c r="R641" s="0" t="n">
        <v>3</v>
      </c>
      <c r="S641" s="0" t="n">
        <f aca="false">(1+LEN(O641)-LEN(SUBSTITUTE(O641," ","")))</f>
        <v>9</v>
      </c>
    </row>
    <row r="642" customFormat="false" ht="14.4" hidden="false" customHeight="false" outlineLevel="0" collapsed="false">
      <c r="A642" s="8" t="s">
        <v>3492</v>
      </c>
      <c r="B642" s="8" t="n">
        <v>2</v>
      </c>
      <c r="C642" s="0"/>
      <c r="D642" s="0"/>
      <c r="E642" s="0"/>
      <c r="F642" s="8" t="n">
        <v>70</v>
      </c>
      <c r="G642" s="8" t="n">
        <v>9</v>
      </c>
      <c r="H642" s="8" t="n">
        <v>9070</v>
      </c>
      <c r="I642" s="8" t="n">
        <v>19070</v>
      </c>
      <c r="J642" s="8" t="n">
        <v>9070</v>
      </c>
      <c r="K642" s="8" t="s">
        <v>650</v>
      </c>
      <c r="L642" s="8" t="s">
        <v>128</v>
      </c>
      <c r="M642" s="0" t="s">
        <v>3406</v>
      </c>
      <c r="O642" s="0" t="s">
        <v>3407</v>
      </c>
      <c r="R642" s="0" t="n">
        <v>3</v>
      </c>
      <c r="S642" s="0" t="n">
        <f aca="false">(1+LEN(O642)-LEN(SUBSTITUTE(O642," ","")))</f>
        <v>5</v>
      </c>
      <c r="CN642" s="4"/>
    </row>
    <row r="643" customFormat="false" ht="14.4" hidden="false" customHeight="false" outlineLevel="0" collapsed="false">
      <c r="A643" s="8" t="s">
        <v>3491</v>
      </c>
      <c r="B643" s="8" t="n">
        <v>2</v>
      </c>
      <c r="C643" s="0"/>
      <c r="D643" s="0"/>
      <c r="E643" s="0"/>
      <c r="F643" s="8" t="n">
        <v>71</v>
      </c>
      <c r="G643" s="8" t="n">
        <v>9</v>
      </c>
      <c r="H643" s="8" t="n">
        <v>9071</v>
      </c>
      <c r="I643" s="8" t="n">
        <v>19071</v>
      </c>
      <c r="J643" s="8" t="n">
        <v>9071</v>
      </c>
      <c r="K643" s="8" t="s">
        <v>650</v>
      </c>
      <c r="L643" s="8" t="s">
        <v>128</v>
      </c>
      <c r="M643" s="0" t="s">
        <v>3412</v>
      </c>
      <c r="O643" s="0" t="s">
        <v>3413</v>
      </c>
      <c r="R643" s="0" t="n">
        <v>3</v>
      </c>
      <c r="S643" s="0" t="n">
        <f aca="false">(1+LEN(O643)-LEN(SUBSTITUTE(O643," ","")))</f>
        <v>10</v>
      </c>
      <c r="CN643" s="4"/>
    </row>
    <row r="644" customFormat="false" ht="14.4" hidden="false" customHeight="false" outlineLevel="0" collapsed="false">
      <c r="A644" s="8" t="s">
        <v>3490</v>
      </c>
      <c r="B644" s="8" t="n">
        <v>2</v>
      </c>
      <c r="C644" s="0"/>
      <c r="D644" s="0"/>
      <c r="E644" s="0"/>
      <c r="F644" s="8" t="n">
        <v>71</v>
      </c>
      <c r="G644" s="8" t="n">
        <v>9</v>
      </c>
      <c r="H644" s="8" t="n">
        <v>9071</v>
      </c>
      <c r="I644" s="8" t="n">
        <v>19071</v>
      </c>
      <c r="J644" s="8" t="n">
        <v>9071</v>
      </c>
      <c r="K644" s="8" t="s">
        <v>650</v>
      </c>
      <c r="L644" s="8" t="s">
        <v>128</v>
      </c>
      <c r="M644" s="0" t="s">
        <v>3410</v>
      </c>
      <c r="O644" s="0" t="s">
        <v>3411</v>
      </c>
      <c r="R644" s="0" t="n">
        <v>3</v>
      </c>
      <c r="S644" s="0" t="n">
        <f aca="false">(1+LEN(O644)-LEN(SUBSTITUTE(O644," ","")))</f>
        <v>7</v>
      </c>
      <c r="CN644" s="4"/>
    </row>
    <row r="645" customFormat="false" ht="14.4" hidden="false" customHeight="false" outlineLevel="0" collapsed="false">
      <c r="A645" s="8" t="s">
        <v>3493</v>
      </c>
      <c r="B645" s="8" t="n">
        <v>2</v>
      </c>
      <c r="C645" s="0"/>
      <c r="D645" s="0"/>
      <c r="E645" s="0"/>
      <c r="F645" s="8" t="n">
        <v>71</v>
      </c>
      <c r="G645" s="8" t="n">
        <v>9</v>
      </c>
      <c r="H645" s="8" t="n">
        <v>9071</v>
      </c>
      <c r="I645" s="8" t="n">
        <v>19071</v>
      </c>
      <c r="J645" s="8" t="n">
        <v>9071</v>
      </c>
      <c r="K645" s="8" t="s">
        <v>650</v>
      </c>
      <c r="L645" s="8" t="s">
        <v>128</v>
      </c>
      <c r="M645" s="0" t="s">
        <v>3412</v>
      </c>
      <c r="O645" s="0" t="s">
        <v>3413</v>
      </c>
      <c r="R645" s="0" t="n">
        <v>3</v>
      </c>
      <c r="S645" s="0" t="n">
        <f aca="false">(1+LEN(O645)-LEN(SUBSTITUTE(O645," ","")))</f>
        <v>10</v>
      </c>
    </row>
    <row r="646" customFormat="false" ht="14.4" hidden="false" customHeight="false" outlineLevel="0" collapsed="false">
      <c r="A646" s="8" t="s">
        <v>3492</v>
      </c>
      <c r="B646" s="8" t="n">
        <v>2</v>
      </c>
      <c r="C646" s="0"/>
      <c r="D646" s="0"/>
      <c r="E646" s="0"/>
      <c r="F646" s="8" t="n">
        <v>71</v>
      </c>
      <c r="G646" s="8" t="n">
        <v>9</v>
      </c>
      <c r="H646" s="8" t="n">
        <v>9071</v>
      </c>
      <c r="I646" s="8" t="n">
        <v>19071</v>
      </c>
      <c r="J646" s="8" t="n">
        <v>9071</v>
      </c>
      <c r="K646" s="8" t="s">
        <v>650</v>
      </c>
      <c r="L646" s="8" t="s">
        <v>128</v>
      </c>
      <c r="M646" s="0" t="s">
        <v>3410</v>
      </c>
      <c r="O646" s="0" t="s">
        <v>3411</v>
      </c>
      <c r="R646" s="0" t="n">
        <v>3</v>
      </c>
      <c r="S646" s="0" t="n">
        <f aca="false">(1+LEN(O646)-LEN(SUBSTITUTE(O646," ","")))</f>
        <v>7</v>
      </c>
      <c r="CN646" s="4"/>
    </row>
    <row r="647" customFormat="false" ht="14.4" hidden="false" customHeight="false" outlineLevel="0" collapsed="false">
      <c r="A647" s="8" t="s">
        <v>3491</v>
      </c>
      <c r="B647" s="8" t="n">
        <v>2</v>
      </c>
      <c r="C647" s="0"/>
      <c r="D647" s="0"/>
      <c r="E647" s="0"/>
      <c r="F647" s="8" t="n">
        <v>72</v>
      </c>
      <c r="G647" s="8" t="n">
        <v>9</v>
      </c>
      <c r="H647" s="8" t="n">
        <v>9072</v>
      </c>
      <c r="I647" s="8" t="n">
        <v>19072</v>
      </c>
      <c r="J647" s="8" t="n">
        <v>9072</v>
      </c>
      <c r="K647" s="8" t="s">
        <v>650</v>
      </c>
      <c r="L647" s="8" t="s">
        <v>128</v>
      </c>
      <c r="M647" s="0" t="s">
        <v>3416</v>
      </c>
      <c r="O647" s="0" t="s">
        <v>3417</v>
      </c>
      <c r="R647" s="0" t="n">
        <v>3</v>
      </c>
      <c r="S647" s="0" t="n">
        <f aca="false">(1+LEN(O647)-LEN(SUBSTITUTE(O647," ","")))</f>
        <v>6</v>
      </c>
      <c r="CN647" s="4"/>
    </row>
    <row r="648" customFormat="false" ht="14.4" hidden="false" customHeight="false" outlineLevel="0" collapsed="false">
      <c r="A648" s="8" t="s">
        <v>3490</v>
      </c>
      <c r="B648" s="8" t="n">
        <v>2</v>
      </c>
      <c r="C648" s="0"/>
      <c r="D648" s="0"/>
      <c r="E648" s="0"/>
      <c r="F648" s="8" t="n">
        <v>72</v>
      </c>
      <c r="G648" s="8" t="n">
        <v>9</v>
      </c>
      <c r="H648" s="8" t="n">
        <v>9072</v>
      </c>
      <c r="I648" s="8" t="n">
        <v>19072</v>
      </c>
      <c r="J648" s="8" t="n">
        <v>9072</v>
      </c>
      <c r="K648" s="8" t="s">
        <v>650</v>
      </c>
      <c r="L648" s="8" t="s">
        <v>128</v>
      </c>
      <c r="M648" s="0" t="s">
        <v>3414</v>
      </c>
      <c r="O648" s="0" t="s">
        <v>3415</v>
      </c>
      <c r="R648" s="0" t="n">
        <v>3</v>
      </c>
      <c r="S648" s="0" t="n">
        <f aca="false">(1+LEN(O648)-LEN(SUBSTITUTE(O648," ","")))</f>
        <v>10</v>
      </c>
      <c r="CN648" s="4"/>
    </row>
    <row r="649" customFormat="false" ht="14.4" hidden="false" customHeight="false" outlineLevel="0" collapsed="false">
      <c r="A649" s="8" t="s">
        <v>3493</v>
      </c>
      <c r="B649" s="8" t="n">
        <v>2</v>
      </c>
      <c r="C649" s="0"/>
      <c r="D649" s="0"/>
      <c r="E649" s="0"/>
      <c r="F649" s="8" t="n">
        <v>72</v>
      </c>
      <c r="G649" s="8" t="n">
        <v>9</v>
      </c>
      <c r="H649" s="8" t="n">
        <v>9072</v>
      </c>
      <c r="I649" s="8" t="n">
        <v>19072</v>
      </c>
      <c r="J649" s="8" t="n">
        <v>9072</v>
      </c>
      <c r="K649" s="8" t="s">
        <v>650</v>
      </c>
      <c r="L649" s="8" t="s">
        <v>128</v>
      </c>
      <c r="M649" s="0" t="s">
        <v>3416</v>
      </c>
      <c r="O649" s="0" t="s">
        <v>3417</v>
      </c>
      <c r="R649" s="0" t="n">
        <v>3</v>
      </c>
      <c r="S649" s="0" t="n">
        <f aca="false">(1+LEN(O649)-LEN(SUBSTITUTE(O649," ","")))</f>
        <v>6</v>
      </c>
    </row>
    <row r="650" customFormat="false" ht="14.4" hidden="false" customHeight="false" outlineLevel="0" collapsed="false">
      <c r="A650" s="8" t="s">
        <v>3492</v>
      </c>
      <c r="B650" s="8" t="n">
        <v>2</v>
      </c>
      <c r="C650" s="0"/>
      <c r="D650" s="0"/>
      <c r="E650" s="0"/>
      <c r="F650" s="8" t="n">
        <v>72</v>
      </c>
      <c r="G650" s="8" t="n">
        <v>9</v>
      </c>
      <c r="H650" s="8" t="n">
        <v>9072</v>
      </c>
      <c r="I650" s="8" t="n">
        <v>19072</v>
      </c>
      <c r="J650" s="8" t="n">
        <v>9072</v>
      </c>
      <c r="K650" s="8" t="s">
        <v>650</v>
      </c>
      <c r="L650" s="8" t="s">
        <v>128</v>
      </c>
      <c r="M650" s="0" t="s">
        <v>3414</v>
      </c>
      <c r="O650" s="0" t="s">
        <v>3415</v>
      </c>
      <c r="R650" s="0" t="n">
        <v>3</v>
      </c>
      <c r="S650" s="0" t="n">
        <f aca="false">(1+LEN(O650)-LEN(SUBSTITUTE(O650," ","")))</f>
        <v>10</v>
      </c>
      <c r="CN650" s="4"/>
    </row>
    <row r="651" customFormat="false" ht="14.4" hidden="false" customHeight="false" outlineLevel="0" collapsed="false">
      <c r="A651" s="8" t="s">
        <v>3491</v>
      </c>
      <c r="B651" s="8" t="n">
        <v>2</v>
      </c>
      <c r="C651" s="0"/>
      <c r="D651" s="0"/>
      <c r="E651" s="0"/>
      <c r="F651" s="8" t="n">
        <v>73</v>
      </c>
      <c r="G651" s="8" t="n">
        <v>9</v>
      </c>
      <c r="H651" s="8" t="n">
        <v>9073</v>
      </c>
      <c r="I651" s="8" t="n">
        <v>19073</v>
      </c>
      <c r="J651" s="8" t="n">
        <v>9073</v>
      </c>
      <c r="K651" s="8" t="s">
        <v>650</v>
      </c>
      <c r="L651" s="8" t="s">
        <v>128</v>
      </c>
      <c r="M651" s="0" t="s">
        <v>3420</v>
      </c>
      <c r="O651" s="0" t="s">
        <v>3421</v>
      </c>
      <c r="R651" s="0" t="n">
        <v>3</v>
      </c>
      <c r="S651" s="0" t="n">
        <f aca="false">(1+LEN(O651)-LEN(SUBSTITUTE(O651," ","")))</f>
        <v>8</v>
      </c>
      <c r="CN651" s="4"/>
    </row>
    <row r="652" customFormat="false" ht="14.4" hidden="false" customHeight="false" outlineLevel="0" collapsed="false">
      <c r="A652" s="8" t="s">
        <v>3490</v>
      </c>
      <c r="B652" s="8" t="n">
        <v>2</v>
      </c>
      <c r="C652" s="0"/>
      <c r="D652" s="0"/>
      <c r="E652" s="0"/>
      <c r="F652" s="8" t="n">
        <v>73</v>
      </c>
      <c r="G652" s="8" t="n">
        <v>9</v>
      </c>
      <c r="H652" s="8" t="n">
        <v>9073</v>
      </c>
      <c r="I652" s="8" t="n">
        <v>19073</v>
      </c>
      <c r="J652" s="8" t="n">
        <v>9073</v>
      </c>
      <c r="K652" s="8" t="s">
        <v>650</v>
      </c>
      <c r="L652" s="8" t="s">
        <v>128</v>
      </c>
      <c r="M652" s="0" t="s">
        <v>3418</v>
      </c>
      <c r="O652" s="0" t="s">
        <v>3419</v>
      </c>
      <c r="R652" s="0" t="n">
        <v>3</v>
      </c>
      <c r="S652" s="0" t="n">
        <f aca="false">(1+LEN(O652)-LEN(SUBSTITUTE(O652," ","")))</f>
        <v>9</v>
      </c>
      <c r="CN652" s="4"/>
    </row>
    <row r="653" customFormat="false" ht="14.4" hidden="false" customHeight="false" outlineLevel="0" collapsed="false">
      <c r="A653" s="8" t="s">
        <v>3493</v>
      </c>
      <c r="B653" s="8" t="n">
        <v>2</v>
      </c>
      <c r="C653" s="0"/>
      <c r="D653" s="0"/>
      <c r="E653" s="0"/>
      <c r="F653" s="8" t="n">
        <v>73</v>
      </c>
      <c r="G653" s="8" t="n">
        <v>9</v>
      </c>
      <c r="H653" s="8" t="n">
        <v>9073</v>
      </c>
      <c r="I653" s="8" t="n">
        <v>19073</v>
      </c>
      <c r="J653" s="8" t="n">
        <v>9073</v>
      </c>
      <c r="K653" s="8" t="s">
        <v>650</v>
      </c>
      <c r="L653" s="8" t="s">
        <v>128</v>
      </c>
      <c r="M653" s="0" t="s">
        <v>3420</v>
      </c>
      <c r="O653" s="0" t="s">
        <v>3421</v>
      </c>
      <c r="R653" s="0" t="n">
        <v>3</v>
      </c>
      <c r="S653" s="0" t="n">
        <f aca="false">(1+LEN(O653)-LEN(SUBSTITUTE(O653," ","")))</f>
        <v>8</v>
      </c>
    </row>
    <row r="654" customFormat="false" ht="14.4" hidden="false" customHeight="false" outlineLevel="0" collapsed="false">
      <c r="A654" s="8" t="s">
        <v>3492</v>
      </c>
      <c r="B654" s="8" t="n">
        <v>2</v>
      </c>
      <c r="C654" s="0"/>
      <c r="D654" s="0"/>
      <c r="E654" s="0"/>
      <c r="F654" s="8" t="n">
        <v>73</v>
      </c>
      <c r="G654" s="8" t="n">
        <v>9</v>
      </c>
      <c r="H654" s="8" t="n">
        <v>9073</v>
      </c>
      <c r="I654" s="8" t="n">
        <v>19073</v>
      </c>
      <c r="J654" s="8" t="n">
        <v>9073</v>
      </c>
      <c r="K654" s="8" t="s">
        <v>650</v>
      </c>
      <c r="L654" s="8" t="s">
        <v>128</v>
      </c>
      <c r="M654" s="0" t="s">
        <v>3418</v>
      </c>
      <c r="O654" s="0" t="s">
        <v>3419</v>
      </c>
      <c r="R654" s="0" t="n">
        <v>3</v>
      </c>
      <c r="S654" s="0" t="n">
        <f aca="false">(1+LEN(O654)-LEN(SUBSTITUTE(O654," ","")))</f>
        <v>9</v>
      </c>
      <c r="CN654" s="4"/>
    </row>
    <row r="655" customFormat="false" ht="14.4" hidden="false" customHeight="false" outlineLevel="0" collapsed="false">
      <c r="A655" s="8" t="s">
        <v>3491</v>
      </c>
      <c r="B655" s="8" t="n">
        <v>2</v>
      </c>
      <c r="C655" s="0"/>
      <c r="D655" s="0"/>
      <c r="E655" s="0"/>
      <c r="F655" s="8" t="n">
        <v>74</v>
      </c>
      <c r="G655" s="8" t="n">
        <v>9</v>
      </c>
      <c r="H655" s="8" t="n">
        <v>9074</v>
      </c>
      <c r="I655" s="8" t="n">
        <v>19074</v>
      </c>
      <c r="J655" s="8" t="n">
        <v>9074</v>
      </c>
      <c r="K655" s="8" t="s">
        <v>650</v>
      </c>
      <c r="L655" s="8" t="s">
        <v>128</v>
      </c>
      <c r="M655" s="0" t="s">
        <v>3424</v>
      </c>
      <c r="O655" s="0" t="s">
        <v>3425</v>
      </c>
      <c r="R655" s="0" t="n">
        <v>3</v>
      </c>
      <c r="S655" s="0" t="n">
        <f aca="false">(1+LEN(O655)-LEN(SUBSTITUTE(O655," ","")))</f>
        <v>10</v>
      </c>
      <c r="CN655" s="4"/>
    </row>
    <row r="656" customFormat="false" ht="14.4" hidden="false" customHeight="false" outlineLevel="0" collapsed="false">
      <c r="A656" s="8" t="s">
        <v>3490</v>
      </c>
      <c r="B656" s="8" t="n">
        <v>2</v>
      </c>
      <c r="C656" s="0"/>
      <c r="D656" s="0"/>
      <c r="E656" s="0"/>
      <c r="F656" s="8" t="n">
        <v>74</v>
      </c>
      <c r="G656" s="8" t="n">
        <v>9</v>
      </c>
      <c r="H656" s="8" t="n">
        <v>9074</v>
      </c>
      <c r="I656" s="8" t="n">
        <v>19074</v>
      </c>
      <c r="J656" s="8" t="n">
        <v>9074</v>
      </c>
      <c r="K656" s="8" t="s">
        <v>650</v>
      </c>
      <c r="L656" s="8" t="s">
        <v>128</v>
      </c>
      <c r="M656" s="0" t="s">
        <v>3422</v>
      </c>
      <c r="O656" s="0" t="s">
        <v>3423</v>
      </c>
      <c r="R656" s="0" t="n">
        <v>3</v>
      </c>
      <c r="S656" s="0" t="n">
        <f aca="false">(1+LEN(O656)-LEN(SUBSTITUTE(O656," ","")))</f>
        <v>6</v>
      </c>
      <c r="CN656" s="4"/>
    </row>
    <row r="657" customFormat="false" ht="14.4" hidden="false" customHeight="false" outlineLevel="0" collapsed="false">
      <c r="A657" s="8" t="s">
        <v>3493</v>
      </c>
      <c r="B657" s="8" t="n">
        <v>2</v>
      </c>
      <c r="C657" s="0"/>
      <c r="D657" s="0"/>
      <c r="E657" s="0"/>
      <c r="F657" s="8" t="n">
        <v>74</v>
      </c>
      <c r="G657" s="8" t="n">
        <v>9</v>
      </c>
      <c r="H657" s="8" t="n">
        <v>9074</v>
      </c>
      <c r="I657" s="8" t="n">
        <v>19074</v>
      </c>
      <c r="J657" s="8" t="n">
        <v>9074</v>
      </c>
      <c r="K657" s="8" t="s">
        <v>650</v>
      </c>
      <c r="L657" s="8" t="s">
        <v>128</v>
      </c>
      <c r="M657" s="0" t="s">
        <v>3424</v>
      </c>
      <c r="O657" s="0" t="s">
        <v>3425</v>
      </c>
      <c r="R657" s="0" t="n">
        <v>3</v>
      </c>
      <c r="S657" s="0" t="n">
        <f aca="false">(1+LEN(O657)-LEN(SUBSTITUTE(O657," ","")))</f>
        <v>10</v>
      </c>
    </row>
    <row r="658" customFormat="false" ht="14.4" hidden="false" customHeight="false" outlineLevel="0" collapsed="false">
      <c r="A658" s="8" t="s">
        <v>3492</v>
      </c>
      <c r="B658" s="8" t="n">
        <v>2</v>
      </c>
      <c r="C658" s="0"/>
      <c r="D658" s="0"/>
      <c r="E658" s="0"/>
      <c r="F658" s="8" t="n">
        <v>74</v>
      </c>
      <c r="G658" s="8" t="n">
        <v>9</v>
      </c>
      <c r="H658" s="8" t="n">
        <v>9074</v>
      </c>
      <c r="I658" s="8" t="n">
        <v>19074</v>
      </c>
      <c r="J658" s="8" t="n">
        <v>9074</v>
      </c>
      <c r="K658" s="8" t="s">
        <v>650</v>
      </c>
      <c r="L658" s="8" t="s">
        <v>128</v>
      </c>
      <c r="M658" s="0" t="s">
        <v>3422</v>
      </c>
      <c r="O658" s="0" t="s">
        <v>3423</v>
      </c>
      <c r="R658" s="0" t="n">
        <v>3</v>
      </c>
      <c r="S658" s="0" t="n">
        <f aca="false">(1+LEN(O658)-LEN(SUBSTITUTE(O658," ","")))</f>
        <v>6</v>
      </c>
      <c r="CN658" s="4"/>
    </row>
    <row r="659" customFormat="false" ht="14.4" hidden="false" customHeight="false" outlineLevel="0" collapsed="false">
      <c r="A659" s="8" t="s">
        <v>3491</v>
      </c>
      <c r="B659" s="8" t="n">
        <v>2</v>
      </c>
      <c r="C659" s="0"/>
      <c r="D659" s="0"/>
      <c r="E659" s="0"/>
      <c r="F659" s="8" t="n">
        <v>75</v>
      </c>
      <c r="G659" s="8" t="n">
        <v>9</v>
      </c>
      <c r="H659" s="8" t="n">
        <v>9075</v>
      </c>
      <c r="I659" s="8" t="n">
        <v>19075</v>
      </c>
      <c r="J659" s="8" t="n">
        <v>9075</v>
      </c>
      <c r="K659" s="8" t="s">
        <v>650</v>
      </c>
      <c r="L659" s="8" t="s">
        <v>128</v>
      </c>
      <c r="M659" s="0" t="s">
        <v>3428</v>
      </c>
      <c r="O659" s="0" t="s">
        <v>3429</v>
      </c>
      <c r="R659" s="0" t="n">
        <v>3</v>
      </c>
      <c r="S659" s="0" t="n">
        <f aca="false">(1+LEN(O659)-LEN(SUBSTITUTE(O659," ","")))</f>
        <v>8</v>
      </c>
      <c r="CN659" s="4"/>
    </row>
    <row r="660" customFormat="false" ht="14.4" hidden="false" customHeight="false" outlineLevel="0" collapsed="false">
      <c r="A660" s="8" t="s">
        <v>3490</v>
      </c>
      <c r="B660" s="8" t="n">
        <v>2</v>
      </c>
      <c r="C660" s="0"/>
      <c r="D660" s="0"/>
      <c r="E660" s="0"/>
      <c r="F660" s="8" t="n">
        <v>75</v>
      </c>
      <c r="G660" s="8" t="n">
        <v>9</v>
      </c>
      <c r="H660" s="8" t="n">
        <v>9075</v>
      </c>
      <c r="I660" s="8" t="n">
        <v>19075</v>
      </c>
      <c r="J660" s="8" t="n">
        <v>9075</v>
      </c>
      <c r="K660" s="8" t="s">
        <v>650</v>
      </c>
      <c r="L660" s="8" t="s">
        <v>128</v>
      </c>
      <c r="M660" s="0" t="s">
        <v>3426</v>
      </c>
      <c r="O660" s="0" t="s">
        <v>3427</v>
      </c>
      <c r="R660" s="0" t="n">
        <v>3</v>
      </c>
      <c r="S660" s="0" t="n">
        <f aca="false">(1+LEN(O660)-LEN(SUBSTITUTE(O660," ","")))</f>
        <v>10</v>
      </c>
      <c r="CN660" s="4"/>
    </row>
    <row r="661" customFormat="false" ht="14.4" hidden="false" customHeight="false" outlineLevel="0" collapsed="false">
      <c r="A661" s="8" t="s">
        <v>3493</v>
      </c>
      <c r="B661" s="8" t="n">
        <v>2</v>
      </c>
      <c r="C661" s="0"/>
      <c r="D661" s="0"/>
      <c r="E661" s="0"/>
      <c r="F661" s="8" t="n">
        <v>75</v>
      </c>
      <c r="G661" s="8" t="n">
        <v>9</v>
      </c>
      <c r="H661" s="8" t="n">
        <v>9075</v>
      </c>
      <c r="I661" s="8" t="n">
        <v>19075</v>
      </c>
      <c r="J661" s="8" t="n">
        <v>9075</v>
      </c>
      <c r="K661" s="8" t="s">
        <v>650</v>
      </c>
      <c r="L661" s="8" t="s">
        <v>128</v>
      </c>
      <c r="M661" s="0" t="s">
        <v>3428</v>
      </c>
      <c r="O661" s="0" t="s">
        <v>3429</v>
      </c>
      <c r="R661" s="0" t="n">
        <v>3</v>
      </c>
      <c r="S661" s="0" t="n">
        <f aca="false">(1+LEN(O661)-LEN(SUBSTITUTE(O661," ","")))</f>
        <v>8</v>
      </c>
    </row>
    <row r="662" customFormat="false" ht="14.4" hidden="false" customHeight="false" outlineLevel="0" collapsed="false">
      <c r="A662" s="8" t="s">
        <v>3492</v>
      </c>
      <c r="B662" s="8" t="n">
        <v>2</v>
      </c>
      <c r="C662" s="0"/>
      <c r="D662" s="0"/>
      <c r="E662" s="0"/>
      <c r="F662" s="8" t="n">
        <v>75</v>
      </c>
      <c r="G662" s="8" t="n">
        <v>9</v>
      </c>
      <c r="H662" s="8" t="n">
        <v>9075</v>
      </c>
      <c r="I662" s="8" t="n">
        <v>19075</v>
      </c>
      <c r="J662" s="8" t="n">
        <v>9075</v>
      </c>
      <c r="K662" s="8" t="s">
        <v>650</v>
      </c>
      <c r="L662" s="8" t="s">
        <v>128</v>
      </c>
      <c r="M662" s="0" t="s">
        <v>3426</v>
      </c>
      <c r="O662" s="0" t="s">
        <v>3427</v>
      </c>
      <c r="R662" s="0" t="n">
        <v>3</v>
      </c>
      <c r="S662" s="0" t="n">
        <f aca="false">(1+LEN(O662)-LEN(SUBSTITUTE(O662," ","")))</f>
        <v>10</v>
      </c>
      <c r="CN662" s="4"/>
    </row>
    <row r="663" customFormat="false" ht="14.4" hidden="false" customHeight="false" outlineLevel="0" collapsed="false">
      <c r="A663" s="8" t="s">
        <v>3491</v>
      </c>
      <c r="B663" s="8" t="n">
        <v>2</v>
      </c>
      <c r="C663" s="0"/>
      <c r="D663" s="0"/>
      <c r="E663" s="0"/>
      <c r="F663" s="8" t="n">
        <v>76</v>
      </c>
      <c r="G663" s="8" t="n">
        <v>9</v>
      </c>
      <c r="H663" s="8" t="n">
        <v>9076</v>
      </c>
      <c r="I663" s="8" t="n">
        <v>19076</v>
      </c>
      <c r="J663" s="8" t="n">
        <v>9076</v>
      </c>
      <c r="K663" s="8" t="s">
        <v>650</v>
      </c>
      <c r="L663" s="8" t="s">
        <v>128</v>
      </c>
      <c r="M663" s="0" t="s">
        <v>3432</v>
      </c>
      <c r="O663" s="0" t="s">
        <v>3433</v>
      </c>
      <c r="R663" s="0" t="n">
        <v>3</v>
      </c>
      <c r="S663" s="0" t="n">
        <f aca="false">(1+LEN(O663)-LEN(SUBSTITUTE(O663," ","")))</f>
        <v>9</v>
      </c>
      <c r="CN663" s="4"/>
    </row>
    <row r="664" customFormat="false" ht="14.4" hidden="false" customHeight="false" outlineLevel="0" collapsed="false">
      <c r="A664" s="8" t="s">
        <v>3490</v>
      </c>
      <c r="B664" s="8" t="n">
        <v>2</v>
      </c>
      <c r="C664" s="0"/>
      <c r="D664" s="0"/>
      <c r="E664" s="0"/>
      <c r="F664" s="8" t="n">
        <v>76</v>
      </c>
      <c r="G664" s="8" t="n">
        <v>9</v>
      </c>
      <c r="H664" s="8" t="n">
        <v>9076</v>
      </c>
      <c r="I664" s="8" t="n">
        <v>19076</v>
      </c>
      <c r="J664" s="8" t="n">
        <v>9076</v>
      </c>
      <c r="K664" s="8" t="s">
        <v>650</v>
      </c>
      <c r="L664" s="8" t="s">
        <v>128</v>
      </c>
      <c r="M664" s="0" t="s">
        <v>3430</v>
      </c>
      <c r="O664" s="0" t="s">
        <v>3431</v>
      </c>
      <c r="R664" s="0" t="n">
        <v>3</v>
      </c>
      <c r="S664" s="0" t="n">
        <f aca="false">(1+LEN(O664)-LEN(SUBSTITUTE(O664," ","")))</f>
        <v>7</v>
      </c>
      <c r="CN664" s="4"/>
    </row>
    <row r="665" customFormat="false" ht="14.4" hidden="false" customHeight="false" outlineLevel="0" collapsed="false">
      <c r="A665" s="8" t="s">
        <v>3493</v>
      </c>
      <c r="B665" s="8" t="n">
        <v>2</v>
      </c>
      <c r="C665" s="0"/>
      <c r="D665" s="0"/>
      <c r="E665" s="0"/>
      <c r="F665" s="8" t="n">
        <v>76</v>
      </c>
      <c r="G665" s="8" t="n">
        <v>9</v>
      </c>
      <c r="H665" s="8" t="n">
        <v>9076</v>
      </c>
      <c r="I665" s="8" t="n">
        <v>19076</v>
      </c>
      <c r="J665" s="8" t="n">
        <v>9076</v>
      </c>
      <c r="K665" s="8" t="s">
        <v>650</v>
      </c>
      <c r="L665" s="8" t="s">
        <v>128</v>
      </c>
      <c r="M665" s="0" t="s">
        <v>3432</v>
      </c>
      <c r="O665" s="0" t="s">
        <v>3433</v>
      </c>
      <c r="R665" s="0" t="n">
        <v>3</v>
      </c>
      <c r="S665" s="0" t="n">
        <f aca="false">(1+LEN(O665)-LEN(SUBSTITUTE(O665," ","")))</f>
        <v>9</v>
      </c>
    </row>
    <row r="666" customFormat="false" ht="14.4" hidden="false" customHeight="false" outlineLevel="0" collapsed="false">
      <c r="A666" s="8" t="s">
        <v>3492</v>
      </c>
      <c r="B666" s="8" t="n">
        <v>2</v>
      </c>
      <c r="C666" s="0"/>
      <c r="D666" s="0"/>
      <c r="E666" s="0"/>
      <c r="F666" s="8" t="n">
        <v>76</v>
      </c>
      <c r="G666" s="8" t="n">
        <v>9</v>
      </c>
      <c r="H666" s="8" t="n">
        <v>9076</v>
      </c>
      <c r="I666" s="8" t="n">
        <v>19076</v>
      </c>
      <c r="J666" s="8" t="n">
        <v>9076</v>
      </c>
      <c r="K666" s="8" t="s">
        <v>650</v>
      </c>
      <c r="L666" s="8" t="s">
        <v>128</v>
      </c>
      <c r="M666" s="0" t="s">
        <v>3430</v>
      </c>
      <c r="O666" s="0" t="s">
        <v>3431</v>
      </c>
      <c r="R666" s="0" t="n">
        <v>3</v>
      </c>
      <c r="S666" s="0" t="n">
        <f aca="false">(1+LEN(O666)-LEN(SUBSTITUTE(O666," ","")))</f>
        <v>7</v>
      </c>
      <c r="CN666" s="4"/>
    </row>
    <row r="667" customFormat="false" ht="14.4" hidden="false" customHeight="false" outlineLevel="0" collapsed="false">
      <c r="A667" s="8" t="s">
        <v>3491</v>
      </c>
      <c r="B667" s="8" t="n">
        <v>2</v>
      </c>
      <c r="C667" s="0"/>
      <c r="D667" s="0"/>
      <c r="E667" s="0"/>
      <c r="F667" s="8" t="n">
        <v>77</v>
      </c>
      <c r="G667" s="8" t="n">
        <v>9</v>
      </c>
      <c r="H667" s="8" t="n">
        <v>9077</v>
      </c>
      <c r="I667" s="8" t="n">
        <v>19077</v>
      </c>
      <c r="J667" s="8" t="n">
        <v>9077</v>
      </c>
      <c r="K667" s="8" t="s">
        <v>650</v>
      </c>
      <c r="L667" s="8" t="s">
        <v>128</v>
      </c>
      <c r="M667" s="0" t="s">
        <v>3436</v>
      </c>
      <c r="O667" s="0" t="s">
        <v>3437</v>
      </c>
      <c r="R667" s="0" t="n">
        <v>3</v>
      </c>
      <c r="S667" s="0" t="n">
        <f aca="false">(1+LEN(O667)-LEN(SUBSTITUTE(O667," ","")))</f>
        <v>10</v>
      </c>
      <c r="CN667" s="4"/>
    </row>
    <row r="668" customFormat="false" ht="14.4" hidden="false" customHeight="false" outlineLevel="0" collapsed="false">
      <c r="A668" s="8" t="s">
        <v>3490</v>
      </c>
      <c r="B668" s="8" t="n">
        <v>2</v>
      </c>
      <c r="C668" s="0"/>
      <c r="D668" s="0"/>
      <c r="E668" s="0"/>
      <c r="F668" s="8" t="n">
        <v>77</v>
      </c>
      <c r="G668" s="8" t="n">
        <v>9</v>
      </c>
      <c r="H668" s="8" t="n">
        <v>9077</v>
      </c>
      <c r="I668" s="8" t="n">
        <v>19077</v>
      </c>
      <c r="J668" s="8" t="n">
        <v>9077</v>
      </c>
      <c r="K668" s="8" t="s">
        <v>650</v>
      </c>
      <c r="L668" s="8" t="s">
        <v>128</v>
      </c>
      <c r="M668" s="0" t="s">
        <v>3434</v>
      </c>
      <c r="O668" s="0" t="s">
        <v>3435</v>
      </c>
      <c r="R668" s="0" t="n">
        <v>3</v>
      </c>
      <c r="S668" s="0" t="n">
        <f aca="false">(1+LEN(O668)-LEN(SUBSTITUTE(O668," ","")))</f>
        <v>9</v>
      </c>
      <c r="CN668" s="4"/>
    </row>
    <row r="669" customFormat="false" ht="14.4" hidden="false" customHeight="false" outlineLevel="0" collapsed="false">
      <c r="A669" s="8" t="s">
        <v>3493</v>
      </c>
      <c r="B669" s="8" t="n">
        <v>2</v>
      </c>
      <c r="C669" s="0"/>
      <c r="D669" s="0"/>
      <c r="E669" s="0"/>
      <c r="F669" s="8" t="n">
        <v>77</v>
      </c>
      <c r="G669" s="8" t="n">
        <v>9</v>
      </c>
      <c r="H669" s="8" t="n">
        <v>9077</v>
      </c>
      <c r="I669" s="8" t="n">
        <v>19077</v>
      </c>
      <c r="J669" s="8" t="n">
        <v>9077</v>
      </c>
      <c r="K669" s="8" t="s">
        <v>650</v>
      </c>
      <c r="L669" s="8" t="s">
        <v>128</v>
      </c>
      <c r="M669" s="0" t="s">
        <v>3436</v>
      </c>
      <c r="O669" s="0" t="s">
        <v>3437</v>
      </c>
      <c r="R669" s="0" t="n">
        <v>3</v>
      </c>
      <c r="S669" s="0" t="n">
        <f aca="false">(1+LEN(O669)-LEN(SUBSTITUTE(O669," ","")))</f>
        <v>10</v>
      </c>
    </row>
    <row r="670" customFormat="false" ht="14.4" hidden="false" customHeight="false" outlineLevel="0" collapsed="false">
      <c r="A670" s="8" t="s">
        <v>3492</v>
      </c>
      <c r="B670" s="8" t="n">
        <v>2</v>
      </c>
      <c r="C670" s="0"/>
      <c r="D670" s="0"/>
      <c r="E670" s="0"/>
      <c r="F670" s="8" t="n">
        <v>77</v>
      </c>
      <c r="G670" s="8" t="n">
        <v>9</v>
      </c>
      <c r="H670" s="8" t="n">
        <v>9077</v>
      </c>
      <c r="I670" s="8" t="n">
        <v>19077</v>
      </c>
      <c r="J670" s="8" t="n">
        <v>9077</v>
      </c>
      <c r="K670" s="8" t="s">
        <v>650</v>
      </c>
      <c r="L670" s="8" t="s">
        <v>128</v>
      </c>
      <c r="M670" s="0" t="s">
        <v>3434</v>
      </c>
      <c r="O670" s="0" t="s">
        <v>3435</v>
      </c>
      <c r="R670" s="0" t="n">
        <v>3</v>
      </c>
      <c r="S670" s="0" t="n">
        <f aca="false">(1+LEN(O670)-LEN(SUBSTITUTE(O670," ","")))</f>
        <v>9</v>
      </c>
      <c r="CN670" s="4"/>
    </row>
    <row r="671" customFormat="false" ht="14.4" hidden="false" customHeight="false" outlineLevel="0" collapsed="false">
      <c r="A671" s="8" t="s">
        <v>3491</v>
      </c>
      <c r="B671" s="8" t="n">
        <v>2</v>
      </c>
      <c r="C671" s="0"/>
      <c r="D671" s="0"/>
      <c r="E671" s="0"/>
      <c r="F671" s="8" t="n">
        <v>78</v>
      </c>
      <c r="G671" s="8" t="n">
        <v>9</v>
      </c>
      <c r="H671" s="8" t="n">
        <v>9078</v>
      </c>
      <c r="I671" s="8" t="n">
        <v>19078</v>
      </c>
      <c r="J671" s="8" t="n">
        <v>9078</v>
      </c>
      <c r="K671" s="8" t="s">
        <v>650</v>
      </c>
      <c r="L671" s="8" t="s">
        <v>128</v>
      </c>
      <c r="M671" s="0" t="s">
        <v>3440</v>
      </c>
      <c r="O671" s="0" t="s">
        <v>3441</v>
      </c>
      <c r="R671" s="0" t="n">
        <v>3</v>
      </c>
      <c r="S671" s="0" t="n">
        <f aca="false">(1+LEN(O671)-LEN(SUBSTITUTE(O671," ","")))</f>
        <v>8</v>
      </c>
      <c r="CN671" s="4"/>
    </row>
    <row r="672" customFormat="false" ht="14.4" hidden="false" customHeight="false" outlineLevel="0" collapsed="false">
      <c r="A672" s="8" t="s">
        <v>3490</v>
      </c>
      <c r="B672" s="8" t="n">
        <v>2</v>
      </c>
      <c r="C672" s="0"/>
      <c r="D672" s="0"/>
      <c r="E672" s="0"/>
      <c r="F672" s="8" t="n">
        <v>78</v>
      </c>
      <c r="G672" s="8" t="n">
        <v>9</v>
      </c>
      <c r="H672" s="8" t="n">
        <v>9078</v>
      </c>
      <c r="I672" s="8" t="n">
        <v>19078</v>
      </c>
      <c r="J672" s="8" t="n">
        <v>9078</v>
      </c>
      <c r="K672" s="8" t="s">
        <v>650</v>
      </c>
      <c r="L672" s="8" t="s">
        <v>128</v>
      </c>
      <c r="M672" s="0" t="s">
        <v>3438</v>
      </c>
      <c r="O672" s="0" t="s">
        <v>3439</v>
      </c>
      <c r="R672" s="0" t="n">
        <v>3</v>
      </c>
      <c r="S672" s="0" t="n">
        <f aca="false">(1+LEN(O672)-LEN(SUBSTITUTE(O672," ","")))</f>
        <v>9</v>
      </c>
      <c r="CN672" s="4"/>
    </row>
    <row r="673" customFormat="false" ht="14.4" hidden="false" customHeight="false" outlineLevel="0" collapsed="false">
      <c r="A673" s="8" t="s">
        <v>3493</v>
      </c>
      <c r="B673" s="8" t="n">
        <v>2</v>
      </c>
      <c r="C673" s="0"/>
      <c r="D673" s="0"/>
      <c r="E673" s="0"/>
      <c r="F673" s="8" t="n">
        <v>78</v>
      </c>
      <c r="G673" s="8" t="n">
        <v>9</v>
      </c>
      <c r="H673" s="8" t="n">
        <v>9078</v>
      </c>
      <c r="I673" s="8" t="n">
        <v>19078</v>
      </c>
      <c r="J673" s="8" t="n">
        <v>9078</v>
      </c>
      <c r="K673" s="8" t="s">
        <v>650</v>
      </c>
      <c r="L673" s="8" t="s">
        <v>128</v>
      </c>
      <c r="M673" s="0" t="s">
        <v>3440</v>
      </c>
      <c r="O673" s="0" t="s">
        <v>3441</v>
      </c>
      <c r="R673" s="0" t="n">
        <v>3</v>
      </c>
      <c r="S673" s="0" t="n">
        <f aca="false">(1+LEN(O673)-LEN(SUBSTITUTE(O673," ","")))</f>
        <v>8</v>
      </c>
    </row>
    <row r="674" customFormat="false" ht="14.4" hidden="false" customHeight="false" outlineLevel="0" collapsed="false">
      <c r="A674" s="8" t="s">
        <v>3492</v>
      </c>
      <c r="B674" s="8" t="n">
        <v>2</v>
      </c>
      <c r="C674" s="0"/>
      <c r="D674" s="0"/>
      <c r="E674" s="0"/>
      <c r="F674" s="8" t="n">
        <v>78</v>
      </c>
      <c r="G674" s="8" t="n">
        <v>9</v>
      </c>
      <c r="H674" s="8" t="n">
        <v>9078</v>
      </c>
      <c r="I674" s="8" t="n">
        <v>19078</v>
      </c>
      <c r="J674" s="8" t="n">
        <v>9078</v>
      </c>
      <c r="K674" s="8" t="s">
        <v>650</v>
      </c>
      <c r="L674" s="8" t="s">
        <v>128</v>
      </c>
      <c r="M674" s="0" t="s">
        <v>3438</v>
      </c>
      <c r="O674" s="0" t="s">
        <v>3439</v>
      </c>
      <c r="R674" s="0" t="n">
        <v>3</v>
      </c>
      <c r="S674" s="0" t="n">
        <f aca="false">(1+LEN(O674)-LEN(SUBSTITUTE(O674," ","")))</f>
        <v>9</v>
      </c>
      <c r="CN674" s="4"/>
    </row>
    <row r="675" customFormat="false" ht="14.4" hidden="false" customHeight="false" outlineLevel="0" collapsed="false">
      <c r="A675" s="8" t="s">
        <v>3491</v>
      </c>
      <c r="B675" s="8" t="n">
        <v>2</v>
      </c>
      <c r="C675" s="0"/>
      <c r="D675" s="0"/>
      <c r="E675" s="0"/>
      <c r="F675" s="8" t="n">
        <v>79</v>
      </c>
      <c r="G675" s="8" t="n">
        <v>9</v>
      </c>
      <c r="H675" s="8" t="n">
        <v>9079</v>
      </c>
      <c r="I675" s="8" t="n">
        <v>19079</v>
      </c>
      <c r="J675" s="8" t="n">
        <v>9079</v>
      </c>
      <c r="K675" s="8" t="s">
        <v>650</v>
      </c>
      <c r="L675" s="8" t="s">
        <v>128</v>
      </c>
      <c r="M675" s="0" t="s">
        <v>3444</v>
      </c>
      <c r="O675" s="0" t="s">
        <v>3445</v>
      </c>
      <c r="R675" s="0" t="n">
        <v>3</v>
      </c>
      <c r="S675" s="0" t="n">
        <f aca="false">(1+LEN(O675)-LEN(SUBSTITUTE(O675," ","")))</f>
        <v>8</v>
      </c>
      <c r="CN675" s="4"/>
    </row>
    <row r="676" customFormat="false" ht="14.4" hidden="false" customHeight="false" outlineLevel="0" collapsed="false">
      <c r="A676" s="8" t="s">
        <v>3490</v>
      </c>
      <c r="B676" s="8" t="n">
        <v>2</v>
      </c>
      <c r="C676" s="0"/>
      <c r="D676" s="0"/>
      <c r="E676" s="0"/>
      <c r="F676" s="8" t="n">
        <v>79</v>
      </c>
      <c r="G676" s="8" t="n">
        <v>9</v>
      </c>
      <c r="H676" s="8" t="n">
        <v>9079</v>
      </c>
      <c r="I676" s="8" t="n">
        <v>19079</v>
      </c>
      <c r="J676" s="8" t="n">
        <v>9079</v>
      </c>
      <c r="K676" s="8" t="s">
        <v>650</v>
      </c>
      <c r="L676" s="8" t="s">
        <v>128</v>
      </c>
      <c r="M676" s="0" t="s">
        <v>3442</v>
      </c>
      <c r="O676" s="0" t="s">
        <v>3443</v>
      </c>
      <c r="R676" s="0" t="n">
        <v>3</v>
      </c>
      <c r="S676" s="0" t="n">
        <f aca="false">(1+LEN(O676)-LEN(SUBSTITUTE(O676," ","")))</f>
        <v>9</v>
      </c>
      <c r="CN676" s="4"/>
    </row>
    <row r="677" customFormat="false" ht="14.4" hidden="false" customHeight="false" outlineLevel="0" collapsed="false">
      <c r="A677" s="8" t="s">
        <v>3493</v>
      </c>
      <c r="B677" s="8" t="n">
        <v>2</v>
      </c>
      <c r="C677" s="0"/>
      <c r="D677" s="0"/>
      <c r="E677" s="0"/>
      <c r="F677" s="8" t="n">
        <v>79</v>
      </c>
      <c r="G677" s="8" t="n">
        <v>9</v>
      </c>
      <c r="H677" s="8" t="n">
        <v>9079</v>
      </c>
      <c r="I677" s="8" t="n">
        <v>19079</v>
      </c>
      <c r="J677" s="8" t="n">
        <v>9079</v>
      </c>
      <c r="K677" s="8" t="s">
        <v>650</v>
      </c>
      <c r="L677" s="8" t="s">
        <v>128</v>
      </c>
      <c r="M677" s="0" t="s">
        <v>3444</v>
      </c>
      <c r="O677" s="0" t="s">
        <v>3445</v>
      </c>
      <c r="R677" s="0" t="n">
        <v>3</v>
      </c>
      <c r="S677" s="0" t="n">
        <f aca="false">(1+LEN(O677)-LEN(SUBSTITUTE(O677," ","")))</f>
        <v>8</v>
      </c>
    </row>
    <row r="678" customFormat="false" ht="14.4" hidden="false" customHeight="false" outlineLevel="0" collapsed="false">
      <c r="A678" s="8" t="s">
        <v>3492</v>
      </c>
      <c r="B678" s="8" t="n">
        <v>2</v>
      </c>
      <c r="C678" s="0"/>
      <c r="D678" s="0"/>
      <c r="E678" s="0"/>
      <c r="F678" s="8" t="n">
        <v>79</v>
      </c>
      <c r="G678" s="8" t="n">
        <v>9</v>
      </c>
      <c r="H678" s="8" t="n">
        <v>9079</v>
      </c>
      <c r="I678" s="8" t="n">
        <v>19079</v>
      </c>
      <c r="J678" s="8" t="n">
        <v>9079</v>
      </c>
      <c r="K678" s="8" t="s">
        <v>650</v>
      </c>
      <c r="L678" s="8" t="s">
        <v>128</v>
      </c>
      <c r="M678" s="0" t="s">
        <v>3442</v>
      </c>
      <c r="O678" s="0" t="s">
        <v>3443</v>
      </c>
      <c r="R678" s="0" t="n">
        <v>3</v>
      </c>
      <c r="S678" s="0" t="n">
        <f aca="false">(1+LEN(O678)-LEN(SUBSTITUTE(O678," ","")))</f>
        <v>9</v>
      </c>
      <c r="CN678" s="4"/>
    </row>
    <row r="679" customFormat="false" ht="14.4" hidden="false" customHeight="false" outlineLevel="0" collapsed="false">
      <c r="A679" s="8" t="s">
        <v>3491</v>
      </c>
      <c r="B679" s="8" t="n">
        <v>2</v>
      </c>
      <c r="C679" s="0"/>
      <c r="D679" s="0"/>
      <c r="E679" s="0"/>
      <c r="F679" s="8" t="n">
        <v>80</v>
      </c>
      <c r="G679" s="8" t="n">
        <v>9</v>
      </c>
      <c r="H679" s="8" t="n">
        <v>9080</v>
      </c>
      <c r="I679" s="8" t="n">
        <v>19080</v>
      </c>
      <c r="J679" s="8" t="n">
        <v>9080</v>
      </c>
      <c r="K679" s="8" t="s">
        <v>650</v>
      </c>
      <c r="L679" s="8" t="s">
        <v>128</v>
      </c>
      <c r="M679" s="0" t="s">
        <v>3448</v>
      </c>
      <c r="O679" s="0" t="s">
        <v>3449</v>
      </c>
      <c r="R679" s="0" t="n">
        <v>3</v>
      </c>
      <c r="S679" s="0" t="n">
        <f aca="false">(1+LEN(O679)-LEN(SUBSTITUTE(O679," ","")))</f>
        <v>10</v>
      </c>
      <c r="CN679" s="4"/>
    </row>
    <row r="680" customFormat="false" ht="14.4" hidden="false" customHeight="false" outlineLevel="0" collapsed="false">
      <c r="A680" s="8" t="s">
        <v>3490</v>
      </c>
      <c r="B680" s="8" t="n">
        <v>2</v>
      </c>
      <c r="C680" s="0"/>
      <c r="D680" s="0"/>
      <c r="E680" s="0"/>
      <c r="F680" s="8" t="n">
        <v>80</v>
      </c>
      <c r="G680" s="8" t="n">
        <v>9</v>
      </c>
      <c r="H680" s="8" t="n">
        <v>9080</v>
      </c>
      <c r="I680" s="8" t="n">
        <v>19080</v>
      </c>
      <c r="J680" s="8" t="n">
        <v>9080</v>
      </c>
      <c r="K680" s="8" t="s">
        <v>650</v>
      </c>
      <c r="L680" s="8" t="s">
        <v>128</v>
      </c>
      <c r="M680" s="0" t="s">
        <v>3446</v>
      </c>
      <c r="O680" s="0" t="s">
        <v>3447</v>
      </c>
      <c r="R680" s="0" t="n">
        <v>3</v>
      </c>
      <c r="S680" s="0" t="n">
        <f aca="false">(1+LEN(O680)-LEN(SUBSTITUTE(O680," ","")))</f>
        <v>8</v>
      </c>
      <c r="CN680" s="4"/>
    </row>
    <row r="681" customFormat="false" ht="14.4" hidden="false" customHeight="false" outlineLevel="0" collapsed="false">
      <c r="A681" s="8" t="s">
        <v>3493</v>
      </c>
      <c r="B681" s="8" t="n">
        <v>2</v>
      </c>
      <c r="C681" s="0"/>
      <c r="D681" s="0"/>
      <c r="E681" s="0"/>
      <c r="F681" s="8" t="n">
        <v>80</v>
      </c>
      <c r="G681" s="8" t="n">
        <v>9</v>
      </c>
      <c r="H681" s="8" t="n">
        <v>9080</v>
      </c>
      <c r="I681" s="8" t="n">
        <v>19080</v>
      </c>
      <c r="J681" s="8" t="n">
        <v>9080</v>
      </c>
      <c r="K681" s="8" t="s">
        <v>650</v>
      </c>
      <c r="L681" s="8" t="s">
        <v>128</v>
      </c>
      <c r="M681" s="0" t="s">
        <v>3448</v>
      </c>
      <c r="O681" s="0" t="s">
        <v>3449</v>
      </c>
      <c r="R681" s="0" t="n">
        <v>3</v>
      </c>
      <c r="S681" s="0" t="n">
        <f aca="false">(1+LEN(O681)-LEN(SUBSTITUTE(O681," ","")))</f>
        <v>10</v>
      </c>
    </row>
    <row r="682" customFormat="false" ht="14.4" hidden="false" customHeight="false" outlineLevel="0" collapsed="false">
      <c r="A682" s="8" t="s">
        <v>3492</v>
      </c>
      <c r="B682" s="8" t="n">
        <v>2</v>
      </c>
      <c r="C682" s="0"/>
      <c r="D682" s="0"/>
      <c r="E682" s="0"/>
      <c r="F682" s="8" t="n">
        <v>80</v>
      </c>
      <c r="G682" s="8" t="n">
        <v>9</v>
      </c>
      <c r="H682" s="8" t="n">
        <v>9080</v>
      </c>
      <c r="I682" s="8" t="n">
        <v>19080</v>
      </c>
      <c r="J682" s="8" t="n">
        <v>9080</v>
      </c>
      <c r="K682" s="8" t="s">
        <v>650</v>
      </c>
      <c r="L682" s="8" t="s">
        <v>128</v>
      </c>
      <c r="M682" s="0" t="s">
        <v>3446</v>
      </c>
      <c r="O682" s="0" t="s">
        <v>3447</v>
      </c>
      <c r="R682" s="0" t="n">
        <v>3</v>
      </c>
      <c r="S682" s="0" t="n">
        <f aca="false">(1+LEN(O682)-LEN(SUBSTITUTE(O682," ","")))</f>
        <v>8</v>
      </c>
      <c r="CN682" s="4"/>
    </row>
    <row r="683" customFormat="false" ht="14.4" hidden="false" customHeight="false" outlineLevel="0" collapsed="false">
      <c r="A683" s="8" t="s">
        <v>3491</v>
      </c>
      <c r="B683" s="8" t="n">
        <v>2</v>
      </c>
      <c r="C683" s="0"/>
      <c r="D683" s="0"/>
      <c r="E683" s="0"/>
      <c r="F683" s="8" t="n">
        <v>81</v>
      </c>
      <c r="G683" s="8" t="n">
        <v>9</v>
      </c>
      <c r="H683" s="8" t="n">
        <v>9081</v>
      </c>
      <c r="I683" s="8" t="n">
        <v>19081</v>
      </c>
      <c r="J683" s="8" t="n">
        <v>9081</v>
      </c>
      <c r="K683" s="8" t="s">
        <v>650</v>
      </c>
      <c r="L683" s="8" t="s">
        <v>128</v>
      </c>
      <c r="M683" s="0" t="s">
        <v>3452</v>
      </c>
      <c r="O683" s="0" t="s">
        <v>3453</v>
      </c>
      <c r="R683" s="0" t="n">
        <v>3</v>
      </c>
      <c r="S683" s="0" t="n">
        <f aca="false">(1+LEN(O683)-LEN(SUBSTITUTE(O683," ","")))</f>
        <v>8</v>
      </c>
      <c r="CN683" s="4"/>
    </row>
    <row r="684" customFormat="false" ht="14.4" hidden="false" customHeight="false" outlineLevel="0" collapsed="false">
      <c r="A684" s="8" t="s">
        <v>3490</v>
      </c>
      <c r="B684" s="8" t="n">
        <v>2</v>
      </c>
      <c r="C684" s="0"/>
      <c r="D684" s="0"/>
      <c r="E684" s="0"/>
      <c r="F684" s="8" t="n">
        <v>81</v>
      </c>
      <c r="G684" s="8" t="n">
        <v>9</v>
      </c>
      <c r="H684" s="8" t="n">
        <v>9081</v>
      </c>
      <c r="I684" s="8" t="n">
        <v>19081</v>
      </c>
      <c r="J684" s="8" t="n">
        <v>9081</v>
      </c>
      <c r="K684" s="8" t="s">
        <v>650</v>
      </c>
      <c r="L684" s="8" t="s">
        <v>128</v>
      </c>
      <c r="M684" s="0" t="s">
        <v>3450</v>
      </c>
      <c r="O684" s="0" t="s">
        <v>3451</v>
      </c>
      <c r="R684" s="0" t="n">
        <v>3</v>
      </c>
      <c r="S684" s="0" t="n">
        <f aca="false">(1+LEN(O684)-LEN(SUBSTITUTE(O684," ","")))</f>
        <v>7</v>
      </c>
      <c r="CN684" s="4"/>
    </row>
    <row r="685" customFormat="false" ht="14.4" hidden="false" customHeight="false" outlineLevel="0" collapsed="false">
      <c r="A685" s="8" t="s">
        <v>3493</v>
      </c>
      <c r="B685" s="8" t="n">
        <v>2</v>
      </c>
      <c r="C685" s="0"/>
      <c r="D685" s="0"/>
      <c r="E685" s="0"/>
      <c r="F685" s="8" t="n">
        <v>81</v>
      </c>
      <c r="G685" s="8" t="n">
        <v>9</v>
      </c>
      <c r="H685" s="8" t="n">
        <v>9081</v>
      </c>
      <c r="I685" s="8" t="n">
        <v>19081</v>
      </c>
      <c r="J685" s="8" t="n">
        <v>9081</v>
      </c>
      <c r="K685" s="8" t="s">
        <v>650</v>
      </c>
      <c r="L685" s="8" t="s">
        <v>128</v>
      </c>
      <c r="M685" s="0" t="s">
        <v>3452</v>
      </c>
      <c r="O685" s="0" t="s">
        <v>3453</v>
      </c>
      <c r="R685" s="0" t="n">
        <v>3</v>
      </c>
      <c r="S685" s="0" t="n">
        <f aca="false">(1+LEN(O685)-LEN(SUBSTITUTE(O685," ","")))</f>
        <v>8</v>
      </c>
    </row>
    <row r="686" customFormat="false" ht="14.4" hidden="false" customHeight="false" outlineLevel="0" collapsed="false">
      <c r="A686" s="8" t="s">
        <v>3492</v>
      </c>
      <c r="B686" s="8" t="n">
        <v>2</v>
      </c>
      <c r="C686" s="0"/>
      <c r="D686" s="0"/>
      <c r="E686" s="0"/>
      <c r="F686" s="8" t="n">
        <v>81</v>
      </c>
      <c r="G686" s="8" t="n">
        <v>9</v>
      </c>
      <c r="H686" s="8" t="n">
        <v>9081</v>
      </c>
      <c r="I686" s="8" t="n">
        <v>19081</v>
      </c>
      <c r="J686" s="8" t="n">
        <v>9081</v>
      </c>
      <c r="K686" s="8" t="s">
        <v>650</v>
      </c>
      <c r="L686" s="8" t="s">
        <v>128</v>
      </c>
      <c r="M686" s="0" t="s">
        <v>3450</v>
      </c>
      <c r="O686" s="0" t="s">
        <v>3451</v>
      </c>
      <c r="R686" s="0" t="n">
        <v>3</v>
      </c>
      <c r="S686" s="0" t="n">
        <f aca="false">(1+LEN(O686)-LEN(SUBSTITUTE(O686," ","")))</f>
        <v>7</v>
      </c>
      <c r="CN686" s="4"/>
    </row>
    <row r="687" customFormat="false" ht="14.4" hidden="false" customHeight="false" outlineLevel="0" collapsed="false">
      <c r="A687" s="8" t="s">
        <v>3491</v>
      </c>
      <c r="B687" s="8" t="n">
        <v>2</v>
      </c>
      <c r="C687" s="0"/>
      <c r="D687" s="0"/>
      <c r="E687" s="0"/>
      <c r="F687" s="8" t="n">
        <v>82</v>
      </c>
      <c r="G687" s="8" t="n">
        <v>9</v>
      </c>
      <c r="H687" s="8" t="n">
        <v>9082</v>
      </c>
      <c r="I687" s="8" t="n">
        <v>19082</v>
      </c>
      <c r="J687" s="8" t="n">
        <v>9082</v>
      </c>
      <c r="K687" s="8" t="s">
        <v>650</v>
      </c>
      <c r="L687" s="8" t="s">
        <v>128</v>
      </c>
      <c r="M687" s="0" t="s">
        <v>3456</v>
      </c>
      <c r="O687" s="0" t="s">
        <v>3457</v>
      </c>
      <c r="R687" s="0" t="n">
        <v>3</v>
      </c>
      <c r="S687" s="0" t="n">
        <f aca="false">(1+LEN(O687)-LEN(SUBSTITUTE(O687," ","")))</f>
        <v>8</v>
      </c>
      <c r="CN687" s="4"/>
    </row>
    <row r="688" customFormat="false" ht="14.4" hidden="false" customHeight="false" outlineLevel="0" collapsed="false">
      <c r="A688" s="8" t="s">
        <v>3490</v>
      </c>
      <c r="B688" s="8" t="n">
        <v>2</v>
      </c>
      <c r="C688" s="0"/>
      <c r="D688" s="0"/>
      <c r="E688" s="0"/>
      <c r="F688" s="8" t="n">
        <v>82</v>
      </c>
      <c r="G688" s="8" t="n">
        <v>9</v>
      </c>
      <c r="H688" s="8" t="n">
        <v>9082</v>
      </c>
      <c r="I688" s="8" t="n">
        <v>19082</v>
      </c>
      <c r="J688" s="8" t="n">
        <v>9082</v>
      </c>
      <c r="K688" s="8" t="s">
        <v>650</v>
      </c>
      <c r="L688" s="8" t="s">
        <v>128</v>
      </c>
      <c r="M688" s="0" t="s">
        <v>3454</v>
      </c>
      <c r="O688" s="0" t="s">
        <v>3455</v>
      </c>
      <c r="R688" s="0" t="n">
        <v>3</v>
      </c>
      <c r="S688" s="0" t="n">
        <f aca="false">(1+LEN(O688)-LEN(SUBSTITUTE(O688," ","")))</f>
        <v>10</v>
      </c>
      <c r="CN688" s="4"/>
    </row>
    <row r="689" customFormat="false" ht="14.4" hidden="false" customHeight="false" outlineLevel="0" collapsed="false">
      <c r="A689" s="8" t="s">
        <v>3493</v>
      </c>
      <c r="B689" s="8" t="n">
        <v>2</v>
      </c>
      <c r="C689" s="0"/>
      <c r="D689" s="0"/>
      <c r="E689" s="0"/>
      <c r="F689" s="8" t="n">
        <v>82</v>
      </c>
      <c r="G689" s="8" t="n">
        <v>9</v>
      </c>
      <c r="H689" s="8" t="n">
        <v>9082</v>
      </c>
      <c r="I689" s="8" t="n">
        <v>19082</v>
      </c>
      <c r="J689" s="8" t="n">
        <v>9082</v>
      </c>
      <c r="K689" s="8" t="s">
        <v>650</v>
      </c>
      <c r="L689" s="8" t="s">
        <v>128</v>
      </c>
      <c r="M689" s="0" t="s">
        <v>3456</v>
      </c>
      <c r="O689" s="0" t="s">
        <v>3457</v>
      </c>
      <c r="R689" s="0" t="n">
        <v>3</v>
      </c>
      <c r="S689" s="0" t="n">
        <f aca="false">(1+LEN(O689)-LEN(SUBSTITUTE(O689," ","")))</f>
        <v>8</v>
      </c>
    </row>
    <row r="690" customFormat="false" ht="14.4" hidden="false" customHeight="false" outlineLevel="0" collapsed="false">
      <c r="A690" s="8" t="s">
        <v>3492</v>
      </c>
      <c r="B690" s="8" t="n">
        <v>2</v>
      </c>
      <c r="C690" s="0"/>
      <c r="D690" s="0"/>
      <c r="E690" s="0"/>
      <c r="F690" s="8" t="n">
        <v>82</v>
      </c>
      <c r="G690" s="8" t="n">
        <v>9</v>
      </c>
      <c r="H690" s="8" t="n">
        <v>9082</v>
      </c>
      <c r="I690" s="8" t="n">
        <v>19082</v>
      </c>
      <c r="J690" s="8" t="n">
        <v>9082</v>
      </c>
      <c r="K690" s="8" t="s">
        <v>650</v>
      </c>
      <c r="L690" s="8" t="s">
        <v>128</v>
      </c>
      <c r="M690" s="0" t="s">
        <v>3454</v>
      </c>
      <c r="O690" s="0" t="s">
        <v>3455</v>
      </c>
      <c r="R690" s="0" t="n">
        <v>3</v>
      </c>
      <c r="S690" s="0" t="n">
        <f aca="false">(1+LEN(O690)-LEN(SUBSTITUTE(O690," ","")))</f>
        <v>10</v>
      </c>
      <c r="CN690" s="4"/>
    </row>
    <row r="691" customFormat="false" ht="14.4" hidden="false" customHeight="false" outlineLevel="0" collapsed="false">
      <c r="A691" s="8" t="s">
        <v>3491</v>
      </c>
      <c r="B691" s="8" t="n">
        <v>2</v>
      </c>
      <c r="C691" s="0"/>
      <c r="D691" s="0"/>
      <c r="E691" s="0"/>
      <c r="F691" s="8" t="n">
        <v>83</v>
      </c>
      <c r="G691" s="8" t="n">
        <v>9</v>
      </c>
      <c r="H691" s="8" t="n">
        <v>9083</v>
      </c>
      <c r="I691" s="8" t="n">
        <v>19083</v>
      </c>
      <c r="J691" s="8" t="n">
        <v>9083</v>
      </c>
      <c r="K691" s="8" t="s">
        <v>650</v>
      </c>
      <c r="L691" s="8" t="s">
        <v>128</v>
      </c>
      <c r="M691" s="0" t="s">
        <v>3460</v>
      </c>
      <c r="O691" s="0" t="s">
        <v>3461</v>
      </c>
      <c r="R691" s="0" t="n">
        <v>3</v>
      </c>
      <c r="S691" s="0" t="n">
        <f aca="false">(1+LEN(O691)-LEN(SUBSTITUTE(O691," ","")))</f>
        <v>8</v>
      </c>
      <c r="CN691" s="4"/>
    </row>
    <row r="692" customFormat="false" ht="14.4" hidden="false" customHeight="false" outlineLevel="0" collapsed="false">
      <c r="A692" s="8" t="s">
        <v>3490</v>
      </c>
      <c r="B692" s="8" t="n">
        <v>2</v>
      </c>
      <c r="C692" s="0"/>
      <c r="D692" s="0"/>
      <c r="E692" s="0"/>
      <c r="F692" s="8" t="n">
        <v>83</v>
      </c>
      <c r="G692" s="8" t="n">
        <v>9</v>
      </c>
      <c r="H692" s="8" t="n">
        <v>9083</v>
      </c>
      <c r="I692" s="8" t="n">
        <v>19083</v>
      </c>
      <c r="J692" s="8" t="n">
        <v>9083</v>
      </c>
      <c r="K692" s="8" t="s">
        <v>650</v>
      </c>
      <c r="L692" s="8" t="s">
        <v>128</v>
      </c>
      <c r="M692" s="0" t="s">
        <v>3458</v>
      </c>
      <c r="O692" s="0" t="s">
        <v>3459</v>
      </c>
      <c r="R692" s="0" t="n">
        <v>3</v>
      </c>
      <c r="S692" s="0" t="n">
        <f aca="false">(1+LEN(O692)-LEN(SUBSTITUTE(O692," ","")))</f>
        <v>6</v>
      </c>
      <c r="CN692" s="4"/>
    </row>
    <row r="693" customFormat="false" ht="14.4" hidden="false" customHeight="false" outlineLevel="0" collapsed="false">
      <c r="A693" s="8" t="s">
        <v>3493</v>
      </c>
      <c r="B693" s="8" t="n">
        <v>2</v>
      </c>
      <c r="C693" s="0"/>
      <c r="D693" s="0"/>
      <c r="E693" s="0"/>
      <c r="F693" s="8" t="n">
        <v>83</v>
      </c>
      <c r="G693" s="8" t="n">
        <v>9</v>
      </c>
      <c r="H693" s="8" t="n">
        <v>9083</v>
      </c>
      <c r="I693" s="8" t="n">
        <v>19083</v>
      </c>
      <c r="J693" s="8" t="n">
        <v>9083</v>
      </c>
      <c r="K693" s="8" t="s">
        <v>650</v>
      </c>
      <c r="L693" s="8" t="s">
        <v>128</v>
      </c>
      <c r="M693" s="0" t="s">
        <v>3460</v>
      </c>
      <c r="O693" s="0" t="s">
        <v>3461</v>
      </c>
      <c r="R693" s="0" t="n">
        <v>3</v>
      </c>
      <c r="S693" s="0" t="n">
        <f aca="false">(1+LEN(O693)-LEN(SUBSTITUTE(O693," ","")))</f>
        <v>8</v>
      </c>
    </row>
    <row r="694" customFormat="false" ht="14.4" hidden="false" customHeight="false" outlineLevel="0" collapsed="false">
      <c r="A694" s="8" t="s">
        <v>3492</v>
      </c>
      <c r="B694" s="8" t="n">
        <v>2</v>
      </c>
      <c r="C694" s="0"/>
      <c r="D694" s="0"/>
      <c r="E694" s="0"/>
      <c r="F694" s="8" t="n">
        <v>83</v>
      </c>
      <c r="G694" s="8" t="n">
        <v>9</v>
      </c>
      <c r="H694" s="8" t="n">
        <v>9083</v>
      </c>
      <c r="I694" s="8" t="n">
        <v>19083</v>
      </c>
      <c r="J694" s="8" t="n">
        <v>9083</v>
      </c>
      <c r="K694" s="8" t="s">
        <v>650</v>
      </c>
      <c r="L694" s="8" t="s">
        <v>128</v>
      </c>
      <c r="M694" s="0" t="s">
        <v>3458</v>
      </c>
      <c r="O694" s="0" t="s">
        <v>3459</v>
      </c>
      <c r="R694" s="0" t="n">
        <v>3</v>
      </c>
      <c r="S694" s="0" t="n">
        <f aca="false">(1+LEN(O694)-LEN(SUBSTITUTE(O694," ","")))</f>
        <v>6</v>
      </c>
      <c r="CN694" s="4"/>
    </row>
    <row r="695" customFormat="false" ht="14.4" hidden="false" customHeight="false" outlineLevel="0" collapsed="false">
      <c r="A695" s="8" t="s">
        <v>3491</v>
      </c>
      <c r="B695" s="8" t="n">
        <v>2</v>
      </c>
      <c r="C695" s="0"/>
      <c r="D695" s="0"/>
      <c r="E695" s="0"/>
      <c r="F695" s="8" t="n">
        <v>84</v>
      </c>
      <c r="G695" s="8" t="n">
        <v>9</v>
      </c>
      <c r="H695" s="8" t="n">
        <v>9084</v>
      </c>
      <c r="I695" s="8" t="n">
        <v>19084</v>
      </c>
      <c r="J695" s="8" t="n">
        <v>9084</v>
      </c>
      <c r="K695" s="8" t="s">
        <v>650</v>
      </c>
      <c r="L695" s="8" t="s">
        <v>128</v>
      </c>
      <c r="M695" s="0" t="s">
        <v>3464</v>
      </c>
      <c r="O695" s="0" t="s">
        <v>3465</v>
      </c>
      <c r="R695" s="0" t="n">
        <v>3</v>
      </c>
      <c r="S695" s="0" t="n">
        <f aca="false">(1+LEN(O695)-LEN(SUBSTITUTE(O695," ","")))</f>
        <v>9</v>
      </c>
      <c r="CN695" s="4"/>
    </row>
    <row r="696" customFormat="false" ht="14.4" hidden="false" customHeight="false" outlineLevel="0" collapsed="false">
      <c r="A696" s="8" t="s">
        <v>3490</v>
      </c>
      <c r="B696" s="8" t="n">
        <v>2</v>
      </c>
      <c r="C696" s="0"/>
      <c r="D696" s="0"/>
      <c r="E696" s="0"/>
      <c r="F696" s="8" t="n">
        <v>84</v>
      </c>
      <c r="G696" s="8" t="n">
        <v>9</v>
      </c>
      <c r="H696" s="8" t="n">
        <v>9084</v>
      </c>
      <c r="I696" s="8" t="n">
        <v>19084</v>
      </c>
      <c r="J696" s="8" t="n">
        <v>9084</v>
      </c>
      <c r="K696" s="8" t="s">
        <v>650</v>
      </c>
      <c r="L696" s="8" t="s">
        <v>128</v>
      </c>
      <c r="M696" s="0" t="s">
        <v>3462</v>
      </c>
      <c r="O696" s="0" t="s">
        <v>3463</v>
      </c>
      <c r="R696" s="0" t="n">
        <v>3</v>
      </c>
      <c r="S696" s="0" t="n">
        <f aca="false">(1+LEN(O696)-LEN(SUBSTITUTE(O696," ","")))</f>
        <v>9</v>
      </c>
      <c r="CN696" s="4"/>
    </row>
    <row r="697" customFormat="false" ht="14.4" hidden="false" customHeight="false" outlineLevel="0" collapsed="false">
      <c r="A697" s="8" t="s">
        <v>3493</v>
      </c>
      <c r="B697" s="8" t="n">
        <v>2</v>
      </c>
      <c r="C697" s="0"/>
      <c r="D697" s="0"/>
      <c r="E697" s="0"/>
      <c r="F697" s="8" t="n">
        <v>84</v>
      </c>
      <c r="G697" s="8" t="n">
        <v>9</v>
      </c>
      <c r="H697" s="8" t="n">
        <v>9084</v>
      </c>
      <c r="I697" s="8" t="n">
        <v>19084</v>
      </c>
      <c r="J697" s="8" t="n">
        <v>9084</v>
      </c>
      <c r="K697" s="8" t="s">
        <v>650</v>
      </c>
      <c r="L697" s="8" t="s">
        <v>128</v>
      </c>
      <c r="M697" s="0" t="s">
        <v>3464</v>
      </c>
      <c r="O697" s="0" t="s">
        <v>3465</v>
      </c>
      <c r="R697" s="0" t="n">
        <v>3</v>
      </c>
      <c r="S697" s="0" t="n">
        <f aca="false">(1+LEN(O697)-LEN(SUBSTITUTE(O697," ","")))</f>
        <v>9</v>
      </c>
    </row>
    <row r="698" customFormat="false" ht="14.4" hidden="false" customHeight="false" outlineLevel="0" collapsed="false">
      <c r="A698" s="8" t="s">
        <v>3492</v>
      </c>
      <c r="B698" s="8" t="n">
        <v>2</v>
      </c>
      <c r="C698" s="0"/>
      <c r="D698" s="0"/>
      <c r="E698" s="0"/>
      <c r="F698" s="8" t="n">
        <v>84</v>
      </c>
      <c r="G698" s="8" t="n">
        <v>9</v>
      </c>
      <c r="H698" s="8" t="n">
        <v>9084</v>
      </c>
      <c r="I698" s="8" t="n">
        <v>19084</v>
      </c>
      <c r="J698" s="8" t="n">
        <v>9084</v>
      </c>
      <c r="K698" s="8" t="s">
        <v>650</v>
      </c>
      <c r="L698" s="8" t="s">
        <v>128</v>
      </c>
      <c r="M698" s="0" t="s">
        <v>3462</v>
      </c>
      <c r="O698" s="0" t="s">
        <v>3463</v>
      </c>
      <c r="R698" s="0" t="n">
        <v>3</v>
      </c>
      <c r="S698" s="0" t="n">
        <f aca="false">(1+LEN(O698)-LEN(SUBSTITUTE(O698," ","")))</f>
        <v>9</v>
      </c>
      <c r="CN698" s="4"/>
    </row>
    <row r="699" customFormat="false" ht="14.4" hidden="false" customHeight="false" outlineLevel="0" collapsed="false">
      <c r="A699" s="8" t="s">
        <v>3491</v>
      </c>
      <c r="B699" s="8" t="n">
        <v>2</v>
      </c>
      <c r="C699" s="0"/>
      <c r="D699" s="0"/>
      <c r="E699" s="0"/>
      <c r="F699" s="8" t="n">
        <v>85</v>
      </c>
      <c r="G699" s="8" t="n">
        <v>9</v>
      </c>
      <c r="H699" s="8" t="n">
        <v>9085</v>
      </c>
      <c r="I699" s="8" t="n">
        <v>19085</v>
      </c>
      <c r="J699" s="8" t="n">
        <v>9085</v>
      </c>
      <c r="K699" s="8" t="s">
        <v>650</v>
      </c>
      <c r="L699" s="8" t="s">
        <v>128</v>
      </c>
      <c r="M699" s="0" t="s">
        <v>3468</v>
      </c>
      <c r="O699" s="0" t="s">
        <v>3469</v>
      </c>
      <c r="R699" s="0" t="n">
        <v>3</v>
      </c>
      <c r="S699" s="0" t="n">
        <f aca="false">(1+LEN(O699)-LEN(SUBSTITUTE(O699," ","")))</f>
        <v>8</v>
      </c>
      <c r="CN699" s="4"/>
    </row>
    <row r="700" customFormat="false" ht="14.4" hidden="false" customHeight="false" outlineLevel="0" collapsed="false">
      <c r="A700" s="8" t="s">
        <v>3490</v>
      </c>
      <c r="B700" s="8" t="n">
        <v>2</v>
      </c>
      <c r="C700" s="0"/>
      <c r="D700" s="0"/>
      <c r="E700" s="0"/>
      <c r="F700" s="8" t="n">
        <v>85</v>
      </c>
      <c r="G700" s="8" t="n">
        <v>9</v>
      </c>
      <c r="H700" s="8" t="n">
        <v>9085</v>
      </c>
      <c r="I700" s="8" t="n">
        <v>19085</v>
      </c>
      <c r="J700" s="8" t="n">
        <v>9085</v>
      </c>
      <c r="K700" s="8" t="s">
        <v>650</v>
      </c>
      <c r="L700" s="8" t="s">
        <v>128</v>
      </c>
      <c r="M700" s="0" t="s">
        <v>3466</v>
      </c>
      <c r="O700" s="0" t="s">
        <v>3467</v>
      </c>
      <c r="R700" s="0" t="n">
        <v>3</v>
      </c>
      <c r="S700" s="0" t="n">
        <f aca="false">(1+LEN(O700)-LEN(SUBSTITUTE(O700," ","")))</f>
        <v>9</v>
      </c>
      <c r="CN700" s="4"/>
    </row>
    <row r="701" customFormat="false" ht="14.4" hidden="false" customHeight="false" outlineLevel="0" collapsed="false">
      <c r="A701" s="8" t="s">
        <v>3493</v>
      </c>
      <c r="B701" s="8" t="n">
        <v>2</v>
      </c>
      <c r="C701" s="0"/>
      <c r="D701" s="0"/>
      <c r="E701" s="0"/>
      <c r="F701" s="8" t="n">
        <v>85</v>
      </c>
      <c r="G701" s="8" t="n">
        <v>9</v>
      </c>
      <c r="H701" s="8" t="n">
        <v>9085</v>
      </c>
      <c r="I701" s="8" t="n">
        <v>19085</v>
      </c>
      <c r="J701" s="8" t="n">
        <v>9085</v>
      </c>
      <c r="K701" s="8" t="s">
        <v>650</v>
      </c>
      <c r="L701" s="8" t="s">
        <v>128</v>
      </c>
      <c r="M701" s="0" t="s">
        <v>3468</v>
      </c>
      <c r="O701" s="0" t="s">
        <v>3469</v>
      </c>
      <c r="R701" s="0" t="n">
        <v>3</v>
      </c>
      <c r="S701" s="0" t="n">
        <f aca="false">(1+LEN(O701)-LEN(SUBSTITUTE(O701," ","")))</f>
        <v>8</v>
      </c>
    </row>
    <row r="702" customFormat="false" ht="14.4" hidden="false" customHeight="false" outlineLevel="0" collapsed="false">
      <c r="A702" s="8" t="s">
        <v>3492</v>
      </c>
      <c r="B702" s="8" t="n">
        <v>2</v>
      </c>
      <c r="C702" s="0"/>
      <c r="D702" s="0"/>
      <c r="E702" s="0"/>
      <c r="F702" s="8" t="n">
        <v>85</v>
      </c>
      <c r="G702" s="8" t="n">
        <v>9</v>
      </c>
      <c r="H702" s="8" t="n">
        <v>9085</v>
      </c>
      <c r="I702" s="8" t="n">
        <v>19085</v>
      </c>
      <c r="J702" s="8" t="n">
        <v>9085</v>
      </c>
      <c r="K702" s="8" t="s">
        <v>650</v>
      </c>
      <c r="L702" s="8" t="s">
        <v>128</v>
      </c>
      <c r="M702" s="0" t="s">
        <v>3466</v>
      </c>
      <c r="O702" s="0" t="s">
        <v>3467</v>
      </c>
      <c r="R702" s="0" t="n">
        <v>3</v>
      </c>
      <c r="S702" s="0" t="n">
        <f aca="false">(1+LEN(O702)-LEN(SUBSTITUTE(O702," ","")))</f>
        <v>9</v>
      </c>
      <c r="CN702" s="4"/>
    </row>
    <row r="703" customFormat="false" ht="14.4" hidden="false" customHeight="false" outlineLevel="0" collapsed="false">
      <c r="A703" s="8" t="s">
        <v>3491</v>
      </c>
      <c r="B703" s="8" t="n">
        <v>2</v>
      </c>
      <c r="C703" s="0"/>
      <c r="D703" s="0"/>
      <c r="E703" s="0"/>
      <c r="F703" s="8" t="n">
        <v>86</v>
      </c>
      <c r="G703" s="8" t="n">
        <v>9</v>
      </c>
      <c r="H703" s="8" t="n">
        <v>9086</v>
      </c>
      <c r="I703" s="8" t="n">
        <v>19086</v>
      </c>
      <c r="J703" s="8" t="n">
        <v>9086</v>
      </c>
      <c r="K703" s="8" t="s">
        <v>650</v>
      </c>
      <c r="L703" s="8" t="s">
        <v>128</v>
      </c>
      <c r="M703" s="0" t="s">
        <v>3472</v>
      </c>
      <c r="O703" s="0" t="s">
        <v>3473</v>
      </c>
      <c r="R703" s="0" t="n">
        <v>3</v>
      </c>
      <c r="S703" s="0" t="n">
        <f aca="false">(1+LEN(O703)-LEN(SUBSTITUTE(O703," ","")))</f>
        <v>7</v>
      </c>
      <c r="CN703" s="4"/>
    </row>
    <row r="704" customFormat="false" ht="14.4" hidden="false" customHeight="false" outlineLevel="0" collapsed="false">
      <c r="A704" s="8" t="s">
        <v>3490</v>
      </c>
      <c r="B704" s="8" t="n">
        <v>2</v>
      </c>
      <c r="C704" s="0"/>
      <c r="D704" s="0"/>
      <c r="E704" s="0"/>
      <c r="F704" s="8" t="n">
        <v>86</v>
      </c>
      <c r="G704" s="8" t="n">
        <v>9</v>
      </c>
      <c r="H704" s="8" t="n">
        <v>9086</v>
      </c>
      <c r="I704" s="8" t="n">
        <v>19086</v>
      </c>
      <c r="J704" s="8" t="n">
        <v>9086</v>
      </c>
      <c r="K704" s="8" t="s">
        <v>650</v>
      </c>
      <c r="L704" s="8" t="s">
        <v>128</v>
      </c>
      <c r="M704" s="0" t="s">
        <v>3470</v>
      </c>
      <c r="O704" s="0" t="s">
        <v>3471</v>
      </c>
      <c r="R704" s="0" t="n">
        <v>3</v>
      </c>
      <c r="S704" s="0" t="n">
        <f aca="false">(1+LEN(O704)-LEN(SUBSTITUTE(O704," ","")))</f>
        <v>9</v>
      </c>
      <c r="CN704" s="4"/>
    </row>
    <row r="705" customFormat="false" ht="14.4" hidden="false" customHeight="false" outlineLevel="0" collapsed="false">
      <c r="A705" s="8" t="s">
        <v>3493</v>
      </c>
      <c r="B705" s="8" t="n">
        <v>2</v>
      </c>
      <c r="C705" s="0"/>
      <c r="D705" s="0"/>
      <c r="E705" s="0"/>
      <c r="F705" s="8" t="n">
        <v>86</v>
      </c>
      <c r="G705" s="8" t="n">
        <v>9</v>
      </c>
      <c r="H705" s="8" t="n">
        <v>9086</v>
      </c>
      <c r="I705" s="8" t="n">
        <v>19086</v>
      </c>
      <c r="J705" s="8" t="n">
        <v>9086</v>
      </c>
      <c r="K705" s="8" t="s">
        <v>650</v>
      </c>
      <c r="L705" s="8" t="s">
        <v>128</v>
      </c>
      <c r="M705" s="0" t="s">
        <v>3472</v>
      </c>
      <c r="O705" s="0" t="s">
        <v>3473</v>
      </c>
      <c r="R705" s="0" t="n">
        <v>3</v>
      </c>
      <c r="S705" s="0" t="n">
        <f aca="false">(1+LEN(O705)-LEN(SUBSTITUTE(O705," ","")))</f>
        <v>7</v>
      </c>
    </row>
    <row r="706" customFormat="false" ht="14.4" hidden="false" customHeight="false" outlineLevel="0" collapsed="false">
      <c r="A706" s="8" t="s">
        <v>3492</v>
      </c>
      <c r="B706" s="8" t="n">
        <v>2</v>
      </c>
      <c r="C706" s="0"/>
      <c r="D706" s="0"/>
      <c r="E706" s="0"/>
      <c r="F706" s="8" t="n">
        <v>86</v>
      </c>
      <c r="G706" s="8" t="n">
        <v>9</v>
      </c>
      <c r="H706" s="8" t="n">
        <v>9086</v>
      </c>
      <c r="I706" s="8" t="n">
        <v>19086</v>
      </c>
      <c r="J706" s="8" t="n">
        <v>9086</v>
      </c>
      <c r="K706" s="8" t="s">
        <v>650</v>
      </c>
      <c r="L706" s="8" t="s">
        <v>128</v>
      </c>
      <c r="M706" s="0" t="s">
        <v>3470</v>
      </c>
      <c r="O706" s="0" t="s">
        <v>3471</v>
      </c>
      <c r="R706" s="0" t="n">
        <v>3</v>
      </c>
      <c r="S706" s="0" t="n">
        <f aca="false">(1+LEN(O706)-LEN(SUBSTITUTE(O706," ","")))</f>
        <v>9</v>
      </c>
      <c r="CN706" s="4"/>
    </row>
    <row r="707" customFormat="false" ht="14.4" hidden="false" customHeight="false" outlineLevel="0" collapsed="false">
      <c r="A707" s="8" t="s">
        <v>3491</v>
      </c>
      <c r="B707" s="8" t="n">
        <v>2</v>
      </c>
      <c r="C707" s="0"/>
      <c r="D707" s="0"/>
      <c r="E707" s="0"/>
      <c r="F707" s="8" t="n">
        <v>87</v>
      </c>
      <c r="G707" s="8" t="n">
        <v>9</v>
      </c>
      <c r="H707" s="8" t="n">
        <v>9087</v>
      </c>
      <c r="I707" s="8" t="n">
        <v>19087</v>
      </c>
      <c r="J707" s="8" t="n">
        <v>9087</v>
      </c>
      <c r="K707" s="8" t="s">
        <v>650</v>
      </c>
      <c r="L707" s="8" t="s">
        <v>128</v>
      </c>
      <c r="M707" s="0" t="s">
        <v>3476</v>
      </c>
      <c r="O707" s="0" t="s">
        <v>3477</v>
      </c>
      <c r="R707" s="0" t="n">
        <v>3</v>
      </c>
      <c r="S707" s="0" t="n">
        <f aca="false">(1+LEN(O707)-LEN(SUBSTITUTE(O707," ","")))</f>
        <v>10</v>
      </c>
      <c r="CN707" s="4"/>
    </row>
    <row r="708" customFormat="false" ht="14.4" hidden="false" customHeight="false" outlineLevel="0" collapsed="false">
      <c r="A708" s="8" t="s">
        <v>3490</v>
      </c>
      <c r="B708" s="8" t="n">
        <v>2</v>
      </c>
      <c r="C708" s="0"/>
      <c r="D708" s="0"/>
      <c r="E708" s="0"/>
      <c r="F708" s="8" t="n">
        <v>87</v>
      </c>
      <c r="G708" s="8" t="n">
        <v>9</v>
      </c>
      <c r="H708" s="8" t="n">
        <v>9087</v>
      </c>
      <c r="I708" s="8" t="n">
        <v>19087</v>
      </c>
      <c r="J708" s="8" t="n">
        <v>9087</v>
      </c>
      <c r="K708" s="8" t="s">
        <v>650</v>
      </c>
      <c r="L708" s="8" t="s">
        <v>128</v>
      </c>
      <c r="M708" s="0" t="s">
        <v>3474</v>
      </c>
      <c r="O708" s="0" t="s">
        <v>3475</v>
      </c>
      <c r="R708" s="0" t="n">
        <v>3</v>
      </c>
      <c r="S708" s="0" t="n">
        <f aca="false">(1+LEN(O708)-LEN(SUBSTITUTE(O708," ","")))</f>
        <v>8</v>
      </c>
      <c r="CN708" s="4"/>
    </row>
    <row r="709" customFormat="false" ht="14.4" hidden="false" customHeight="false" outlineLevel="0" collapsed="false">
      <c r="A709" s="8" t="s">
        <v>3493</v>
      </c>
      <c r="B709" s="8" t="n">
        <v>2</v>
      </c>
      <c r="C709" s="0"/>
      <c r="D709" s="0"/>
      <c r="E709" s="0"/>
      <c r="F709" s="8" t="n">
        <v>87</v>
      </c>
      <c r="G709" s="8" t="n">
        <v>9</v>
      </c>
      <c r="H709" s="8" t="n">
        <v>9087</v>
      </c>
      <c r="I709" s="8" t="n">
        <v>19087</v>
      </c>
      <c r="J709" s="8" t="n">
        <v>9087</v>
      </c>
      <c r="K709" s="8" t="s">
        <v>650</v>
      </c>
      <c r="L709" s="8" t="s">
        <v>128</v>
      </c>
      <c r="M709" s="0" t="s">
        <v>3476</v>
      </c>
      <c r="O709" s="0" t="s">
        <v>3477</v>
      </c>
      <c r="R709" s="0" t="n">
        <v>3</v>
      </c>
      <c r="S709" s="0" t="n">
        <f aca="false">(1+LEN(O709)-LEN(SUBSTITUTE(O709," ","")))</f>
        <v>10</v>
      </c>
    </row>
    <row r="710" customFormat="false" ht="14.4" hidden="false" customHeight="false" outlineLevel="0" collapsed="false">
      <c r="A710" s="8" t="s">
        <v>3492</v>
      </c>
      <c r="B710" s="8" t="n">
        <v>2</v>
      </c>
      <c r="C710" s="0"/>
      <c r="D710" s="0"/>
      <c r="E710" s="0"/>
      <c r="F710" s="8" t="n">
        <v>87</v>
      </c>
      <c r="G710" s="8" t="n">
        <v>9</v>
      </c>
      <c r="H710" s="8" t="n">
        <v>9087</v>
      </c>
      <c r="I710" s="8" t="n">
        <v>19087</v>
      </c>
      <c r="J710" s="8" t="n">
        <v>9087</v>
      </c>
      <c r="K710" s="8" t="s">
        <v>650</v>
      </c>
      <c r="L710" s="8" t="s">
        <v>128</v>
      </c>
      <c r="M710" s="0" t="s">
        <v>3474</v>
      </c>
      <c r="O710" s="0" t="s">
        <v>3475</v>
      </c>
      <c r="R710" s="0" t="n">
        <v>3</v>
      </c>
      <c r="S710" s="0" t="n">
        <f aca="false">(1+LEN(O710)-LEN(SUBSTITUTE(O710," ","")))</f>
        <v>8</v>
      </c>
      <c r="CN710" s="4"/>
    </row>
    <row r="711" customFormat="false" ht="14.4" hidden="false" customHeight="false" outlineLevel="0" collapsed="false">
      <c r="A711" s="8" t="s">
        <v>3491</v>
      </c>
      <c r="B711" s="8" t="n">
        <v>2</v>
      </c>
      <c r="C711" s="0"/>
      <c r="D711" s="0"/>
      <c r="E711" s="0"/>
      <c r="F711" s="8" t="n">
        <v>88</v>
      </c>
      <c r="G711" s="8" t="n">
        <v>9</v>
      </c>
      <c r="H711" s="8" t="n">
        <v>9088</v>
      </c>
      <c r="I711" s="8" t="n">
        <v>19088</v>
      </c>
      <c r="J711" s="8" t="n">
        <v>9088</v>
      </c>
      <c r="K711" s="8" t="s">
        <v>650</v>
      </c>
      <c r="L711" s="8" t="s">
        <v>128</v>
      </c>
      <c r="M711" s="0" t="s">
        <v>3480</v>
      </c>
      <c r="O711" s="0" t="s">
        <v>3481</v>
      </c>
      <c r="R711" s="0" t="n">
        <v>3</v>
      </c>
      <c r="S711" s="0" t="n">
        <f aca="false">(1+LEN(O711)-LEN(SUBSTITUTE(O711," ","")))</f>
        <v>8</v>
      </c>
      <c r="CN711" s="4"/>
    </row>
    <row r="712" customFormat="false" ht="14.4" hidden="false" customHeight="false" outlineLevel="0" collapsed="false">
      <c r="A712" s="8" t="s">
        <v>3490</v>
      </c>
      <c r="B712" s="8" t="n">
        <v>2</v>
      </c>
      <c r="C712" s="0"/>
      <c r="D712" s="0"/>
      <c r="E712" s="0"/>
      <c r="F712" s="8" t="n">
        <v>88</v>
      </c>
      <c r="G712" s="8" t="n">
        <v>9</v>
      </c>
      <c r="H712" s="8" t="n">
        <v>9088</v>
      </c>
      <c r="I712" s="8" t="n">
        <v>19088</v>
      </c>
      <c r="J712" s="8" t="n">
        <v>9088</v>
      </c>
      <c r="K712" s="8" t="s">
        <v>650</v>
      </c>
      <c r="L712" s="8" t="s">
        <v>128</v>
      </c>
      <c r="M712" s="0" t="s">
        <v>3478</v>
      </c>
      <c r="O712" s="0" t="s">
        <v>3479</v>
      </c>
      <c r="R712" s="0" t="n">
        <v>3</v>
      </c>
      <c r="S712" s="0" t="n">
        <f aca="false">(1+LEN(O712)-LEN(SUBSTITUTE(O712," ","")))</f>
        <v>6</v>
      </c>
      <c r="CN712" s="4"/>
    </row>
    <row r="713" customFormat="false" ht="14.4" hidden="false" customHeight="false" outlineLevel="0" collapsed="false">
      <c r="A713" s="8" t="s">
        <v>3493</v>
      </c>
      <c r="B713" s="8" t="n">
        <v>2</v>
      </c>
      <c r="C713" s="0"/>
      <c r="D713" s="0"/>
      <c r="E713" s="0"/>
      <c r="F713" s="8" t="n">
        <v>88</v>
      </c>
      <c r="G713" s="8" t="n">
        <v>9</v>
      </c>
      <c r="H713" s="8" t="n">
        <v>9088</v>
      </c>
      <c r="I713" s="8" t="n">
        <v>19088</v>
      </c>
      <c r="J713" s="8" t="n">
        <v>9088</v>
      </c>
      <c r="K713" s="8" t="s">
        <v>650</v>
      </c>
      <c r="L713" s="8" t="s">
        <v>128</v>
      </c>
      <c r="M713" s="0" t="s">
        <v>3480</v>
      </c>
      <c r="O713" s="0" t="s">
        <v>3481</v>
      </c>
      <c r="R713" s="0" t="n">
        <v>3</v>
      </c>
      <c r="S713" s="0" t="n">
        <f aca="false">(1+LEN(O713)-LEN(SUBSTITUTE(O713," ","")))</f>
        <v>8</v>
      </c>
    </row>
    <row r="714" customFormat="false" ht="14.4" hidden="false" customHeight="false" outlineLevel="0" collapsed="false">
      <c r="A714" s="8" t="s">
        <v>3492</v>
      </c>
      <c r="B714" s="8" t="n">
        <v>2</v>
      </c>
      <c r="C714" s="0"/>
      <c r="D714" s="0"/>
      <c r="E714" s="0"/>
      <c r="F714" s="8" t="n">
        <v>88</v>
      </c>
      <c r="G714" s="8" t="n">
        <v>9</v>
      </c>
      <c r="H714" s="8" t="n">
        <v>9088</v>
      </c>
      <c r="I714" s="8" t="n">
        <v>19088</v>
      </c>
      <c r="J714" s="8" t="n">
        <v>9088</v>
      </c>
      <c r="K714" s="8" t="s">
        <v>650</v>
      </c>
      <c r="L714" s="8" t="s">
        <v>128</v>
      </c>
      <c r="M714" s="0" t="s">
        <v>3478</v>
      </c>
      <c r="O714" s="0" t="s">
        <v>3479</v>
      </c>
      <c r="R714" s="0" t="n">
        <v>3</v>
      </c>
      <c r="S714" s="0" t="n">
        <f aca="false">(1+LEN(O714)-LEN(SUBSTITUTE(O714," ","")))</f>
        <v>6</v>
      </c>
      <c r="CN714" s="4"/>
    </row>
    <row r="715" customFormat="false" ht="14.4" hidden="false" customHeight="false" outlineLevel="0" collapsed="false">
      <c r="A715" s="8" t="s">
        <v>3491</v>
      </c>
      <c r="B715" s="8" t="n">
        <v>2</v>
      </c>
      <c r="C715" s="0"/>
      <c r="D715" s="0"/>
      <c r="E715" s="0"/>
      <c r="F715" s="8" t="n">
        <v>89</v>
      </c>
      <c r="G715" s="8" t="n">
        <v>9</v>
      </c>
      <c r="H715" s="8" t="n">
        <v>9089</v>
      </c>
      <c r="I715" s="8" t="n">
        <v>19089</v>
      </c>
      <c r="J715" s="8" t="n">
        <v>9089</v>
      </c>
      <c r="K715" s="8" t="s">
        <v>650</v>
      </c>
      <c r="L715" s="8" t="s">
        <v>128</v>
      </c>
      <c r="M715" s="0" t="s">
        <v>3484</v>
      </c>
      <c r="O715" s="0" t="s">
        <v>3485</v>
      </c>
      <c r="R715" s="0" t="n">
        <v>3</v>
      </c>
      <c r="S715" s="0" t="n">
        <f aca="false">(1+LEN(O715)-LEN(SUBSTITUTE(O715," ","")))</f>
        <v>9</v>
      </c>
      <c r="CN715" s="4"/>
    </row>
    <row r="716" customFormat="false" ht="14.4" hidden="false" customHeight="false" outlineLevel="0" collapsed="false">
      <c r="A716" s="8" t="s">
        <v>3490</v>
      </c>
      <c r="B716" s="8" t="n">
        <v>2</v>
      </c>
      <c r="C716" s="0"/>
      <c r="D716" s="0"/>
      <c r="E716" s="0"/>
      <c r="F716" s="8" t="n">
        <v>89</v>
      </c>
      <c r="G716" s="8" t="n">
        <v>9</v>
      </c>
      <c r="H716" s="8" t="n">
        <v>9089</v>
      </c>
      <c r="I716" s="8" t="n">
        <v>19089</v>
      </c>
      <c r="J716" s="8" t="n">
        <v>9089</v>
      </c>
      <c r="K716" s="8" t="s">
        <v>650</v>
      </c>
      <c r="L716" s="8" t="s">
        <v>128</v>
      </c>
      <c r="M716" s="0" t="s">
        <v>3482</v>
      </c>
      <c r="O716" s="0" t="s">
        <v>3483</v>
      </c>
      <c r="R716" s="0" t="n">
        <v>3</v>
      </c>
      <c r="S716" s="0" t="n">
        <f aca="false">(1+LEN(O716)-LEN(SUBSTITUTE(O716," ","")))</f>
        <v>8</v>
      </c>
      <c r="CN716" s="4"/>
    </row>
    <row r="717" customFormat="false" ht="14.4" hidden="false" customHeight="false" outlineLevel="0" collapsed="false">
      <c r="A717" s="8" t="s">
        <v>3493</v>
      </c>
      <c r="B717" s="8" t="n">
        <v>2</v>
      </c>
      <c r="C717" s="0"/>
      <c r="D717" s="0"/>
      <c r="E717" s="0"/>
      <c r="F717" s="8" t="n">
        <v>89</v>
      </c>
      <c r="G717" s="8" t="n">
        <v>9</v>
      </c>
      <c r="H717" s="8" t="n">
        <v>9089</v>
      </c>
      <c r="I717" s="8" t="n">
        <v>19089</v>
      </c>
      <c r="J717" s="8" t="n">
        <v>9089</v>
      </c>
      <c r="K717" s="8" t="s">
        <v>650</v>
      </c>
      <c r="L717" s="8" t="s">
        <v>128</v>
      </c>
      <c r="M717" s="0" t="s">
        <v>3484</v>
      </c>
      <c r="O717" s="0" t="s">
        <v>3485</v>
      </c>
      <c r="R717" s="0" t="n">
        <v>3</v>
      </c>
      <c r="S717" s="0" t="n">
        <f aca="false">(1+LEN(O717)-LEN(SUBSTITUTE(O717," ","")))</f>
        <v>9</v>
      </c>
    </row>
    <row r="718" customFormat="false" ht="14.4" hidden="false" customHeight="false" outlineLevel="0" collapsed="false">
      <c r="A718" s="8" t="s">
        <v>3492</v>
      </c>
      <c r="B718" s="8" t="n">
        <v>2</v>
      </c>
      <c r="C718" s="0"/>
      <c r="D718" s="0"/>
      <c r="E718" s="0"/>
      <c r="F718" s="8" t="n">
        <v>89</v>
      </c>
      <c r="G718" s="8" t="n">
        <v>9</v>
      </c>
      <c r="H718" s="8" t="n">
        <v>9089</v>
      </c>
      <c r="I718" s="8" t="n">
        <v>19089</v>
      </c>
      <c r="J718" s="8" t="n">
        <v>9089</v>
      </c>
      <c r="K718" s="8" t="s">
        <v>650</v>
      </c>
      <c r="L718" s="8" t="s">
        <v>128</v>
      </c>
      <c r="M718" s="0" t="s">
        <v>3482</v>
      </c>
      <c r="O718" s="0" t="s">
        <v>3483</v>
      </c>
      <c r="R718" s="0" t="n">
        <v>3</v>
      </c>
      <c r="S718" s="0" t="n">
        <f aca="false">(1+LEN(O718)-LEN(SUBSTITUTE(O718," ","")))</f>
        <v>8</v>
      </c>
      <c r="CN718" s="4"/>
    </row>
    <row r="719" customFormat="false" ht="14.4" hidden="false" customHeight="false" outlineLevel="0" collapsed="false">
      <c r="A719" s="8" t="s">
        <v>3491</v>
      </c>
      <c r="B719" s="8" t="n">
        <v>2</v>
      </c>
      <c r="C719" s="0"/>
      <c r="D719" s="0"/>
      <c r="E719" s="0"/>
      <c r="F719" s="8" t="n">
        <v>90</v>
      </c>
      <c r="G719" s="8" t="n">
        <v>9</v>
      </c>
      <c r="H719" s="8" t="n">
        <v>9090</v>
      </c>
      <c r="I719" s="8" t="n">
        <v>19090</v>
      </c>
      <c r="J719" s="8" t="n">
        <v>9090</v>
      </c>
      <c r="K719" s="8" t="s">
        <v>650</v>
      </c>
      <c r="L719" s="8" t="s">
        <v>128</v>
      </c>
      <c r="M719" s="0" t="s">
        <v>3488</v>
      </c>
      <c r="O719" s="0" t="s">
        <v>3489</v>
      </c>
      <c r="R719" s="0" t="n">
        <v>3</v>
      </c>
      <c r="S719" s="0" t="n">
        <f aca="false">(1+LEN(O719)-LEN(SUBSTITUTE(O719," ","")))</f>
        <v>9</v>
      </c>
      <c r="CN719" s="4"/>
    </row>
    <row r="720" customFormat="false" ht="14.4" hidden="false" customHeight="false" outlineLevel="0" collapsed="false">
      <c r="A720" s="8" t="s">
        <v>3490</v>
      </c>
      <c r="B720" s="8" t="n">
        <v>2</v>
      </c>
      <c r="C720" s="0"/>
      <c r="D720" s="0"/>
      <c r="E720" s="0"/>
      <c r="F720" s="8" t="n">
        <v>90</v>
      </c>
      <c r="G720" s="8" t="n">
        <v>9</v>
      </c>
      <c r="H720" s="8" t="n">
        <v>9090</v>
      </c>
      <c r="I720" s="8" t="n">
        <v>19090</v>
      </c>
      <c r="J720" s="8" t="n">
        <v>9090</v>
      </c>
      <c r="K720" s="8" t="s">
        <v>650</v>
      </c>
      <c r="L720" s="8" t="s">
        <v>128</v>
      </c>
      <c r="M720" s="0" t="s">
        <v>3486</v>
      </c>
      <c r="O720" s="0" t="s">
        <v>3487</v>
      </c>
      <c r="R720" s="0" t="n">
        <v>3</v>
      </c>
      <c r="S720" s="0" t="n">
        <f aca="false">(1+LEN(O720)-LEN(SUBSTITUTE(O720," ","")))</f>
        <v>9</v>
      </c>
      <c r="CN720" s="4"/>
    </row>
    <row r="721" customFormat="false" ht="14.4" hidden="false" customHeight="false" outlineLevel="0" collapsed="false">
      <c r="A721" s="8" t="s">
        <v>3493</v>
      </c>
      <c r="B721" s="8" t="n">
        <v>2</v>
      </c>
      <c r="C721" s="0"/>
      <c r="D721" s="0"/>
      <c r="E721" s="0"/>
      <c r="F721" s="8" t="n">
        <v>90</v>
      </c>
      <c r="G721" s="8" t="n">
        <v>9</v>
      </c>
      <c r="H721" s="8" t="n">
        <v>9090</v>
      </c>
      <c r="I721" s="8" t="n">
        <v>19090</v>
      </c>
      <c r="J721" s="8" t="n">
        <v>9090</v>
      </c>
      <c r="K721" s="8" t="s">
        <v>650</v>
      </c>
      <c r="L721" s="8" t="s">
        <v>128</v>
      </c>
      <c r="M721" s="0" t="s">
        <v>3488</v>
      </c>
      <c r="O721" s="0" t="s">
        <v>3489</v>
      </c>
      <c r="R721" s="0" t="n">
        <v>3</v>
      </c>
      <c r="S721" s="0" t="n">
        <f aca="false">(1+LEN(O721)-LEN(SUBSTITUTE(O721," ","")))</f>
        <v>9</v>
      </c>
    </row>
    <row r="722" customFormat="false" ht="14.4" hidden="false" customHeight="false" outlineLevel="0" collapsed="false">
      <c r="A722" s="8" t="s">
        <v>3492</v>
      </c>
      <c r="B722" s="8" t="n">
        <v>2</v>
      </c>
      <c r="C722" s="0"/>
      <c r="D722" s="0"/>
      <c r="E722" s="0"/>
      <c r="F722" s="8" t="n">
        <v>90</v>
      </c>
      <c r="G722" s="8" t="n">
        <v>9</v>
      </c>
      <c r="H722" s="8" t="n">
        <v>9090</v>
      </c>
      <c r="I722" s="8" t="n">
        <v>19090</v>
      </c>
      <c r="J722" s="8" t="n">
        <v>9090</v>
      </c>
      <c r="K722" s="8" t="s">
        <v>650</v>
      </c>
      <c r="L722" s="8" t="s">
        <v>128</v>
      </c>
      <c r="M722" s="0" t="s">
        <v>3486</v>
      </c>
      <c r="O722" s="0" t="s">
        <v>3487</v>
      </c>
      <c r="R722" s="0" t="n">
        <v>3</v>
      </c>
      <c r="S722" s="0" t="n">
        <f aca="false">(1+LEN(O722)-LEN(SUBSTITUTE(O722," ","")))</f>
        <v>9</v>
      </c>
      <c r="CN722" s="4"/>
    </row>
    <row r="723" customFormat="false" ht="14.4" hidden="false" customHeight="false" outlineLevel="0" collapsed="false">
      <c r="A723" s="8" t="s">
        <v>127</v>
      </c>
      <c r="B723" s="8" t="n">
        <v>1</v>
      </c>
      <c r="C723" s="8" t="n">
        <v>1</v>
      </c>
      <c r="D723" s="8" t="n">
        <v>1</v>
      </c>
      <c r="E723" s="8" t="n">
        <v>5</v>
      </c>
      <c r="F723" s="8" t="n">
        <v>1</v>
      </c>
      <c r="G723" s="8" t="n">
        <v>0</v>
      </c>
      <c r="H723" s="8" t="n">
        <v>1</v>
      </c>
      <c r="I723" s="8" t="s">
        <v>650</v>
      </c>
      <c r="J723" s="8" t="s">
        <v>650</v>
      </c>
      <c r="K723" s="8" t="n">
        <v>20001</v>
      </c>
      <c r="L723" s="8" t="s">
        <v>3515</v>
      </c>
      <c r="O723" s="0" t="s">
        <v>132</v>
      </c>
      <c r="Q723" s="0" t="s">
        <v>133</v>
      </c>
      <c r="R723" s="0" t="n">
        <f aca="false">(1+LEN(N723)-LEN(SUBSTITUTE(N723," ","")))+1</f>
        <v>2</v>
      </c>
      <c r="S723" s="0" t="n">
        <f aca="false">(1+LEN(O723)-LEN(SUBSTITUTE(O723," ","")))</f>
        <v>4</v>
      </c>
      <c r="T723" s="0" t="s">
        <v>134</v>
      </c>
      <c r="U723" s="0" t="s">
        <v>135</v>
      </c>
      <c r="V723" s="0" t="s">
        <v>136</v>
      </c>
      <c r="W723" s="0" t="s">
        <v>137</v>
      </c>
      <c r="X723" s="0" t="s">
        <v>138</v>
      </c>
      <c r="Y723" s="0" t="s">
        <v>135</v>
      </c>
      <c r="Z723" s="0" t="s">
        <v>139</v>
      </c>
      <c r="AA723" s="0" t="s">
        <v>140</v>
      </c>
      <c r="AB723" s="0" t="s">
        <v>135</v>
      </c>
      <c r="AC723" s="0" t="s">
        <v>135</v>
      </c>
      <c r="AD723" s="0" t="s">
        <v>141</v>
      </c>
      <c r="AE723" s="0" t="s">
        <v>142</v>
      </c>
      <c r="AF723" s="0" t="s">
        <v>135</v>
      </c>
      <c r="AG723" s="0" t="s">
        <v>135</v>
      </c>
      <c r="AH723" s="0" t="s">
        <v>135</v>
      </c>
      <c r="AI723" s="0" t="s">
        <v>143</v>
      </c>
      <c r="AJ723" s="13"/>
      <c r="AK723" s="0" t="s">
        <v>135</v>
      </c>
      <c r="AL723" s="0" t="s">
        <v>135</v>
      </c>
      <c r="AM723" s="0" t="s">
        <v>135</v>
      </c>
      <c r="AN723" s="0" t="s">
        <v>135</v>
      </c>
      <c r="AO723" s="0" t="s">
        <v>144</v>
      </c>
      <c r="AP723" s="0" t="s">
        <v>145</v>
      </c>
      <c r="AQ723" s="0" t="s">
        <v>135</v>
      </c>
      <c r="AR723" s="0" t="s">
        <v>146</v>
      </c>
      <c r="AS723" s="0" t="s">
        <v>147</v>
      </c>
      <c r="AT723" s="0" t="s">
        <v>148</v>
      </c>
      <c r="AU723" s="0" t="s">
        <v>135</v>
      </c>
      <c r="AV723" s="0" t="s">
        <v>140</v>
      </c>
      <c r="AW723" s="0" t="s">
        <v>135</v>
      </c>
      <c r="AX723" s="0" t="s">
        <v>145</v>
      </c>
      <c r="AY723" s="0" t="s">
        <v>138</v>
      </c>
      <c r="AZ723" s="0" t="s">
        <v>149</v>
      </c>
      <c r="BA723" s="0" t="s">
        <v>150</v>
      </c>
      <c r="BB723" s="0" t="s">
        <v>138</v>
      </c>
      <c r="BC723" s="0" t="s">
        <v>151</v>
      </c>
      <c r="BD723" s="0" t="s">
        <v>152</v>
      </c>
      <c r="BE723" s="0" t="s">
        <v>153</v>
      </c>
      <c r="BF723" s="0" t="s">
        <v>135</v>
      </c>
      <c r="BG723" s="0" t="s">
        <v>138</v>
      </c>
      <c r="BH723" s="0" t="s">
        <v>154</v>
      </c>
      <c r="BI723" s="0" t="s">
        <v>138</v>
      </c>
      <c r="BJ723" s="0" t="s">
        <v>155</v>
      </c>
      <c r="BK723" s="0" t="s">
        <v>156</v>
      </c>
      <c r="BL723" s="0" t="s">
        <v>152</v>
      </c>
      <c r="BM723" s="0" t="s">
        <v>157</v>
      </c>
      <c r="BN723" s="0" t="s">
        <v>140</v>
      </c>
      <c r="BO723" s="0" t="s">
        <v>138</v>
      </c>
      <c r="BP723" s="0" t="s">
        <v>158</v>
      </c>
      <c r="BQ723" s="0" t="s">
        <v>159</v>
      </c>
      <c r="BS723" s="0" t="s">
        <v>138</v>
      </c>
      <c r="BW723" s="14"/>
      <c r="CI723" s="15"/>
      <c r="CJ723" s="15"/>
      <c r="CK723" s="16"/>
    </row>
    <row r="724" customFormat="false" ht="14.4" hidden="false" customHeight="false" outlineLevel="0" collapsed="false">
      <c r="A724" s="8" t="s">
        <v>127</v>
      </c>
      <c r="B724" s="8" t="n">
        <v>1</v>
      </c>
      <c r="C724" s="8" t="n">
        <v>1</v>
      </c>
      <c r="D724" s="8" t="n">
        <v>1</v>
      </c>
      <c r="E724" s="8" t="n">
        <v>8</v>
      </c>
      <c r="F724" s="8" t="n">
        <v>2</v>
      </c>
      <c r="G724" s="8" t="n">
        <v>0</v>
      </c>
      <c r="H724" s="8" t="n">
        <v>2</v>
      </c>
      <c r="I724" s="8" t="s">
        <v>650</v>
      </c>
      <c r="J724" s="8" t="s">
        <v>650</v>
      </c>
      <c r="K724" s="8" t="n">
        <v>20002</v>
      </c>
      <c r="L724" s="8" t="s">
        <v>3515</v>
      </c>
      <c r="O724" s="16" t="s">
        <v>198</v>
      </c>
      <c r="Q724" s="0" t="s">
        <v>133</v>
      </c>
      <c r="R724" s="0" t="n">
        <f aca="false">(1+LEN(N724)-LEN(SUBSTITUTE(N724," ","")))+1</f>
        <v>2</v>
      </c>
      <c r="S724" s="0" t="n">
        <f aca="false">(1+LEN(O724)-LEN(SUBSTITUTE(O724," ","")))</f>
        <v>7</v>
      </c>
      <c r="T724" s="0" t="s">
        <v>134</v>
      </c>
      <c r="U724" s="0" t="s">
        <v>199</v>
      </c>
      <c r="V724" s="0" t="s">
        <v>200</v>
      </c>
      <c r="W724" s="0" t="s">
        <v>201</v>
      </c>
      <c r="X724" s="0" t="s">
        <v>202</v>
      </c>
      <c r="Y724" s="0" t="s">
        <v>203</v>
      </c>
      <c r="Z724" s="19" t="s">
        <v>204</v>
      </c>
      <c r="AA724" s="19" t="s">
        <v>205</v>
      </c>
      <c r="AB724" s="0" t="s">
        <v>206</v>
      </c>
      <c r="AC724" s="0" t="s">
        <v>207</v>
      </c>
      <c r="AD724" s="19" t="s">
        <v>208</v>
      </c>
      <c r="AE724" s="0" t="s">
        <v>209</v>
      </c>
      <c r="AF724" s="19" t="s">
        <v>210</v>
      </c>
      <c r="AG724" s="0" t="s">
        <v>168</v>
      </c>
      <c r="AH724" s="19" t="s">
        <v>211</v>
      </c>
      <c r="AI724" s="19" t="s">
        <v>212</v>
      </c>
      <c r="AJ724" s="19" t="s">
        <v>213</v>
      </c>
      <c r="AK724" s="0" t="s">
        <v>214</v>
      </c>
      <c r="AL724" s="0" t="s">
        <v>215</v>
      </c>
      <c r="AM724" s="19" t="s">
        <v>208</v>
      </c>
      <c r="AN724" s="19" t="s">
        <v>216</v>
      </c>
      <c r="AO724" s="0" t="s">
        <v>217</v>
      </c>
      <c r="AP724" s="19" t="s">
        <v>218</v>
      </c>
      <c r="AQ724" s="0" t="s">
        <v>203</v>
      </c>
      <c r="AR724" s="19" t="s">
        <v>219</v>
      </c>
      <c r="AS724" s="0" t="s">
        <v>150</v>
      </c>
      <c r="AT724" s="0" t="s">
        <v>220</v>
      </c>
      <c r="AU724" s="19" t="s">
        <v>208</v>
      </c>
      <c r="AV724" s="0" t="s">
        <v>221</v>
      </c>
      <c r="AW724" s="0" t="s">
        <v>222</v>
      </c>
      <c r="AX724" s="0" t="s">
        <v>203</v>
      </c>
      <c r="AY724" s="19" t="s">
        <v>208</v>
      </c>
      <c r="AZ724" s="19" t="s">
        <v>223</v>
      </c>
      <c r="BA724" s="19" t="s">
        <v>208</v>
      </c>
      <c r="BB724" s="0" t="s">
        <v>224</v>
      </c>
      <c r="BC724" s="19" t="s">
        <v>225</v>
      </c>
      <c r="BD724" s="0" t="s">
        <v>226</v>
      </c>
      <c r="BE724" s="0" t="s">
        <v>227</v>
      </c>
      <c r="BF724" s="0" t="s">
        <v>168</v>
      </c>
      <c r="BG724" s="19" t="s">
        <v>216</v>
      </c>
      <c r="BH724" s="0" t="s">
        <v>203</v>
      </c>
      <c r="BI724" s="0" t="s">
        <v>228</v>
      </c>
      <c r="BJ724" s="0" t="s">
        <v>229</v>
      </c>
      <c r="BK724" s="0" t="s">
        <v>214</v>
      </c>
      <c r="BL724" s="0" t="s">
        <v>230</v>
      </c>
      <c r="BM724" s="19" t="s">
        <v>231</v>
      </c>
      <c r="BN724" s="19" t="s">
        <v>232</v>
      </c>
      <c r="BO724" s="0" t="s">
        <v>233</v>
      </c>
      <c r="BP724" s="19" t="s">
        <v>212</v>
      </c>
      <c r="BQ724" s="19" t="s">
        <v>234</v>
      </c>
      <c r="BS724" s="0" t="s">
        <v>208</v>
      </c>
      <c r="CG724" s="19"/>
      <c r="CI724" s="15"/>
      <c r="CJ724" s="15"/>
      <c r="CK724" s="16"/>
      <c r="CN724" s="4"/>
    </row>
    <row r="725" s="4" customFormat="true" ht="14.4" hidden="false" customHeight="false" outlineLevel="0" collapsed="false">
      <c r="A725" s="8" t="s">
        <v>127</v>
      </c>
      <c r="B725" s="8" t="n">
        <v>1</v>
      </c>
      <c r="C725" s="8" t="n">
        <v>1</v>
      </c>
      <c r="D725" s="8" t="n">
        <v>1</v>
      </c>
      <c r="E725" s="8" t="n">
        <v>11</v>
      </c>
      <c r="F725" s="8" t="n">
        <v>4</v>
      </c>
      <c r="G725" s="8" t="n">
        <v>0</v>
      </c>
      <c r="H725" s="8" t="n">
        <v>4</v>
      </c>
      <c r="I725" s="8" t="s">
        <v>650</v>
      </c>
      <c r="J725" s="8" t="s">
        <v>650</v>
      </c>
      <c r="K725" s="8" t="n">
        <v>20004</v>
      </c>
      <c r="L725" s="8" t="s">
        <v>3515</v>
      </c>
      <c r="O725" s="4" t="s">
        <v>341</v>
      </c>
      <c r="Q725" s="16" t="s">
        <v>133</v>
      </c>
      <c r="R725" s="4" t="n">
        <f aca="false">(1+LEN(N725)-LEN(SUBSTITUTE(N725," ","")))+1</f>
        <v>2</v>
      </c>
      <c r="S725" s="4" t="n">
        <f aca="false">(1+LEN(O725)-LEN(SUBSTITUTE(O725," ","")))</f>
        <v>7</v>
      </c>
      <c r="T725" s="4" t="s">
        <v>342</v>
      </c>
      <c r="U725" s="4" t="s">
        <v>343</v>
      </c>
      <c r="V725" s="4" t="s">
        <v>344</v>
      </c>
      <c r="W725" s="4" t="s">
        <v>345</v>
      </c>
      <c r="X725" s="4" t="s">
        <v>346</v>
      </c>
      <c r="Y725" s="4" t="s">
        <v>347</v>
      </c>
      <c r="Z725" s="4" t="s">
        <v>348</v>
      </c>
      <c r="AA725" s="4" t="s">
        <v>349</v>
      </c>
      <c r="AB725" s="4" t="s">
        <v>346</v>
      </c>
      <c r="AC725" s="4" t="s">
        <v>350</v>
      </c>
      <c r="AD725" s="4" t="s">
        <v>298</v>
      </c>
      <c r="AE725" s="4" t="s">
        <v>346</v>
      </c>
      <c r="AF725" s="4" t="s">
        <v>346</v>
      </c>
      <c r="AG725" s="4" t="s">
        <v>351</v>
      </c>
      <c r="AH725" s="4" t="s">
        <v>343</v>
      </c>
      <c r="AI725" s="4" t="s">
        <v>346</v>
      </c>
      <c r="AJ725" s="4" t="s">
        <v>298</v>
      </c>
      <c r="AK725" s="4" t="s">
        <v>346</v>
      </c>
      <c r="AL725" s="4" t="s">
        <v>346</v>
      </c>
      <c r="AM725" s="4" t="s">
        <v>346</v>
      </c>
      <c r="AN725" s="4" t="s">
        <v>352</v>
      </c>
      <c r="AO725" s="4" t="s">
        <v>346</v>
      </c>
      <c r="AP725" s="4" t="s">
        <v>353</v>
      </c>
      <c r="AQ725" s="4" t="s">
        <v>298</v>
      </c>
      <c r="AR725" s="4" t="s">
        <v>354</v>
      </c>
      <c r="AS725" s="4" t="s">
        <v>298</v>
      </c>
      <c r="AT725" s="4" t="s">
        <v>355</v>
      </c>
      <c r="AU725" s="4" t="s">
        <v>298</v>
      </c>
      <c r="AV725" s="4" t="s">
        <v>356</v>
      </c>
      <c r="AW725" s="4" t="s">
        <v>357</v>
      </c>
      <c r="AX725" s="4" t="s">
        <v>298</v>
      </c>
      <c r="AY725" s="4" t="s">
        <v>346</v>
      </c>
      <c r="AZ725" s="4" t="s">
        <v>347</v>
      </c>
      <c r="BA725" s="4" t="s">
        <v>358</v>
      </c>
      <c r="BB725" s="4" t="s">
        <v>298</v>
      </c>
      <c r="BC725" s="4" t="s">
        <v>359</v>
      </c>
      <c r="BD725" s="4" t="s">
        <v>360</v>
      </c>
      <c r="BE725" s="4" t="s">
        <v>361</v>
      </c>
      <c r="BF725" s="4" t="s">
        <v>346</v>
      </c>
      <c r="BG725" s="4" t="s">
        <v>360</v>
      </c>
      <c r="BH725" s="4" t="s">
        <v>362</v>
      </c>
      <c r="BI725" s="13"/>
      <c r="BJ725" s="4" t="s">
        <v>363</v>
      </c>
      <c r="BK725" s="4" t="s">
        <v>364</v>
      </c>
      <c r="BL725" s="4" t="s">
        <v>365</v>
      </c>
      <c r="BM725" s="4" t="s">
        <v>366</v>
      </c>
      <c r="BN725" s="4" t="s">
        <v>347</v>
      </c>
      <c r="BO725" s="4" t="s">
        <v>298</v>
      </c>
      <c r="BP725" s="4" t="s">
        <v>347</v>
      </c>
      <c r="BQ725" s="4" t="s">
        <v>347</v>
      </c>
      <c r="BS725" s="4" t="s">
        <v>367</v>
      </c>
      <c r="BW725" s="15"/>
      <c r="BZ725" s="15"/>
      <c r="CD725" s="15"/>
      <c r="CF725" s="15"/>
      <c r="CI725" s="15"/>
      <c r="CJ725" s="15"/>
      <c r="CK725" s="16"/>
    </row>
    <row r="726" customFormat="false" ht="14.4" hidden="false" customHeight="false" outlineLevel="0" collapsed="false">
      <c r="A726" s="8" t="s">
        <v>127</v>
      </c>
      <c r="B726" s="8" t="n">
        <v>1</v>
      </c>
      <c r="C726" s="8" t="n">
        <v>1</v>
      </c>
      <c r="D726" s="8" t="n">
        <v>1</v>
      </c>
      <c r="E726" s="8" t="n">
        <v>16</v>
      </c>
      <c r="F726" s="8" t="n">
        <v>7</v>
      </c>
      <c r="G726" s="8" t="n">
        <v>0</v>
      </c>
      <c r="H726" s="8" t="n">
        <v>7</v>
      </c>
      <c r="I726" s="8" t="s">
        <v>650</v>
      </c>
      <c r="J726" s="8" t="s">
        <v>650</v>
      </c>
      <c r="K726" s="8" t="n">
        <v>20007</v>
      </c>
      <c r="L726" s="8" t="s">
        <v>3515</v>
      </c>
      <c r="M726" s="4"/>
      <c r="N726" s="4"/>
      <c r="O726" s="16" t="s">
        <v>542</v>
      </c>
      <c r="Q726" s="16" t="s">
        <v>133</v>
      </c>
      <c r="R726" s="0" t="n">
        <f aca="false">(1+LEN(N726)-LEN(SUBSTITUTE(N726," ","")))+1</f>
        <v>2</v>
      </c>
      <c r="S726" s="0" t="n">
        <f aca="false">(1+LEN(O726)-LEN(SUBSTITUTE(O726," ","")))</f>
        <v>6</v>
      </c>
      <c r="T726" s="0" t="s">
        <v>342</v>
      </c>
      <c r="U726" s="0" t="s">
        <v>543</v>
      </c>
      <c r="V726" s="0" t="s">
        <v>544</v>
      </c>
      <c r="W726" s="0" t="s">
        <v>545</v>
      </c>
      <c r="X726" s="0" t="s">
        <v>546</v>
      </c>
      <c r="Y726" s="0" t="s">
        <v>546</v>
      </c>
      <c r="Z726" s="0" t="s">
        <v>547</v>
      </c>
      <c r="AA726" s="0" t="s">
        <v>543</v>
      </c>
      <c r="AB726" s="0" t="s">
        <v>548</v>
      </c>
      <c r="AC726" s="0" t="s">
        <v>546</v>
      </c>
      <c r="AD726" s="0" t="s">
        <v>546</v>
      </c>
      <c r="AE726" s="0" t="s">
        <v>543</v>
      </c>
      <c r="AF726" s="0" t="s">
        <v>544</v>
      </c>
      <c r="AG726" s="0" t="s">
        <v>546</v>
      </c>
      <c r="AH726" s="0" t="s">
        <v>543</v>
      </c>
      <c r="AI726" s="0" t="s">
        <v>549</v>
      </c>
      <c r="AJ726" s="0" t="s">
        <v>546</v>
      </c>
      <c r="AK726" s="0" t="s">
        <v>546</v>
      </c>
      <c r="AL726" s="0" t="s">
        <v>547</v>
      </c>
      <c r="AM726" s="0" t="s">
        <v>546</v>
      </c>
      <c r="AN726" s="0" t="s">
        <v>549</v>
      </c>
      <c r="AO726" s="0" t="s">
        <v>550</v>
      </c>
      <c r="AP726" s="0" t="s">
        <v>546</v>
      </c>
      <c r="AQ726" s="0" t="s">
        <v>551</v>
      </c>
      <c r="AR726" s="0" t="s">
        <v>546</v>
      </c>
      <c r="AS726" s="0" t="s">
        <v>546</v>
      </c>
      <c r="AT726" s="0" t="s">
        <v>546</v>
      </c>
      <c r="AU726" s="0" t="s">
        <v>546</v>
      </c>
      <c r="AV726" s="0" t="s">
        <v>552</v>
      </c>
      <c r="AW726" s="0" t="s">
        <v>553</v>
      </c>
      <c r="AX726" s="0" t="s">
        <v>546</v>
      </c>
      <c r="AY726" s="0" t="s">
        <v>548</v>
      </c>
      <c r="AZ726" s="0" t="s">
        <v>547</v>
      </c>
      <c r="BA726" s="0" t="s">
        <v>543</v>
      </c>
      <c r="BB726" s="0" t="s">
        <v>546</v>
      </c>
      <c r="BC726" s="0" t="s">
        <v>548</v>
      </c>
      <c r="BD726" s="0" t="s">
        <v>554</v>
      </c>
      <c r="BE726" s="0" t="s">
        <v>547</v>
      </c>
      <c r="BF726" s="0" t="s">
        <v>543</v>
      </c>
      <c r="BG726" s="0" t="s">
        <v>546</v>
      </c>
      <c r="BH726" s="0" t="s">
        <v>548</v>
      </c>
      <c r="BI726" s="0" t="s">
        <v>546</v>
      </c>
      <c r="BJ726" s="0" t="s">
        <v>555</v>
      </c>
      <c r="BK726" s="0" t="s">
        <v>546</v>
      </c>
      <c r="BL726" s="0" t="s">
        <v>547</v>
      </c>
      <c r="BM726" s="0" t="s">
        <v>546</v>
      </c>
      <c r="BN726" s="0" t="s">
        <v>556</v>
      </c>
      <c r="BO726" s="0" t="s">
        <v>546</v>
      </c>
      <c r="BP726" s="0" t="s">
        <v>553</v>
      </c>
      <c r="BQ726" s="0" t="s">
        <v>557</v>
      </c>
      <c r="BS726" s="0" t="s">
        <v>558</v>
      </c>
      <c r="CI726" s="15"/>
      <c r="CJ726" s="15"/>
      <c r="CK726" s="16"/>
    </row>
    <row r="727" customFormat="false" ht="14.4" hidden="false" customHeight="false" outlineLevel="0" collapsed="false">
      <c r="A727" s="8" t="s">
        <v>127</v>
      </c>
      <c r="B727" s="8" t="n">
        <v>1</v>
      </c>
      <c r="C727" s="8" t="n">
        <v>1</v>
      </c>
      <c r="D727" s="8" t="n">
        <v>1</v>
      </c>
      <c r="E727" s="8" t="n">
        <v>17</v>
      </c>
      <c r="F727" s="8" t="n">
        <v>8</v>
      </c>
      <c r="G727" s="8" t="n">
        <v>0</v>
      </c>
      <c r="H727" s="8" t="n">
        <v>8</v>
      </c>
      <c r="I727" s="8" t="s">
        <v>650</v>
      </c>
      <c r="J727" s="8" t="s">
        <v>650</v>
      </c>
      <c r="K727" s="8" t="n">
        <v>20008</v>
      </c>
      <c r="L727" s="8" t="s">
        <v>3515</v>
      </c>
      <c r="O727" s="16" t="s">
        <v>593</v>
      </c>
      <c r="P727" s="4"/>
      <c r="Q727" s="16" t="s">
        <v>133</v>
      </c>
      <c r="R727" s="0" t="n">
        <f aca="false">(1+LEN(N727)-LEN(SUBSTITUTE(N727," ","")))+1</f>
        <v>2</v>
      </c>
      <c r="S727" s="0" t="n">
        <f aca="false">(1+LEN(O727)-LEN(SUBSTITUTE(O727," ","")))</f>
        <v>4</v>
      </c>
      <c r="T727" s="0" t="s">
        <v>342</v>
      </c>
      <c r="U727" s="0" t="s">
        <v>594</v>
      </c>
      <c r="V727" s="0" t="s">
        <v>594</v>
      </c>
      <c r="W727" s="0" t="s">
        <v>595</v>
      </c>
      <c r="X727" s="0" t="s">
        <v>213</v>
      </c>
      <c r="Y727" s="0" t="s">
        <v>596</v>
      </c>
      <c r="Z727" s="0" t="s">
        <v>597</v>
      </c>
      <c r="AA727" s="0" t="s">
        <v>598</v>
      </c>
      <c r="AB727" s="0" t="s">
        <v>599</v>
      </c>
      <c r="AC727" s="0" t="s">
        <v>599</v>
      </c>
      <c r="AD727" s="0" t="s">
        <v>600</v>
      </c>
      <c r="AE727" s="0" t="s">
        <v>594</v>
      </c>
      <c r="AF727" s="0" t="s">
        <v>599</v>
      </c>
      <c r="AG727" s="0" t="s">
        <v>601</v>
      </c>
      <c r="AH727" s="0" t="s">
        <v>602</v>
      </c>
      <c r="AI727" s="0" t="s">
        <v>213</v>
      </c>
      <c r="AJ727" s="0" t="s">
        <v>594</v>
      </c>
      <c r="AK727" s="0" t="s">
        <v>603</v>
      </c>
      <c r="AL727" s="0" t="s">
        <v>604</v>
      </c>
      <c r="AM727" s="0" t="s">
        <v>594</v>
      </c>
      <c r="AN727" s="0" t="s">
        <v>605</v>
      </c>
      <c r="AO727" s="0" t="s">
        <v>599</v>
      </c>
      <c r="AP727" s="0" t="s">
        <v>208</v>
      </c>
      <c r="AQ727" s="0" t="s">
        <v>606</v>
      </c>
      <c r="AR727" s="0" t="s">
        <v>607</v>
      </c>
      <c r="AS727" s="0" t="s">
        <v>608</v>
      </c>
      <c r="AT727" s="0" t="s">
        <v>599</v>
      </c>
      <c r="AU727" s="0" t="s">
        <v>208</v>
      </c>
      <c r="AV727" s="0" t="s">
        <v>609</v>
      </c>
      <c r="AW727" s="0" t="s">
        <v>213</v>
      </c>
      <c r="AX727" s="0" t="s">
        <v>208</v>
      </c>
      <c r="AY727" s="0" t="s">
        <v>594</v>
      </c>
      <c r="AZ727" s="0" t="s">
        <v>208</v>
      </c>
      <c r="BA727" s="0" t="s">
        <v>594</v>
      </c>
      <c r="BB727" s="0" t="s">
        <v>208</v>
      </c>
      <c r="BC727" s="0" t="s">
        <v>213</v>
      </c>
      <c r="BD727" s="0" t="s">
        <v>599</v>
      </c>
      <c r="BE727" s="0" t="s">
        <v>610</v>
      </c>
      <c r="BF727" s="0" t="s">
        <v>599</v>
      </c>
      <c r="BG727" s="0" t="s">
        <v>208</v>
      </c>
      <c r="BH727" s="0" t="s">
        <v>594</v>
      </c>
      <c r="BI727" s="0" t="s">
        <v>594</v>
      </c>
      <c r="BJ727" s="0" t="s">
        <v>611</v>
      </c>
      <c r="BK727" s="0" t="s">
        <v>612</v>
      </c>
      <c r="BL727" s="0" t="s">
        <v>613</v>
      </c>
      <c r="BM727" s="0" t="s">
        <v>614</v>
      </c>
      <c r="BN727" s="0" t="s">
        <v>615</v>
      </c>
      <c r="BO727" s="0" t="s">
        <v>208</v>
      </c>
      <c r="BP727" s="0" t="s">
        <v>594</v>
      </c>
      <c r="BQ727" s="0" t="s">
        <v>213</v>
      </c>
      <c r="BS727" s="0" t="s">
        <v>551</v>
      </c>
      <c r="BZ727" s="18"/>
      <c r="CI727" s="15"/>
      <c r="CJ727" s="15"/>
      <c r="CK727" s="16"/>
      <c r="CN727" s="4"/>
    </row>
    <row r="728" customFormat="false" ht="14.4" hidden="false" customHeight="false" outlineLevel="0" collapsed="false">
      <c r="A728" s="8" t="s">
        <v>127</v>
      </c>
      <c r="B728" s="17" t="n">
        <v>1</v>
      </c>
      <c r="C728" s="17" t="n">
        <v>2</v>
      </c>
      <c r="D728" s="17" t="n">
        <v>1</v>
      </c>
      <c r="E728" s="17" t="n">
        <v>62</v>
      </c>
      <c r="F728" s="17" t="n">
        <v>31</v>
      </c>
      <c r="G728" s="17" t="n">
        <v>2</v>
      </c>
      <c r="H728" s="8" t="n">
        <v>2031</v>
      </c>
      <c r="I728" s="8" t="s">
        <v>650</v>
      </c>
      <c r="J728" s="8" t="s">
        <v>650</v>
      </c>
      <c r="K728" s="8" t="n">
        <v>22031</v>
      </c>
      <c r="L728" s="8" t="s">
        <v>3515</v>
      </c>
      <c r="M728" s="4"/>
      <c r="N728" s="4"/>
      <c r="O728" s="4" t="s">
        <v>1830</v>
      </c>
      <c r="Q728" s="4" t="s">
        <v>133</v>
      </c>
      <c r="R728" s="4" t="n">
        <f aca="false">(1+LEN(N728)-LEN(SUBSTITUTE(N728," ","")))+1</f>
        <v>2</v>
      </c>
      <c r="S728" s="0" t="n">
        <f aca="false">(1+LEN(O728)-LEN(SUBSTITUTE(O728," ","")))</f>
        <v>7</v>
      </c>
      <c r="T728" s="4" t="s">
        <v>1781</v>
      </c>
      <c r="U728" s="4" t="s">
        <v>1831</v>
      </c>
      <c r="V728" s="4" t="s">
        <v>1832</v>
      </c>
      <c r="W728" s="4" t="s">
        <v>1833</v>
      </c>
      <c r="X728" s="4" t="s">
        <v>1834</v>
      </c>
      <c r="Y728" s="4" t="s">
        <v>1835</v>
      </c>
      <c r="Z728" s="4" t="s">
        <v>1836</v>
      </c>
      <c r="AA728" s="4" t="s">
        <v>1837</v>
      </c>
      <c r="AB728" s="4" t="s">
        <v>1834</v>
      </c>
      <c r="AC728" s="4" t="s">
        <v>1838</v>
      </c>
      <c r="AD728" s="4" t="s">
        <v>1839</v>
      </c>
      <c r="AE728" s="4" t="s">
        <v>1840</v>
      </c>
      <c r="AF728" s="4" t="s">
        <v>1841</v>
      </c>
      <c r="AG728" s="4" t="s">
        <v>1354</v>
      </c>
      <c r="AH728" s="4" t="s">
        <v>1842</v>
      </c>
      <c r="AI728" s="4" t="s">
        <v>1843</v>
      </c>
      <c r="AJ728" s="4" t="s">
        <v>1844</v>
      </c>
      <c r="AK728" s="4" t="s">
        <v>1298</v>
      </c>
      <c r="AL728" s="4" t="s">
        <v>1845</v>
      </c>
      <c r="AM728" s="4" t="s">
        <v>1846</v>
      </c>
      <c r="AN728" s="4" t="s">
        <v>1847</v>
      </c>
      <c r="AO728" s="4" t="s">
        <v>1834</v>
      </c>
      <c r="AP728" s="4" t="s">
        <v>1848</v>
      </c>
      <c r="AQ728" s="4" t="s">
        <v>1834</v>
      </c>
      <c r="AR728" s="4" t="s">
        <v>1846</v>
      </c>
      <c r="AS728" s="4" t="s">
        <v>1834</v>
      </c>
      <c r="AT728" s="4" t="s">
        <v>1834</v>
      </c>
      <c r="AU728" s="4" t="s">
        <v>295</v>
      </c>
      <c r="AV728" s="4" t="s">
        <v>1849</v>
      </c>
      <c r="AW728" s="4" t="s">
        <v>1850</v>
      </c>
      <c r="AX728" s="4" t="s">
        <v>1851</v>
      </c>
      <c r="AY728" s="4" t="s">
        <v>1852</v>
      </c>
      <c r="AZ728" s="4" t="s">
        <v>1853</v>
      </c>
      <c r="BA728" s="4" t="s">
        <v>1847</v>
      </c>
      <c r="BB728" s="4" t="s">
        <v>1854</v>
      </c>
      <c r="BC728" s="4" t="s">
        <v>1855</v>
      </c>
      <c r="BD728" s="4" t="s">
        <v>1856</v>
      </c>
      <c r="BE728" s="4"/>
      <c r="BF728" s="4" t="s">
        <v>1857</v>
      </c>
      <c r="BG728" s="4" t="s">
        <v>1834</v>
      </c>
      <c r="BH728" s="4" t="s">
        <v>1858</v>
      </c>
      <c r="BI728" s="4" t="s">
        <v>1834</v>
      </c>
      <c r="BJ728" s="4" t="s">
        <v>1859</v>
      </c>
      <c r="BK728" s="4" t="s">
        <v>1860</v>
      </c>
      <c r="BL728" s="4" t="s">
        <v>1861</v>
      </c>
      <c r="BM728" s="4" t="s">
        <v>1850</v>
      </c>
      <c r="BN728" s="4" t="s">
        <v>1850</v>
      </c>
      <c r="BO728" s="4" t="s">
        <v>1087</v>
      </c>
      <c r="BP728" s="4" t="s">
        <v>1834</v>
      </c>
      <c r="BQ728" s="4" t="s">
        <v>1862</v>
      </c>
      <c r="BR728" s="4"/>
      <c r="BS728" s="4" t="s">
        <v>1834</v>
      </c>
      <c r="BT728" s="4"/>
      <c r="BU728" s="4"/>
      <c r="BV728" s="4"/>
      <c r="BW728" s="18"/>
      <c r="BX728" s="4"/>
      <c r="BY728" s="4"/>
      <c r="BZ728" s="18"/>
      <c r="CA728" s="4"/>
      <c r="CB728" s="4"/>
      <c r="CC728" s="4"/>
      <c r="CD728" s="18"/>
      <c r="CE728" s="4"/>
      <c r="CF728" s="18"/>
      <c r="CG728" s="4"/>
      <c r="CH728" s="4"/>
      <c r="CI728" s="18"/>
      <c r="CJ728" s="18"/>
      <c r="CK728" s="4"/>
      <c r="CL728" s="4"/>
      <c r="CM728" s="4"/>
    </row>
    <row r="729" s="4" customFormat="true" ht="14.4" hidden="false" customHeight="false" outlineLevel="0" collapsed="false">
      <c r="A729" s="8" t="s">
        <v>127</v>
      </c>
      <c r="B729" s="17" t="n">
        <v>1</v>
      </c>
      <c r="C729" s="17" t="n">
        <v>2</v>
      </c>
      <c r="D729" s="17" t="n">
        <v>1</v>
      </c>
      <c r="E729" s="17" t="n">
        <v>65</v>
      </c>
      <c r="F729" s="17" t="n">
        <v>33</v>
      </c>
      <c r="G729" s="17" t="n">
        <v>2</v>
      </c>
      <c r="H729" s="8" t="n">
        <v>2033</v>
      </c>
      <c r="I729" s="8" t="s">
        <v>650</v>
      </c>
      <c r="J729" s="8" t="s">
        <v>650</v>
      </c>
      <c r="K729" s="8" t="n">
        <v>22033</v>
      </c>
      <c r="L729" s="8" t="s">
        <v>3515</v>
      </c>
      <c r="O729" s="4" t="s">
        <v>1963</v>
      </c>
      <c r="Q729" s="4" t="s">
        <v>133</v>
      </c>
      <c r="R729" s="4" t="n">
        <f aca="false">(1+LEN(N729)-LEN(SUBSTITUTE(N729," ","")))+1</f>
        <v>2</v>
      </c>
      <c r="S729" s="4" t="n">
        <f aca="false">(1+LEN(O729)-LEN(SUBSTITUTE(O729," ","")))</f>
        <v>5</v>
      </c>
      <c r="T729" s="4" t="s">
        <v>1781</v>
      </c>
      <c r="U729" s="4" t="s">
        <v>1964</v>
      </c>
      <c r="V729" s="4" t="s">
        <v>1965</v>
      </c>
      <c r="W729" s="4" t="s">
        <v>1966</v>
      </c>
      <c r="X729" s="4" t="s">
        <v>1964</v>
      </c>
      <c r="Y729" s="4" t="s">
        <v>1967</v>
      </c>
      <c r="Z729" s="4" t="s">
        <v>1964</v>
      </c>
      <c r="AA729" s="4" t="s">
        <v>1968</v>
      </c>
      <c r="AB729" s="4" t="s">
        <v>1969</v>
      </c>
      <c r="AC729" s="4" t="s">
        <v>1970</v>
      </c>
      <c r="AD729" s="4" t="s">
        <v>703</v>
      </c>
      <c r="AE729" s="4" t="s">
        <v>1971</v>
      </c>
      <c r="AF729" s="4" t="s">
        <v>1972</v>
      </c>
      <c r="AG729" s="4" t="s">
        <v>1973</v>
      </c>
      <c r="AH729" s="4" t="s">
        <v>1964</v>
      </c>
      <c r="AI729" s="4" t="s">
        <v>1974</v>
      </c>
      <c r="AJ729" s="4" t="s">
        <v>1975</v>
      </c>
      <c r="AK729" s="4" t="s">
        <v>703</v>
      </c>
      <c r="AL729" s="4" t="s">
        <v>1976</v>
      </c>
      <c r="AM729" s="4" t="s">
        <v>1964</v>
      </c>
      <c r="AN729" s="4" t="s">
        <v>703</v>
      </c>
      <c r="AO729" s="4" t="s">
        <v>1614</v>
      </c>
      <c r="AP729" s="4" t="s">
        <v>1964</v>
      </c>
      <c r="AQ729" s="4" t="s">
        <v>956</v>
      </c>
      <c r="AR729" s="4" t="s">
        <v>1964</v>
      </c>
      <c r="AS729" s="4" t="s">
        <v>1977</v>
      </c>
      <c r="AT729" s="4" t="s">
        <v>1964</v>
      </c>
      <c r="AU729" s="4" t="s">
        <v>703</v>
      </c>
      <c r="AV729" s="4" t="s">
        <v>1978</v>
      </c>
      <c r="AW729" s="4" t="s">
        <v>1964</v>
      </c>
      <c r="AX729" s="4" t="s">
        <v>1964</v>
      </c>
      <c r="AY729" s="4" t="s">
        <v>703</v>
      </c>
      <c r="AZ729" s="4" t="s">
        <v>1979</v>
      </c>
      <c r="BA729" s="4" t="s">
        <v>1980</v>
      </c>
      <c r="BB729" s="4" t="s">
        <v>1964</v>
      </c>
      <c r="BC729" s="4" t="s">
        <v>1981</v>
      </c>
      <c r="BD729" s="4" t="s">
        <v>1976</v>
      </c>
      <c r="BE729" s="4" t="s">
        <v>1976</v>
      </c>
      <c r="BF729" s="4" t="s">
        <v>1964</v>
      </c>
      <c r="BG729" s="4" t="s">
        <v>1964</v>
      </c>
      <c r="BH729" s="4" t="s">
        <v>1982</v>
      </c>
      <c r="BI729" s="4" t="s">
        <v>703</v>
      </c>
      <c r="BJ729" s="4" t="s">
        <v>1983</v>
      </c>
      <c r="BK729" s="4" t="s">
        <v>1964</v>
      </c>
      <c r="BL729" s="4" t="s">
        <v>1984</v>
      </c>
      <c r="BM729" s="4" t="s">
        <v>1976</v>
      </c>
      <c r="BN729" s="4" t="s">
        <v>1975</v>
      </c>
      <c r="BO729" s="4" t="s">
        <v>1964</v>
      </c>
      <c r="BP729" s="4" t="s">
        <v>1982</v>
      </c>
      <c r="BQ729" s="4" t="s">
        <v>1975</v>
      </c>
      <c r="BS729" s="4" t="s">
        <v>703</v>
      </c>
      <c r="BW729" s="18"/>
      <c r="BZ729" s="18"/>
      <c r="CD729" s="18"/>
      <c r="CF729" s="18"/>
      <c r="CI729" s="18"/>
      <c r="CJ729" s="18"/>
    </row>
    <row r="730" customFormat="false" ht="14.4" hidden="false" customHeight="false" outlineLevel="0" collapsed="false">
      <c r="A730" s="8" t="s">
        <v>127</v>
      </c>
      <c r="B730" s="17" t="n">
        <v>1</v>
      </c>
      <c r="C730" s="17" t="n">
        <v>2</v>
      </c>
      <c r="D730" s="17" t="n">
        <v>1</v>
      </c>
      <c r="E730" s="17" t="n">
        <v>68</v>
      </c>
      <c r="F730" s="17" t="n">
        <v>34</v>
      </c>
      <c r="G730" s="17" t="n">
        <v>2</v>
      </c>
      <c r="H730" s="8" t="n">
        <v>2034</v>
      </c>
      <c r="I730" s="8" t="s">
        <v>650</v>
      </c>
      <c r="J730" s="8" t="s">
        <v>650</v>
      </c>
      <c r="K730" s="8" t="n">
        <v>22034</v>
      </c>
      <c r="L730" s="8" t="s">
        <v>3515</v>
      </c>
      <c r="M730" s="4"/>
      <c r="N730" s="4"/>
      <c r="O730" s="4" t="s">
        <v>2040</v>
      </c>
      <c r="P730" s="4"/>
      <c r="Q730" s="4" t="s">
        <v>133</v>
      </c>
      <c r="R730" s="4" t="n">
        <f aca="false">(1+LEN(N730)-LEN(SUBSTITUTE(N730," ","")))+1</f>
        <v>2</v>
      </c>
      <c r="S730" s="0" t="n">
        <f aca="false">(1+LEN(O730)-LEN(SUBSTITUTE(O730," ","")))</f>
        <v>5</v>
      </c>
      <c r="T730" s="4" t="s">
        <v>1781</v>
      </c>
      <c r="U730" s="4" t="s">
        <v>2013</v>
      </c>
      <c r="V730" s="4" t="s">
        <v>2014</v>
      </c>
      <c r="W730" s="4" t="s">
        <v>2014</v>
      </c>
      <c r="X730" s="4" t="s">
        <v>2014</v>
      </c>
      <c r="Y730" s="4" t="s">
        <v>2015</v>
      </c>
      <c r="Z730" s="4" t="s">
        <v>2015</v>
      </c>
      <c r="AA730" s="4" t="s">
        <v>2014</v>
      </c>
      <c r="AB730" s="4" t="s">
        <v>2015</v>
      </c>
      <c r="AC730" s="4" t="s">
        <v>2016</v>
      </c>
      <c r="AD730" s="4" t="s">
        <v>2015</v>
      </c>
      <c r="AE730" s="4" t="s">
        <v>2014</v>
      </c>
      <c r="AF730" s="4" t="s">
        <v>2017</v>
      </c>
      <c r="AG730" s="4" t="s">
        <v>2018</v>
      </c>
      <c r="AH730" s="4" t="s">
        <v>2014</v>
      </c>
      <c r="AI730" s="4" t="s">
        <v>2019</v>
      </c>
      <c r="AJ730" s="4" t="s">
        <v>2014</v>
      </c>
      <c r="AK730" s="4" t="s">
        <v>2015</v>
      </c>
      <c r="AL730" s="4" t="s">
        <v>2020</v>
      </c>
      <c r="AM730" s="4" t="s">
        <v>2015</v>
      </c>
      <c r="AN730" s="4" t="s">
        <v>2014</v>
      </c>
      <c r="AO730" s="4" t="s">
        <v>2014</v>
      </c>
      <c r="AP730" s="4" t="s">
        <v>2015</v>
      </c>
      <c r="AQ730" s="4" t="s">
        <v>2021</v>
      </c>
      <c r="AR730" s="4" t="s">
        <v>2015</v>
      </c>
      <c r="AS730" s="4" t="s">
        <v>2015</v>
      </c>
      <c r="AT730" s="4" t="s">
        <v>2015</v>
      </c>
      <c r="AU730" s="4" t="s">
        <v>2019</v>
      </c>
      <c r="AV730" s="4" t="s">
        <v>2022</v>
      </c>
      <c r="AW730" s="4" t="s">
        <v>2015</v>
      </c>
      <c r="AX730" s="4" t="s">
        <v>2019</v>
      </c>
      <c r="AY730" s="4" t="s">
        <v>2023</v>
      </c>
      <c r="AZ730" s="4" t="s">
        <v>2015</v>
      </c>
      <c r="BA730" s="4" t="s">
        <v>2015</v>
      </c>
      <c r="BB730" s="4" t="s">
        <v>2015</v>
      </c>
      <c r="BC730" s="4" t="s">
        <v>2018</v>
      </c>
      <c r="BD730" s="4" t="s">
        <v>2015</v>
      </c>
      <c r="BE730" s="4" t="s">
        <v>2015</v>
      </c>
      <c r="BF730" s="4" t="s">
        <v>2015</v>
      </c>
      <c r="BG730" s="4" t="s">
        <v>2015</v>
      </c>
      <c r="BH730" s="4" t="s">
        <v>2019</v>
      </c>
      <c r="BI730" s="4" t="s">
        <v>2015</v>
      </c>
      <c r="BJ730" s="4" t="s">
        <v>2015</v>
      </c>
      <c r="BK730" s="4" t="s">
        <v>551</v>
      </c>
      <c r="BL730" s="4" t="s">
        <v>2014</v>
      </c>
      <c r="BM730" s="4" t="s">
        <v>2015</v>
      </c>
      <c r="BN730" s="4" t="s">
        <v>2015</v>
      </c>
      <c r="BO730" s="4" t="s">
        <v>1808</v>
      </c>
      <c r="BP730" s="4" t="s">
        <v>2015</v>
      </c>
      <c r="BQ730" s="4" t="s">
        <v>2024</v>
      </c>
      <c r="BS730" s="4" t="s">
        <v>2015</v>
      </c>
      <c r="BW730" s="18"/>
      <c r="BZ730" s="18"/>
      <c r="CD730" s="18"/>
      <c r="CF730" s="18"/>
      <c r="CI730" s="18"/>
      <c r="CJ730" s="18"/>
    </row>
    <row r="731" customFormat="false" ht="14.4" hidden="false" customHeight="false" outlineLevel="0" collapsed="false">
      <c r="A731" s="8" t="s">
        <v>127</v>
      </c>
      <c r="B731" s="17" t="n">
        <v>1</v>
      </c>
      <c r="C731" s="17" t="n">
        <v>2</v>
      </c>
      <c r="D731" s="17" t="n">
        <v>1</v>
      </c>
      <c r="E731" s="17" t="n">
        <v>69</v>
      </c>
      <c r="F731" s="17" t="n">
        <v>35</v>
      </c>
      <c r="G731" s="17" t="n">
        <v>2</v>
      </c>
      <c r="H731" s="8" t="n">
        <v>2035</v>
      </c>
      <c r="I731" s="8" t="s">
        <v>650</v>
      </c>
      <c r="J731" s="8" t="s">
        <v>650</v>
      </c>
      <c r="K731" s="8" t="n">
        <v>22035</v>
      </c>
      <c r="L731" s="8" t="s">
        <v>3515</v>
      </c>
      <c r="M731" s="4"/>
      <c r="N731" s="4"/>
      <c r="O731" s="4" t="s">
        <v>2045</v>
      </c>
      <c r="Q731" s="4" t="s">
        <v>133</v>
      </c>
      <c r="R731" s="4" t="n">
        <f aca="false">(1+LEN(N731)-LEN(SUBSTITUTE(N731," ","")))+1</f>
        <v>2</v>
      </c>
      <c r="S731" s="0" t="n">
        <f aca="false">(1+LEN(O731)-LEN(SUBSTITUTE(O731," ","")))</f>
        <v>5</v>
      </c>
      <c r="T731" s="4" t="s">
        <v>1781</v>
      </c>
      <c r="U731" s="4" t="s">
        <v>2046</v>
      </c>
      <c r="V731" s="4" t="s">
        <v>2047</v>
      </c>
      <c r="W731" s="4" t="s">
        <v>2048</v>
      </c>
      <c r="X731" s="4" t="s">
        <v>2049</v>
      </c>
      <c r="Y731" s="4" t="s">
        <v>2050</v>
      </c>
      <c r="Z731" s="4" t="s">
        <v>2051</v>
      </c>
      <c r="AA731" s="4" t="s">
        <v>2052</v>
      </c>
      <c r="AB731" s="4" t="s">
        <v>182</v>
      </c>
      <c r="AC731" s="4" t="s">
        <v>2052</v>
      </c>
      <c r="AD731" s="4" t="s">
        <v>2053</v>
      </c>
      <c r="AE731" s="4" t="s">
        <v>2054</v>
      </c>
      <c r="AF731" s="4" t="s">
        <v>2055</v>
      </c>
      <c r="AG731" s="4" t="s">
        <v>2056</v>
      </c>
      <c r="AH731" s="4" t="s">
        <v>182</v>
      </c>
      <c r="AI731" s="4" t="s">
        <v>182</v>
      </c>
      <c r="AJ731" s="4" t="s">
        <v>2057</v>
      </c>
      <c r="AK731" s="4" t="s">
        <v>2058</v>
      </c>
      <c r="AL731" s="4" t="s">
        <v>2059</v>
      </c>
      <c r="AM731" s="4" t="s">
        <v>182</v>
      </c>
      <c r="AN731" s="4" t="s">
        <v>2060</v>
      </c>
      <c r="AO731" s="4" t="s">
        <v>2051</v>
      </c>
      <c r="AP731" s="4" t="s">
        <v>703</v>
      </c>
      <c r="AQ731" s="4" t="s">
        <v>167</v>
      </c>
      <c r="AR731" s="4" t="s">
        <v>182</v>
      </c>
      <c r="AS731" s="4" t="s">
        <v>2059</v>
      </c>
      <c r="AT731" s="4" t="s">
        <v>2051</v>
      </c>
      <c r="AU731" s="4" t="s">
        <v>182</v>
      </c>
      <c r="AV731" s="4" t="s">
        <v>1587</v>
      </c>
      <c r="AW731" s="4" t="s">
        <v>2061</v>
      </c>
      <c r="AX731" s="4" t="s">
        <v>2062</v>
      </c>
      <c r="AY731" s="4" t="s">
        <v>182</v>
      </c>
      <c r="AZ731" s="4" t="s">
        <v>2063</v>
      </c>
      <c r="BA731" s="4" t="s">
        <v>703</v>
      </c>
      <c r="BB731" s="4" t="s">
        <v>2050</v>
      </c>
      <c r="BC731" s="4" t="s">
        <v>2064</v>
      </c>
      <c r="BD731" s="4" t="s">
        <v>2059</v>
      </c>
      <c r="BE731" s="4" t="s">
        <v>726</v>
      </c>
      <c r="BF731" s="4" t="s">
        <v>182</v>
      </c>
      <c r="BG731" s="4" t="s">
        <v>141</v>
      </c>
      <c r="BH731" s="4" t="s">
        <v>2065</v>
      </c>
      <c r="BI731" s="4" t="s">
        <v>138</v>
      </c>
      <c r="BJ731" s="4" t="s">
        <v>2066</v>
      </c>
      <c r="BK731" s="4" t="s">
        <v>141</v>
      </c>
      <c r="BL731" s="4" t="s">
        <v>2067</v>
      </c>
      <c r="BM731" s="4" t="s">
        <v>2064</v>
      </c>
      <c r="BN731" s="4" t="s">
        <v>2068</v>
      </c>
      <c r="BO731" s="4" t="s">
        <v>141</v>
      </c>
      <c r="BP731" s="4" t="s">
        <v>2051</v>
      </c>
      <c r="BQ731" s="4" t="s">
        <v>2069</v>
      </c>
      <c r="BR731" s="4"/>
      <c r="BS731" s="4" t="s">
        <v>141</v>
      </c>
      <c r="BT731" s="4"/>
      <c r="BU731" s="4"/>
      <c r="BV731" s="4"/>
      <c r="BW731" s="18"/>
      <c r="BX731" s="4"/>
      <c r="BY731" s="4"/>
      <c r="BZ731" s="18"/>
      <c r="CA731" s="4"/>
      <c r="CB731" s="4"/>
      <c r="CC731" s="4"/>
      <c r="CD731" s="18"/>
      <c r="CE731" s="4"/>
      <c r="CF731" s="18"/>
      <c r="CG731" s="4"/>
      <c r="CH731" s="4"/>
      <c r="CI731" s="18"/>
      <c r="CJ731" s="18"/>
      <c r="CK731" s="4"/>
      <c r="CL731" s="4"/>
      <c r="CM731" s="4"/>
    </row>
    <row r="732" customFormat="false" ht="14.4" hidden="false" customHeight="false" outlineLevel="0" collapsed="false">
      <c r="A732" s="8" t="s">
        <v>127</v>
      </c>
      <c r="B732" s="8" t="n">
        <v>1</v>
      </c>
      <c r="C732" s="0"/>
      <c r="D732" s="0"/>
      <c r="E732" s="0"/>
      <c r="F732" s="8" t="n">
        <v>61</v>
      </c>
      <c r="G732" s="8" t="n">
        <v>4</v>
      </c>
      <c r="H732" s="8" t="n">
        <v>4061</v>
      </c>
      <c r="I732" s="8" t="s">
        <v>650</v>
      </c>
      <c r="J732" s="8" t="s">
        <v>650</v>
      </c>
      <c r="K732" s="8" t="n">
        <v>24061</v>
      </c>
      <c r="L732" s="8" t="s">
        <v>3515</v>
      </c>
      <c r="O732" s="0" t="s">
        <v>3356</v>
      </c>
      <c r="P732" s="4"/>
      <c r="Q732" s="0" t="s">
        <v>133</v>
      </c>
      <c r="R732" s="0" t="n">
        <v>3</v>
      </c>
      <c r="S732" s="0" t="n">
        <f aca="false">(1+LEN(O732)-LEN(SUBSTITUTE(O732," ","")))</f>
        <v>6</v>
      </c>
      <c r="CN732" s="4"/>
    </row>
    <row r="733" s="4" customFormat="true" ht="14.4" hidden="false" customHeight="false" outlineLevel="0" collapsed="false">
      <c r="A733" s="8" t="s">
        <v>127</v>
      </c>
      <c r="B733" s="8" t="n">
        <v>1</v>
      </c>
      <c r="C733" s="8"/>
      <c r="D733" s="8"/>
      <c r="E733" s="8"/>
      <c r="F733" s="8" t="n">
        <v>62</v>
      </c>
      <c r="G733" s="8" t="n">
        <v>4</v>
      </c>
      <c r="H733" s="8" t="n">
        <v>4062</v>
      </c>
      <c r="I733" s="8" t="s">
        <v>650</v>
      </c>
      <c r="J733" s="8" t="s">
        <v>650</v>
      </c>
      <c r="K733" s="8" t="n">
        <v>24062</v>
      </c>
      <c r="L733" s="8" t="s">
        <v>3515</v>
      </c>
      <c r="O733" s="4" t="s">
        <v>3362</v>
      </c>
      <c r="Q733" s="4" t="s">
        <v>133</v>
      </c>
      <c r="R733" s="4" t="n">
        <v>3</v>
      </c>
      <c r="S733" s="4" t="n">
        <f aca="false">(1+LEN(O733)-LEN(SUBSTITUTE(O733," ","")))</f>
        <v>8</v>
      </c>
      <c r="BW733" s="15"/>
      <c r="BZ733" s="15"/>
      <c r="CD733" s="15"/>
      <c r="CF733" s="15"/>
    </row>
    <row r="734" s="4" customFormat="true" ht="14.4" hidden="false" customHeight="false" outlineLevel="0" collapsed="false">
      <c r="A734" s="8" t="s">
        <v>127</v>
      </c>
      <c r="B734" s="8" t="n">
        <v>1</v>
      </c>
      <c r="C734" s="8"/>
      <c r="D734" s="8"/>
      <c r="E734" s="8"/>
      <c r="F734" s="8" t="n">
        <v>66</v>
      </c>
      <c r="G734" s="8" t="n">
        <v>4</v>
      </c>
      <c r="H734" s="8" t="n">
        <v>4066</v>
      </c>
      <c r="I734" s="8" t="s">
        <v>650</v>
      </c>
      <c r="J734" s="8" t="s">
        <v>650</v>
      </c>
      <c r="K734" s="8" t="n">
        <v>24066</v>
      </c>
      <c r="L734" s="8" t="s">
        <v>3515</v>
      </c>
      <c r="O734" s="4" t="s">
        <v>3386</v>
      </c>
      <c r="Q734" s="4" t="s">
        <v>133</v>
      </c>
      <c r="R734" s="4" t="n">
        <v>3</v>
      </c>
      <c r="S734" s="4" t="n">
        <f aca="false">(1+LEN(O734)-LEN(SUBSTITUTE(O734," ","")))</f>
        <v>5</v>
      </c>
      <c r="BW734" s="15"/>
      <c r="BZ734" s="15"/>
      <c r="CD734" s="15"/>
      <c r="CF734" s="15"/>
    </row>
    <row r="735" customFormat="false" ht="14.4" hidden="false" customHeight="false" outlineLevel="0" collapsed="false">
      <c r="A735" s="8" t="s">
        <v>127</v>
      </c>
      <c r="B735" s="8" t="n">
        <v>1</v>
      </c>
      <c r="C735" s="0"/>
      <c r="D735" s="0"/>
      <c r="E735" s="0"/>
      <c r="F735" s="8" t="n">
        <v>67</v>
      </c>
      <c r="G735" s="8" t="n">
        <v>4</v>
      </c>
      <c r="H735" s="8" t="n">
        <v>4067</v>
      </c>
      <c r="I735" s="8" t="s">
        <v>650</v>
      </c>
      <c r="J735" s="8" t="s">
        <v>650</v>
      </c>
      <c r="K735" s="8" t="n">
        <v>24067</v>
      </c>
      <c r="L735" s="8" t="s">
        <v>3515</v>
      </c>
      <c r="O735" s="0" t="s">
        <v>3392</v>
      </c>
      <c r="Q735" s="0" t="s">
        <v>133</v>
      </c>
      <c r="R735" s="0" t="n">
        <v>3</v>
      </c>
      <c r="S735" s="0" t="n">
        <f aca="false">(1+LEN(O735)-LEN(SUBSTITUTE(O735," ","")))</f>
        <v>5</v>
      </c>
      <c r="CN735" s="4"/>
    </row>
    <row r="736" customFormat="false" ht="14.4" hidden="false" customHeight="false" outlineLevel="0" collapsed="false">
      <c r="A736" s="8" t="s">
        <v>3491</v>
      </c>
      <c r="B736" s="8" t="n">
        <v>2</v>
      </c>
      <c r="C736" s="8" t="n">
        <v>1</v>
      </c>
      <c r="D736" s="8" t="n">
        <v>2</v>
      </c>
      <c r="E736" s="8" t="n">
        <v>21</v>
      </c>
      <c r="F736" s="8" t="n">
        <v>10</v>
      </c>
      <c r="G736" s="8" t="n">
        <v>6</v>
      </c>
      <c r="H736" s="8" t="n">
        <v>6010</v>
      </c>
      <c r="I736" s="8" t="s">
        <v>650</v>
      </c>
      <c r="J736" s="8" t="s">
        <v>650</v>
      </c>
      <c r="K736" s="8" t="n">
        <v>26010</v>
      </c>
      <c r="L736" s="8" t="s">
        <v>3515</v>
      </c>
      <c r="O736" s="16" t="s">
        <v>781</v>
      </c>
      <c r="Q736" s="16" t="s">
        <v>133</v>
      </c>
      <c r="R736" s="0" t="n">
        <f aca="false">(1+LEN(N736)-LEN(SUBSTITUTE(N736," ","")))+1</f>
        <v>2</v>
      </c>
      <c r="S736" s="0" t="n">
        <f aca="false">(1+LEN(O736)-LEN(SUBSTITUTE(O736," ","")))</f>
        <v>5</v>
      </c>
      <c r="T736" s="0" t="s">
        <v>731</v>
      </c>
      <c r="U736" s="0" t="s">
        <v>740</v>
      </c>
      <c r="V736" s="0" t="s">
        <v>763</v>
      </c>
      <c r="W736" s="0" t="s">
        <v>764</v>
      </c>
      <c r="X736" s="0" t="s">
        <v>740</v>
      </c>
      <c r="Y736" s="0" t="s">
        <v>765</v>
      </c>
      <c r="Z736" s="0" t="s">
        <v>766</v>
      </c>
      <c r="AA736" s="0" t="s">
        <v>767</v>
      </c>
      <c r="AB736" s="0" t="s">
        <v>740</v>
      </c>
      <c r="AC736" s="0" t="s">
        <v>753</v>
      </c>
      <c r="AD736" s="0" t="s">
        <v>768</v>
      </c>
      <c r="AE736" s="0" t="s">
        <v>740</v>
      </c>
      <c r="AF736" s="0" t="s">
        <v>769</v>
      </c>
      <c r="AG736" s="0" t="s">
        <v>770</v>
      </c>
      <c r="AH736" s="0" t="s">
        <v>740</v>
      </c>
      <c r="AI736" s="0" t="s">
        <v>765</v>
      </c>
      <c r="AJ736" s="0" t="s">
        <v>771</v>
      </c>
      <c r="AK736" s="0" t="s">
        <v>772</v>
      </c>
      <c r="AL736" s="0" t="s">
        <v>773</v>
      </c>
      <c r="AM736" s="0" t="s">
        <v>740</v>
      </c>
      <c r="AN736" s="0" t="s">
        <v>740</v>
      </c>
      <c r="AO736" s="0" t="s">
        <v>766</v>
      </c>
      <c r="AP736" s="0" t="s">
        <v>774</v>
      </c>
      <c r="AQ736" s="0" t="s">
        <v>740</v>
      </c>
      <c r="AR736" s="0" t="s">
        <v>775</v>
      </c>
      <c r="AS736" s="0" t="s">
        <v>775</v>
      </c>
      <c r="AT736" s="0" t="s">
        <v>746</v>
      </c>
      <c r="AU736" s="0" t="s">
        <v>765</v>
      </c>
      <c r="AV736" s="0" t="s">
        <v>746</v>
      </c>
      <c r="AW736" s="0" t="s">
        <v>740</v>
      </c>
      <c r="AX736" s="0" t="s">
        <v>740</v>
      </c>
      <c r="AY736" s="0" t="s">
        <v>766</v>
      </c>
      <c r="AZ736" s="0" t="s">
        <v>737</v>
      </c>
      <c r="BA736" s="0" t="s">
        <v>740</v>
      </c>
      <c r="BB736" s="0" t="s">
        <v>740</v>
      </c>
      <c r="BC736" s="0" t="s">
        <v>746</v>
      </c>
      <c r="BD736" s="0" t="s">
        <v>740</v>
      </c>
      <c r="BE736" s="0" t="s">
        <v>749</v>
      </c>
      <c r="BF736" s="0" t="s">
        <v>740</v>
      </c>
      <c r="BG736" s="0" t="s">
        <v>203</v>
      </c>
      <c r="BH736" s="0" t="s">
        <v>767</v>
      </c>
      <c r="BI736" s="0" t="s">
        <v>776</v>
      </c>
      <c r="BJ736" s="0" t="s">
        <v>740</v>
      </c>
      <c r="BK736" s="0" t="s">
        <v>777</v>
      </c>
      <c r="BL736" s="0" t="s">
        <v>765</v>
      </c>
      <c r="BM736" s="0" t="s">
        <v>740</v>
      </c>
      <c r="BN736" s="0" t="s">
        <v>150</v>
      </c>
      <c r="BO736" s="0" t="s">
        <v>754</v>
      </c>
      <c r="BP736" s="0" t="s">
        <v>778</v>
      </c>
      <c r="BQ736" s="0" t="s">
        <v>746</v>
      </c>
      <c r="BS736" s="0" t="s">
        <v>740</v>
      </c>
      <c r="CI736" s="15"/>
      <c r="CJ736" s="15"/>
      <c r="CK736" s="16"/>
    </row>
    <row r="737" s="4" customFormat="true" ht="14.4" hidden="false" customHeight="false" outlineLevel="0" collapsed="false">
      <c r="A737" s="8" t="s">
        <v>3491</v>
      </c>
      <c r="B737" s="8" t="n">
        <v>2</v>
      </c>
      <c r="C737" s="8" t="n">
        <v>1</v>
      </c>
      <c r="D737" s="8" t="n">
        <v>2</v>
      </c>
      <c r="E737" s="8" t="n">
        <v>23</v>
      </c>
      <c r="F737" s="8" t="n">
        <v>12</v>
      </c>
      <c r="G737" s="8" t="n">
        <v>6</v>
      </c>
      <c r="H737" s="8" t="n">
        <v>6012</v>
      </c>
      <c r="I737" s="8" t="s">
        <v>650</v>
      </c>
      <c r="J737" s="8" t="s">
        <v>650</v>
      </c>
      <c r="K737" s="8" t="n">
        <v>26012</v>
      </c>
      <c r="L737" s="8" t="s">
        <v>3515</v>
      </c>
      <c r="O737" s="16" t="s">
        <v>3496</v>
      </c>
      <c r="Q737" s="16" t="s">
        <v>133</v>
      </c>
      <c r="R737" s="4" t="n">
        <f aca="false">(1+LEN(N737)-LEN(SUBSTITUTE(N737," ","")))+1</f>
        <v>2</v>
      </c>
      <c r="S737" s="4" t="n">
        <f aca="false">(1+LEN(O737)-LEN(SUBSTITUTE(O737," ","")))</f>
        <v>4</v>
      </c>
      <c r="T737" s="4" t="s">
        <v>731</v>
      </c>
      <c r="U737" s="4" t="s">
        <v>846</v>
      </c>
      <c r="V737" s="4" t="s">
        <v>847</v>
      </c>
      <c r="W737" s="4" t="s">
        <v>833</v>
      </c>
      <c r="X737" s="4" t="s">
        <v>833</v>
      </c>
      <c r="Y737" s="4" t="s">
        <v>846</v>
      </c>
      <c r="Z737" s="4" t="s">
        <v>493</v>
      </c>
      <c r="AA737" s="4" t="s">
        <v>848</v>
      </c>
      <c r="AB737" s="4" t="s">
        <v>846</v>
      </c>
      <c r="AC737" s="4" t="s">
        <v>848</v>
      </c>
      <c r="AD737" s="4" t="s">
        <v>849</v>
      </c>
      <c r="AE737" s="4" t="s">
        <v>850</v>
      </c>
      <c r="AF737" s="4" t="s">
        <v>851</v>
      </c>
      <c r="AG737" s="4" t="s">
        <v>852</v>
      </c>
      <c r="AH737" s="4" t="s">
        <v>853</v>
      </c>
      <c r="AI737" s="4" t="s">
        <v>846</v>
      </c>
      <c r="AJ737" s="4" t="s">
        <v>854</v>
      </c>
      <c r="AK737" s="4" t="s">
        <v>855</v>
      </c>
      <c r="AL737" s="4" t="s">
        <v>856</v>
      </c>
      <c r="AM737" s="4" t="s">
        <v>846</v>
      </c>
      <c r="AN737" s="4" t="s">
        <v>857</v>
      </c>
      <c r="AO737" s="4" t="s">
        <v>833</v>
      </c>
      <c r="AP737" s="4" t="s">
        <v>858</v>
      </c>
      <c r="AQ737" s="4" t="s">
        <v>859</v>
      </c>
      <c r="AR737" s="4" t="s">
        <v>860</v>
      </c>
      <c r="AS737" s="4" t="s">
        <v>838</v>
      </c>
      <c r="AT737" s="4" t="s">
        <v>861</v>
      </c>
      <c r="AU737" s="4" t="s">
        <v>857</v>
      </c>
      <c r="AV737" s="4" t="s">
        <v>848</v>
      </c>
      <c r="AW737" s="4" t="s">
        <v>862</v>
      </c>
      <c r="AX737" s="4" t="s">
        <v>833</v>
      </c>
      <c r="AY737" s="4" t="s">
        <v>863</v>
      </c>
      <c r="AZ737" s="4" t="s">
        <v>864</v>
      </c>
      <c r="BA737" s="4" t="s">
        <v>865</v>
      </c>
      <c r="BB737" s="4" t="s">
        <v>846</v>
      </c>
      <c r="BC737" s="4" t="s">
        <v>863</v>
      </c>
      <c r="BD737" s="4" t="s">
        <v>848</v>
      </c>
      <c r="BE737" s="4" t="s">
        <v>866</v>
      </c>
      <c r="BF737" s="4" t="s">
        <v>863</v>
      </c>
      <c r="BG737" s="4" t="s">
        <v>833</v>
      </c>
      <c r="BH737" s="4" t="s">
        <v>846</v>
      </c>
      <c r="BI737" s="4" t="s">
        <v>855</v>
      </c>
      <c r="BJ737" s="4" t="s">
        <v>846</v>
      </c>
      <c r="BK737" s="4" t="s">
        <v>857</v>
      </c>
      <c r="BL737" s="4" t="s">
        <v>848</v>
      </c>
      <c r="BM737" s="4" t="s">
        <v>863</v>
      </c>
      <c r="BN737" s="4" t="s">
        <v>867</v>
      </c>
      <c r="BO737" s="4" t="s">
        <v>868</v>
      </c>
      <c r="BP737" s="4" t="s">
        <v>857</v>
      </c>
      <c r="BQ737" s="4" t="s">
        <v>833</v>
      </c>
      <c r="BS737" s="4" t="s">
        <v>869</v>
      </c>
      <c r="BW737" s="15"/>
      <c r="BZ737" s="15"/>
      <c r="CD737" s="15"/>
      <c r="CF737" s="15"/>
      <c r="CI737" s="15"/>
      <c r="CJ737" s="15"/>
      <c r="CK737" s="16"/>
    </row>
    <row r="738" customFormat="false" ht="14.4" hidden="false" customHeight="false" outlineLevel="0" collapsed="false">
      <c r="A738" s="8" t="s">
        <v>3491</v>
      </c>
      <c r="B738" s="8" t="n">
        <v>2</v>
      </c>
      <c r="C738" s="8" t="n">
        <v>1</v>
      </c>
      <c r="D738" s="8" t="n">
        <v>2</v>
      </c>
      <c r="E738" s="8" t="n">
        <v>26</v>
      </c>
      <c r="F738" s="8" t="n">
        <v>15</v>
      </c>
      <c r="G738" s="8" t="n">
        <v>6</v>
      </c>
      <c r="H738" s="8" t="n">
        <v>6015</v>
      </c>
      <c r="I738" s="8" t="s">
        <v>650</v>
      </c>
      <c r="J738" s="8" t="s">
        <v>650</v>
      </c>
      <c r="K738" s="8" t="n">
        <v>26015</v>
      </c>
      <c r="L738" s="8" t="s">
        <v>3515</v>
      </c>
      <c r="M738" s="4"/>
      <c r="N738" s="4"/>
      <c r="O738" s="16" t="s">
        <v>1018</v>
      </c>
      <c r="P738" s="4"/>
      <c r="Q738" s="16" t="s">
        <v>133</v>
      </c>
      <c r="R738" s="4" t="n">
        <f aca="false">(1+LEN(N738)-LEN(SUBSTITUTE(N738," ","")))+1</f>
        <v>2</v>
      </c>
      <c r="S738" s="4" t="n">
        <f aca="false">(1+LEN(O738)-LEN(SUBSTITUTE(O738," ","")))</f>
        <v>8</v>
      </c>
      <c r="T738" s="4" t="s">
        <v>731</v>
      </c>
      <c r="U738" s="4" t="s">
        <v>999</v>
      </c>
      <c r="V738" s="4" t="s">
        <v>1000</v>
      </c>
      <c r="W738" s="4" t="s">
        <v>1001</v>
      </c>
      <c r="X738" s="4" t="s">
        <v>999</v>
      </c>
      <c r="Y738" s="4" t="s">
        <v>999</v>
      </c>
      <c r="Z738" s="4" t="s">
        <v>999</v>
      </c>
      <c r="AA738" s="4" t="s">
        <v>1002</v>
      </c>
      <c r="AB738" s="4" t="s">
        <v>999</v>
      </c>
      <c r="AC738" s="4" t="s">
        <v>1003</v>
      </c>
      <c r="AD738" s="4" t="s">
        <v>1004</v>
      </c>
      <c r="AE738" s="4" t="s">
        <v>1005</v>
      </c>
      <c r="AF738" s="4" t="s">
        <v>999</v>
      </c>
      <c r="AG738" s="4" t="s">
        <v>1006</v>
      </c>
      <c r="AH738" s="4" t="s">
        <v>999</v>
      </c>
      <c r="AI738" s="4" t="s">
        <v>999</v>
      </c>
      <c r="AJ738" s="4" t="s">
        <v>1007</v>
      </c>
      <c r="AK738" s="4" t="s">
        <v>1008</v>
      </c>
      <c r="AL738" s="4" t="s">
        <v>999</v>
      </c>
      <c r="AM738" s="4" t="s">
        <v>254</v>
      </c>
      <c r="AN738" s="4" t="s">
        <v>1009</v>
      </c>
      <c r="AO738" s="4" t="s">
        <v>1005</v>
      </c>
      <c r="AP738" s="4" t="s">
        <v>1010</v>
      </c>
      <c r="AQ738" s="4" t="s">
        <v>1011</v>
      </c>
      <c r="AR738" s="4" t="s">
        <v>1012</v>
      </c>
      <c r="AS738" s="4" t="s">
        <v>999</v>
      </c>
      <c r="AT738" s="4" t="s">
        <v>1013</v>
      </c>
      <c r="AU738" s="4" t="s">
        <v>999</v>
      </c>
      <c r="AV738" s="4" t="s">
        <v>999</v>
      </c>
      <c r="AW738" s="4" t="s">
        <v>999</v>
      </c>
      <c r="AX738" s="4" t="s">
        <v>228</v>
      </c>
      <c r="AY738" s="4" t="s">
        <v>228</v>
      </c>
      <c r="AZ738" s="4" t="s">
        <v>1005</v>
      </c>
      <c r="BA738" s="4" t="s">
        <v>1014</v>
      </c>
      <c r="BB738" s="4" t="s">
        <v>999</v>
      </c>
      <c r="BC738" s="4" t="s">
        <v>1001</v>
      </c>
      <c r="BD738" s="4" t="s">
        <v>228</v>
      </c>
      <c r="BE738" s="4" t="s">
        <v>1008</v>
      </c>
      <c r="BF738" s="4" t="s">
        <v>999</v>
      </c>
      <c r="BG738" s="4" t="s">
        <v>999</v>
      </c>
      <c r="BH738" s="4" t="s">
        <v>228</v>
      </c>
      <c r="BI738" s="4" t="s">
        <v>1008</v>
      </c>
      <c r="BJ738" s="4" t="s">
        <v>228</v>
      </c>
      <c r="BK738" s="4" t="s">
        <v>999</v>
      </c>
      <c r="BL738" s="4" t="s">
        <v>999</v>
      </c>
      <c r="BM738" s="4" t="s">
        <v>999</v>
      </c>
      <c r="BN738" s="4" t="s">
        <v>1009</v>
      </c>
      <c r="BO738" s="4" t="s">
        <v>999</v>
      </c>
      <c r="BP738" s="4" t="s">
        <v>1015</v>
      </c>
      <c r="BQ738" s="4" t="s">
        <v>228</v>
      </c>
      <c r="BR738" s="4"/>
      <c r="BS738" s="4" t="s">
        <v>999</v>
      </c>
      <c r="BT738" s="4"/>
      <c r="BU738" s="4"/>
      <c r="BV738" s="4"/>
      <c r="BW738" s="14"/>
      <c r="CI738" s="15"/>
      <c r="CJ738" s="15"/>
      <c r="CK738" s="16"/>
    </row>
    <row r="739" customFormat="false" ht="14.4" hidden="false" customHeight="false" outlineLevel="0" collapsed="false">
      <c r="A739" s="8" t="s">
        <v>3491</v>
      </c>
      <c r="B739" s="17" t="n">
        <v>2</v>
      </c>
      <c r="C739" s="17" t="n">
        <v>2</v>
      </c>
      <c r="D739" s="17" t="n">
        <v>2</v>
      </c>
      <c r="E739" s="17" t="n">
        <v>72</v>
      </c>
      <c r="F739" s="17" t="n">
        <v>38</v>
      </c>
      <c r="G739" s="17" t="n">
        <v>8</v>
      </c>
      <c r="H739" s="8" t="n">
        <v>8038</v>
      </c>
      <c r="I739" s="8" t="s">
        <v>650</v>
      </c>
      <c r="J739" s="8" t="s">
        <v>650</v>
      </c>
      <c r="K739" s="8" t="n">
        <v>28038</v>
      </c>
      <c r="L739" s="8" t="s">
        <v>3515</v>
      </c>
      <c r="M739" s="4"/>
      <c r="N739" s="4"/>
      <c r="O739" s="4" t="s">
        <v>3498</v>
      </c>
      <c r="P739" s="4"/>
      <c r="Q739" s="4" t="s">
        <v>133</v>
      </c>
      <c r="R739" s="4" t="n">
        <f aca="false">(1+LEN(N739)-LEN(SUBSTITUTE(N739," ","")))+1</f>
        <v>2</v>
      </c>
      <c r="S739" s="0" t="n">
        <f aca="false">(1+LEN(O739)-LEN(SUBSTITUTE(O739," ","")))</f>
        <v>6</v>
      </c>
      <c r="T739" s="4" t="s">
        <v>2160</v>
      </c>
      <c r="U739" s="4" t="s">
        <v>150</v>
      </c>
      <c r="V739" s="4" t="s">
        <v>1126</v>
      </c>
      <c r="W739" s="4" t="s">
        <v>2238</v>
      </c>
      <c r="X739" s="4" t="s">
        <v>1123</v>
      </c>
      <c r="Y739" s="4" t="s">
        <v>1123</v>
      </c>
      <c r="Z739" s="4" t="s">
        <v>2239</v>
      </c>
      <c r="AA739" s="4" t="s">
        <v>2240</v>
      </c>
      <c r="AB739" s="4" t="s">
        <v>1123</v>
      </c>
      <c r="AC739" s="4" t="s">
        <v>2241</v>
      </c>
      <c r="AD739" s="4" t="s">
        <v>1123</v>
      </c>
      <c r="AE739" s="4" t="s">
        <v>1123</v>
      </c>
      <c r="AF739" s="4" t="s">
        <v>2242</v>
      </c>
      <c r="AG739" s="4" t="s">
        <v>2243</v>
      </c>
      <c r="AH739" s="4" t="s">
        <v>1123</v>
      </c>
      <c r="AI739" s="4" t="s">
        <v>853</v>
      </c>
      <c r="AJ739" s="4" t="s">
        <v>2244</v>
      </c>
      <c r="AK739" s="4" t="s">
        <v>2245</v>
      </c>
      <c r="AL739" s="4" t="s">
        <v>2246</v>
      </c>
      <c r="AM739" s="4" t="s">
        <v>1123</v>
      </c>
      <c r="AN739" s="4" t="s">
        <v>2216</v>
      </c>
      <c r="AO739" s="4" t="s">
        <v>1123</v>
      </c>
      <c r="AP739" s="4" t="s">
        <v>1126</v>
      </c>
      <c r="AQ739" s="4" t="s">
        <v>1123</v>
      </c>
      <c r="AR739" s="4" t="s">
        <v>1126</v>
      </c>
      <c r="AS739" s="4" t="s">
        <v>1123</v>
      </c>
      <c r="AT739" s="4" t="s">
        <v>1123</v>
      </c>
      <c r="AU739" s="4" t="s">
        <v>1123</v>
      </c>
      <c r="AV739" s="4" t="s">
        <v>1123</v>
      </c>
      <c r="AW739" s="4" t="s">
        <v>1123</v>
      </c>
      <c r="AX739" s="4" t="s">
        <v>2247</v>
      </c>
      <c r="AY739" s="4" t="s">
        <v>1123</v>
      </c>
      <c r="AZ739" s="4" t="s">
        <v>1126</v>
      </c>
      <c r="BA739" s="4" t="s">
        <v>2248</v>
      </c>
      <c r="BB739" s="4" t="s">
        <v>1123</v>
      </c>
      <c r="BC739" s="4" t="s">
        <v>1126</v>
      </c>
      <c r="BD739" s="4" t="s">
        <v>1211</v>
      </c>
      <c r="BE739" s="4" t="s">
        <v>749</v>
      </c>
      <c r="BF739" s="4" t="s">
        <v>1123</v>
      </c>
      <c r="BG739" s="4" t="s">
        <v>1123</v>
      </c>
      <c r="BH739" s="4" t="s">
        <v>853</v>
      </c>
      <c r="BI739" s="4" t="s">
        <v>2249</v>
      </c>
      <c r="BJ739" s="4" t="s">
        <v>1123</v>
      </c>
      <c r="BK739" s="4" t="s">
        <v>853</v>
      </c>
      <c r="BL739" s="4" t="s">
        <v>2248</v>
      </c>
      <c r="BM739" s="4" t="s">
        <v>1123</v>
      </c>
      <c r="BN739" s="4" t="s">
        <v>1123</v>
      </c>
      <c r="BO739" s="4" t="s">
        <v>1126</v>
      </c>
      <c r="BP739" s="4" t="s">
        <v>1126</v>
      </c>
      <c r="BQ739" s="4" t="s">
        <v>1123</v>
      </c>
      <c r="BR739" s="4"/>
      <c r="BS739" s="4" t="s">
        <v>1123</v>
      </c>
      <c r="BT739" s="4"/>
      <c r="BU739" s="4"/>
      <c r="BV739" s="4"/>
      <c r="BW739" s="18"/>
      <c r="BX739" s="4"/>
      <c r="BY739" s="4"/>
      <c r="BZ739" s="18"/>
      <c r="CA739" s="4"/>
      <c r="CB739" s="4"/>
      <c r="CC739" s="4"/>
      <c r="CD739" s="18"/>
      <c r="CE739" s="4"/>
      <c r="CF739" s="18"/>
      <c r="CG739" s="4"/>
      <c r="CH739" s="4"/>
      <c r="CI739" s="18"/>
      <c r="CJ739" s="18"/>
      <c r="CK739" s="4"/>
      <c r="CL739" s="4"/>
      <c r="CM739" s="4"/>
      <c r="CN739" s="4"/>
    </row>
    <row r="740" customFormat="false" ht="14.4" hidden="false" customHeight="false" outlineLevel="0" collapsed="false">
      <c r="A740" s="8" t="s">
        <v>3491</v>
      </c>
      <c r="B740" s="17" t="n">
        <v>2</v>
      </c>
      <c r="C740" s="17" t="n">
        <v>2</v>
      </c>
      <c r="D740" s="17" t="n">
        <v>2</v>
      </c>
      <c r="E740" s="17" t="n">
        <v>79</v>
      </c>
      <c r="F740" s="17" t="n">
        <v>41</v>
      </c>
      <c r="G740" s="17" t="n">
        <v>8</v>
      </c>
      <c r="H740" s="8" t="n">
        <v>8041</v>
      </c>
      <c r="I740" s="8" t="s">
        <v>650</v>
      </c>
      <c r="J740" s="8" t="s">
        <v>650</v>
      </c>
      <c r="K740" s="8" t="n">
        <v>28041</v>
      </c>
      <c r="L740" s="8" t="s">
        <v>3515</v>
      </c>
      <c r="M740" s="4"/>
      <c r="N740" s="4"/>
      <c r="O740" s="4" t="s">
        <v>3503</v>
      </c>
      <c r="Q740" s="4" t="s">
        <v>133</v>
      </c>
      <c r="R740" s="4" t="n">
        <f aca="false">(1+LEN(N740)-LEN(SUBSTITUTE(N740," ","")))+1</f>
        <v>2</v>
      </c>
      <c r="S740" s="0" t="n">
        <f aca="false">(1+LEN(O740)-LEN(SUBSTITUTE(O740," ","")))</f>
        <v>9</v>
      </c>
      <c r="T740" s="4" t="s">
        <v>2160</v>
      </c>
      <c r="U740" s="4" t="s">
        <v>173</v>
      </c>
      <c r="V740" s="4" t="s">
        <v>2353</v>
      </c>
      <c r="W740" s="4" t="s">
        <v>2354</v>
      </c>
      <c r="X740" s="4" t="s">
        <v>150</v>
      </c>
      <c r="Y740" s="4" t="s">
        <v>2346</v>
      </c>
      <c r="Z740" s="4" t="s">
        <v>364</v>
      </c>
      <c r="AA740" s="4" t="s">
        <v>528</v>
      </c>
      <c r="AB740" s="4" t="s">
        <v>528</v>
      </c>
      <c r="AC740" s="4" t="s">
        <v>2345</v>
      </c>
      <c r="AD740" s="4" t="s">
        <v>2355</v>
      </c>
      <c r="AE740" s="4" t="s">
        <v>528</v>
      </c>
      <c r="AF740" s="4" t="s">
        <v>2356</v>
      </c>
      <c r="AG740" s="4" t="s">
        <v>2357</v>
      </c>
      <c r="AH740" s="4" t="s">
        <v>2358</v>
      </c>
      <c r="AI740" s="4" t="s">
        <v>150</v>
      </c>
      <c r="AJ740" s="4" t="s">
        <v>2359</v>
      </c>
      <c r="AK740" s="4" t="s">
        <v>2360</v>
      </c>
      <c r="AL740" s="4" t="s">
        <v>528</v>
      </c>
      <c r="AM740" s="4" t="s">
        <v>528</v>
      </c>
      <c r="AN740" s="4" t="s">
        <v>364</v>
      </c>
      <c r="AO740" s="4" t="s">
        <v>150</v>
      </c>
      <c r="AP740" s="4" t="s">
        <v>2361</v>
      </c>
      <c r="AQ740" s="4" t="s">
        <v>291</v>
      </c>
      <c r="AR740" s="4" t="s">
        <v>2362</v>
      </c>
      <c r="AS740" s="4" t="s">
        <v>173</v>
      </c>
      <c r="AT740" s="4" t="s">
        <v>528</v>
      </c>
      <c r="AU740" s="4" t="s">
        <v>150</v>
      </c>
      <c r="AV740" s="4" t="s">
        <v>2363</v>
      </c>
      <c r="AW740" s="4" t="s">
        <v>2364</v>
      </c>
      <c r="AX740" s="4" t="s">
        <v>2365</v>
      </c>
      <c r="AY740" s="4" t="s">
        <v>528</v>
      </c>
      <c r="AZ740" s="4" t="s">
        <v>2366</v>
      </c>
      <c r="BA740" s="4" t="s">
        <v>291</v>
      </c>
      <c r="BB740" s="4" t="s">
        <v>2367</v>
      </c>
      <c r="BC740" s="4" t="s">
        <v>173</v>
      </c>
      <c r="BD740" s="4" t="s">
        <v>2368</v>
      </c>
      <c r="BE740" s="4" t="s">
        <v>2360</v>
      </c>
      <c r="BF740" s="4" t="s">
        <v>528</v>
      </c>
      <c r="BG740" s="4" t="s">
        <v>528</v>
      </c>
      <c r="BH740" s="4" t="s">
        <v>528</v>
      </c>
      <c r="BI740" s="4" t="s">
        <v>2369</v>
      </c>
      <c r="BJ740" s="4" t="s">
        <v>173</v>
      </c>
      <c r="BK740" s="4" t="s">
        <v>291</v>
      </c>
      <c r="BL740" s="4" t="s">
        <v>2370</v>
      </c>
      <c r="BM740" s="4" t="s">
        <v>2371</v>
      </c>
      <c r="BN740" s="4" t="s">
        <v>138</v>
      </c>
      <c r="BO740" s="4" t="s">
        <v>754</v>
      </c>
      <c r="BP740" s="4" t="s">
        <v>2338</v>
      </c>
      <c r="BQ740" s="4" t="s">
        <v>138</v>
      </c>
      <c r="BR740" s="4"/>
      <c r="BS740" s="4" t="s">
        <v>528</v>
      </c>
      <c r="BT740" s="4"/>
      <c r="BU740" s="4"/>
      <c r="BV740" s="4"/>
      <c r="BW740" s="18"/>
      <c r="BX740" s="4"/>
      <c r="BY740" s="4"/>
      <c r="BZ740" s="18"/>
      <c r="CA740" s="4"/>
      <c r="CB740" s="4"/>
      <c r="CC740" s="4"/>
      <c r="CD740" s="18"/>
      <c r="CE740" s="4"/>
      <c r="CF740" s="18"/>
      <c r="CG740" s="4"/>
      <c r="CH740" s="4"/>
      <c r="CI740" s="18"/>
      <c r="CJ740" s="18"/>
      <c r="CK740" s="4"/>
      <c r="CL740" s="4"/>
      <c r="CM740" s="4"/>
      <c r="CN740" s="4"/>
    </row>
    <row r="741" s="4" customFormat="true" ht="14.4" hidden="false" customHeight="false" outlineLevel="0" collapsed="false">
      <c r="A741" s="8" t="s">
        <v>3491</v>
      </c>
      <c r="B741" s="17" t="n">
        <v>2</v>
      </c>
      <c r="C741" s="17" t="n">
        <v>2</v>
      </c>
      <c r="D741" s="17" t="n">
        <v>2</v>
      </c>
      <c r="E741" s="17" t="n">
        <v>80</v>
      </c>
      <c r="F741" s="17" t="n">
        <v>42</v>
      </c>
      <c r="G741" s="17" t="n">
        <v>8</v>
      </c>
      <c r="H741" s="8" t="n">
        <v>8042</v>
      </c>
      <c r="I741" s="8" t="s">
        <v>650</v>
      </c>
      <c r="J741" s="8" t="s">
        <v>650</v>
      </c>
      <c r="K741" s="8" t="n">
        <v>28042</v>
      </c>
      <c r="L741" s="8" t="s">
        <v>3515</v>
      </c>
      <c r="O741" s="4" t="s">
        <v>3506</v>
      </c>
      <c r="Q741" s="4" t="s">
        <v>133</v>
      </c>
      <c r="R741" s="4" t="n">
        <f aca="false">(1+LEN(N741)-LEN(SUBSTITUTE(N741," ","")))+1</f>
        <v>2</v>
      </c>
      <c r="S741" s="4" t="n">
        <f aca="false">(1+LEN(O741)-LEN(SUBSTITUTE(O741," ","")))</f>
        <v>6</v>
      </c>
      <c r="T741" s="4" t="s">
        <v>2160</v>
      </c>
      <c r="U741" s="4" t="s">
        <v>2392</v>
      </c>
      <c r="V741" s="4" t="s">
        <v>2392</v>
      </c>
      <c r="W741" s="4" t="s">
        <v>2392</v>
      </c>
      <c r="X741" s="4" t="s">
        <v>150</v>
      </c>
      <c r="Y741" s="4" t="s">
        <v>203</v>
      </c>
      <c r="Z741" s="4" t="s">
        <v>1153</v>
      </c>
      <c r="AA741" s="4" t="s">
        <v>2392</v>
      </c>
      <c r="AB741" s="4" t="s">
        <v>2392</v>
      </c>
      <c r="AC741" s="4" t="s">
        <v>2402</v>
      </c>
      <c r="AD741" s="4" t="s">
        <v>2392</v>
      </c>
      <c r="AE741" s="4" t="s">
        <v>2392</v>
      </c>
      <c r="AF741" s="4" t="s">
        <v>2403</v>
      </c>
      <c r="AG741" s="4" t="s">
        <v>2404</v>
      </c>
      <c r="AH741" s="4" t="s">
        <v>2392</v>
      </c>
      <c r="AI741" s="4" t="s">
        <v>2392</v>
      </c>
      <c r="AJ741" s="4" t="s">
        <v>2405</v>
      </c>
      <c r="AK741" s="4" t="s">
        <v>2392</v>
      </c>
      <c r="AL741" s="4" t="s">
        <v>2406</v>
      </c>
      <c r="AM741" s="4" t="s">
        <v>2392</v>
      </c>
      <c r="AN741" s="4" t="s">
        <v>2392</v>
      </c>
      <c r="AO741" s="4" t="s">
        <v>2392</v>
      </c>
      <c r="AP741" s="4" t="s">
        <v>2407</v>
      </c>
      <c r="AQ741" s="4" t="s">
        <v>2392</v>
      </c>
      <c r="AR741" s="4" t="s">
        <v>2407</v>
      </c>
      <c r="AS741" s="4" t="s">
        <v>2392</v>
      </c>
      <c r="AT741" s="4" t="s">
        <v>2392</v>
      </c>
      <c r="AU741" s="4" t="s">
        <v>2407</v>
      </c>
      <c r="AV741" s="4" t="s">
        <v>2392</v>
      </c>
      <c r="AW741" s="4" t="s">
        <v>150</v>
      </c>
      <c r="AX741" s="4" t="s">
        <v>2392</v>
      </c>
      <c r="AY741" s="4" t="s">
        <v>2392</v>
      </c>
      <c r="AZ741" s="4" t="s">
        <v>2395</v>
      </c>
      <c r="BA741" s="4" t="s">
        <v>2392</v>
      </c>
      <c r="BB741" s="4" t="s">
        <v>2392</v>
      </c>
      <c r="BC741" s="4" t="s">
        <v>2392</v>
      </c>
      <c r="BD741" s="4" t="s">
        <v>2392</v>
      </c>
      <c r="BE741" s="4" t="s">
        <v>2408</v>
      </c>
      <c r="BF741" s="4" t="s">
        <v>2392</v>
      </c>
      <c r="BG741" s="4" t="s">
        <v>2392</v>
      </c>
      <c r="BH741" s="4" t="s">
        <v>2392</v>
      </c>
      <c r="BI741" s="4" t="s">
        <v>2404</v>
      </c>
      <c r="BJ741" s="4" t="s">
        <v>2392</v>
      </c>
      <c r="BK741" s="4" t="s">
        <v>2392</v>
      </c>
      <c r="BL741" s="4" t="s">
        <v>2407</v>
      </c>
      <c r="BM741" s="4" t="s">
        <v>168</v>
      </c>
      <c r="BN741" s="4" t="s">
        <v>2409</v>
      </c>
      <c r="BO741" s="4" t="s">
        <v>2410</v>
      </c>
      <c r="BP741" s="4" t="s">
        <v>2407</v>
      </c>
      <c r="BQ741" s="4" t="s">
        <v>2392</v>
      </c>
      <c r="BS741" s="4" t="s">
        <v>2392</v>
      </c>
      <c r="BW741" s="18"/>
      <c r="BZ741" s="18"/>
      <c r="CD741" s="18"/>
      <c r="CF741" s="18"/>
      <c r="CI741" s="18"/>
      <c r="CJ741" s="18"/>
    </row>
    <row r="742" customFormat="false" ht="14.4" hidden="false" customHeight="false" outlineLevel="0" collapsed="false">
      <c r="A742" s="8" t="s">
        <v>3491</v>
      </c>
      <c r="B742" s="17" t="n">
        <v>2</v>
      </c>
      <c r="C742" s="17" t="n">
        <v>2</v>
      </c>
      <c r="D742" s="17" t="n">
        <v>2</v>
      </c>
      <c r="E742" s="17" t="n">
        <v>86</v>
      </c>
      <c r="F742" s="17" t="n">
        <v>45</v>
      </c>
      <c r="G742" s="17" t="n">
        <v>8</v>
      </c>
      <c r="H742" s="8" t="n">
        <v>8045</v>
      </c>
      <c r="I742" s="8" t="s">
        <v>650</v>
      </c>
      <c r="J742" s="8" t="s">
        <v>650</v>
      </c>
      <c r="K742" s="8" t="n">
        <v>28045</v>
      </c>
      <c r="L742" s="8" t="s">
        <v>3515</v>
      </c>
      <c r="M742" s="4"/>
      <c r="N742" s="4"/>
      <c r="O742" s="4" t="s">
        <v>3514</v>
      </c>
      <c r="P742" s="4"/>
      <c r="Q742" s="4" t="s">
        <v>133</v>
      </c>
      <c r="R742" s="4" t="n">
        <f aca="false">(1+LEN(N742)-LEN(SUBSTITUTE(N742," ","")))+1</f>
        <v>2</v>
      </c>
      <c r="S742" s="4" t="n">
        <f aca="false">(1+LEN(O742)-LEN(SUBSTITUTE(O742," ","")))</f>
        <v>7</v>
      </c>
      <c r="T742" s="4" t="s">
        <v>2416</v>
      </c>
      <c r="U742" s="4" t="s">
        <v>2535</v>
      </c>
      <c r="V742" s="4" t="s">
        <v>2535</v>
      </c>
      <c r="W742" s="4" t="s">
        <v>2551</v>
      </c>
      <c r="X742" s="4" t="s">
        <v>1998</v>
      </c>
      <c r="Y742" s="4" t="s">
        <v>2552</v>
      </c>
      <c r="Z742" s="4" t="s">
        <v>2535</v>
      </c>
      <c r="AA742" s="4" t="s">
        <v>2553</v>
      </c>
      <c r="AB742" s="4" t="s">
        <v>2535</v>
      </c>
      <c r="AC742" s="4" t="s">
        <v>2554</v>
      </c>
      <c r="AD742" s="4" t="s">
        <v>182</v>
      </c>
      <c r="AE742" s="4" t="s">
        <v>182</v>
      </c>
      <c r="AF742" s="4" t="s">
        <v>2555</v>
      </c>
      <c r="AG742" s="4" t="s">
        <v>2556</v>
      </c>
      <c r="AH742" s="4" t="s">
        <v>182</v>
      </c>
      <c r="AI742" s="4" t="s">
        <v>182</v>
      </c>
      <c r="AJ742" s="4" t="s">
        <v>2535</v>
      </c>
      <c r="AK742" s="4" t="s">
        <v>2557</v>
      </c>
      <c r="AL742" s="4" t="s">
        <v>182</v>
      </c>
      <c r="AM742" s="4" t="s">
        <v>2535</v>
      </c>
      <c r="AN742" s="4" t="s">
        <v>182</v>
      </c>
      <c r="AO742" s="4" t="s">
        <v>182</v>
      </c>
      <c r="AP742" s="4" t="s">
        <v>2554</v>
      </c>
      <c r="AQ742" s="4" t="s">
        <v>2535</v>
      </c>
      <c r="AR742" s="4" t="s">
        <v>2554</v>
      </c>
      <c r="AS742" s="4" t="s">
        <v>2558</v>
      </c>
      <c r="AT742" s="4" t="s">
        <v>2535</v>
      </c>
      <c r="AU742" s="4" t="s">
        <v>182</v>
      </c>
      <c r="AV742" s="4" t="s">
        <v>182</v>
      </c>
      <c r="AW742" s="4" t="s">
        <v>2554</v>
      </c>
      <c r="AX742" s="4" t="s">
        <v>1509</v>
      </c>
      <c r="AY742" s="4" t="s">
        <v>182</v>
      </c>
      <c r="AZ742" s="4" t="s">
        <v>2537</v>
      </c>
      <c r="BA742" s="4" t="s">
        <v>2559</v>
      </c>
      <c r="BB742" s="4" t="s">
        <v>182</v>
      </c>
      <c r="BC742" s="4" t="s">
        <v>2560</v>
      </c>
      <c r="BD742" s="4" t="s">
        <v>2561</v>
      </c>
      <c r="BE742" s="4" t="s">
        <v>2562</v>
      </c>
      <c r="BF742" s="4" t="s">
        <v>182</v>
      </c>
      <c r="BG742" s="4" t="s">
        <v>2563</v>
      </c>
      <c r="BH742" s="4" t="s">
        <v>2554</v>
      </c>
      <c r="BI742" s="4" t="s">
        <v>2562</v>
      </c>
      <c r="BJ742" s="4" t="s">
        <v>2564</v>
      </c>
      <c r="BK742" s="4" t="s">
        <v>2565</v>
      </c>
      <c r="BL742" s="4" t="s">
        <v>2566</v>
      </c>
      <c r="BM742" s="4" t="s">
        <v>703</v>
      </c>
      <c r="BO742" s="4" t="s">
        <v>2537</v>
      </c>
      <c r="BP742" s="4" t="s">
        <v>2567</v>
      </c>
      <c r="BQ742" s="4" t="s">
        <v>186</v>
      </c>
      <c r="BS742" s="4" t="s">
        <v>182</v>
      </c>
      <c r="BW742" s="18"/>
      <c r="BZ742" s="18"/>
      <c r="CD742" s="18"/>
      <c r="CF742" s="18"/>
      <c r="CI742" s="18"/>
      <c r="CJ742" s="18"/>
    </row>
    <row r="743" customFormat="false" ht="14.4" hidden="false" customHeight="false" outlineLevel="0" collapsed="false">
      <c r="A743" s="8" t="s">
        <v>3491</v>
      </c>
      <c r="B743" s="8" t="n">
        <v>2</v>
      </c>
      <c r="C743" s="0"/>
      <c r="D743" s="0"/>
      <c r="E743" s="0"/>
      <c r="F743" s="8" t="n">
        <v>61</v>
      </c>
      <c r="G743" s="8" t="n">
        <v>9</v>
      </c>
      <c r="H743" s="8" t="n">
        <v>9061</v>
      </c>
      <c r="I743" s="8" t="s">
        <v>650</v>
      </c>
      <c r="J743" s="8" t="s">
        <v>650</v>
      </c>
      <c r="K743" s="8" t="n">
        <v>29061</v>
      </c>
      <c r="L743" s="8" t="s">
        <v>3515</v>
      </c>
      <c r="O743" s="0" t="s">
        <v>3359</v>
      </c>
      <c r="P743" s="4"/>
      <c r="Q743" s="0" t="s">
        <v>133</v>
      </c>
      <c r="R743" s="0" t="n">
        <v>3</v>
      </c>
      <c r="S743" s="0" t="n">
        <f aca="false">(1+LEN(O743)-LEN(SUBSTITUTE(O743," ","")))</f>
        <v>5</v>
      </c>
      <c r="CN743" s="4"/>
    </row>
    <row r="744" customFormat="false" ht="14.4" hidden="false" customHeight="false" outlineLevel="0" collapsed="false">
      <c r="A744" s="8" t="s">
        <v>3491</v>
      </c>
      <c r="B744" s="8" t="n">
        <v>2</v>
      </c>
      <c r="C744" s="0"/>
      <c r="D744" s="0"/>
      <c r="E744" s="0"/>
      <c r="F744" s="8" t="n">
        <v>64</v>
      </c>
      <c r="G744" s="8" t="n">
        <v>9</v>
      </c>
      <c r="H744" s="8" t="n">
        <v>9064</v>
      </c>
      <c r="I744" s="8" t="s">
        <v>650</v>
      </c>
      <c r="J744" s="8" t="s">
        <v>650</v>
      </c>
      <c r="K744" s="8" t="n">
        <v>29064</v>
      </c>
      <c r="L744" s="8" t="s">
        <v>3515</v>
      </c>
      <c r="O744" s="0" t="s">
        <v>3377</v>
      </c>
      <c r="Q744" s="0" t="s">
        <v>133</v>
      </c>
      <c r="R744" s="0" t="n">
        <v>3</v>
      </c>
      <c r="S744" s="0" t="n">
        <f aca="false">(1+LEN(O744)-LEN(SUBSTITUTE(O744," ","")))</f>
        <v>6</v>
      </c>
      <c r="CN744" s="4"/>
    </row>
    <row r="745" s="4" customFormat="true" ht="14.4" hidden="false" customHeight="false" outlineLevel="0" collapsed="false">
      <c r="A745" s="8" t="s">
        <v>3491</v>
      </c>
      <c r="B745" s="8" t="n">
        <v>2</v>
      </c>
      <c r="C745" s="8"/>
      <c r="D745" s="8"/>
      <c r="E745" s="8"/>
      <c r="F745" s="8" t="n">
        <v>67</v>
      </c>
      <c r="G745" s="8" t="n">
        <v>9</v>
      </c>
      <c r="H745" s="8" t="n">
        <v>9067</v>
      </c>
      <c r="I745" s="8" t="s">
        <v>650</v>
      </c>
      <c r="J745" s="8" t="s">
        <v>650</v>
      </c>
      <c r="K745" s="8" t="n">
        <v>29067</v>
      </c>
      <c r="L745" s="8" t="s">
        <v>3515</v>
      </c>
      <c r="O745" s="4" t="s">
        <v>3395</v>
      </c>
      <c r="Q745" s="4" t="s">
        <v>133</v>
      </c>
      <c r="R745" s="4" t="n">
        <v>3</v>
      </c>
      <c r="S745" s="4" t="n">
        <f aca="false">(1+LEN(O745)-LEN(SUBSTITUTE(O745," ","")))</f>
        <v>7</v>
      </c>
      <c r="BW745" s="15"/>
      <c r="BZ745" s="15"/>
      <c r="CD745" s="15"/>
      <c r="CF745" s="15"/>
    </row>
    <row r="746" s="4" customFormat="true" ht="14.4" hidden="false" customHeight="false" outlineLevel="0" collapsed="false">
      <c r="A746" s="8" t="s">
        <v>3491</v>
      </c>
      <c r="B746" s="8" t="n">
        <v>2</v>
      </c>
      <c r="C746" s="8"/>
      <c r="D746" s="8"/>
      <c r="E746" s="8"/>
      <c r="F746" s="8" t="n">
        <v>68</v>
      </c>
      <c r="G746" s="8" t="n">
        <v>9</v>
      </c>
      <c r="H746" s="8" t="n">
        <v>9068</v>
      </c>
      <c r="I746" s="8" t="s">
        <v>650</v>
      </c>
      <c r="J746" s="8" t="s">
        <v>650</v>
      </c>
      <c r="K746" s="8" t="n">
        <v>29068</v>
      </c>
      <c r="L746" s="8" t="s">
        <v>3515</v>
      </c>
      <c r="O746" s="4" t="s">
        <v>3401</v>
      </c>
      <c r="Q746" s="4" t="s">
        <v>133</v>
      </c>
      <c r="R746" s="4" t="n">
        <v>3</v>
      </c>
      <c r="S746" s="4" t="n">
        <f aca="false">(1+LEN(O746)-LEN(SUBSTITUTE(O746," ","")))</f>
        <v>5</v>
      </c>
      <c r="BW746" s="15"/>
      <c r="BZ746" s="15"/>
      <c r="CD746" s="15"/>
      <c r="CF746" s="15"/>
    </row>
    <row r="747" customFormat="false" ht="14.4" hidden="false" customHeight="false" outlineLevel="0" collapsed="false">
      <c r="A747" s="8" t="s">
        <v>127</v>
      </c>
      <c r="B747" s="8" t="n">
        <v>1</v>
      </c>
      <c r="C747" s="8" t="n">
        <v>1</v>
      </c>
      <c r="D747" s="8" t="n">
        <v>1</v>
      </c>
      <c r="E747" s="8" t="n">
        <v>10</v>
      </c>
      <c r="F747" s="8" t="n">
        <v>3</v>
      </c>
      <c r="G747" s="8" t="n">
        <v>0</v>
      </c>
      <c r="H747" s="8" t="n">
        <v>3</v>
      </c>
      <c r="I747" s="8" t="s">
        <v>650</v>
      </c>
      <c r="J747" s="8" t="s">
        <v>650</v>
      </c>
      <c r="K747" s="8" t="n">
        <v>20003</v>
      </c>
      <c r="L747" s="8" t="s">
        <v>3515</v>
      </c>
      <c r="O747" s="16" t="s">
        <v>272</v>
      </c>
      <c r="P747" s="4"/>
      <c r="Q747" s="16" t="s">
        <v>273</v>
      </c>
      <c r="R747" s="0" t="n">
        <f aca="false">(1+LEN(N747)-LEN(SUBSTITUTE(N747," ","")))+1</f>
        <v>2</v>
      </c>
      <c r="S747" s="0" t="n">
        <f aca="false">(1+LEN(O747)-LEN(SUBSTITUTE(O747," ","")))</f>
        <v>6</v>
      </c>
      <c r="T747" s="0" t="s">
        <v>134</v>
      </c>
      <c r="U747" s="0" t="s">
        <v>274</v>
      </c>
      <c r="V747" s="0" t="s">
        <v>275</v>
      </c>
      <c r="W747" s="0" t="s">
        <v>276</v>
      </c>
      <c r="X747" s="0" t="s">
        <v>277</v>
      </c>
      <c r="Y747" s="0" t="s">
        <v>277</v>
      </c>
      <c r="Z747" s="13"/>
      <c r="AA747" s="0" t="s">
        <v>278</v>
      </c>
      <c r="AB747" s="0" t="s">
        <v>279</v>
      </c>
      <c r="AC747" s="0" t="s">
        <v>280</v>
      </c>
      <c r="AD747" s="0" t="s">
        <v>281</v>
      </c>
      <c r="AE747" s="0" t="s">
        <v>282</v>
      </c>
      <c r="AF747" s="0" t="s">
        <v>283</v>
      </c>
      <c r="AG747" s="0" t="s">
        <v>284</v>
      </c>
      <c r="AH747" s="0" t="s">
        <v>285</v>
      </c>
      <c r="AI747" s="0" t="s">
        <v>286</v>
      </c>
      <c r="AJ747" s="0" t="s">
        <v>287</v>
      </c>
      <c r="AK747" s="0" t="s">
        <v>288</v>
      </c>
      <c r="AL747" s="0" t="s">
        <v>277</v>
      </c>
      <c r="AM747" s="0" t="s">
        <v>289</v>
      </c>
      <c r="AN747" s="0" t="s">
        <v>277</v>
      </c>
      <c r="AO747" s="0" t="s">
        <v>278</v>
      </c>
      <c r="AP747" s="0" t="s">
        <v>290</v>
      </c>
      <c r="AQ747" s="0" t="s">
        <v>291</v>
      </c>
      <c r="AR747" s="0" t="s">
        <v>292</v>
      </c>
      <c r="AS747" s="0" t="s">
        <v>293</v>
      </c>
      <c r="AT747" s="0" t="s">
        <v>294</v>
      </c>
      <c r="AU747" s="0" t="s">
        <v>295</v>
      </c>
      <c r="AV747" s="0" t="s">
        <v>296</v>
      </c>
      <c r="AW747" s="0" t="s">
        <v>297</v>
      </c>
      <c r="AX747" s="0" t="s">
        <v>145</v>
      </c>
      <c r="AY747" s="0" t="s">
        <v>298</v>
      </c>
      <c r="AZ747" s="0" t="s">
        <v>299</v>
      </c>
      <c r="BA747" s="0" t="s">
        <v>300</v>
      </c>
      <c r="BB747" s="0" t="s">
        <v>301</v>
      </c>
      <c r="BC747" s="0" t="s">
        <v>302</v>
      </c>
      <c r="BD747" s="0" t="s">
        <v>277</v>
      </c>
      <c r="BE747" s="0" t="s">
        <v>150</v>
      </c>
      <c r="BF747" s="0" t="s">
        <v>294</v>
      </c>
      <c r="BG747" s="0" t="s">
        <v>277</v>
      </c>
      <c r="BH747" s="0" t="s">
        <v>303</v>
      </c>
      <c r="BI747" s="0" t="s">
        <v>304</v>
      </c>
      <c r="BJ747" s="0" t="s">
        <v>305</v>
      </c>
      <c r="BK747" s="0" t="s">
        <v>306</v>
      </c>
      <c r="BL747" s="0" t="s">
        <v>307</v>
      </c>
      <c r="BM747" s="0" t="s">
        <v>277</v>
      </c>
      <c r="BN747" s="0" t="s">
        <v>308</v>
      </c>
      <c r="BO747" s="0" t="s">
        <v>279</v>
      </c>
      <c r="BP747" s="0" t="s">
        <v>145</v>
      </c>
      <c r="BQ747" s="0" t="s">
        <v>277</v>
      </c>
      <c r="BS747" s="0" t="s">
        <v>279</v>
      </c>
      <c r="BW747" s="18"/>
      <c r="CI747" s="15"/>
      <c r="CJ747" s="15"/>
      <c r="CK747" s="16"/>
    </row>
    <row r="748" customFormat="false" ht="14.4" hidden="false" customHeight="false" outlineLevel="0" collapsed="false">
      <c r="A748" s="8" t="s">
        <v>127</v>
      </c>
      <c r="B748" s="8" t="n">
        <v>1</v>
      </c>
      <c r="C748" s="8" t="n">
        <v>1</v>
      </c>
      <c r="D748" s="8" t="n">
        <v>1</v>
      </c>
      <c r="E748" s="8" t="n">
        <v>12</v>
      </c>
      <c r="F748" s="8" t="n">
        <v>5</v>
      </c>
      <c r="G748" s="8" t="n">
        <v>0</v>
      </c>
      <c r="H748" s="8" t="n">
        <v>5</v>
      </c>
      <c r="I748" s="8" t="s">
        <v>650</v>
      </c>
      <c r="J748" s="8" t="s">
        <v>650</v>
      </c>
      <c r="K748" s="8" t="n">
        <v>20005</v>
      </c>
      <c r="L748" s="8" t="s">
        <v>3515</v>
      </c>
      <c r="O748" s="16" t="s">
        <v>403</v>
      </c>
      <c r="Q748" s="16" t="s">
        <v>273</v>
      </c>
      <c r="R748" s="0" t="n">
        <f aca="false">(1+LEN(N748)-LEN(SUBSTITUTE(N748," ","")))+1</f>
        <v>2</v>
      </c>
      <c r="S748" s="0" t="n">
        <f aca="false">(1+LEN(O748)-LEN(SUBSTITUTE(O748," ","")))</f>
        <v>11</v>
      </c>
      <c r="T748" s="0" t="s">
        <v>342</v>
      </c>
      <c r="U748" s="23" t="s">
        <v>404</v>
      </c>
      <c r="V748" s="19" t="s">
        <v>405</v>
      </c>
      <c r="W748" s="19" t="s">
        <v>406</v>
      </c>
      <c r="X748" s="23" t="s">
        <v>407</v>
      </c>
      <c r="Y748" s="19" t="s">
        <v>408</v>
      </c>
      <c r="Z748" s="23" t="s">
        <v>409</v>
      </c>
      <c r="AA748" s="19" t="s">
        <v>410</v>
      </c>
      <c r="AB748" s="19" t="s">
        <v>411</v>
      </c>
      <c r="AC748" s="23" t="s">
        <v>412</v>
      </c>
      <c r="AD748" s="19" t="s">
        <v>413</v>
      </c>
      <c r="AE748" s="19" t="s">
        <v>414</v>
      </c>
      <c r="AF748" s="19" t="s">
        <v>413</v>
      </c>
      <c r="AG748" s="23" t="s">
        <v>415</v>
      </c>
      <c r="AH748" s="23" t="s">
        <v>409</v>
      </c>
      <c r="AI748" s="19" t="s">
        <v>416</v>
      </c>
      <c r="AJ748" s="19" t="s">
        <v>411</v>
      </c>
      <c r="AK748" s="23" t="s">
        <v>409</v>
      </c>
      <c r="AL748" s="23" t="s">
        <v>417</v>
      </c>
      <c r="AM748" s="23" t="s">
        <v>418</v>
      </c>
      <c r="AN748" s="19" t="s">
        <v>411</v>
      </c>
      <c r="AO748" s="19" t="s">
        <v>419</v>
      </c>
      <c r="AP748" s="19" t="s">
        <v>413</v>
      </c>
      <c r="AQ748" s="19" t="s">
        <v>411</v>
      </c>
      <c r="AR748" s="23" t="s">
        <v>420</v>
      </c>
      <c r="AS748" s="19" t="s">
        <v>408</v>
      </c>
      <c r="AT748" s="23" t="s">
        <v>421</v>
      </c>
      <c r="AU748" s="19" t="s">
        <v>413</v>
      </c>
      <c r="AV748" s="23" t="s">
        <v>422</v>
      </c>
      <c r="AW748" s="23" t="s">
        <v>418</v>
      </c>
      <c r="AX748" s="23" t="s">
        <v>423</v>
      </c>
      <c r="AY748" s="23" t="s">
        <v>409</v>
      </c>
      <c r="AZ748" s="23" t="s">
        <v>418</v>
      </c>
      <c r="BA748" s="23" t="s">
        <v>418</v>
      </c>
      <c r="BB748" s="23" t="s">
        <v>424</v>
      </c>
      <c r="BC748" s="19" t="s">
        <v>425</v>
      </c>
      <c r="BD748" s="19" t="s">
        <v>413</v>
      </c>
      <c r="BE748" s="23" t="s">
        <v>409</v>
      </c>
      <c r="BF748" s="23" t="s">
        <v>409</v>
      </c>
      <c r="BG748" s="23" t="s">
        <v>409</v>
      </c>
      <c r="BH748" s="19" t="s">
        <v>411</v>
      </c>
      <c r="BI748" s="23" t="s">
        <v>426</v>
      </c>
      <c r="BJ748" s="23" t="s">
        <v>427</v>
      </c>
      <c r="BK748" s="23" t="s">
        <v>409</v>
      </c>
      <c r="BL748" s="19" t="s">
        <v>411</v>
      </c>
      <c r="BM748" s="19" t="s">
        <v>428</v>
      </c>
      <c r="BN748" s="19" t="s">
        <v>429</v>
      </c>
      <c r="BO748" s="23" t="s">
        <v>409</v>
      </c>
      <c r="BP748" s="23" t="s">
        <v>430</v>
      </c>
      <c r="BQ748" s="23" t="s">
        <v>431</v>
      </c>
      <c r="BS748" s="0" t="s">
        <v>432</v>
      </c>
      <c r="BZ748" s="18"/>
      <c r="CG748" s="19"/>
      <c r="CH748" s="4"/>
      <c r="CI748" s="15"/>
      <c r="CJ748" s="15"/>
      <c r="CK748" s="16"/>
    </row>
    <row r="749" s="4" customFormat="true" ht="14.4" hidden="false" customHeight="false" outlineLevel="0" collapsed="false">
      <c r="A749" s="8" t="s">
        <v>127</v>
      </c>
      <c r="B749" s="8" t="n">
        <v>1</v>
      </c>
      <c r="C749" s="8" t="n">
        <v>1</v>
      </c>
      <c r="D749" s="8" t="n">
        <v>1</v>
      </c>
      <c r="E749" s="8" t="n">
        <v>13</v>
      </c>
      <c r="F749" s="8" t="n">
        <v>6</v>
      </c>
      <c r="G749" s="8" t="n">
        <v>0</v>
      </c>
      <c r="H749" s="8" t="n">
        <v>6</v>
      </c>
      <c r="I749" s="8" t="s">
        <v>650</v>
      </c>
      <c r="J749" s="8" t="s">
        <v>650</v>
      </c>
      <c r="K749" s="8" t="n">
        <v>20006</v>
      </c>
      <c r="L749" s="8" t="s">
        <v>3515</v>
      </c>
      <c r="O749" s="16" t="s">
        <v>469</v>
      </c>
      <c r="Q749" s="16" t="s">
        <v>273</v>
      </c>
      <c r="R749" s="4" t="n">
        <f aca="false">(1+LEN(N749)-LEN(SUBSTITUTE(N749," ","")))+1</f>
        <v>2</v>
      </c>
      <c r="S749" s="4" t="n">
        <f aca="false">(1+LEN(O749)-LEN(SUBSTITUTE(O749," ","")))</f>
        <v>6</v>
      </c>
      <c r="T749" s="4" t="s">
        <v>342</v>
      </c>
      <c r="U749" s="4" t="s">
        <v>470</v>
      </c>
      <c r="V749" s="4" t="s">
        <v>471</v>
      </c>
      <c r="W749" s="4" t="s">
        <v>472</v>
      </c>
      <c r="X749" s="4" t="s">
        <v>473</v>
      </c>
      <c r="Y749" s="4" t="s">
        <v>470</v>
      </c>
      <c r="Z749" s="4" t="s">
        <v>470</v>
      </c>
      <c r="AA749" s="4" t="s">
        <v>470</v>
      </c>
      <c r="AB749" s="4" t="s">
        <v>474</v>
      </c>
      <c r="AC749" s="4" t="s">
        <v>475</v>
      </c>
      <c r="AD749" s="4" t="s">
        <v>476</v>
      </c>
      <c r="AE749" s="4" t="s">
        <v>477</v>
      </c>
      <c r="AF749" s="4" t="s">
        <v>470</v>
      </c>
      <c r="AG749" s="4" t="s">
        <v>478</v>
      </c>
      <c r="AH749" s="4" t="s">
        <v>479</v>
      </c>
      <c r="AI749" s="4" t="s">
        <v>480</v>
      </c>
      <c r="AJ749" s="4" t="s">
        <v>481</v>
      </c>
      <c r="AK749" s="4" t="s">
        <v>470</v>
      </c>
      <c r="AL749" s="4" t="s">
        <v>470</v>
      </c>
      <c r="AM749" s="4" t="s">
        <v>470</v>
      </c>
      <c r="AN749" s="4" t="s">
        <v>470</v>
      </c>
      <c r="AO749" s="4" t="s">
        <v>470</v>
      </c>
      <c r="AP749" s="4" t="s">
        <v>482</v>
      </c>
      <c r="AQ749" s="4" t="s">
        <v>483</v>
      </c>
      <c r="AR749" s="4" t="s">
        <v>470</v>
      </c>
      <c r="AS749" s="4" t="s">
        <v>470</v>
      </c>
      <c r="AT749" s="4" t="s">
        <v>470</v>
      </c>
      <c r="AU749" s="4" t="s">
        <v>484</v>
      </c>
      <c r="AV749" s="4" t="s">
        <v>485</v>
      </c>
      <c r="AW749" s="4" t="s">
        <v>486</v>
      </c>
      <c r="AX749" s="4" t="s">
        <v>487</v>
      </c>
      <c r="AY749" s="4" t="s">
        <v>470</v>
      </c>
      <c r="AZ749" s="4" t="s">
        <v>488</v>
      </c>
      <c r="BA749" s="4" t="s">
        <v>489</v>
      </c>
      <c r="BB749" s="4" t="s">
        <v>490</v>
      </c>
      <c r="BC749" s="4" t="s">
        <v>470</v>
      </c>
      <c r="BD749" s="4" t="s">
        <v>491</v>
      </c>
      <c r="BE749" s="4" t="s">
        <v>470</v>
      </c>
      <c r="BF749" s="4" t="s">
        <v>473</v>
      </c>
      <c r="BG749" s="4" t="s">
        <v>492</v>
      </c>
      <c r="BH749" s="4" t="s">
        <v>470</v>
      </c>
      <c r="BI749" s="13"/>
      <c r="BJ749" s="4" t="s">
        <v>168</v>
      </c>
      <c r="BK749" s="4" t="s">
        <v>492</v>
      </c>
      <c r="BL749" s="4" t="s">
        <v>493</v>
      </c>
      <c r="BM749" s="4" t="s">
        <v>470</v>
      </c>
      <c r="BN749" s="4" t="s">
        <v>470</v>
      </c>
      <c r="BO749" s="4" t="s">
        <v>470</v>
      </c>
      <c r="BP749" s="4" t="s">
        <v>494</v>
      </c>
      <c r="BQ749" s="4" t="s">
        <v>495</v>
      </c>
      <c r="BS749" s="4" t="s">
        <v>492</v>
      </c>
      <c r="BW749" s="14"/>
      <c r="BZ749" s="15"/>
      <c r="CD749" s="15"/>
      <c r="CF749" s="15"/>
      <c r="CI749" s="15"/>
      <c r="CJ749" s="15"/>
      <c r="CK749" s="16"/>
    </row>
    <row r="750" customFormat="false" ht="14.4" hidden="false" customHeight="false" outlineLevel="0" collapsed="false">
      <c r="A750" s="8" t="s">
        <v>127</v>
      </c>
      <c r="B750" s="17" t="n">
        <v>1</v>
      </c>
      <c r="C750" s="17" t="n">
        <v>2</v>
      </c>
      <c r="D750" s="17" t="n">
        <v>1</v>
      </c>
      <c r="E750" s="17" t="n">
        <v>63</v>
      </c>
      <c r="F750" s="17" t="n">
        <v>32</v>
      </c>
      <c r="G750" s="17" t="n">
        <v>2</v>
      </c>
      <c r="H750" s="8" t="n">
        <v>2032</v>
      </c>
      <c r="I750" s="8" t="s">
        <v>650</v>
      </c>
      <c r="J750" s="8" t="s">
        <v>650</v>
      </c>
      <c r="K750" s="8" t="n">
        <v>22032</v>
      </c>
      <c r="L750" s="8" t="s">
        <v>3515</v>
      </c>
      <c r="O750" s="4" t="s">
        <v>1958</v>
      </c>
      <c r="Q750" s="4" t="s">
        <v>273</v>
      </c>
      <c r="R750" s="4" t="n">
        <f aca="false">(1+LEN(N750)-LEN(SUBSTITUTE(N750," ","")))+1</f>
        <v>2</v>
      </c>
      <c r="S750" s="0" t="n">
        <f aca="false">(1+LEN(O750)-LEN(SUBSTITUTE(O750," ","")))</f>
        <v>5</v>
      </c>
      <c r="T750" s="4" t="s">
        <v>1781</v>
      </c>
      <c r="U750" s="4" t="s">
        <v>1904</v>
      </c>
      <c r="V750" s="4" t="s">
        <v>1905</v>
      </c>
      <c r="W750" s="4" t="s">
        <v>1906</v>
      </c>
      <c r="X750" s="4" t="s">
        <v>1907</v>
      </c>
      <c r="Y750" s="4" t="s">
        <v>1908</v>
      </c>
      <c r="Z750" s="4" t="s">
        <v>1909</v>
      </c>
      <c r="AA750" s="4" t="s">
        <v>1910</v>
      </c>
      <c r="AB750" s="4" t="s">
        <v>1911</v>
      </c>
      <c r="AC750" s="4" t="s">
        <v>1912</v>
      </c>
      <c r="AD750" s="4" t="s">
        <v>1614</v>
      </c>
      <c r="AE750" s="4" t="s">
        <v>1913</v>
      </c>
      <c r="AF750" s="4" t="s">
        <v>1914</v>
      </c>
      <c r="AG750" s="4" t="s">
        <v>1912</v>
      </c>
      <c r="AH750" s="4" t="s">
        <v>1614</v>
      </c>
      <c r="AI750" s="4" t="s">
        <v>1915</v>
      </c>
      <c r="AJ750" s="4" t="s">
        <v>1916</v>
      </c>
      <c r="AK750" s="4" t="s">
        <v>1917</v>
      </c>
      <c r="AL750" s="4" t="s">
        <v>1907</v>
      </c>
      <c r="AM750" s="4" t="s">
        <v>432</v>
      </c>
      <c r="AN750" s="4" t="s">
        <v>1918</v>
      </c>
      <c r="AO750" s="4" t="s">
        <v>1919</v>
      </c>
      <c r="AP750" s="4" t="s">
        <v>1920</v>
      </c>
      <c r="AQ750" s="4" t="s">
        <v>1921</v>
      </c>
      <c r="AR750" s="4" t="s">
        <v>1922</v>
      </c>
      <c r="AS750" s="4" t="s">
        <v>1907</v>
      </c>
      <c r="AT750" s="4" t="s">
        <v>1614</v>
      </c>
      <c r="AU750" s="4" t="s">
        <v>1785</v>
      </c>
      <c r="AV750" s="4" t="s">
        <v>1923</v>
      </c>
      <c r="AW750" s="4" t="s">
        <v>1924</v>
      </c>
      <c r="AX750" s="4" t="s">
        <v>1925</v>
      </c>
      <c r="AY750" s="4" t="s">
        <v>1614</v>
      </c>
      <c r="AZ750" s="4" t="s">
        <v>1907</v>
      </c>
      <c r="BA750" s="4" t="s">
        <v>1926</v>
      </c>
      <c r="BB750" s="4" t="s">
        <v>1927</v>
      </c>
      <c r="BC750" s="4" t="s">
        <v>1928</v>
      </c>
      <c r="BD750" s="4" t="s">
        <v>1929</v>
      </c>
      <c r="BE750" s="4" t="s">
        <v>1929</v>
      </c>
      <c r="BF750" s="4" t="s">
        <v>1614</v>
      </c>
      <c r="BG750" s="4" t="s">
        <v>1907</v>
      </c>
      <c r="BH750" s="4" t="s">
        <v>1930</v>
      </c>
      <c r="BI750" s="4" t="s">
        <v>1614</v>
      </c>
      <c r="BJ750" s="4" t="s">
        <v>1931</v>
      </c>
      <c r="BK750" s="4" t="s">
        <v>1614</v>
      </c>
      <c r="BL750" s="4" t="s">
        <v>1932</v>
      </c>
      <c r="BM750" s="4" t="s">
        <v>1298</v>
      </c>
      <c r="BN750" s="4" t="s">
        <v>1933</v>
      </c>
      <c r="BO750" s="4" t="s">
        <v>186</v>
      </c>
      <c r="BP750" s="4" t="s">
        <v>1907</v>
      </c>
      <c r="BQ750" s="4" t="s">
        <v>1934</v>
      </c>
      <c r="BS750" s="4" t="s">
        <v>1614</v>
      </c>
      <c r="BW750" s="18"/>
      <c r="BZ750" s="18"/>
      <c r="CD750" s="18"/>
      <c r="CF750" s="18"/>
      <c r="CI750" s="18"/>
      <c r="CJ750" s="18"/>
    </row>
    <row r="751" customFormat="false" ht="14.4" hidden="false" customHeight="false" outlineLevel="0" collapsed="false">
      <c r="A751" s="8" t="s">
        <v>127</v>
      </c>
      <c r="B751" s="17" t="n">
        <v>1</v>
      </c>
      <c r="C751" s="17" t="n">
        <v>2</v>
      </c>
      <c r="D751" s="17" t="n">
        <v>1</v>
      </c>
      <c r="E751" s="17" t="n">
        <v>70</v>
      </c>
      <c r="F751" s="17" t="n">
        <v>36</v>
      </c>
      <c r="G751" s="17" t="n">
        <v>2</v>
      </c>
      <c r="H751" s="8" t="n">
        <v>2036</v>
      </c>
      <c r="I751" s="8" t="s">
        <v>650</v>
      </c>
      <c r="J751" s="8" t="s">
        <v>650</v>
      </c>
      <c r="K751" s="8" t="n">
        <v>22036</v>
      </c>
      <c r="L751" s="8" t="s">
        <v>3515</v>
      </c>
      <c r="M751" s="4"/>
      <c r="N751" s="4"/>
      <c r="O751" s="4" t="s">
        <v>2099</v>
      </c>
      <c r="Q751" s="4" t="s">
        <v>273</v>
      </c>
      <c r="R751" s="4" t="n">
        <f aca="false">(1+LEN(N751)-LEN(SUBSTITUTE(N751," ","")))+1</f>
        <v>2</v>
      </c>
      <c r="S751" s="0" t="n">
        <f aca="false">(1+LEN(O751)-LEN(SUBSTITUTE(O751," ","")))</f>
        <v>5</v>
      </c>
      <c r="T751" s="4" t="s">
        <v>1781</v>
      </c>
      <c r="U751" s="4" t="s">
        <v>2100</v>
      </c>
      <c r="V751" s="4" t="s">
        <v>2101</v>
      </c>
      <c r="W751" s="4" t="s">
        <v>2102</v>
      </c>
      <c r="X751" s="4" t="s">
        <v>2103</v>
      </c>
      <c r="Y751" s="4" t="s">
        <v>2103</v>
      </c>
      <c r="Z751" s="4" t="s">
        <v>2103</v>
      </c>
      <c r="AA751" s="4" t="s">
        <v>2104</v>
      </c>
      <c r="AB751" s="4" t="s">
        <v>2103</v>
      </c>
      <c r="AC751" s="4" t="s">
        <v>2105</v>
      </c>
      <c r="AD751" s="4" t="s">
        <v>2106</v>
      </c>
      <c r="AE751" s="4" t="s">
        <v>2107</v>
      </c>
      <c r="AF751" s="4" t="s">
        <v>2108</v>
      </c>
      <c r="AG751" s="4" t="s">
        <v>2104</v>
      </c>
      <c r="AH751" s="4" t="s">
        <v>2104</v>
      </c>
      <c r="AI751" s="4" t="s">
        <v>2103</v>
      </c>
      <c r="AJ751" s="4" t="s">
        <v>2103</v>
      </c>
      <c r="AK751" s="4" t="s">
        <v>2109</v>
      </c>
      <c r="AL751" s="4" t="s">
        <v>2110</v>
      </c>
      <c r="AM751" s="4" t="s">
        <v>2111</v>
      </c>
      <c r="AN751" s="4" t="s">
        <v>2104</v>
      </c>
      <c r="AO751" s="4" t="s">
        <v>2112</v>
      </c>
      <c r="AP751" s="4" t="s">
        <v>2113</v>
      </c>
      <c r="AQ751" s="4" t="s">
        <v>2114</v>
      </c>
      <c r="AR751" s="4" t="s">
        <v>2104</v>
      </c>
      <c r="AS751" s="4" t="s">
        <v>2115</v>
      </c>
      <c r="AT751" s="4" t="s">
        <v>2103</v>
      </c>
      <c r="AU751" s="4" t="s">
        <v>2116</v>
      </c>
      <c r="AV751" s="4" t="s">
        <v>2117</v>
      </c>
      <c r="AW751" s="4" t="s">
        <v>2118</v>
      </c>
      <c r="AX751" s="4" t="s">
        <v>2103</v>
      </c>
      <c r="AY751" s="4" t="s">
        <v>2113</v>
      </c>
      <c r="AZ751" s="4" t="s">
        <v>2119</v>
      </c>
      <c r="BA751" s="4" t="s">
        <v>2103</v>
      </c>
      <c r="BB751" s="4" t="s">
        <v>2103</v>
      </c>
      <c r="BC751" s="4" t="s">
        <v>2120</v>
      </c>
      <c r="BD751" s="4" t="s">
        <v>2103</v>
      </c>
      <c r="BE751" s="4" t="s">
        <v>2104</v>
      </c>
      <c r="BF751" s="4" t="s">
        <v>2121</v>
      </c>
      <c r="BG751" s="4" t="s">
        <v>2103</v>
      </c>
      <c r="BH751" s="4" t="s">
        <v>2118</v>
      </c>
      <c r="BI751" s="4" t="s">
        <v>2116</v>
      </c>
      <c r="BJ751" s="4" t="s">
        <v>2122</v>
      </c>
      <c r="BK751" s="4" t="s">
        <v>2104</v>
      </c>
      <c r="BL751" s="4" t="s">
        <v>2123</v>
      </c>
      <c r="BM751" s="4" t="s">
        <v>2124</v>
      </c>
      <c r="BN751" s="4" t="s">
        <v>2103</v>
      </c>
      <c r="BO751" s="4" t="s">
        <v>2125</v>
      </c>
      <c r="BP751" s="4" t="s">
        <v>2103</v>
      </c>
      <c r="BQ751" s="4" t="s">
        <v>2126</v>
      </c>
      <c r="BR751" s="4"/>
      <c r="BS751" s="4" t="s">
        <v>2110</v>
      </c>
      <c r="BT751" s="4"/>
      <c r="BU751" s="4"/>
      <c r="BV751" s="4"/>
      <c r="BW751" s="18"/>
      <c r="BX751" s="4"/>
      <c r="BY751" s="4"/>
      <c r="BZ751" s="18"/>
      <c r="CA751" s="4"/>
      <c r="CB751" s="4"/>
      <c r="CC751" s="4"/>
      <c r="CD751" s="18"/>
      <c r="CE751" s="4"/>
      <c r="CF751" s="18"/>
      <c r="CG751" s="4"/>
      <c r="CH751" s="4"/>
      <c r="CI751" s="18"/>
      <c r="CJ751" s="18"/>
      <c r="CK751" s="4"/>
      <c r="CL751" s="4"/>
      <c r="CM751" s="4"/>
      <c r="CN751" s="4"/>
    </row>
    <row r="752" customFormat="false" ht="14.4" hidden="false" customHeight="false" outlineLevel="0" collapsed="false">
      <c r="A752" s="8" t="s">
        <v>127</v>
      </c>
      <c r="B752" s="17" t="n">
        <v>1</v>
      </c>
      <c r="C752" s="17" t="n">
        <v>2</v>
      </c>
      <c r="D752" s="17" t="n">
        <v>1</v>
      </c>
      <c r="E752" s="17" t="n">
        <v>71</v>
      </c>
      <c r="F752" s="17" t="n">
        <v>37</v>
      </c>
      <c r="G752" s="17" t="n">
        <v>2</v>
      </c>
      <c r="H752" s="8" t="n">
        <v>2037</v>
      </c>
      <c r="I752" s="8" t="s">
        <v>650</v>
      </c>
      <c r="J752" s="8" t="s">
        <v>650</v>
      </c>
      <c r="K752" s="8" t="n">
        <v>22037</v>
      </c>
      <c r="L752" s="8" t="s">
        <v>3515</v>
      </c>
      <c r="M752" s="4"/>
      <c r="N752" s="4"/>
      <c r="O752" s="4" t="s">
        <v>2208</v>
      </c>
      <c r="P752" s="4"/>
      <c r="Q752" s="4" t="s">
        <v>273</v>
      </c>
      <c r="R752" s="4" t="n">
        <f aca="false">(1+LEN(N752)-LEN(SUBSTITUTE(N752," ","")))+1</f>
        <v>2</v>
      </c>
      <c r="S752" s="0" t="n">
        <f aca="false">(1+LEN(O752)-LEN(SUBSTITUTE(O752," ","")))</f>
        <v>4</v>
      </c>
      <c r="T752" s="4" t="s">
        <v>2160</v>
      </c>
      <c r="U752" s="4" t="s">
        <v>2161</v>
      </c>
      <c r="V752" s="4" t="s">
        <v>2162</v>
      </c>
      <c r="W752" s="4" t="s">
        <v>2163</v>
      </c>
      <c r="X752" s="4" t="s">
        <v>2164</v>
      </c>
      <c r="Y752" s="4" t="s">
        <v>737</v>
      </c>
      <c r="Z752" s="4" t="s">
        <v>2165</v>
      </c>
      <c r="AA752" s="4" t="s">
        <v>2166</v>
      </c>
      <c r="AB752" s="4" t="s">
        <v>2167</v>
      </c>
      <c r="AC752" s="4" t="s">
        <v>2168</v>
      </c>
      <c r="AD752" s="4" t="s">
        <v>746</v>
      </c>
      <c r="AE752" s="4" t="s">
        <v>2169</v>
      </c>
      <c r="AF752" s="4" t="s">
        <v>2170</v>
      </c>
      <c r="AG752" s="4" t="s">
        <v>2171</v>
      </c>
      <c r="AH752" s="4" t="s">
        <v>2172</v>
      </c>
      <c r="AI752" s="4" t="s">
        <v>2164</v>
      </c>
      <c r="AJ752" s="4" t="s">
        <v>2173</v>
      </c>
      <c r="AK752" s="4" t="s">
        <v>2167</v>
      </c>
      <c r="AL752" s="4" t="s">
        <v>682</v>
      </c>
      <c r="AM752" s="4" t="s">
        <v>737</v>
      </c>
      <c r="AN752" s="4" t="s">
        <v>737</v>
      </c>
      <c r="AO752" s="4" t="s">
        <v>2174</v>
      </c>
      <c r="AP752" s="4" t="s">
        <v>2174</v>
      </c>
      <c r="AQ752" s="4" t="s">
        <v>992</v>
      </c>
      <c r="AR752" s="4" t="s">
        <v>2175</v>
      </c>
      <c r="AS752" s="4" t="s">
        <v>737</v>
      </c>
      <c r="AT752" s="4" t="s">
        <v>2176</v>
      </c>
      <c r="AU752" s="4" t="s">
        <v>186</v>
      </c>
      <c r="AV752" s="4" t="s">
        <v>150</v>
      </c>
      <c r="AW752" s="4" t="s">
        <v>992</v>
      </c>
      <c r="AX752" s="4" t="s">
        <v>1301</v>
      </c>
      <c r="AY752" s="4" t="s">
        <v>551</v>
      </c>
      <c r="AZ752" s="4" t="s">
        <v>2172</v>
      </c>
      <c r="BA752" s="4" t="s">
        <v>746</v>
      </c>
      <c r="BB752" s="4" t="s">
        <v>746</v>
      </c>
      <c r="BC752" s="4" t="s">
        <v>2177</v>
      </c>
      <c r="BD752" s="4" t="s">
        <v>1518</v>
      </c>
      <c r="BE752" s="4" t="s">
        <v>765</v>
      </c>
      <c r="BF752" s="4" t="s">
        <v>2171</v>
      </c>
      <c r="BG752" s="4" t="s">
        <v>746</v>
      </c>
      <c r="BH752" s="4" t="s">
        <v>746</v>
      </c>
      <c r="BI752" s="4" t="s">
        <v>746</v>
      </c>
      <c r="BJ752" s="4" t="s">
        <v>2178</v>
      </c>
      <c r="BK752" s="4" t="s">
        <v>551</v>
      </c>
      <c r="BL752" s="4" t="s">
        <v>2179</v>
      </c>
      <c r="BM752" s="4" t="s">
        <v>737</v>
      </c>
      <c r="BN752" s="4" t="s">
        <v>2180</v>
      </c>
      <c r="BO752" s="4" t="s">
        <v>746</v>
      </c>
      <c r="BP752" s="4" t="s">
        <v>150</v>
      </c>
      <c r="BQ752" s="4" t="s">
        <v>2181</v>
      </c>
      <c r="BR752" s="4"/>
      <c r="BS752" s="4" t="s">
        <v>2167</v>
      </c>
      <c r="BT752" s="4"/>
      <c r="BU752" s="4"/>
      <c r="BV752" s="4"/>
      <c r="BW752" s="18"/>
      <c r="BX752" s="4"/>
      <c r="BY752" s="4"/>
      <c r="BZ752" s="18"/>
      <c r="CA752" s="4"/>
      <c r="CB752" s="4"/>
      <c r="CC752" s="4"/>
      <c r="CD752" s="18"/>
      <c r="CE752" s="4"/>
      <c r="CF752" s="18"/>
      <c r="CG752" s="4"/>
      <c r="CH752" s="4"/>
      <c r="CI752" s="18"/>
      <c r="CJ752" s="18"/>
      <c r="CK752" s="4"/>
      <c r="CL752" s="4"/>
      <c r="CM752" s="4"/>
    </row>
    <row r="753" s="4" customFormat="true" ht="14.4" hidden="false" customHeight="false" outlineLevel="0" collapsed="false">
      <c r="A753" s="8" t="s">
        <v>127</v>
      </c>
      <c r="B753" s="8" t="n">
        <v>1</v>
      </c>
      <c r="C753" s="8"/>
      <c r="D753" s="8"/>
      <c r="E753" s="8"/>
      <c r="F753" s="8" t="n">
        <v>63</v>
      </c>
      <c r="G753" s="8" t="n">
        <v>4</v>
      </c>
      <c r="H753" s="8" t="n">
        <v>4063</v>
      </c>
      <c r="I753" s="8" t="s">
        <v>650</v>
      </c>
      <c r="J753" s="8" t="s">
        <v>650</v>
      </c>
      <c r="K753" s="8" t="n">
        <v>24063</v>
      </c>
      <c r="L753" s="8" t="s">
        <v>3515</v>
      </c>
      <c r="O753" s="4" t="s">
        <v>3368</v>
      </c>
      <c r="Q753" s="4" t="s">
        <v>273</v>
      </c>
      <c r="R753" s="4" t="n">
        <v>3</v>
      </c>
      <c r="S753" s="4" t="n">
        <f aca="false">(1+LEN(O753)-LEN(SUBSTITUTE(O753," ","")))</f>
        <v>6</v>
      </c>
      <c r="BW753" s="15"/>
      <c r="BZ753" s="15"/>
      <c r="CD753" s="15"/>
      <c r="CF753" s="15"/>
    </row>
    <row r="754" customFormat="false" ht="14.4" hidden="false" customHeight="false" outlineLevel="0" collapsed="false">
      <c r="A754" s="8" t="s">
        <v>127</v>
      </c>
      <c r="B754" s="8" t="n">
        <v>1</v>
      </c>
      <c r="C754" s="8"/>
      <c r="D754" s="8"/>
      <c r="E754" s="8"/>
      <c r="F754" s="8" t="n">
        <v>64</v>
      </c>
      <c r="G754" s="8" t="n">
        <v>4</v>
      </c>
      <c r="H754" s="8" t="n">
        <v>4064</v>
      </c>
      <c r="I754" s="8" t="s">
        <v>650</v>
      </c>
      <c r="J754" s="8" t="s">
        <v>650</v>
      </c>
      <c r="K754" s="8" t="n">
        <v>24064</v>
      </c>
      <c r="L754" s="8" t="s">
        <v>3515</v>
      </c>
      <c r="O754" s="4" t="s">
        <v>3374</v>
      </c>
      <c r="Q754" s="4" t="s">
        <v>273</v>
      </c>
      <c r="R754" s="4" t="n">
        <v>3</v>
      </c>
      <c r="S754" s="4" t="n">
        <f aca="false">(1+LEN(O754)-LEN(SUBSTITUTE(O754," ","")))</f>
        <v>5</v>
      </c>
      <c r="BW754" s="15"/>
      <c r="BZ754" s="15"/>
      <c r="CD754" s="15"/>
      <c r="CF754" s="15"/>
    </row>
    <row r="755" customFormat="false" ht="14.4" hidden="false" customHeight="false" outlineLevel="0" collapsed="false">
      <c r="A755" s="8" t="s">
        <v>127</v>
      </c>
      <c r="B755" s="8" t="n">
        <v>1</v>
      </c>
      <c r="C755" s="0"/>
      <c r="D755" s="0"/>
      <c r="E755" s="0"/>
      <c r="F755" s="8" t="n">
        <v>65</v>
      </c>
      <c r="G755" s="8" t="n">
        <v>4</v>
      </c>
      <c r="H755" s="8" t="n">
        <v>4065</v>
      </c>
      <c r="I755" s="8" t="s">
        <v>650</v>
      </c>
      <c r="J755" s="8" t="s">
        <v>650</v>
      </c>
      <c r="K755" s="8" t="n">
        <v>24065</v>
      </c>
      <c r="L755" s="8" t="s">
        <v>3515</v>
      </c>
      <c r="O755" s="0" t="s">
        <v>3380</v>
      </c>
      <c r="P755" s="4"/>
      <c r="Q755" s="0" t="s">
        <v>273</v>
      </c>
      <c r="R755" s="0" t="n">
        <v>3</v>
      </c>
      <c r="S755" s="0" t="n">
        <f aca="false">(1+LEN(O755)-LEN(SUBSTITUTE(O755," ","")))</f>
        <v>7</v>
      </c>
      <c r="CN755" s="4"/>
    </row>
    <row r="756" customFormat="false" ht="14.4" hidden="false" customHeight="false" outlineLevel="0" collapsed="false">
      <c r="A756" s="8" t="s">
        <v>127</v>
      </c>
      <c r="B756" s="8" t="n">
        <v>1</v>
      </c>
      <c r="C756" s="0"/>
      <c r="D756" s="0"/>
      <c r="E756" s="0"/>
      <c r="F756" s="8" t="n">
        <v>68</v>
      </c>
      <c r="G756" s="8" t="n">
        <v>4</v>
      </c>
      <c r="H756" s="8" t="n">
        <v>4068</v>
      </c>
      <c r="I756" s="8" t="s">
        <v>650</v>
      </c>
      <c r="J756" s="8" t="s">
        <v>650</v>
      </c>
      <c r="K756" s="8" t="n">
        <v>24068</v>
      </c>
      <c r="L756" s="8" t="s">
        <v>3515</v>
      </c>
      <c r="O756" s="0" t="s">
        <v>3398</v>
      </c>
      <c r="P756" s="4"/>
      <c r="Q756" s="0" t="s">
        <v>273</v>
      </c>
      <c r="R756" s="0" t="n">
        <v>3</v>
      </c>
      <c r="S756" s="0" t="n">
        <f aca="false">(1+LEN(O756)-LEN(SUBSTITUTE(O756," ","")))</f>
        <v>6</v>
      </c>
      <c r="CN756" s="4"/>
    </row>
    <row r="757" s="4" customFormat="true" ht="14.4" hidden="false" customHeight="false" outlineLevel="0" collapsed="false">
      <c r="A757" s="8" t="s">
        <v>3491</v>
      </c>
      <c r="B757" s="8" t="n">
        <v>2</v>
      </c>
      <c r="C757" s="8" t="n">
        <v>1</v>
      </c>
      <c r="D757" s="8" t="n">
        <v>2</v>
      </c>
      <c r="E757" s="8" t="n">
        <v>18</v>
      </c>
      <c r="F757" s="8" t="n">
        <v>9</v>
      </c>
      <c r="G757" s="8" t="n">
        <v>6</v>
      </c>
      <c r="H757" s="8" t="n">
        <v>6009</v>
      </c>
      <c r="I757" s="8" t="s">
        <v>650</v>
      </c>
      <c r="J757" s="8" t="s">
        <v>650</v>
      </c>
      <c r="K757" s="8" t="n">
        <v>26009</v>
      </c>
      <c r="L757" s="8" t="s">
        <v>3515</v>
      </c>
      <c r="O757" s="16" t="s">
        <v>3495</v>
      </c>
      <c r="Q757" s="16" t="s">
        <v>273</v>
      </c>
      <c r="R757" s="4" t="n">
        <f aca="false">(1+LEN(N757)-LEN(SUBSTITUTE(N757," ","")))+1</f>
        <v>2</v>
      </c>
      <c r="S757" s="4" t="n">
        <f aca="false">(1+LEN(O757)-LEN(SUBSTITUTE(O757," ","")))</f>
        <v>4</v>
      </c>
      <c r="T757" s="4" t="s">
        <v>342</v>
      </c>
      <c r="U757" s="4" t="s">
        <v>695</v>
      </c>
      <c r="V757" s="19" t="s">
        <v>696</v>
      </c>
      <c r="W757" s="19" t="s">
        <v>697</v>
      </c>
      <c r="X757" s="4" t="s">
        <v>698</v>
      </c>
      <c r="Y757" s="19" t="s">
        <v>699</v>
      </c>
      <c r="Z757" s="19" t="s">
        <v>700</v>
      </c>
      <c r="AA757" s="19" t="s">
        <v>696</v>
      </c>
      <c r="AB757" s="4" t="s">
        <v>701</v>
      </c>
      <c r="AC757" s="4" t="s">
        <v>702</v>
      </c>
      <c r="AD757" s="19" t="s">
        <v>696</v>
      </c>
      <c r="AE757" s="19" t="s">
        <v>703</v>
      </c>
      <c r="AF757" s="4" t="s">
        <v>704</v>
      </c>
      <c r="AG757" s="4" t="s">
        <v>705</v>
      </c>
      <c r="AH757" s="19" t="s">
        <v>706</v>
      </c>
      <c r="AI757" s="19" t="s">
        <v>696</v>
      </c>
      <c r="AJ757" s="19" t="s">
        <v>707</v>
      </c>
      <c r="AK757" s="4" t="s">
        <v>708</v>
      </c>
      <c r="AL757" s="19" t="s">
        <v>709</v>
      </c>
      <c r="AM757" s="4" t="s">
        <v>710</v>
      </c>
      <c r="AN757" s="19" t="s">
        <v>700</v>
      </c>
      <c r="AO757" s="19" t="s">
        <v>700</v>
      </c>
      <c r="AP757" s="19" t="s">
        <v>711</v>
      </c>
      <c r="AQ757" s="19" t="s">
        <v>700</v>
      </c>
      <c r="AR757" s="19" t="s">
        <v>696</v>
      </c>
      <c r="AS757" s="4" t="s">
        <v>167</v>
      </c>
      <c r="AT757" s="4" t="s">
        <v>712</v>
      </c>
      <c r="AU757" s="19" t="s">
        <v>700</v>
      </c>
      <c r="AV757" s="4" t="s">
        <v>658</v>
      </c>
      <c r="AW757" s="19" t="s">
        <v>700</v>
      </c>
      <c r="AX757" s="4" t="s">
        <v>295</v>
      </c>
      <c r="AY757" s="19" t="s">
        <v>713</v>
      </c>
      <c r="AZ757" s="19" t="s">
        <v>714</v>
      </c>
      <c r="BA757" s="19" t="s">
        <v>715</v>
      </c>
      <c r="BB757" s="19" t="s">
        <v>700</v>
      </c>
      <c r="BC757" s="4" t="s">
        <v>716</v>
      </c>
      <c r="BD757" s="19" t="s">
        <v>714</v>
      </c>
      <c r="BE757" s="4" t="s">
        <v>717</v>
      </c>
      <c r="BF757" s="19" t="s">
        <v>714</v>
      </c>
      <c r="BG757" s="19" t="s">
        <v>700</v>
      </c>
      <c r="BH757" s="19" t="s">
        <v>700</v>
      </c>
      <c r="BI757" s="4" t="s">
        <v>718</v>
      </c>
      <c r="BJ757" s="19" t="s">
        <v>700</v>
      </c>
      <c r="BK757" s="4" t="s">
        <v>719</v>
      </c>
      <c r="BL757" s="19" t="s">
        <v>696</v>
      </c>
      <c r="BM757" s="4" t="s">
        <v>720</v>
      </c>
      <c r="BN757" s="4" t="s">
        <v>721</v>
      </c>
      <c r="BO757" s="19" t="s">
        <v>722</v>
      </c>
      <c r="BP757" s="19" t="s">
        <v>714</v>
      </c>
      <c r="BQ757" s="4" t="s">
        <v>551</v>
      </c>
      <c r="BS757" s="4" t="s">
        <v>720</v>
      </c>
      <c r="BW757" s="15"/>
      <c r="BZ757" s="18"/>
      <c r="CD757" s="15"/>
      <c r="CF757" s="15"/>
      <c r="CG757" s="19"/>
      <c r="CI757" s="15"/>
      <c r="CJ757" s="15"/>
      <c r="CK757" s="16"/>
    </row>
    <row r="758" customFormat="false" ht="14.4" hidden="false" customHeight="false" outlineLevel="0" collapsed="false">
      <c r="A758" s="8" t="s">
        <v>3491</v>
      </c>
      <c r="B758" s="8" t="n">
        <v>2</v>
      </c>
      <c r="C758" s="8" t="n">
        <v>1</v>
      </c>
      <c r="D758" s="8" t="n">
        <v>2</v>
      </c>
      <c r="E758" s="8" t="n">
        <v>22</v>
      </c>
      <c r="F758" s="8" t="n">
        <v>11</v>
      </c>
      <c r="G758" s="8" t="n">
        <v>6</v>
      </c>
      <c r="H758" s="8" t="n">
        <v>6011</v>
      </c>
      <c r="I758" s="8" t="s">
        <v>650</v>
      </c>
      <c r="J758" s="8" t="s">
        <v>650</v>
      </c>
      <c r="K758" s="8" t="n">
        <v>26011</v>
      </c>
      <c r="L758" s="8" t="s">
        <v>3515</v>
      </c>
      <c r="O758" s="16" t="s">
        <v>823</v>
      </c>
      <c r="Q758" s="16" t="s">
        <v>273</v>
      </c>
      <c r="R758" s="0" t="n">
        <f aca="false">(1+LEN(N758)-LEN(SUBSTITUTE(N758," ","")))+1</f>
        <v>2</v>
      </c>
      <c r="S758" s="0" t="n">
        <f aca="false">(1+LEN(O758)-LEN(SUBSTITUTE(O758," ","")))</f>
        <v>6</v>
      </c>
      <c r="T758" s="0" t="s">
        <v>731</v>
      </c>
      <c r="U758" s="0" t="s">
        <v>186</v>
      </c>
      <c r="V758" s="0" t="s">
        <v>186</v>
      </c>
      <c r="W758" s="0" t="s">
        <v>808</v>
      </c>
      <c r="X758" s="0" t="s">
        <v>186</v>
      </c>
      <c r="Y758" s="0" t="s">
        <v>186</v>
      </c>
      <c r="Z758" s="0" t="s">
        <v>186</v>
      </c>
      <c r="AA758" s="0" t="s">
        <v>809</v>
      </c>
      <c r="AB758" s="0" t="s">
        <v>186</v>
      </c>
      <c r="AC758" s="0" t="s">
        <v>186</v>
      </c>
      <c r="AD758" s="0" t="s">
        <v>810</v>
      </c>
      <c r="AE758" s="0" t="s">
        <v>186</v>
      </c>
      <c r="AF758" s="0" t="s">
        <v>811</v>
      </c>
      <c r="AG758" s="0" t="s">
        <v>812</v>
      </c>
      <c r="AH758" s="0" t="s">
        <v>186</v>
      </c>
      <c r="AI758" s="13"/>
      <c r="AJ758" s="0" t="s">
        <v>813</v>
      </c>
      <c r="AK758" s="0" t="s">
        <v>796</v>
      </c>
      <c r="AL758" s="0" t="s">
        <v>814</v>
      </c>
      <c r="AM758" s="0" t="s">
        <v>186</v>
      </c>
      <c r="AN758" s="0" t="s">
        <v>813</v>
      </c>
      <c r="AO758" s="0" t="s">
        <v>186</v>
      </c>
      <c r="AP758" s="0" t="s">
        <v>186</v>
      </c>
      <c r="AQ758" s="0" t="s">
        <v>186</v>
      </c>
      <c r="AR758" s="0" t="s">
        <v>186</v>
      </c>
      <c r="AS758" s="0" t="s">
        <v>186</v>
      </c>
      <c r="AT758" s="0" t="s">
        <v>186</v>
      </c>
      <c r="AU758" s="0" t="s">
        <v>813</v>
      </c>
      <c r="AV758" s="0" t="s">
        <v>815</v>
      </c>
      <c r="AW758" s="0" t="s">
        <v>186</v>
      </c>
      <c r="AX758" s="0" t="s">
        <v>186</v>
      </c>
      <c r="AY758" s="0" t="s">
        <v>186</v>
      </c>
      <c r="AZ758" s="0" t="s">
        <v>186</v>
      </c>
      <c r="BA758" s="0" t="s">
        <v>813</v>
      </c>
      <c r="BB758" s="0" t="s">
        <v>796</v>
      </c>
      <c r="BC758" s="0" t="s">
        <v>816</v>
      </c>
      <c r="BD758" s="0" t="s">
        <v>186</v>
      </c>
      <c r="BE758" s="0" t="s">
        <v>817</v>
      </c>
      <c r="BF758" s="0" t="s">
        <v>186</v>
      </c>
      <c r="BG758" s="0" t="s">
        <v>818</v>
      </c>
      <c r="BH758" s="0" t="s">
        <v>186</v>
      </c>
      <c r="BI758" s="0" t="s">
        <v>796</v>
      </c>
      <c r="BJ758" s="0" t="s">
        <v>186</v>
      </c>
      <c r="BK758" s="0" t="s">
        <v>813</v>
      </c>
      <c r="BL758" s="0" t="s">
        <v>186</v>
      </c>
      <c r="BM758" s="0" t="s">
        <v>819</v>
      </c>
      <c r="BN758" s="0" t="s">
        <v>186</v>
      </c>
      <c r="BO758" s="13"/>
      <c r="BP758" s="0" t="s">
        <v>820</v>
      </c>
      <c r="BQ758" s="0" t="s">
        <v>186</v>
      </c>
      <c r="BS758" s="0" t="s">
        <v>813</v>
      </c>
      <c r="BW758" s="18"/>
      <c r="CI758" s="15"/>
      <c r="CJ758" s="15"/>
      <c r="CK758" s="16"/>
    </row>
    <row r="759" customFormat="false" ht="14.4" hidden="false" customHeight="false" outlineLevel="0" collapsed="false">
      <c r="A759" s="8" t="s">
        <v>3491</v>
      </c>
      <c r="B759" s="8" t="n">
        <v>2</v>
      </c>
      <c r="C759" s="8" t="n">
        <v>1</v>
      </c>
      <c r="D759" s="8" t="n">
        <v>2</v>
      </c>
      <c r="E759" s="8" t="n">
        <v>24</v>
      </c>
      <c r="F759" s="8" t="n">
        <v>13</v>
      </c>
      <c r="G759" s="8" t="n">
        <v>6</v>
      </c>
      <c r="H759" s="8" t="n">
        <v>6013</v>
      </c>
      <c r="I759" s="8" t="s">
        <v>650</v>
      </c>
      <c r="J759" s="8" t="s">
        <v>650</v>
      </c>
      <c r="K759" s="8" t="n">
        <v>26013</v>
      </c>
      <c r="L759" s="8" t="s">
        <v>3515</v>
      </c>
      <c r="O759" s="16" t="s">
        <v>921</v>
      </c>
      <c r="P759" s="4"/>
      <c r="Q759" s="16" t="s">
        <v>273</v>
      </c>
      <c r="R759" s="0" t="n">
        <f aca="false">(1+LEN(N759)-LEN(SUBSTITUTE(N759," ","")))+1</f>
        <v>2</v>
      </c>
      <c r="S759" s="0" t="n">
        <f aca="false">(1+LEN(O759)-LEN(SUBSTITUTE(O759," ","")))</f>
        <v>6</v>
      </c>
      <c r="T759" s="0" t="s">
        <v>731</v>
      </c>
      <c r="U759" s="0" t="s">
        <v>879</v>
      </c>
      <c r="V759" s="0" t="s">
        <v>899</v>
      </c>
      <c r="W759" s="0" t="s">
        <v>900</v>
      </c>
      <c r="X759" s="0" t="s">
        <v>186</v>
      </c>
      <c r="Y759" s="0" t="s">
        <v>901</v>
      </c>
      <c r="Z759" s="0" t="s">
        <v>902</v>
      </c>
      <c r="AA759" s="0" t="s">
        <v>903</v>
      </c>
      <c r="AB759" s="0" t="s">
        <v>186</v>
      </c>
      <c r="AC759" s="0" t="s">
        <v>876</v>
      </c>
      <c r="AD759" s="0" t="s">
        <v>904</v>
      </c>
      <c r="AE759" s="0" t="s">
        <v>186</v>
      </c>
      <c r="AF759" s="0" t="s">
        <v>905</v>
      </c>
      <c r="AG759" s="0" t="s">
        <v>906</v>
      </c>
      <c r="AH759" s="0" t="s">
        <v>186</v>
      </c>
      <c r="AI759" s="0" t="s">
        <v>186</v>
      </c>
      <c r="AJ759" s="0" t="s">
        <v>907</v>
      </c>
      <c r="AK759" s="0" t="s">
        <v>796</v>
      </c>
      <c r="AL759" s="0" t="s">
        <v>908</v>
      </c>
      <c r="AM759" s="0" t="s">
        <v>186</v>
      </c>
      <c r="AN759" s="0" t="s">
        <v>909</v>
      </c>
      <c r="AO759" s="0" t="s">
        <v>186</v>
      </c>
      <c r="AP759" s="0" t="s">
        <v>910</v>
      </c>
      <c r="AQ759" s="0" t="s">
        <v>911</v>
      </c>
      <c r="AR759" s="0" t="s">
        <v>912</v>
      </c>
      <c r="AS759" s="0" t="s">
        <v>876</v>
      </c>
      <c r="AT759" s="0" t="s">
        <v>913</v>
      </c>
      <c r="AU759" s="0" t="s">
        <v>186</v>
      </c>
      <c r="AV759" s="0" t="s">
        <v>186</v>
      </c>
      <c r="AW759" s="0" t="s">
        <v>914</v>
      </c>
      <c r="AX759" s="0" t="s">
        <v>186</v>
      </c>
      <c r="AY759" s="0" t="s">
        <v>186</v>
      </c>
      <c r="AZ759" s="0" t="s">
        <v>915</v>
      </c>
      <c r="BA759" s="0" t="s">
        <v>186</v>
      </c>
      <c r="BB759" s="0" t="s">
        <v>186</v>
      </c>
      <c r="BC759" s="0" t="s">
        <v>916</v>
      </c>
      <c r="BD759" s="0" t="s">
        <v>917</v>
      </c>
      <c r="BE759" s="0" t="s">
        <v>796</v>
      </c>
      <c r="BF759" s="0" t="s">
        <v>186</v>
      </c>
      <c r="BG759" s="0" t="s">
        <v>186</v>
      </c>
      <c r="BH759" s="0" t="s">
        <v>918</v>
      </c>
      <c r="BI759" s="0" t="s">
        <v>919</v>
      </c>
      <c r="BJ759" s="0" t="s">
        <v>186</v>
      </c>
      <c r="BK759" s="0" t="s">
        <v>876</v>
      </c>
      <c r="BL759" s="0" t="s">
        <v>186</v>
      </c>
      <c r="BM759" s="0" t="s">
        <v>186</v>
      </c>
      <c r="BN759" s="0" t="s">
        <v>920</v>
      </c>
      <c r="BO759" s="0" t="s">
        <v>881</v>
      </c>
      <c r="BP759" s="13"/>
      <c r="BQ759" s="0" t="s">
        <v>186</v>
      </c>
      <c r="BS759" s="0" t="s">
        <v>186</v>
      </c>
      <c r="CI759" s="15"/>
      <c r="CJ759" s="15"/>
      <c r="CK759" s="16"/>
      <c r="CN759" s="4"/>
    </row>
    <row r="760" customFormat="false" ht="14.4" hidden="false" customHeight="false" outlineLevel="0" collapsed="false">
      <c r="A760" s="8" t="s">
        <v>3491</v>
      </c>
      <c r="B760" s="8" t="n">
        <v>2</v>
      </c>
      <c r="C760" s="8" t="n">
        <v>1</v>
      </c>
      <c r="D760" s="8" t="n">
        <v>2</v>
      </c>
      <c r="E760" s="8" t="n">
        <v>25</v>
      </c>
      <c r="F760" s="8" t="n">
        <v>14</v>
      </c>
      <c r="G760" s="8" t="n">
        <v>6</v>
      </c>
      <c r="H760" s="8" t="n">
        <v>6014</v>
      </c>
      <c r="I760" s="8" t="s">
        <v>650</v>
      </c>
      <c r="J760" s="8" t="s">
        <v>650</v>
      </c>
      <c r="K760" s="8" t="n">
        <v>26014</v>
      </c>
      <c r="L760" s="8" t="s">
        <v>3515</v>
      </c>
      <c r="O760" s="16" t="s">
        <v>979</v>
      </c>
      <c r="Q760" s="16" t="s">
        <v>273</v>
      </c>
      <c r="R760" s="0" t="n">
        <f aca="false">(1+LEN(N760)-LEN(SUBSTITUTE(N760," ","")))+1</f>
        <v>2</v>
      </c>
      <c r="S760" s="0" t="n">
        <f aca="false">(1+LEN(O760)-LEN(SUBSTITUTE(O760," ","")))</f>
        <v>6</v>
      </c>
      <c r="T760" s="0" t="s">
        <v>731</v>
      </c>
      <c r="U760" s="0" t="s">
        <v>927</v>
      </c>
      <c r="V760" s="0" t="s">
        <v>946</v>
      </c>
      <c r="W760" s="0" t="s">
        <v>947</v>
      </c>
      <c r="X760" s="0" t="s">
        <v>948</v>
      </c>
      <c r="Y760" s="0" t="s">
        <v>949</v>
      </c>
      <c r="Z760" s="0" t="s">
        <v>950</v>
      </c>
      <c r="AA760" s="13"/>
      <c r="AB760" s="0" t="s">
        <v>951</v>
      </c>
      <c r="AC760" s="0" t="s">
        <v>952</v>
      </c>
      <c r="AD760" s="0" t="s">
        <v>953</v>
      </c>
      <c r="AE760" s="0" t="s">
        <v>925</v>
      </c>
      <c r="AF760" s="0" t="s">
        <v>954</v>
      </c>
      <c r="AG760" s="0" t="s">
        <v>955</v>
      </c>
      <c r="AH760" s="0" t="s">
        <v>956</v>
      </c>
      <c r="AI760" s="0" t="s">
        <v>925</v>
      </c>
      <c r="AJ760" s="0" t="s">
        <v>957</v>
      </c>
      <c r="AK760" s="0" t="s">
        <v>958</v>
      </c>
      <c r="AL760" s="0" t="s">
        <v>959</v>
      </c>
      <c r="AM760" s="0" t="s">
        <v>960</v>
      </c>
      <c r="AN760" s="0" t="s">
        <v>960</v>
      </c>
      <c r="AO760" s="0" t="s">
        <v>961</v>
      </c>
      <c r="AP760" s="0" t="s">
        <v>962</v>
      </c>
      <c r="AQ760" s="0" t="s">
        <v>963</v>
      </c>
      <c r="AR760" s="0" t="s">
        <v>946</v>
      </c>
      <c r="AS760" s="0" t="s">
        <v>964</v>
      </c>
      <c r="AT760" s="0" t="s">
        <v>454</v>
      </c>
      <c r="AU760" s="0" t="s">
        <v>960</v>
      </c>
      <c r="AV760" s="0" t="s">
        <v>948</v>
      </c>
      <c r="AW760" s="0" t="s">
        <v>965</v>
      </c>
      <c r="AX760" s="0" t="s">
        <v>965</v>
      </c>
      <c r="AY760" s="0" t="s">
        <v>951</v>
      </c>
      <c r="AZ760" s="0" t="s">
        <v>960</v>
      </c>
      <c r="BA760" s="0" t="s">
        <v>966</v>
      </c>
      <c r="BB760" s="0" t="s">
        <v>960</v>
      </c>
      <c r="BC760" s="0" t="s">
        <v>946</v>
      </c>
      <c r="BD760" s="0" t="s">
        <v>967</v>
      </c>
      <c r="BE760" s="0" t="s">
        <v>968</v>
      </c>
      <c r="BF760" s="0" t="s">
        <v>969</v>
      </c>
      <c r="BG760" s="0" t="s">
        <v>970</v>
      </c>
      <c r="BH760" s="0" t="s">
        <v>927</v>
      </c>
      <c r="BI760" s="0" t="s">
        <v>971</v>
      </c>
      <c r="BJ760" s="0" t="s">
        <v>951</v>
      </c>
      <c r="BK760" s="0" t="s">
        <v>972</v>
      </c>
      <c r="BL760" s="0" t="s">
        <v>946</v>
      </c>
      <c r="BM760" s="0" t="s">
        <v>973</v>
      </c>
      <c r="BN760" s="13"/>
      <c r="BO760" s="0" t="s">
        <v>974</v>
      </c>
      <c r="BP760" s="0" t="s">
        <v>975</v>
      </c>
      <c r="BQ760" s="0" t="s">
        <v>976</v>
      </c>
      <c r="BS760" s="0" t="s">
        <v>951</v>
      </c>
      <c r="BW760" s="18"/>
      <c r="CI760" s="15"/>
      <c r="CJ760" s="15"/>
      <c r="CK760" s="16"/>
    </row>
    <row r="761" s="4" customFormat="true" ht="14.4" hidden="false" customHeight="false" outlineLevel="0" collapsed="false">
      <c r="A761" s="8" t="s">
        <v>3491</v>
      </c>
      <c r="B761" s="17" t="n">
        <v>2</v>
      </c>
      <c r="C761" s="17" t="n">
        <v>2</v>
      </c>
      <c r="D761" s="17" t="n">
        <v>2</v>
      </c>
      <c r="E761" s="17" t="n">
        <v>73</v>
      </c>
      <c r="F761" s="17" t="n">
        <v>39</v>
      </c>
      <c r="G761" s="17" t="n">
        <v>8</v>
      </c>
      <c r="H761" s="8" t="n">
        <v>8039</v>
      </c>
      <c r="I761" s="8" t="s">
        <v>650</v>
      </c>
      <c r="J761" s="8" t="s">
        <v>650</v>
      </c>
      <c r="K761" s="8" t="n">
        <v>28039</v>
      </c>
      <c r="L761" s="8" t="s">
        <v>3515</v>
      </c>
      <c r="O761" s="4" t="s">
        <v>3499</v>
      </c>
      <c r="Q761" s="4" t="s">
        <v>273</v>
      </c>
      <c r="R761" s="4" t="n">
        <f aca="false">(1+LEN(N761)-LEN(SUBSTITUTE(N761," ","")))+1</f>
        <v>2</v>
      </c>
      <c r="S761" s="4" t="n">
        <f aca="false">(1+LEN(O761)-LEN(SUBSTITUTE(O761," ","")))</f>
        <v>5</v>
      </c>
      <c r="T761" s="4" t="s">
        <v>2160</v>
      </c>
      <c r="U761" s="4" t="s">
        <v>992</v>
      </c>
      <c r="V761" s="4" t="s">
        <v>2270</v>
      </c>
      <c r="W761" s="4" t="s">
        <v>2271</v>
      </c>
      <c r="X761" s="4" t="s">
        <v>992</v>
      </c>
      <c r="Y761" s="4" t="s">
        <v>186</v>
      </c>
      <c r="Z761" s="4" t="s">
        <v>992</v>
      </c>
      <c r="AA761" s="4" t="s">
        <v>2272</v>
      </c>
      <c r="AB761" s="4" t="s">
        <v>992</v>
      </c>
      <c r="AC761" s="4" t="s">
        <v>2258</v>
      </c>
      <c r="AD761" s="4" t="s">
        <v>2273</v>
      </c>
      <c r="AE761" s="4" t="s">
        <v>186</v>
      </c>
      <c r="AF761" s="4" t="s">
        <v>2274</v>
      </c>
      <c r="AG761" s="4" t="s">
        <v>2275</v>
      </c>
      <c r="AH761" s="4" t="s">
        <v>992</v>
      </c>
      <c r="AI761" s="4" t="s">
        <v>168</v>
      </c>
      <c r="AJ761" s="4" t="s">
        <v>2276</v>
      </c>
      <c r="AK761" s="4" t="s">
        <v>2277</v>
      </c>
      <c r="AL761" s="4" t="s">
        <v>2278</v>
      </c>
      <c r="AM761" s="4" t="s">
        <v>992</v>
      </c>
      <c r="AN761" s="4" t="s">
        <v>2279</v>
      </c>
      <c r="AO761" s="4" t="s">
        <v>2280</v>
      </c>
      <c r="AP761" s="4" t="s">
        <v>2281</v>
      </c>
      <c r="AQ761" s="4" t="s">
        <v>203</v>
      </c>
      <c r="AR761" s="4" t="s">
        <v>2282</v>
      </c>
      <c r="AS761" s="4" t="s">
        <v>2283</v>
      </c>
      <c r="AT761" s="4" t="s">
        <v>2284</v>
      </c>
      <c r="AU761" s="4" t="s">
        <v>1038</v>
      </c>
      <c r="AV761" s="4" t="s">
        <v>2285</v>
      </c>
      <c r="AW761" s="4" t="s">
        <v>992</v>
      </c>
      <c r="AX761" s="4" t="s">
        <v>186</v>
      </c>
      <c r="AY761" s="4" t="s">
        <v>150</v>
      </c>
      <c r="AZ761" s="4" t="s">
        <v>2272</v>
      </c>
      <c r="BA761" s="4" t="s">
        <v>2286</v>
      </c>
      <c r="BB761" s="4" t="s">
        <v>992</v>
      </c>
      <c r="BC761" s="4" t="s">
        <v>2287</v>
      </c>
      <c r="BD761" s="4" t="s">
        <v>992</v>
      </c>
      <c r="BE761" s="4" t="s">
        <v>2288</v>
      </c>
      <c r="BF761" s="4" t="s">
        <v>186</v>
      </c>
      <c r="BG761" s="4" t="s">
        <v>226</v>
      </c>
      <c r="BH761" s="4" t="s">
        <v>2258</v>
      </c>
      <c r="BI761" s="4" t="s">
        <v>2289</v>
      </c>
      <c r="BJ761" s="4" t="s">
        <v>992</v>
      </c>
      <c r="BK761" s="4" t="s">
        <v>992</v>
      </c>
      <c r="BL761" s="4" t="s">
        <v>2290</v>
      </c>
      <c r="BM761" s="4" t="s">
        <v>2291</v>
      </c>
      <c r="BN761" s="4" t="s">
        <v>992</v>
      </c>
      <c r="BO761" s="4" t="s">
        <v>2272</v>
      </c>
      <c r="BP761" s="4" t="s">
        <v>2292</v>
      </c>
      <c r="BQ761" s="4" t="s">
        <v>992</v>
      </c>
      <c r="BS761" s="4" t="s">
        <v>1038</v>
      </c>
      <c r="BW761" s="18"/>
      <c r="BZ761" s="18"/>
      <c r="CD761" s="18"/>
      <c r="CF761" s="18"/>
      <c r="CI761" s="18"/>
      <c r="CJ761" s="18"/>
    </row>
    <row r="762" s="4" customFormat="true" ht="14.4" hidden="false" customHeight="false" outlineLevel="0" collapsed="false">
      <c r="A762" s="8" t="s">
        <v>3491</v>
      </c>
      <c r="B762" s="17" t="n">
        <v>2</v>
      </c>
      <c r="C762" s="17" t="n">
        <v>2</v>
      </c>
      <c r="D762" s="17" t="n">
        <v>2</v>
      </c>
      <c r="E762" s="17" t="n">
        <v>77</v>
      </c>
      <c r="F762" s="17" t="n">
        <v>40</v>
      </c>
      <c r="G762" s="17" t="n">
        <v>8</v>
      </c>
      <c r="H762" s="8" t="n">
        <v>8040</v>
      </c>
      <c r="I762" s="8" t="s">
        <v>650</v>
      </c>
      <c r="J762" s="8" t="s">
        <v>650</v>
      </c>
      <c r="K762" s="8" t="n">
        <v>28040</v>
      </c>
      <c r="L762" s="8" t="s">
        <v>3515</v>
      </c>
      <c r="O762" s="4" t="s">
        <v>3502</v>
      </c>
      <c r="Q762" s="4" t="s">
        <v>273</v>
      </c>
      <c r="R762" s="4" t="n">
        <f aca="false">(1+LEN(N762)-LEN(SUBSTITUTE(N762," ","")))+1</f>
        <v>2</v>
      </c>
      <c r="S762" s="4" t="n">
        <f aca="false">(1+LEN(O762)-LEN(SUBSTITUTE(O762," ","")))</f>
        <v>7</v>
      </c>
      <c r="T762" s="4" t="s">
        <v>2160</v>
      </c>
      <c r="U762" s="4" t="s">
        <v>853</v>
      </c>
      <c r="V762" s="4" t="s">
        <v>2248</v>
      </c>
      <c r="W762" s="4" t="s">
        <v>2320</v>
      </c>
      <c r="X762" s="4" t="s">
        <v>2321</v>
      </c>
      <c r="Y762" s="4" t="s">
        <v>2248</v>
      </c>
      <c r="Z762" s="4" t="s">
        <v>150</v>
      </c>
      <c r="AA762" s="4" t="s">
        <v>2321</v>
      </c>
      <c r="AB762" s="4" t="s">
        <v>853</v>
      </c>
      <c r="AC762" s="4" t="s">
        <v>2248</v>
      </c>
      <c r="AD762" s="4" t="s">
        <v>853</v>
      </c>
      <c r="AE762" s="4" t="s">
        <v>2322</v>
      </c>
      <c r="AF762" s="4" t="s">
        <v>853</v>
      </c>
      <c r="AG762" s="4" t="s">
        <v>2323</v>
      </c>
      <c r="AH762" s="4" t="s">
        <v>853</v>
      </c>
      <c r="AI762" s="4" t="s">
        <v>2298</v>
      </c>
      <c r="AJ762" s="4" t="s">
        <v>2324</v>
      </c>
      <c r="AK762" s="4" t="s">
        <v>2325</v>
      </c>
      <c r="AL762" s="4" t="s">
        <v>2324</v>
      </c>
      <c r="AM762" s="4" t="s">
        <v>853</v>
      </c>
      <c r="AN762" s="4" t="s">
        <v>853</v>
      </c>
      <c r="AO762" s="4" t="s">
        <v>150</v>
      </c>
      <c r="AP762" s="4" t="s">
        <v>2248</v>
      </c>
      <c r="AQ762" s="4" t="s">
        <v>150</v>
      </c>
      <c r="AR762" s="4" t="s">
        <v>2248</v>
      </c>
      <c r="AS762" s="4" t="s">
        <v>853</v>
      </c>
      <c r="AT762" s="4" t="s">
        <v>2248</v>
      </c>
      <c r="AU762" s="4" t="s">
        <v>1316</v>
      </c>
      <c r="AV762" s="4" t="s">
        <v>441</v>
      </c>
      <c r="AW762" s="4" t="s">
        <v>2326</v>
      </c>
      <c r="AX762" s="4" t="s">
        <v>2327</v>
      </c>
      <c r="AY762" s="4" t="s">
        <v>203</v>
      </c>
      <c r="AZ762" s="4" t="s">
        <v>2248</v>
      </c>
      <c r="BA762" s="4" t="s">
        <v>2248</v>
      </c>
      <c r="BB762" s="4" t="s">
        <v>853</v>
      </c>
      <c r="BC762" s="4" t="s">
        <v>853</v>
      </c>
      <c r="BD762" s="4" t="s">
        <v>853</v>
      </c>
      <c r="BE762" s="4" t="s">
        <v>2325</v>
      </c>
      <c r="BF762" s="4" t="s">
        <v>853</v>
      </c>
      <c r="BG762" s="4" t="s">
        <v>853</v>
      </c>
      <c r="BH762" s="4" t="s">
        <v>853</v>
      </c>
      <c r="BI762" s="4" t="s">
        <v>2328</v>
      </c>
      <c r="BJ762" s="4" t="s">
        <v>853</v>
      </c>
      <c r="BK762" s="4" t="s">
        <v>853</v>
      </c>
      <c r="BL762" s="4" t="s">
        <v>2248</v>
      </c>
      <c r="BM762" s="4" t="s">
        <v>853</v>
      </c>
      <c r="BN762" s="4" t="s">
        <v>853</v>
      </c>
      <c r="BO762" s="4" t="s">
        <v>853</v>
      </c>
      <c r="BP762" s="4" t="s">
        <v>150</v>
      </c>
      <c r="BQ762" s="4" t="s">
        <v>2329</v>
      </c>
      <c r="BS762" s="4" t="s">
        <v>853</v>
      </c>
      <c r="BW762" s="18"/>
      <c r="BZ762" s="18"/>
      <c r="CD762" s="18"/>
      <c r="CF762" s="18"/>
      <c r="CI762" s="18"/>
      <c r="CJ762" s="18"/>
    </row>
    <row r="763" customFormat="false" ht="14.4" hidden="false" customHeight="false" outlineLevel="0" collapsed="false">
      <c r="A763" s="8" t="s">
        <v>3491</v>
      </c>
      <c r="B763" s="17" t="n">
        <v>2</v>
      </c>
      <c r="C763" s="17" t="n">
        <v>2</v>
      </c>
      <c r="D763" s="17" t="n">
        <v>2</v>
      </c>
      <c r="E763" s="17" t="n">
        <v>82</v>
      </c>
      <c r="F763" s="17" t="n">
        <v>43</v>
      </c>
      <c r="G763" s="17" t="n">
        <v>8</v>
      </c>
      <c r="H763" s="8" t="n">
        <v>8043</v>
      </c>
      <c r="I763" s="8" t="s">
        <v>650</v>
      </c>
      <c r="J763" s="8" t="s">
        <v>650</v>
      </c>
      <c r="K763" s="8" t="n">
        <v>28043</v>
      </c>
      <c r="L763" s="8" t="s">
        <v>3515</v>
      </c>
      <c r="M763" s="4"/>
      <c r="N763" s="4"/>
      <c r="O763" s="4" t="s">
        <v>3510</v>
      </c>
      <c r="P763" s="4"/>
      <c r="Q763" s="4" t="s">
        <v>273</v>
      </c>
      <c r="R763" s="4" t="n">
        <f aca="false">(1+LEN(N763)-LEN(SUBSTITUTE(N763," ","")))+1</f>
        <v>2</v>
      </c>
      <c r="S763" s="0" t="n">
        <f aca="false">(1+LEN(O763)-LEN(SUBSTITUTE(O763," ","")))</f>
        <v>4</v>
      </c>
      <c r="T763" s="4" t="s">
        <v>2416</v>
      </c>
      <c r="U763" s="4" t="s">
        <v>2439</v>
      </c>
      <c r="V763" s="4" t="s">
        <v>2440</v>
      </c>
      <c r="W763" s="4" t="s">
        <v>2441</v>
      </c>
      <c r="X763" s="4" t="s">
        <v>2442</v>
      </c>
      <c r="Y763" s="4" t="s">
        <v>182</v>
      </c>
      <c r="Z763" s="4" t="s">
        <v>2417</v>
      </c>
      <c r="AA763" s="4" t="s">
        <v>2443</v>
      </c>
      <c r="AB763" s="4" t="s">
        <v>2444</v>
      </c>
      <c r="AC763" s="4" t="s">
        <v>2445</v>
      </c>
      <c r="AD763" s="4" t="s">
        <v>2446</v>
      </c>
      <c r="AE763" s="4" t="s">
        <v>182</v>
      </c>
      <c r="AF763" s="4" t="s">
        <v>2447</v>
      </c>
      <c r="AG763" s="4" t="s">
        <v>2448</v>
      </c>
      <c r="AH763" s="4" t="s">
        <v>2449</v>
      </c>
      <c r="AI763" s="4" t="s">
        <v>182</v>
      </c>
      <c r="AJ763" s="4" t="s">
        <v>2450</v>
      </c>
      <c r="AK763" s="4" t="s">
        <v>2451</v>
      </c>
      <c r="AL763" s="4" t="s">
        <v>2452</v>
      </c>
      <c r="AM763" s="4" t="s">
        <v>182</v>
      </c>
      <c r="AN763" s="4" t="s">
        <v>182</v>
      </c>
      <c r="AO763" s="4" t="s">
        <v>2417</v>
      </c>
      <c r="AP763" s="4" t="s">
        <v>2453</v>
      </c>
      <c r="AQ763" s="4" t="s">
        <v>2454</v>
      </c>
      <c r="AR763" s="4" t="s">
        <v>2455</v>
      </c>
      <c r="AS763" s="4" t="s">
        <v>2456</v>
      </c>
      <c r="AT763" s="4" t="s">
        <v>2457</v>
      </c>
      <c r="AU763" s="4" t="s">
        <v>2439</v>
      </c>
      <c r="AV763" s="4" t="s">
        <v>182</v>
      </c>
      <c r="AW763" s="4" t="s">
        <v>2417</v>
      </c>
      <c r="AX763" s="4" t="s">
        <v>182</v>
      </c>
      <c r="AY763" s="4" t="s">
        <v>182</v>
      </c>
      <c r="AZ763" s="4" t="s">
        <v>2458</v>
      </c>
      <c r="BA763" s="4" t="s">
        <v>2459</v>
      </c>
      <c r="BB763" s="4" t="s">
        <v>182</v>
      </c>
      <c r="BC763" s="4" t="s">
        <v>2454</v>
      </c>
      <c r="BD763" s="4" t="s">
        <v>2452</v>
      </c>
      <c r="BE763" s="4" t="s">
        <v>2460</v>
      </c>
      <c r="BF763" s="4" t="s">
        <v>182</v>
      </c>
      <c r="BG763" s="4" t="s">
        <v>2417</v>
      </c>
      <c r="BH763" s="4" t="s">
        <v>182</v>
      </c>
      <c r="BI763" s="4" t="s">
        <v>2461</v>
      </c>
      <c r="BJ763" s="4" t="s">
        <v>2462</v>
      </c>
      <c r="BK763" s="4" t="s">
        <v>2463</v>
      </c>
      <c r="BL763" s="4" t="s">
        <v>2439</v>
      </c>
      <c r="BM763" s="4" t="s">
        <v>182</v>
      </c>
      <c r="BN763" s="4" t="s">
        <v>2464</v>
      </c>
      <c r="BO763" s="4" t="s">
        <v>182</v>
      </c>
      <c r="BP763" s="4" t="s">
        <v>2465</v>
      </c>
      <c r="BQ763" s="4" t="s">
        <v>167</v>
      </c>
      <c r="BR763" s="4"/>
      <c r="BS763" s="4" t="s">
        <v>182</v>
      </c>
      <c r="BT763" s="4"/>
      <c r="BU763" s="4"/>
      <c r="BV763" s="4"/>
      <c r="BW763" s="18"/>
      <c r="BX763" s="4"/>
      <c r="BY763" s="4"/>
      <c r="BZ763" s="18"/>
      <c r="CA763" s="4"/>
      <c r="CB763" s="4"/>
      <c r="CC763" s="4"/>
      <c r="CD763" s="18"/>
      <c r="CE763" s="4"/>
      <c r="CF763" s="18"/>
      <c r="CG763" s="4"/>
      <c r="CH763" s="4"/>
      <c r="CI763" s="18"/>
      <c r="CJ763" s="18"/>
      <c r="CK763" s="4"/>
      <c r="CL763" s="4"/>
      <c r="CM763" s="4"/>
      <c r="CN763" s="4"/>
    </row>
    <row r="764" customFormat="false" ht="14.4" hidden="false" customHeight="false" outlineLevel="0" collapsed="false">
      <c r="A764" s="8" t="s">
        <v>3491</v>
      </c>
      <c r="B764" s="17" t="n">
        <v>2</v>
      </c>
      <c r="C764" s="17" t="n">
        <v>2</v>
      </c>
      <c r="D764" s="17" t="n">
        <v>2</v>
      </c>
      <c r="E764" s="17" t="n">
        <v>84</v>
      </c>
      <c r="F764" s="17" t="n">
        <v>44</v>
      </c>
      <c r="G764" s="17" t="n">
        <v>8</v>
      </c>
      <c r="H764" s="8" t="n">
        <v>8044</v>
      </c>
      <c r="I764" s="8" t="s">
        <v>650</v>
      </c>
      <c r="J764" s="8" t="s">
        <v>650</v>
      </c>
      <c r="K764" s="8" t="n">
        <v>28044</v>
      </c>
      <c r="L764" s="8" t="s">
        <v>3515</v>
      </c>
      <c r="M764" s="4"/>
      <c r="N764" s="4"/>
      <c r="O764" s="4" t="s">
        <v>3511</v>
      </c>
      <c r="Q764" s="4" t="s">
        <v>273</v>
      </c>
      <c r="R764" s="4" t="n">
        <f aca="false">(1+LEN(N764)-LEN(SUBSTITUTE(N764," ","")))+1</f>
        <v>2</v>
      </c>
      <c r="S764" s="0" t="n">
        <f aca="false">(1+LEN(O764)-LEN(SUBSTITUTE(O764," ","")))</f>
        <v>6</v>
      </c>
      <c r="T764" s="4" t="s">
        <v>2416</v>
      </c>
      <c r="U764" s="4" t="s">
        <v>2506</v>
      </c>
      <c r="V764" s="4" t="s">
        <v>2507</v>
      </c>
      <c r="W764" s="4" t="s">
        <v>2471</v>
      </c>
      <c r="X764" s="4" t="s">
        <v>2508</v>
      </c>
      <c r="Y764" s="4" t="s">
        <v>2471</v>
      </c>
      <c r="Z764" s="4" t="s">
        <v>2508</v>
      </c>
      <c r="AA764" s="4" t="s">
        <v>2509</v>
      </c>
      <c r="AB764" s="4" t="s">
        <v>2471</v>
      </c>
      <c r="AC764" s="4" t="s">
        <v>2471</v>
      </c>
      <c r="AD764" s="4" t="s">
        <v>2510</v>
      </c>
      <c r="AE764" s="4" t="s">
        <v>2471</v>
      </c>
      <c r="AF764" s="4" t="s">
        <v>2511</v>
      </c>
      <c r="AG764" s="4" t="s">
        <v>2512</v>
      </c>
      <c r="AH764" s="4" t="s">
        <v>2506</v>
      </c>
      <c r="AI764" s="4" t="s">
        <v>2471</v>
      </c>
      <c r="AJ764" s="4" t="s">
        <v>2513</v>
      </c>
      <c r="AK764" s="4" t="s">
        <v>2514</v>
      </c>
      <c r="AL764" s="4" t="s">
        <v>2515</v>
      </c>
      <c r="AM764" s="4" t="s">
        <v>2516</v>
      </c>
      <c r="AN764" s="4" t="s">
        <v>2471</v>
      </c>
      <c r="AO764" s="4" t="s">
        <v>2471</v>
      </c>
      <c r="AP764" s="4" t="s">
        <v>2471</v>
      </c>
      <c r="AQ764" s="4" t="s">
        <v>2471</v>
      </c>
      <c r="AR764" s="4" t="s">
        <v>2471</v>
      </c>
      <c r="AS764" s="4" t="s">
        <v>2474</v>
      </c>
      <c r="AT764" s="4" t="s">
        <v>2517</v>
      </c>
      <c r="AU764" s="4" t="s">
        <v>2471</v>
      </c>
      <c r="AV764" s="4" t="s">
        <v>2471</v>
      </c>
      <c r="AW764" s="4" t="s">
        <v>2518</v>
      </c>
      <c r="AX764" s="4" t="s">
        <v>1641</v>
      </c>
      <c r="AY764" s="4" t="s">
        <v>2519</v>
      </c>
      <c r="AZ764" s="4" t="s">
        <v>2471</v>
      </c>
      <c r="BA764" s="4" t="s">
        <v>2520</v>
      </c>
      <c r="BB764" s="4" t="s">
        <v>2471</v>
      </c>
      <c r="BC764" s="4" t="s">
        <v>2521</v>
      </c>
      <c r="BD764" s="4" t="s">
        <v>2522</v>
      </c>
      <c r="BE764" s="4" t="s">
        <v>2514</v>
      </c>
      <c r="BF764" s="4" t="s">
        <v>2508</v>
      </c>
      <c r="BG764" s="4" t="s">
        <v>2523</v>
      </c>
      <c r="BH764" s="4" t="s">
        <v>2471</v>
      </c>
      <c r="BI764" s="4" t="s">
        <v>2524</v>
      </c>
      <c r="BJ764" s="4" t="s">
        <v>2508</v>
      </c>
      <c r="BK764" s="4" t="s">
        <v>2525</v>
      </c>
      <c r="BL764" s="4" t="s">
        <v>2526</v>
      </c>
      <c r="BM764" s="4" t="s">
        <v>2527</v>
      </c>
      <c r="BN764" s="4" t="s">
        <v>2471</v>
      </c>
      <c r="BO764" s="4" t="s">
        <v>976</v>
      </c>
      <c r="BP764" s="4" t="s">
        <v>2471</v>
      </c>
      <c r="BQ764" s="4" t="s">
        <v>2486</v>
      </c>
      <c r="BR764" s="4"/>
      <c r="BS764" s="4" t="s">
        <v>589</v>
      </c>
      <c r="BT764" s="4"/>
      <c r="BU764" s="4"/>
      <c r="BV764" s="4"/>
      <c r="BW764" s="18"/>
      <c r="BX764" s="4"/>
      <c r="BY764" s="4"/>
      <c r="BZ764" s="18"/>
      <c r="CA764" s="4"/>
      <c r="CB764" s="4"/>
      <c r="CC764" s="4"/>
      <c r="CD764" s="18"/>
      <c r="CE764" s="4"/>
      <c r="CF764" s="18"/>
      <c r="CG764" s="4"/>
      <c r="CH764" s="4"/>
      <c r="CI764" s="18"/>
      <c r="CJ764" s="18"/>
      <c r="CK764" s="4"/>
      <c r="CL764" s="4"/>
      <c r="CM764" s="4"/>
      <c r="CN764" s="4"/>
    </row>
    <row r="765" s="4" customFormat="true" ht="14.4" hidden="false" customHeight="false" outlineLevel="0" collapsed="false">
      <c r="A765" s="8" t="s">
        <v>3491</v>
      </c>
      <c r="B765" s="8" t="n">
        <v>2</v>
      </c>
      <c r="C765" s="8"/>
      <c r="D765" s="8"/>
      <c r="E765" s="8"/>
      <c r="F765" s="8" t="n">
        <v>62</v>
      </c>
      <c r="G765" s="8" t="n">
        <v>9</v>
      </c>
      <c r="H765" s="8" t="n">
        <v>9062</v>
      </c>
      <c r="I765" s="8" t="s">
        <v>650</v>
      </c>
      <c r="J765" s="8" t="s">
        <v>650</v>
      </c>
      <c r="K765" s="8" t="n">
        <v>29062</v>
      </c>
      <c r="L765" s="8" t="s">
        <v>3515</v>
      </c>
      <c r="O765" s="4" t="s">
        <v>3365</v>
      </c>
      <c r="Q765" s="4" t="s">
        <v>273</v>
      </c>
      <c r="R765" s="4" t="n">
        <v>3</v>
      </c>
      <c r="S765" s="4" t="n">
        <f aca="false">(1+LEN(O765)-LEN(SUBSTITUTE(O765," ","")))</f>
        <v>9</v>
      </c>
      <c r="BW765" s="15"/>
      <c r="BZ765" s="15"/>
      <c r="CD765" s="15"/>
      <c r="CF765" s="15"/>
    </row>
    <row r="766" customFormat="false" ht="14.4" hidden="false" customHeight="false" outlineLevel="0" collapsed="false">
      <c r="A766" s="8" t="s">
        <v>3491</v>
      </c>
      <c r="B766" s="8" t="n">
        <v>2</v>
      </c>
      <c r="C766" s="8"/>
      <c r="D766" s="8"/>
      <c r="E766" s="8"/>
      <c r="F766" s="8" t="n">
        <v>63</v>
      </c>
      <c r="G766" s="8" t="n">
        <v>9</v>
      </c>
      <c r="H766" s="8" t="n">
        <v>9063</v>
      </c>
      <c r="I766" s="8" t="s">
        <v>650</v>
      </c>
      <c r="J766" s="8" t="s">
        <v>650</v>
      </c>
      <c r="K766" s="8" t="n">
        <v>29063</v>
      </c>
      <c r="L766" s="8" t="s">
        <v>3515</v>
      </c>
      <c r="O766" s="4" t="s">
        <v>3371</v>
      </c>
      <c r="Q766" s="4" t="s">
        <v>273</v>
      </c>
      <c r="R766" s="4" t="n">
        <v>3</v>
      </c>
      <c r="S766" s="4" t="n">
        <f aca="false">(1+LEN(O766)-LEN(SUBSTITUTE(O766," ","")))</f>
        <v>9</v>
      </c>
      <c r="BW766" s="15"/>
      <c r="BZ766" s="15"/>
      <c r="CD766" s="15"/>
      <c r="CF766" s="15"/>
    </row>
    <row r="767" customFormat="false" ht="14.4" hidden="false" customHeight="false" outlineLevel="0" collapsed="false">
      <c r="A767" s="8" t="s">
        <v>3491</v>
      </c>
      <c r="B767" s="8" t="n">
        <v>2</v>
      </c>
      <c r="C767" s="0"/>
      <c r="D767" s="0"/>
      <c r="E767" s="0"/>
      <c r="F767" s="8" t="n">
        <v>65</v>
      </c>
      <c r="G767" s="8" t="n">
        <v>9</v>
      </c>
      <c r="H767" s="8" t="n">
        <v>9065</v>
      </c>
      <c r="I767" s="8" t="s">
        <v>650</v>
      </c>
      <c r="J767" s="8" t="s">
        <v>650</v>
      </c>
      <c r="K767" s="8" t="n">
        <v>29065</v>
      </c>
      <c r="L767" s="8" t="s">
        <v>3515</v>
      </c>
      <c r="O767" s="0" t="s">
        <v>3383</v>
      </c>
      <c r="P767" s="4"/>
      <c r="Q767" s="0" t="s">
        <v>273</v>
      </c>
      <c r="R767" s="0" t="n">
        <v>3</v>
      </c>
      <c r="S767" s="0" t="n">
        <f aca="false">(1+LEN(O767)-LEN(SUBSTITUTE(O767," ","")))</f>
        <v>9</v>
      </c>
      <c r="CN767" s="4"/>
    </row>
    <row r="768" customFormat="false" ht="14.4" hidden="false" customHeight="false" outlineLevel="0" collapsed="false">
      <c r="A768" s="8" t="s">
        <v>3491</v>
      </c>
      <c r="B768" s="8" t="n">
        <v>2</v>
      </c>
      <c r="C768" s="0"/>
      <c r="D768" s="0"/>
      <c r="E768" s="0"/>
      <c r="F768" s="8" t="n">
        <v>66</v>
      </c>
      <c r="G768" s="8" t="n">
        <v>9</v>
      </c>
      <c r="H768" s="8" t="n">
        <v>9066</v>
      </c>
      <c r="I768" s="8" t="s">
        <v>650</v>
      </c>
      <c r="J768" s="8" t="s">
        <v>650</v>
      </c>
      <c r="K768" s="8" t="n">
        <v>29066</v>
      </c>
      <c r="L768" s="8" t="s">
        <v>3515</v>
      </c>
      <c r="O768" s="0" t="s">
        <v>3389</v>
      </c>
      <c r="P768" s="4"/>
      <c r="Q768" s="0" t="s">
        <v>273</v>
      </c>
      <c r="R768" s="0" t="n">
        <v>3</v>
      </c>
      <c r="S768" s="0" t="n">
        <f aca="false">(1+LEN(O768)-LEN(SUBSTITUTE(O768," ","")))</f>
        <v>4</v>
      </c>
      <c r="CN768" s="4"/>
    </row>
    <row r="769" s="4" customFormat="true" ht="14.4" hidden="false" customHeight="false" outlineLevel="0" collapsed="false">
      <c r="A769" s="8" t="s">
        <v>163</v>
      </c>
      <c r="B769" s="8" t="n">
        <v>1</v>
      </c>
      <c r="C769" s="8" t="n">
        <v>1</v>
      </c>
      <c r="D769" s="8" t="n">
        <v>2</v>
      </c>
      <c r="E769" s="8" t="n">
        <v>5</v>
      </c>
      <c r="F769" s="8" t="n">
        <v>1</v>
      </c>
      <c r="G769" s="8" t="n">
        <v>1</v>
      </c>
      <c r="H769" s="8" t="n">
        <v>1001</v>
      </c>
      <c r="I769" s="8" t="s">
        <v>650</v>
      </c>
      <c r="J769" s="8" t="s">
        <v>650</v>
      </c>
      <c r="K769" s="8" t="n">
        <v>21001</v>
      </c>
      <c r="L769" s="8" t="s">
        <v>3515</v>
      </c>
      <c r="O769" s="4" t="s">
        <v>166</v>
      </c>
      <c r="Q769" s="4" t="s">
        <v>133</v>
      </c>
      <c r="R769" s="4" t="n">
        <f aca="false">(1+LEN(N769)-LEN(SUBSTITUTE(N769," ","")))+1</f>
        <v>2</v>
      </c>
      <c r="S769" s="4" t="n">
        <f aca="false">(1+LEN(O769)-LEN(SUBSTITUTE(O769," ","")))</f>
        <v>7</v>
      </c>
      <c r="T769" s="4" t="s">
        <v>134</v>
      </c>
      <c r="U769" s="4" t="s">
        <v>147</v>
      </c>
      <c r="V769" s="4" t="s">
        <v>147</v>
      </c>
      <c r="W769" s="4" t="s">
        <v>167</v>
      </c>
      <c r="X769" s="4" t="s">
        <v>168</v>
      </c>
      <c r="Y769" s="4" t="s">
        <v>169</v>
      </c>
      <c r="Z769" s="4" t="s">
        <v>147</v>
      </c>
      <c r="AA769" s="4" t="s">
        <v>167</v>
      </c>
      <c r="AB769" s="4" t="s">
        <v>145</v>
      </c>
      <c r="AC769" s="4" t="s">
        <v>147</v>
      </c>
      <c r="AD769" s="4" t="s">
        <v>170</v>
      </c>
      <c r="AE769" s="4" t="s">
        <v>167</v>
      </c>
      <c r="AF769" s="4" t="s">
        <v>171</v>
      </c>
      <c r="AG769" s="4" t="s">
        <v>172</v>
      </c>
      <c r="AH769" s="4" t="s">
        <v>173</v>
      </c>
      <c r="AI769" s="4" t="s">
        <v>167</v>
      </c>
      <c r="AJ769" s="4" t="s">
        <v>174</v>
      </c>
      <c r="AK769" s="4" t="s">
        <v>175</v>
      </c>
      <c r="AL769" s="4" t="s">
        <v>176</v>
      </c>
      <c r="AM769" s="4" t="s">
        <v>177</v>
      </c>
      <c r="AN769" s="4" t="s">
        <v>178</v>
      </c>
      <c r="AO769" s="4" t="s">
        <v>167</v>
      </c>
      <c r="AP769" s="4" t="s">
        <v>179</v>
      </c>
      <c r="AQ769" s="4" t="s">
        <v>167</v>
      </c>
      <c r="AR769" s="4" t="s">
        <v>147</v>
      </c>
      <c r="AS769" s="4" t="s">
        <v>180</v>
      </c>
      <c r="AT769" s="4" t="s">
        <v>181</v>
      </c>
      <c r="AU769" s="4" t="s">
        <v>167</v>
      </c>
      <c r="AV769" s="4" t="s">
        <v>182</v>
      </c>
      <c r="AW769" s="4" t="s">
        <v>183</v>
      </c>
      <c r="AX769" s="4" t="s">
        <v>184</v>
      </c>
      <c r="AY769" s="4" t="s">
        <v>182</v>
      </c>
      <c r="AZ769" s="4" t="s">
        <v>178</v>
      </c>
      <c r="BA769" s="4" t="s">
        <v>174</v>
      </c>
      <c r="BB769" s="4" t="s">
        <v>167</v>
      </c>
      <c r="BC769" s="4" t="s">
        <v>167</v>
      </c>
      <c r="BD769" s="4" t="s">
        <v>168</v>
      </c>
      <c r="BE769" s="4" t="s">
        <v>175</v>
      </c>
      <c r="BF769" s="4" t="s">
        <v>167</v>
      </c>
      <c r="BG769" s="4" t="s">
        <v>167</v>
      </c>
      <c r="BH769" s="4" t="s">
        <v>182</v>
      </c>
      <c r="BI769" s="4" t="s">
        <v>175</v>
      </c>
      <c r="BJ769" s="4" t="s">
        <v>156</v>
      </c>
      <c r="BK769" s="4" t="s">
        <v>185</v>
      </c>
      <c r="BL769" s="4" t="s">
        <v>167</v>
      </c>
      <c r="BM769" s="4" t="s">
        <v>186</v>
      </c>
      <c r="BN769" s="4" t="s">
        <v>147</v>
      </c>
      <c r="BO769" s="4" t="s">
        <v>187</v>
      </c>
      <c r="BP769" s="4" t="s">
        <v>188</v>
      </c>
      <c r="BQ769" s="4" t="s">
        <v>182</v>
      </c>
      <c r="BS769" s="4" t="s">
        <v>182</v>
      </c>
      <c r="BW769" s="14"/>
      <c r="BZ769" s="15"/>
      <c r="CD769" s="15"/>
      <c r="CF769" s="15"/>
      <c r="CI769" s="15"/>
      <c r="CJ769" s="15"/>
      <c r="CK769" s="16"/>
    </row>
    <row r="770" customFormat="false" ht="14.4" hidden="false" customHeight="false" outlineLevel="0" collapsed="false">
      <c r="A770" s="8" t="s">
        <v>163</v>
      </c>
      <c r="B770" s="8" t="n">
        <v>1</v>
      </c>
      <c r="C770" s="8" t="n">
        <v>1</v>
      </c>
      <c r="D770" s="8" t="n">
        <v>2</v>
      </c>
      <c r="E770" s="8" t="n">
        <v>8</v>
      </c>
      <c r="F770" s="8" t="n">
        <v>2</v>
      </c>
      <c r="G770" s="8" t="n">
        <v>1</v>
      </c>
      <c r="H770" s="8" t="n">
        <v>1002</v>
      </c>
      <c r="I770" s="8" t="s">
        <v>650</v>
      </c>
      <c r="J770" s="8" t="s">
        <v>650</v>
      </c>
      <c r="K770" s="8" t="n">
        <v>21002</v>
      </c>
      <c r="L770" s="8" t="s">
        <v>3515</v>
      </c>
      <c r="O770" s="16" t="s">
        <v>241</v>
      </c>
      <c r="Q770" s="0" t="s">
        <v>133</v>
      </c>
      <c r="R770" s="0" t="n">
        <f aca="false">(1+LEN(N770)-LEN(SUBSTITUTE(N770," ","")))+1</f>
        <v>2</v>
      </c>
      <c r="S770" s="0" t="n">
        <f aca="false">(1+LEN(O770)-LEN(SUBSTITUTE(O770," ","")))</f>
        <v>6</v>
      </c>
      <c r="T770" s="0" t="s">
        <v>134</v>
      </c>
      <c r="U770" s="0" t="s">
        <v>242</v>
      </c>
      <c r="V770" s="0" t="s">
        <v>243</v>
      </c>
      <c r="W770" s="0" t="s">
        <v>242</v>
      </c>
      <c r="X770" s="0" t="s">
        <v>244</v>
      </c>
      <c r="Y770" s="0" t="s">
        <v>245</v>
      </c>
      <c r="Z770" s="0" t="s">
        <v>246</v>
      </c>
      <c r="AA770" s="0" t="s">
        <v>247</v>
      </c>
      <c r="AB770" s="0" t="s">
        <v>214</v>
      </c>
      <c r="AC770" s="0" t="s">
        <v>248</v>
      </c>
      <c r="AD770" s="0" t="s">
        <v>249</v>
      </c>
      <c r="AE770" s="0" t="s">
        <v>227</v>
      </c>
      <c r="AF770" s="0" t="s">
        <v>214</v>
      </c>
      <c r="AG770" s="0" t="s">
        <v>250</v>
      </c>
      <c r="AH770" s="0" t="s">
        <v>214</v>
      </c>
      <c r="AI770" s="0" t="s">
        <v>242</v>
      </c>
      <c r="AJ770" s="0" t="s">
        <v>251</v>
      </c>
      <c r="AK770" s="0" t="s">
        <v>252</v>
      </c>
      <c r="AL770" s="0" t="s">
        <v>253</v>
      </c>
      <c r="AM770" s="0" t="s">
        <v>254</v>
      </c>
      <c r="AN770" s="0" t="s">
        <v>214</v>
      </c>
      <c r="AO770" s="0" t="s">
        <v>255</v>
      </c>
      <c r="AP770" s="0" t="s">
        <v>256</v>
      </c>
      <c r="AQ770" s="0" t="s">
        <v>227</v>
      </c>
      <c r="AR770" s="0" t="s">
        <v>257</v>
      </c>
      <c r="AS770" s="0" t="s">
        <v>258</v>
      </c>
      <c r="AT770" s="0" t="s">
        <v>259</v>
      </c>
      <c r="AU770" s="0" t="s">
        <v>246</v>
      </c>
      <c r="AV770" s="0" t="s">
        <v>214</v>
      </c>
      <c r="AW770" s="0" t="s">
        <v>246</v>
      </c>
      <c r="AX770" s="0" t="s">
        <v>260</v>
      </c>
      <c r="AY770" s="0" t="s">
        <v>214</v>
      </c>
      <c r="AZ770" s="0" t="s">
        <v>261</v>
      </c>
      <c r="BA770" s="0" t="s">
        <v>262</v>
      </c>
      <c r="BB770" s="0" t="s">
        <v>214</v>
      </c>
      <c r="BC770" s="0" t="s">
        <v>214</v>
      </c>
      <c r="BD770" s="0" t="s">
        <v>256</v>
      </c>
      <c r="BE770" s="0" t="s">
        <v>263</v>
      </c>
      <c r="BF770" s="0" t="s">
        <v>214</v>
      </c>
      <c r="BG770" s="0" t="s">
        <v>242</v>
      </c>
      <c r="BH770" s="0" t="s">
        <v>214</v>
      </c>
      <c r="BI770" s="0" t="s">
        <v>264</v>
      </c>
      <c r="BJ770" s="0" t="s">
        <v>214</v>
      </c>
      <c r="BK770" s="0" t="s">
        <v>265</v>
      </c>
      <c r="BL770" s="0" t="s">
        <v>214</v>
      </c>
      <c r="BM770" s="0" t="s">
        <v>203</v>
      </c>
      <c r="BN770" s="0" t="s">
        <v>217</v>
      </c>
      <c r="BO770" s="0" t="s">
        <v>214</v>
      </c>
      <c r="BP770" s="0" t="s">
        <v>242</v>
      </c>
      <c r="BQ770" s="0" t="s">
        <v>214</v>
      </c>
      <c r="BS770" s="0" t="s">
        <v>214</v>
      </c>
      <c r="CI770" s="15"/>
      <c r="CJ770" s="15"/>
      <c r="CK770" s="16"/>
    </row>
    <row r="771" customFormat="false" ht="14.4" hidden="false" customHeight="false" outlineLevel="0" collapsed="false">
      <c r="A771" s="8" t="s">
        <v>163</v>
      </c>
      <c r="B771" s="8" t="n">
        <v>1</v>
      </c>
      <c r="C771" s="8" t="n">
        <v>1</v>
      </c>
      <c r="D771" s="8" t="n">
        <v>2</v>
      </c>
      <c r="E771" s="8" t="n">
        <v>11</v>
      </c>
      <c r="F771" s="8" t="n">
        <v>4</v>
      </c>
      <c r="G771" s="8" t="n">
        <v>1</v>
      </c>
      <c r="H771" s="8" t="n">
        <v>1004</v>
      </c>
      <c r="I771" s="8" t="s">
        <v>650</v>
      </c>
      <c r="J771" s="8" t="s">
        <v>650</v>
      </c>
      <c r="K771" s="8" t="n">
        <v>21004</v>
      </c>
      <c r="L771" s="8" t="s">
        <v>3515</v>
      </c>
      <c r="O771" s="0" t="s">
        <v>341</v>
      </c>
      <c r="Q771" s="16" t="s">
        <v>133</v>
      </c>
      <c r="R771" s="0" t="n">
        <f aca="false">(1+LEN(N771)-LEN(SUBSTITUTE(N771," ","")))+1</f>
        <v>2</v>
      </c>
      <c r="S771" s="0" t="n">
        <f aca="false">(1+LEN(O771)-LEN(SUBSTITUTE(O771," ","")))</f>
        <v>7</v>
      </c>
      <c r="T771" s="0" t="s">
        <v>342</v>
      </c>
      <c r="U771" s="0" t="s">
        <v>343</v>
      </c>
      <c r="V771" s="0" t="s">
        <v>371</v>
      </c>
      <c r="W771" s="0" t="s">
        <v>372</v>
      </c>
      <c r="X771" s="0" t="s">
        <v>346</v>
      </c>
      <c r="Y771" s="0" t="s">
        <v>373</v>
      </c>
      <c r="Z771" s="0" t="s">
        <v>374</v>
      </c>
      <c r="AA771" s="0" t="s">
        <v>347</v>
      </c>
      <c r="AB771" s="0" t="s">
        <v>346</v>
      </c>
      <c r="AC771" s="0" t="s">
        <v>348</v>
      </c>
      <c r="AD771" s="0" t="s">
        <v>343</v>
      </c>
      <c r="AE771" s="0" t="s">
        <v>375</v>
      </c>
      <c r="AF771" s="0" t="s">
        <v>346</v>
      </c>
      <c r="AG771" s="0" t="s">
        <v>376</v>
      </c>
      <c r="AH771" s="0" t="s">
        <v>298</v>
      </c>
      <c r="AI771" s="0" t="s">
        <v>343</v>
      </c>
      <c r="AJ771" s="0" t="s">
        <v>373</v>
      </c>
      <c r="AK771" s="0" t="s">
        <v>377</v>
      </c>
      <c r="AL771" s="0" t="s">
        <v>378</v>
      </c>
      <c r="AM771" s="0" t="s">
        <v>379</v>
      </c>
      <c r="AN771" s="0" t="s">
        <v>380</v>
      </c>
      <c r="AO771" s="0" t="s">
        <v>343</v>
      </c>
      <c r="AP771" s="0" t="s">
        <v>381</v>
      </c>
      <c r="AQ771" s="0" t="s">
        <v>382</v>
      </c>
      <c r="AR771" s="0" t="s">
        <v>371</v>
      </c>
      <c r="AS771" s="0" t="s">
        <v>383</v>
      </c>
      <c r="AT771" s="0" t="s">
        <v>384</v>
      </c>
      <c r="AU771" s="0" t="s">
        <v>362</v>
      </c>
      <c r="AV771" s="0" t="s">
        <v>343</v>
      </c>
      <c r="AW771" s="0" t="s">
        <v>343</v>
      </c>
      <c r="AX771" s="0" t="s">
        <v>385</v>
      </c>
      <c r="AY771" s="0" t="s">
        <v>386</v>
      </c>
      <c r="AZ771" s="0" t="s">
        <v>387</v>
      </c>
      <c r="BA771" s="0" t="s">
        <v>388</v>
      </c>
      <c r="BB771" s="0" t="s">
        <v>389</v>
      </c>
      <c r="BC771" s="0" t="s">
        <v>380</v>
      </c>
      <c r="BD771" s="0" t="s">
        <v>343</v>
      </c>
      <c r="BE771" s="0" t="s">
        <v>390</v>
      </c>
      <c r="BF771" s="0" t="s">
        <v>362</v>
      </c>
      <c r="BG771" s="0" t="s">
        <v>343</v>
      </c>
      <c r="BH771" s="0" t="s">
        <v>391</v>
      </c>
      <c r="BI771" s="0" t="s">
        <v>392</v>
      </c>
      <c r="BJ771" s="0" t="s">
        <v>393</v>
      </c>
      <c r="BK771" s="0" t="s">
        <v>373</v>
      </c>
      <c r="BL771" s="0" t="s">
        <v>348</v>
      </c>
      <c r="BM771" s="0" t="s">
        <v>394</v>
      </c>
      <c r="BN771" s="0" t="s">
        <v>395</v>
      </c>
      <c r="BO771" s="0" t="s">
        <v>380</v>
      </c>
      <c r="BP771" s="0" t="s">
        <v>396</v>
      </c>
      <c r="BQ771" s="0" t="s">
        <v>348</v>
      </c>
      <c r="BS771" s="0" t="s">
        <v>397</v>
      </c>
      <c r="CI771" s="15"/>
      <c r="CJ771" s="15"/>
      <c r="CK771" s="16"/>
      <c r="CN771" s="4"/>
    </row>
    <row r="772" customFormat="false" ht="14.4" hidden="false" customHeight="false" outlineLevel="0" collapsed="false">
      <c r="A772" s="8" t="s">
        <v>163</v>
      </c>
      <c r="B772" s="8" t="n">
        <v>1</v>
      </c>
      <c r="C772" s="8" t="n">
        <v>1</v>
      </c>
      <c r="D772" s="8" t="n">
        <v>2</v>
      </c>
      <c r="E772" s="8" t="n">
        <v>16</v>
      </c>
      <c r="F772" s="8" t="n">
        <v>7</v>
      </c>
      <c r="G772" s="8" t="n">
        <v>1</v>
      </c>
      <c r="H772" s="8" t="n">
        <v>1007</v>
      </c>
      <c r="I772" s="8" t="s">
        <v>650</v>
      </c>
      <c r="J772" s="8" t="s">
        <v>650</v>
      </c>
      <c r="K772" s="8" t="n">
        <v>21007</v>
      </c>
      <c r="L772" s="8" t="s">
        <v>3515</v>
      </c>
      <c r="O772" s="16" t="s">
        <v>564</v>
      </c>
      <c r="Q772" s="16" t="s">
        <v>133</v>
      </c>
      <c r="R772" s="0" t="n">
        <f aca="false">(1+LEN(N772)-LEN(SUBSTITUTE(N772," ","")))+1</f>
        <v>2</v>
      </c>
      <c r="S772" s="0" t="n">
        <f aca="false">(1+LEN(O772)-LEN(SUBSTITUTE(O772," ","")))</f>
        <v>5</v>
      </c>
      <c r="T772" s="0" t="s">
        <v>342</v>
      </c>
      <c r="U772" s="0" t="s">
        <v>543</v>
      </c>
      <c r="V772" s="0" t="s">
        <v>565</v>
      </c>
      <c r="W772" s="0" t="s">
        <v>566</v>
      </c>
      <c r="X772" s="0" t="s">
        <v>567</v>
      </c>
      <c r="Y772" s="0" t="s">
        <v>568</v>
      </c>
      <c r="Z772" s="0" t="s">
        <v>569</v>
      </c>
      <c r="AA772" s="0" t="s">
        <v>570</v>
      </c>
      <c r="AB772" s="0" t="s">
        <v>547</v>
      </c>
      <c r="AC772" s="0" t="s">
        <v>543</v>
      </c>
      <c r="AD772" s="13"/>
      <c r="AE772" s="0" t="s">
        <v>546</v>
      </c>
      <c r="AF772" s="0" t="s">
        <v>571</v>
      </c>
      <c r="AG772" s="0" t="s">
        <v>572</v>
      </c>
      <c r="AH772" s="0" t="s">
        <v>546</v>
      </c>
      <c r="AI772" s="0" t="s">
        <v>573</v>
      </c>
      <c r="AJ772" s="0" t="s">
        <v>574</v>
      </c>
      <c r="AK772" s="0" t="s">
        <v>575</v>
      </c>
      <c r="AL772" s="0" t="s">
        <v>576</v>
      </c>
      <c r="AM772" s="0" t="s">
        <v>577</v>
      </c>
      <c r="AN772" s="0" t="s">
        <v>182</v>
      </c>
      <c r="AO772" s="0" t="s">
        <v>578</v>
      </c>
      <c r="AP772" s="0" t="s">
        <v>568</v>
      </c>
      <c r="AQ772" s="0" t="s">
        <v>548</v>
      </c>
      <c r="AR772" s="0" t="s">
        <v>579</v>
      </c>
      <c r="AS772" s="0" t="s">
        <v>580</v>
      </c>
      <c r="AT772" s="0" t="s">
        <v>573</v>
      </c>
      <c r="AU772" s="0" t="s">
        <v>573</v>
      </c>
      <c r="AV772" s="0" t="s">
        <v>573</v>
      </c>
      <c r="AW772" s="0" t="s">
        <v>581</v>
      </c>
      <c r="AX772" s="0" t="s">
        <v>582</v>
      </c>
      <c r="AY772" s="0" t="s">
        <v>546</v>
      </c>
      <c r="AZ772" s="0" t="s">
        <v>583</v>
      </c>
      <c r="BA772" s="0" t="s">
        <v>584</v>
      </c>
      <c r="BB772" s="0" t="s">
        <v>548</v>
      </c>
      <c r="BC772" s="0" t="s">
        <v>574</v>
      </c>
      <c r="BD772" s="0" t="s">
        <v>568</v>
      </c>
      <c r="BE772" s="0" t="s">
        <v>585</v>
      </c>
      <c r="BF772" s="0" t="s">
        <v>546</v>
      </c>
      <c r="BG772" s="0" t="s">
        <v>546</v>
      </c>
      <c r="BH772" s="0" t="s">
        <v>573</v>
      </c>
      <c r="BI772" s="0" t="s">
        <v>586</v>
      </c>
      <c r="BJ772" s="0" t="s">
        <v>573</v>
      </c>
      <c r="BK772" s="0" t="s">
        <v>587</v>
      </c>
      <c r="BL772" s="0" t="s">
        <v>588</v>
      </c>
      <c r="BM772" s="0" t="s">
        <v>546</v>
      </c>
      <c r="BN772" s="0" t="s">
        <v>573</v>
      </c>
      <c r="BO772" s="13"/>
      <c r="BP772" s="0" t="s">
        <v>573</v>
      </c>
      <c r="BQ772" s="0" t="s">
        <v>182</v>
      </c>
      <c r="BS772" s="0" t="s">
        <v>589</v>
      </c>
      <c r="CI772" s="15"/>
      <c r="CJ772" s="15"/>
      <c r="CK772" s="16"/>
    </row>
    <row r="773" s="4" customFormat="true" ht="14.4" hidden="false" customHeight="false" outlineLevel="0" collapsed="false">
      <c r="A773" s="8" t="s">
        <v>163</v>
      </c>
      <c r="B773" s="8" t="n">
        <v>1</v>
      </c>
      <c r="C773" s="8" t="n">
        <v>1</v>
      </c>
      <c r="D773" s="8" t="n">
        <v>2</v>
      </c>
      <c r="E773" s="8" t="n">
        <v>17</v>
      </c>
      <c r="F773" s="8" t="n">
        <v>8</v>
      </c>
      <c r="G773" s="8" t="n">
        <v>1</v>
      </c>
      <c r="H773" s="8" t="n">
        <v>1008</v>
      </c>
      <c r="I773" s="8" t="s">
        <v>650</v>
      </c>
      <c r="J773" s="8" t="s">
        <v>650</v>
      </c>
      <c r="K773" s="8" t="n">
        <v>21008</v>
      </c>
      <c r="L773" s="8" t="s">
        <v>3515</v>
      </c>
      <c r="O773" s="16" t="s">
        <v>593</v>
      </c>
      <c r="Q773" s="16" t="s">
        <v>133</v>
      </c>
      <c r="R773" s="4" t="n">
        <f aca="false">(1+LEN(N773)-LEN(SUBSTITUTE(N773," ","")))+1</f>
        <v>2</v>
      </c>
      <c r="S773" s="4" t="n">
        <f aca="false">(1+LEN(O773)-LEN(SUBSTITUTE(O773," ","")))</f>
        <v>4</v>
      </c>
      <c r="T773" s="4" t="s">
        <v>342</v>
      </c>
      <c r="U773" s="4" t="s">
        <v>619</v>
      </c>
      <c r="V773" s="4" t="s">
        <v>620</v>
      </c>
      <c r="W773" s="19" t="s">
        <v>621</v>
      </c>
      <c r="X773" s="4" t="s">
        <v>610</v>
      </c>
      <c r="Y773" s="4" t="s">
        <v>622</v>
      </c>
      <c r="Z773" s="4" t="s">
        <v>623</v>
      </c>
      <c r="AA773" s="4" t="s">
        <v>594</v>
      </c>
      <c r="AB773" s="19" t="s">
        <v>624</v>
      </c>
      <c r="AC773" s="4" t="s">
        <v>625</v>
      </c>
      <c r="AD773" s="4" t="s">
        <v>626</v>
      </c>
      <c r="AE773" s="4" t="s">
        <v>627</v>
      </c>
      <c r="AF773" s="4" t="s">
        <v>628</v>
      </c>
      <c r="AG773" s="4" t="s">
        <v>609</v>
      </c>
      <c r="AH773" s="4" t="s">
        <v>629</v>
      </c>
      <c r="AI773" s="4" t="s">
        <v>623</v>
      </c>
      <c r="AJ773" s="19" t="s">
        <v>630</v>
      </c>
      <c r="AK773" s="4" t="s">
        <v>631</v>
      </c>
      <c r="AL773" s="4" t="s">
        <v>620</v>
      </c>
      <c r="AM773" s="4" t="s">
        <v>598</v>
      </c>
      <c r="AN773" s="4" t="s">
        <v>632</v>
      </c>
      <c r="AO773" s="19" t="s">
        <v>624</v>
      </c>
      <c r="AP773" s="4" t="s">
        <v>633</v>
      </c>
      <c r="AQ773" s="19" t="s">
        <v>624</v>
      </c>
      <c r="AR773" s="4" t="s">
        <v>622</v>
      </c>
      <c r="AS773" s="19" t="s">
        <v>634</v>
      </c>
      <c r="AT773" s="4" t="s">
        <v>610</v>
      </c>
      <c r="AU773" s="4" t="s">
        <v>625</v>
      </c>
      <c r="AV773" s="4" t="s">
        <v>635</v>
      </c>
      <c r="AW773" s="4" t="s">
        <v>625</v>
      </c>
      <c r="AX773" s="4" t="s">
        <v>600</v>
      </c>
      <c r="AY773" s="19" t="s">
        <v>624</v>
      </c>
      <c r="AZ773" s="4" t="s">
        <v>636</v>
      </c>
      <c r="BA773" s="4" t="s">
        <v>637</v>
      </c>
      <c r="BB773" s="4" t="s">
        <v>638</v>
      </c>
      <c r="BC773" s="4" t="s">
        <v>610</v>
      </c>
      <c r="BD773" s="4" t="s">
        <v>623</v>
      </c>
      <c r="BE773" s="4" t="s">
        <v>639</v>
      </c>
      <c r="BF773" s="4" t="s">
        <v>637</v>
      </c>
      <c r="BG773" s="4" t="s">
        <v>640</v>
      </c>
      <c r="BH773" s="4" t="s">
        <v>638</v>
      </c>
      <c r="BI773" s="4" t="s">
        <v>641</v>
      </c>
      <c r="BJ773" s="4" t="s">
        <v>623</v>
      </c>
      <c r="BK773" s="19" t="s">
        <v>634</v>
      </c>
      <c r="BL773" s="4" t="s">
        <v>642</v>
      </c>
      <c r="BM773" s="4" t="s">
        <v>643</v>
      </c>
      <c r="BN773" s="19" t="s">
        <v>624</v>
      </c>
      <c r="BO773" s="4" t="s">
        <v>644</v>
      </c>
      <c r="BP773" s="4" t="s">
        <v>645</v>
      </c>
      <c r="BQ773" s="4" t="s">
        <v>646</v>
      </c>
      <c r="BS773" s="4" t="s">
        <v>635</v>
      </c>
      <c r="BW773" s="15"/>
      <c r="BZ773" s="18"/>
      <c r="CD773" s="15"/>
      <c r="CF773" s="15"/>
      <c r="CI773" s="15"/>
      <c r="CJ773" s="15"/>
      <c r="CK773" s="16"/>
    </row>
    <row r="774" customFormat="false" ht="14.4" hidden="false" customHeight="false" outlineLevel="0" collapsed="false">
      <c r="A774" s="8" t="s">
        <v>163</v>
      </c>
      <c r="B774" s="17" t="n">
        <v>1</v>
      </c>
      <c r="C774" s="17" t="n">
        <v>2</v>
      </c>
      <c r="D774" s="17" t="n">
        <v>2</v>
      </c>
      <c r="E774" s="17" t="n">
        <v>62</v>
      </c>
      <c r="F774" s="17" t="n">
        <v>31</v>
      </c>
      <c r="G774" s="17" t="n">
        <v>3</v>
      </c>
      <c r="H774" s="8" t="n">
        <v>3031</v>
      </c>
      <c r="I774" s="8" t="s">
        <v>650</v>
      </c>
      <c r="J774" s="8" t="s">
        <v>650</v>
      </c>
      <c r="K774" s="8" t="n">
        <v>23031</v>
      </c>
      <c r="L774" s="8" t="s">
        <v>3515</v>
      </c>
      <c r="O774" s="4" t="s">
        <v>1868</v>
      </c>
      <c r="Q774" s="4" t="s">
        <v>133</v>
      </c>
      <c r="R774" s="4" t="n">
        <f aca="false">(1+LEN(N774)-LEN(SUBSTITUTE(N774," ","")))+1</f>
        <v>2</v>
      </c>
      <c r="S774" s="0" t="n">
        <f aca="false">(1+LEN(O774)-LEN(SUBSTITUTE(O774," ","")))</f>
        <v>7</v>
      </c>
      <c r="T774" s="4" t="s">
        <v>1781</v>
      </c>
      <c r="U774" s="4" t="s">
        <v>1298</v>
      </c>
      <c r="V774" s="20" t="s">
        <v>1869</v>
      </c>
      <c r="W774" s="4" t="s">
        <v>1870</v>
      </c>
      <c r="X774" s="4" t="s">
        <v>1871</v>
      </c>
      <c r="Y774" s="20" t="s">
        <v>1872</v>
      </c>
      <c r="Z774" s="20" t="s">
        <v>1873</v>
      </c>
      <c r="AA774" s="4" t="s">
        <v>1874</v>
      </c>
      <c r="AB774" s="4" t="s">
        <v>766</v>
      </c>
      <c r="AC774" s="20" t="s">
        <v>1875</v>
      </c>
      <c r="AD774" s="4" t="s">
        <v>1876</v>
      </c>
      <c r="AE774" s="4" t="s">
        <v>1877</v>
      </c>
      <c r="AF774" s="4" t="s">
        <v>1878</v>
      </c>
      <c r="AG774" s="4" t="s">
        <v>1879</v>
      </c>
      <c r="AH774" s="20" t="s">
        <v>1087</v>
      </c>
      <c r="AI774" s="4" t="s">
        <v>1880</v>
      </c>
      <c r="AJ774" s="4" t="s">
        <v>1881</v>
      </c>
      <c r="AK774" s="20" t="s">
        <v>1882</v>
      </c>
      <c r="AL774" s="4" t="s">
        <v>1883</v>
      </c>
      <c r="AM774" s="20" t="s">
        <v>1087</v>
      </c>
      <c r="AN774" s="20" t="s">
        <v>1873</v>
      </c>
      <c r="AO774" s="4" t="s">
        <v>1884</v>
      </c>
      <c r="AP774" s="4" t="s">
        <v>1885</v>
      </c>
      <c r="AQ774" s="20" t="s">
        <v>1873</v>
      </c>
      <c r="AR774" s="4" t="s">
        <v>1886</v>
      </c>
      <c r="AS774" s="4" t="s">
        <v>1887</v>
      </c>
      <c r="AT774" s="4" t="s">
        <v>188</v>
      </c>
      <c r="AU774" s="20" t="s">
        <v>1873</v>
      </c>
      <c r="AV774" s="4" t="s">
        <v>1852</v>
      </c>
      <c r="AW774" s="20" t="s">
        <v>1888</v>
      </c>
      <c r="AX774" s="20" t="s">
        <v>1087</v>
      </c>
      <c r="AY774" s="20" t="s">
        <v>1087</v>
      </c>
      <c r="AZ774" s="4" t="s">
        <v>1889</v>
      </c>
      <c r="BA774" s="4" t="s">
        <v>1890</v>
      </c>
      <c r="BB774" s="20" t="s">
        <v>1839</v>
      </c>
      <c r="BC774" s="20" t="s">
        <v>1891</v>
      </c>
      <c r="BD774" s="4" t="s">
        <v>1857</v>
      </c>
      <c r="BE774" s="20" t="s">
        <v>1892</v>
      </c>
      <c r="BF774" s="4" t="s">
        <v>145</v>
      </c>
      <c r="BG774" s="20" t="s">
        <v>1087</v>
      </c>
      <c r="BH774" s="4" t="s">
        <v>150</v>
      </c>
      <c r="BI774" s="4" t="s">
        <v>1893</v>
      </c>
      <c r="BJ774" s="4" t="s">
        <v>1857</v>
      </c>
      <c r="BK774" s="4" t="s">
        <v>1894</v>
      </c>
      <c r="BL774" s="4" t="s">
        <v>1895</v>
      </c>
      <c r="BM774" s="20" t="s">
        <v>1839</v>
      </c>
      <c r="BN774" s="4" t="s">
        <v>1896</v>
      </c>
      <c r="BO774" s="4" t="s">
        <v>1874</v>
      </c>
      <c r="BQ774" s="4" t="s">
        <v>1785</v>
      </c>
      <c r="BS774" s="4" t="s">
        <v>1839</v>
      </c>
      <c r="BW774" s="18"/>
      <c r="BZ774" s="18"/>
      <c r="CD774" s="18"/>
      <c r="CF774" s="18"/>
      <c r="CG774" s="20"/>
      <c r="CI774" s="18"/>
      <c r="CJ774" s="18"/>
    </row>
    <row r="775" customFormat="false" ht="14.4" hidden="false" customHeight="false" outlineLevel="0" collapsed="false">
      <c r="A775" s="8" t="s">
        <v>163</v>
      </c>
      <c r="B775" s="17" t="n">
        <v>1</v>
      </c>
      <c r="C775" s="17" t="n">
        <v>2</v>
      </c>
      <c r="D775" s="17" t="n">
        <v>2</v>
      </c>
      <c r="E775" s="17" t="n">
        <v>65</v>
      </c>
      <c r="F775" s="17" t="n">
        <v>33</v>
      </c>
      <c r="G775" s="17" t="n">
        <v>3</v>
      </c>
      <c r="H775" s="8" t="n">
        <v>3033</v>
      </c>
      <c r="I775" s="8" t="s">
        <v>650</v>
      </c>
      <c r="J775" s="8" t="s">
        <v>650</v>
      </c>
      <c r="K775" s="8" t="n">
        <v>23033</v>
      </c>
      <c r="L775" s="8" t="s">
        <v>3515</v>
      </c>
      <c r="M775" s="4"/>
      <c r="N775" s="4"/>
      <c r="O775" s="4" t="s">
        <v>1963</v>
      </c>
      <c r="Q775" s="4" t="s">
        <v>133</v>
      </c>
      <c r="R775" s="4" t="n">
        <f aca="false">(1+LEN(N775)-LEN(SUBSTITUTE(N775," ","")))+1</f>
        <v>2</v>
      </c>
      <c r="S775" s="0" t="n">
        <f aca="false">(1+LEN(O775)-LEN(SUBSTITUTE(O775," ","")))</f>
        <v>5</v>
      </c>
      <c r="T775" s="4" t="s">
        <v>1781</v>
      </c>
      <c r="U775" s="4" t="s">
        <v>1990</v>
      </c>
      <c r="V775" s="4" t="s">
        <v>1975</v>
      </c>
      <c r="W775" s="4" t="s">
        <v>1991</v>
      </c>
      <c r="X775" s="4" t="s">
        <v>698</v>
      </c>
      <c r="Y775" s="4" t="s">
        <v>1992</v>
      </c>
      <c r="Z775" s="4" t="s">
        <v>1964</v>
      </c>
      <c r="AA775" s="4" t="s">
        <v>1975</v>
      </c>
      <c r="AB775" s="4" t="s">
        <v>992</v>
      </c>
      <c r="AC775" s="4" t="s">
        <v>1993</v>
      </c>
      <c r="AD775" s="4" t="s">
        <v>1994</v>
      </c>
      <c r="AE775" s="4" t="s">
        <v>1964</v>
      </c>
      <c r="AF775" s="4" t="s">
        <v>1976</v>
      </c>
      <c r="AG775" s="4" t="s">
        <v>1995</v>
      </c>
      <c r="AH775" s="4" t="s">
        <v>1975</v>
      </c>
      <c r="AI775" s="4" t="s">
        <v>1990</v>
      </c>
      <c r="AJ775" s="4" t="s">
        <v>1996</v>
      </c>
      <c r="AK775" s="4" t="s">
        <v>1997</v>
      </c>
      <c r="AL775" s="4" t="s">
        <v>1964</v>
      </c>
      <c r="AM775" s="4" t="s">
        <v>1975</v>
      </c>
      <c r="AN775" s="4" t="s">
        <v>1998</v>
      </c>
      <c r="AO775" s="4"/>
      <c r="AP775" s="4" t="s">
        <v>1975</v>
      </c>
      <c r="AQ775" s="4" t="s">
        <v>1964</v>
      </c>
      <c r="AR775" s="4" t="s">
        <v>1999</v>
      </c>
      <c r="AS775" s="4" t="s">
        <v>1967</v>
      </c>
      <c r="AT775" s="4" t="s">
        <v>1975</v>
      </c>
      <c r="AU775" s="4" t="s">
        <v>1990</v>
      </c>
      <c r="AV775" s="4" t="s">
        <v>1990</v>
      </c>
      <c r="AW775" s="4" t="s">
        <v>1964</v>
      </c>
      <c r="AX775" s="4" t="s">
        <v>1964</v>
      </c>
      <c r="AY775" s="4" t="s">
        <v>1990</v>
      </c>
      <c r="AZ775" s="4" t="s">
        <v>1990</v>
      </c>
      <c r="BA775" s="4" t="s">
        <v>2000</v>
      </c>
      <c r="BB775" s="4" t="s">
        <v>1964</v>
      </c>
      <c r="BC775" s="4" t="s">
        <v>2001</v>
      </c>
      <c r="BD775" s="4" t="s">
        <v>703</v>
      </c>
      <c r="BE775" s="4" t="s">
        <v>2002</v>
      </c>
      <c r="BF775" s="4" t="s">
        <v>1964</v>
      </c>
      <c r="BG775" s="4" t="s">
        <v>2003</v>
      </c>
      <c r="BH775" s="4" t="s">
        <v>2004</v>
      </c>
      <c r="BI775" s="4" t="s">
        <v>2002</v>
      </c>
      <c r="BJ775" s="4" t="s">
        <v>1990</v>
      </c>
      <c r="BK775" s="4" t="s">
        <v>1990</v>
      </c>
      <c r="BL775" s="4" t="s">
        <v>2004</v>
      </c>
      <c r="BM775" s="4" t="s">
        <v>2005</v>
      </c>
      <c r="BN775" s="4" t="s">
        <v>1964</v>
      </c>
      <c r="BO775" s="4" t="s">
        <v>1990</v>
      </c>
      <c r="BP775" s="4" t="s">
        <v>2006</v>
      </c>
      <c r="BQ775" s="4" t="s">
        <v>551</v>
      </c>
      <c r="BR775" s="4"/>
      <c r="BS775" s="4" t="s">
        <v>1990</v>
      </c>
      <c r="BT775" s="4"/>
      <c r="BU775" s="4"/>
      <c r="BV775" s="4"/>
      <c r="BW775" s="18"/>
      <c r="BX775" s="4"/>
      <c r="BY775" s="4"/>
      <c r="BZ775" s="18"/>
      <c r="CA775" s="4"/>
      <c r="CB775" s="4"/>
      <c r="CC775" s="4"/>
      <c r="CD775" s="18"/>
      <c r="CE775" s="4"/>
      <c r="CF775" s="18"/>
      <c r="CG775" s="4"/>
      <c r="CH775" s="4"/>
      <c r="CI775" s="18"/>
      <c r="CJ775" s="18"/>
      <c r="CK775" s="4"/>
      <c r="CL775" s="4"/>
      <c r="CM775" s="4"/>
      <c r="CN775" s="4"/>
    </row>
    <row r="776" customFormat="false" ht="14.4" hidden="false" customHeight="false" outlineLevel="0" collapsed="false">
      <c r="A776" s="8" t="s">
        <v>163</v>
      </c>
      <c r="B776" s="17" t="n">
        <v>1</v>
      </c>
      <c r="C776" s="17" t="n">
        <v>2</v>
      </c>
      <c r="D776" s="17" t="n">
        <v>2</v>
      </c>
      <c r="E776" s="17" t="n">
        <v>68</v>
      </c>
      <c r="F776" s="17" t="n">
        <v>34</v>
      </c>
      <c r="G776" s="17" t="n">
        <v>3</v>
      </c>
      <c r="H776" s="8" t="n">
        <v>3034</v>
      </c>
      <c r="I776" s="8" t="s">
        <v>650</v>
      </c>
      <c r="J776" s="8" t="s">
        <v>650</v>
      </c>
      <c r="K776" s="8" t="n">
        <v>23034</v>
      </c>
      <c r="L776" s="8" t="s">
        <v>3515</v>
      </c>
      <c r="M776" s="4"/>
      <c r="N776" s="4"/>
      <c r="O776" s="4" t="s">
        <v>2041</v>
      </c>
      <c r="Q776" s="4" t="s">
        <v>133</v>
      </c>
      <c r="R776" s="4" t="n">
        <f aca="false">(1+LEN(N776)-LEN(SUBSTITUTE(N776," ","")))+1</f>
        <v>2</v>
      </c>
      <c r="S776" s="0" t="n">
        <f aca="false">(1+LEN(O776)-LEN(SUBSTITUTE(O776," ","")))</f>
        <v>7</v>
      </c>
      <c r="T776" s="4" t="s">
        <v>1781</v>
      </c>
      <c r="U776" s="4" t="s">
        <v>2019</v>
      </c>
      <c r="V776" s="4" t="s">
        <v>2031</v>
      </c>
      <c r="W776" s="4" t="s">
        <v>2019</v>
      </c>
      <c r="X776" s="4" t="s">
        <v>2019</v>
      </c>
      <c r="Y776" s="4" t="s">
        <v>227</v>
      </c>
      <c r="Z776" s="4" t="s">
        <v>2019</v>
      </c>
      <c r="AA776" s="4" t="s">
        <v>2019</v>
      </c>
      <c r="AB776" s="4" t="s">
        <v>2019</v>
      </c>
      <c r="AC776" s="4" t="s">
        <v>2019</v>
      </c>
      <c r="AD776" s="4" t="s">
        <v>2017</v>
      </c>
      <c r="AE776" s="4" t="s">
        <v>2019</v>
      </c>
      <c r="AF776" s="4" t="s">
        <v>2019</v>
      </c>
      <c r="AG776" s="4" t="s">
        <v>2032</v>
      </c>
      <c r="AH776" s="4" t="s">
        <v>2033</v>
      </c>
      <c r="AI776" s="4" t="s">
        <v>2034</v>
      </c>
      <c r="AJ776" s="4" t="s">
        <v>682</v>
      </c>
      <c r="AK776" s="4" t="s">
        <v>2032</v>
      </c>
      <c r="AL776" s="4" t="s">
        <v>2019</v>
      </c>
      <c r="AM776" s="4" t="s">
        <v>2034</v>
      </c>
      <c r="AN776" s="4" t="s">
        <v>2019</v>
      </c>
      <c r="AO776" s="4" t="s">
        <v>2034</v>
      </c>
      <c r="AP776" s="4" t="s">
        <v>2019</v>
      </c>
      <c r="AQ776" s="4" t="s">
        <v>2019</v>
      </c>
      <c r="AR776" s="4" t="s">
        <v>2035</v>
      </c>
      <c r="AS776" s="4" t="s">
        <v>2019</v>
      </c>
      <c r="AT776" s="4" t="s">
        <v>2019</v>
      </c>
      <c r="AU776" s="4" t="s">
        <v>2019</v>
      </c>
      <c r="AV776" s="4" t="s">
        <v>2019</v>
      </c>
      <c r="AW776" s="4" t="s">
        <v>216</v>
      </c>
      <c r="AX776" s="4" t="s">
        <v>2015</v>
      </c>
      <c r="AY776" s="4" t="s">
        <v>698</v>
      </c>
      <c r="AZ776" s="4" t="s">
        <v>2019</v>
      </c>
      <c r="BA776" s="4" t="s">
        <v>2019</v>
      </c>
      <c r="BB776" s="4" t="s">
        <v>2019</v>
      </c>
      <c r="BC776" s="4" t="s">
        <v>2019</v>
      </c>
      <c r="BD776" s="4" t="s">
        <v>2019</v>
      </c>
      <c r="BE776" s="4" t="s">
        <v>2032</v>
      </c>
      <c r="BF776" s="4" t="s">
        <v>2019</v>
      </c>
      <c r="BG776" s="4" t="s">
        <v>2019</v>
      </c>
      <c r="BH776" s="4" t="s">
        <v>2019</v>
      </c>
      <c r="BI776" s="4" t="s">
        <v>2036</v>
      </c>
      <c r="BJ776" s="4" t="s">
        <v>2019</v>
      </c>
      <c r="BK776" s="4" t="s">
        <v>2019</v>
      </c>
      <c r="BL776" s="4" t="s">
        <v>2019</v>
      </c>
      <c r="BM776" s="4" t="s">
        <v>551</v>
      </c>
      <c r="BN776" s="4" t="s">
        <v>2037</v>
      </c>
      <c r="BO776" s="4" t="s">
        <v>2019</v>
      </c>
      <c r="BP776" s="4" t="s">
        <v>2035</v>
      </c>
      <c r="BQ776" s="4" t="s">
        <v>2019</v>
      </c>
      <c r="BR776" s="4"/>
      <c r="BS776" s="4" t="s">
        <v>2019</v>
      </c>
      <c r="BT776" s="4"/>
      <c r="BU776" s="4"/>
      <c r="BV776" s="4"/>
      <c r="BW776" s="18"/>
      <c r="BX776" s="4"/>
      <c r="BY776" s="4"/>
      <c r="BZ776" s="18"/>
      <c r="CA776" s="4"/>
      <c r="CB776" s="4"/>
      <c r="CC776" s="4"/>
      <c r="CD776" s="18"/>
      <c r="CE776" s="4"/>
      <c r="CF776" s="18"/>
      <c r="CG776" s="4"/>
      <c r="CH776" s="4"/>
      <c r="CI776" s="18"/>
      <c r="CJ776" s="18"/>
      <c r="CK776" s="4"/>
      <c r="CL776" s="4"/>
      <c r="CM776" s="4"/>
      <c r="CN776" s="4"/>
    </row>
    <row r="777" s="4" customFormat="true" ht="14.4" hidden="false" customHeight="false" outlineLevel="0" collapsed="false">
      <c r="A777" s="8" t="s">
        <v>163</v>
      </c>
      <c r="B777" s="17" t="n">
        <v>1</v>
      </c>
      <c r="C777" s="17" t="n">
        <v>2</v>
      </c>
      <c r="D777" s="17" t="n">
        <v>2</v>
      </c>
      <c r="E777" s="17" t="n">
        <v>69</v>
      </c>
      <c r="F777" s="17" t="n">
        <v>35</v>
      </c>
      <c r="G777" s="17" t="n">
        <v>3</v>
      </c>
      <c r="H777" s="8" t="n">
        <v>3035</v>
      </c>
      <c r="I777" s="8" t="s">
        <v>650</v>
      </c>
      <c r="J777" s="8" t="s">
        <v>650</v>
      </c>
      <c r="K777" s="8" t="n">
        <v>23035</v>
      </c>
      <c r="L777" s="8" t="s">
        <v>3515</v>
      </c>
      <c r="O777" s="4" t="s">
        <v>2073</v>
      </c>
      <c r="Q777" s="4" t="s">
        <v>133</v>
      </c>
      <c r="R777" s="4" t="n">
        <f aca="false">(1+LEN(N777)-LEN(SUBSTITUTE(N777," ","")))+1</f>
        <v>2</v>
      </c>
      <c r="S777" s="4" t="n">
        <f aca="false">(1+LEN(O777)-LEN(SUBSTITUTE(O777," ","")))</f>
        <v>7</v>
      </c>
      <c r="T777" s="4" t="s">
        <v>1781</v>
      </c>
      <c r="U777" s="4" t="s">
        <v>146</v>
      </c>
      <c r="V777" s="4" t="s">
        <v>167</v>
      </c>
      <c r="W777" s="4" t="s">
        <v>2074</v>
      </c>
      <c r="X777" s="4" t="s">
        <v>141</v>
      </c>
      <c r="Y777" s="4" t="s">
        <v>2075</v>
      </c>
      <c r="Z777" s="4" t="s">
        <v>726</v>
      </c>
      <c r="AA777" s="4" t="s">
        <v>2051</v>
      </c>
      <c r="AB777" s="4" t="s">
        <v>138</v>
      </c>
      <c r="AC777" s="4" t="s">
        <v>2076</v>
      </c>
      <c r="AD777" s="4" t="s">
        <v>2077</v>
      </c>
      <c r="AE777" s="4" t="s">
        <v>182</v>
      </c>
      <c r="AF777" s="4" t="s">
        <v>2078</v>
      </c>
      <c r="AG777" s="4" t="s">
        <v>2079</v>
      </c>
      <c r="AH777" s="4" t="s">
        <v>951</v>
      </c>
      <c r="AI777" s="4" t="s">
        <v>2051</v>
      </c>
      <c r="AJ777" s="4" t="s">
        <v>2080</v>
      </c>
      <c r="AK777" s="4" t="s">
        <v>2081</v>
      </c>
      <c r="AL777" s="4" t="s">
        <v>2082</v>
      </c>
      <c r="AM777" s="4" t="s">
        <v>2083</v>
      </c>
      <c r="AN777" s="4" t="s">
        <v>167</v>
      </c>
      <c r="AO777" s="4" t="s">
        <v>2084</v>
      </c>
      <c r="AP777" s="4" t="s">
        <v>2051</v>
      </c>
      <c r="AQ777" s="4" t="s">
        <v>2051</v>
      </c>
      <c r="AR777" s="4" t="s">
        <v>2085</v>
      </c>
      <c r="AS777" s="4" t="s">
        <v>2075</v>
      </c>
      <c r="AT777" s="4" t="s">
        <v>2086</v>
      </c>
      <c r="AU777" s="4" t="s">
        <v>2062</v>
      </c>
      <c r="AV777" s="4" t="s">
        <v>182</v>
      </c>
      <c r="AW777" s="4" t="s">
        <v>2087</v>
      </c>
      <c r="AX777" s="4" t="s">
        <v>182</v>
      </c>
      <c r="AY777" s="4" t="s">
        <v>141</v>
      </c>
      <c r="AZ777" s="4" t="s">
        <v>2065</v>
      </c>
      <c r="BA777" s="4" t="s">
        <v>2088</v>
      </c>
      <c r="BB777" s="4" t="s">
        <v>182</v>
      </c>
      <c r="BC777" s="4" t="s">
        <v>2089</v>
      </c>
      <c r="BD777" s="4" t="s">
        <v>182</v>
      </c>
      <c r="BE777" s="4" t="s">
        <v>2081</v>
      </c>
      <c r="BF777" s="4" t="s">
        <v>141</v>
      </c>
      <c r="BG777" s="4" t="s">
        <v>2062</v>
      </c>
      <c r="BH777" s="4" t="s">
        <v>703</v>
      </c>
      <c r="BI777" s="4" t="s">
        <v>2090</v>
      </c>
      <c r="BJ777" s="4" t="s">
        <v>182</v>
      </c>
      <c r="BK777" s="4" t="s">
        <v>182</v>
      </c>
      <c r="BL777" s="4" t="s">
        <v>2091</v>
      </c>
      <c r="BM777" s="4" t="s">
        <v>138</v>
      </c>
      <c r="BN777" s="4" t="s">
        <v>2092</v>
      </c>
      <c r="BO777" s="4" t="s">
        <v>2051</v>
      </c>
      <c r="BP777" s="4" t="s">
        <v>2093</v>
      </c>
      <c r="BQ777" s="4" t="s">
        <v>182</v>
      </c>
      <c r="BS777" s="4" t="s">
        <v>138</v>
      </c>
      <c r="BW777" s="18"/>
      <c r="BZ777" s="18"/>
      <c r="CD777" s="18"/>
      <c r="CF777" s="18"/>
      <c r="CI777" s="18"/>
      <c r="CJ777" s="18"/>
    </row>
    <row r="778" customFormat="false" ht="14.4" hidden="false" customHeight="false" outlineLevel="0" collapsed="false">
      <c r="A778" s="8" t="s">
        <v>163</v>
      </c>
      <c r="B778" s="8" t="n">
        <v>1</v>
      </c>
      <c r="C778" s="8"/>
      <c r="D778" s="8"/>
      <c r="E778" s="8"/>
      <c r="F778" s="8" t="n">
        <v>61</v>
      </c>
      <c r="G778" s="8" t="n">
        <v>4</v>
      </c>
      <c r="H778" s="8" t="n">
        <v>4061</v>
      </c>
      <c r="I778" s="8" t="s">
        <v>650</v>
      </c>
      <c r="J778" s="8" t="s">
        <v>650</v>
      </c>
      <c r="K778" s="8" t="n">
        <v>24061</v>
      </c>
      <c r="L778" s="8" t="s">
        <v>3515</v>
      </c>
      <c r="O778" s="0" t="s">
        <v>3359</v>
      </c>
      <c r="Q778" s="0" t="s">
        <v>133</v>
      </c>
      <c r="R778" s="0" t="n">
        <v>3</v>
      </c>
      <c r="S778" s="0" t="n">
        <f aca="false">(1+LEN(O778)-LEN(SUBSTITUTE(O778," ","")))</f>
        <v>5</v>
      </c>
    </row>
    <row r="779" customFormat="false" ht="14.4" hidden="false" customHeight="false" outlineLevel="0" collapsed="false">
      <c r="A779" s="8" t="s">
        <v>163</v>
      </c>
      <c r="B779" s="8" t="n">
        <v>1</v>
      </c>
      <c r="C779" s="0"/>
      <c r="D779" s="0"/>
      <c r="E779" s="0"/>
      <c r="F779" s="8" t="n">
        <v>64</v>
      </c>
      <c r="G779" s="8" t="n">
        <v>4</v>
      </c>
      <c r="H779" s="8" t="n">
        <v>4064</v>
      </c>
      <c r="I779" s="8" t="s">
        <v>650</v>
      </c>
      <c r="J779" s="8" t="s">
        <v>650</v>
      </c>
      <c r="K779" s="8" t="n">
        <v>24064</v>
      </c>
      <c r="L779" s="8" t="s">
        <v>3515</v>
      </c>
      <c r="O779" s="0" t="s">
        <v>3377</v>
      </c>
      <c r="Q779" s="0" t="s">
        <v>133</v>
      </c>
      <c r="R779" s="0" t="n">
        <v>3</v>
      </c>
      <c r="S779" s="0" t="n">
        <f aca="false">(1+LEN(O779)-LEN(SUBSTITUTE(O779," ","")))</f>
        <v>6</v>
      </c>
      <c r="CN779" s="4"/>
    </row>
    <row r="780" customFormat="false" ht="14.4" hidden="false" customHeight="false" outlineLevel="0" collapsed="false">
      <c r="A780" s="8" t="s">
        <v>163</v>
      </c>
      <c r="B780" s="8" t="n">
        <v>1</v>
      </c>
      <c r="C780" s="0"/>
      <c r="D780" s="0"/>
      <c r="E780" s="0"/>
      <c r="F780" s="8" t="n">
        <v>67</v>
      </c>
      <c r="G780" s="8" t="n">
        <v>4</v>
      </c>
      <c r="H780" s="8" t="n">
        <v>4067</v>
      </c>
      <c r="I780" s="8" t="s">
        <v>650</v>
      </c>
      <c r="J780" s="8" t="s">
        <v>650</v>
      </c>
      <c r="K780" s="8" t="n">
        <v>24067</v>
      </c>
      <c r="L780" s="8" t="s">
        <v>3515</v>
      </c>
      <c r="O780" s="0" t="s">
        <v>3395</v>
      </c>
      <c r="P780" s="4"/>
      <c r="Q780" s="0" t="s">
        <v>133</v>
      </c>
      <c r="R780" s="0" t="n">
        <v>3</v>
      </c>
      <c r="S780" s="0" t="n">
        <f aca="false">(1+LEN(O780)-LEN(SUBSTITUTE(O780," ","")))</f>
        <v>7</v>
      </c>
      <c r="CN780" s="4"/>
    </row>
    <row r="781" s="4" customFormat="true" ht="14.4" hidden="false" customHeight="false" outlineLevel="0" collapsed="false">
      <c r="A781" s="8" t="s">
        <v>163</v>
      </c>
      <c r="B781" s="8" t="n">
        <v>1</v>
      </c>
      <c r="C781" s="8"/>
      <c r="D781" s="8"/>
      <c r="E781" s="8"/>
      <c r="F781" s="8" t="n">
        <v>68</v>
      </c>
      <c r="G781" s="8" t="n">
        <v>4</v>
      </c>
      <c r="H781" s="8" t="n">
        <v>4068</v>
      </c>
      <c r="I781" s="8" t="s">
        <v>650</v>
      </c>
      <c r="J781" s="8" t="s">
        <v>650</v>
      </c>
      <c r="K781" s="8" t="n">
        <v>24068</v>
      </c>
      <c r="L781" s="8" t="s">
        <v>3515</v>
      </c>
      <c r="O781" s="4" t="s">
        <v>3401</v>
      </c>
      <c r="Q781" s="4" t="s">
        <v>133</v>
      </c>
      <c r="R781" s="4" t="n">
        <v>3</v>
      </c>
      <c r="S781" s="4" t="n">
        <f aca="false">(1+LEN(O781)-LEN(SUBSTITUTE(O781," ","")))</f>
        <v>5</v>
      </c>
      <c r="BW781" s="15"/>
      <c r="BZ781" s="15"/>
      <c r="CD781" s="15"/>
      <c r="CF781" s="15"/>
    </row>
    <row r="782" customFormat="false" ht="14.4" hidden="false" customHeight="false" outlineLevel="0" collapsed="false">
      <c r="A782" s="8" t="s">
        <v>3490</v>
      </c>
      <c r="B782" s="8" t="n">
        <v>2</v>
      </c>
      <c r="C782" s="8" t="n">
        <v>1</v>
      </c>
      <c r="D782" s="8" t="n">
        <v>1</v>
      </c>
      <c r="E782" s="8" t="n">
        <v>21</v>
      </c>
      <c r="F782" s="8" t="n">
        <v>10</v>
      </c>
      <c r="G782" s="8" t="n">
        <v>5</v>
      </c>
      <c r="H782" s="8" t="n">
        <v>5010</v>
      </c>
      <c r="I782" s="8" t="s">
        <v>650</v>
      </c>
      <c r="J782" s="8" t="s">
        <v>650</v>
      </c>
      <c r="K782" s="8" t="n">
        <v>25010</v>
      </c>
      <c r="L782" s="8" t="s">
        <v>3515</v>
      </c>
      <c r="O782" s="16" t="s">
        <v>781</v>
      </c>
      <c r="Q782" s="16" t="s">
        <v>133</v>
      </c>
      <c r="R782" s="0" t="n">
        <f aca="false">(1+LEN(N782)-LEN(SUBSTITUTE(N782," ","")))+1</f>
        <v>2</v>
      </c>
      <c r="S782" s="0" t="n">
        <f aca="false">(1+LEN(O782)-LEN(SUBSTITUTE(O782," ","")))</f>
        <v>5</v>
      </c>
      <c r="T782" s="0" t="s">
        <v>731</v>
      </c>
      <c r="U782" s="0" t="s">
        <v>732</v>
      </c>
      <c r="V782" s="0" t="s">
        <v>733</v>
      </c>
      <c r="W782" s="0" t="s">
        <v>734</v>
      </c>
      <c r="X782" s="0" t="s">
        <v>735</v>
      </c>
      <c r="Y782" s="0" t="s">
        <v>736</v>
      </c>
      <c r="Z782" s="0" t="s">
        <v>737</v>
      </c>
      <c r="AA782" s="0" t="s">
        <v>738</v>
      </c>
      <c r="AB782" s="0" t="s">
        <v>203</v>
      </c>
      <c r="AC782" s="0" t="s">
        <v>739</v>
      </c>
      <c r="AD782" s="0" t="s">
        <v>740</v>
      </c>
      <c r="AE782" s="0" t="s">
        <v>741</v>
      </c>
      <c r="AF782" s="0" t="s">
        <v>742</v>
      </c>
      <c r="AG782" s="0" t="s">
        <v>743</v>
      </c>
      <c r="AH782" s="0" t="s">
        <v>737</v>
      </c>
      <c r="AI782" s="0" t="s">
        <v>744</v>
      </c>
      <c r="AJ782" s="0" t="s">
        <v>745</v>
      </c>
      <c r="AK782" s="0" t="s">
        <v>746</v>
      </c>
      <c r="AL782" s="0" t="s">
        <v>746</v>
      </c>
      <c r="AM782" s="0" t="s">
        <v>746</v>
      </c>
      <c r="AN782" s="0" t="s">
        <v>150</v>
      </c>
      <c r="AO782" s="0" t="s">
        <v>740</v>
      </c>
      <c r="AP782" s="0" t="s">
        <v>747</v>
      </c>
      <c r="AQ782" s="0" t="s">
        <v>746</v>
      </c>
      <c r="AR782" s="0" t="s">
        <v>748</v>
      </c>
      <c r="AS782" s="0" t="s">
        <v>737</v>
      </c>
      <c r="AT782" s="0" t="s">
        <v>740</v>
      </c>
      <c r="AU782" s="0" t="s">
        <v>740</v>
      </c>
      <c r="AV782" s="0" t="s">
        <v>749</v>
      </c>
      <c r="AW782" s="0" t="s">
        <v>746</v>
      </c>
      <c r="AX782" s="0" t="s">
        <v>295</v>
      </c>
      <c r="AY782" s="0" t="s">
        <v>745</v>
      </c>
      <c r="AZ782" s="0" t="s">
        <v>746</v>
      </c>
      <c r="BA782" s="0" t="s">
        <v>750</v>
      </c>
      <c r="BB782" s="0" t="s">
        <v>751</v>
      </c>
      <c r="BC782" s="0" t="s">
        <v>746</v>
      </c>
      <c r="BD782" s="0" t="s">
        <v>732</v>
      </c>
      <c r="BE782" s="0" t="s">
        <v>752</v>
      </c>
      <c r="BF782" s="0" t="s">
        <v>150</v>
      </c>
      <c r="BG782" s="0" t="s">
        <v>746</v>
      </c>
      <c r="BH782" s="0" t="s">
        <v>203</v>
      </c>
      <c r="BI782" s="0" t="s">
        <v>746</v>
      </c>
      <c r="BJ782" s="0" t="s">
        <v>753</v>
      </c>
      <c r="BK782" s="0" t="s">
        <v>746</v>
      </c>
      <c r="BL782" s="0" t="s">
        <v>754</v>
      </c>
      <c r="BM782" s="0" t="s">
        <v>755</v>
      </c>
      <c r="BN782" s="0" t="s">
        <v>756</v>
      </c>
      <c r="BO782" s="0" t="s">
        <v>746</v>
      </c>
      <c r="BP782" s="0" t="s">
        <v>203</v>
      </c>
      <c r="BQ782" s="0" t="s">
        <v>757</v>
      </c>
      <c r="BS782" s="0" t="s">
        <v>746</v>
      </c>
      <c r="CI782" s="15"/>
      <c r="CJ782" s="15"/>
      <c r="CK782" s="16"/>
    </row>
    <row r="783" customFormat="false" ht="14.4" hidden="false" customHeight="false" outlineLevel="0" collapsed="false">
      <c r="A783" s="8" t="s">
        <v>3490</v>
      </c>
      <c r="B783" s="8" t="n">
        <v>2</v>
      </c>
      <c r="C783" s="8" t="n">
        <v>1</v>
      </c>
      <c r="D783" s="8" t="n">
        <v>1</v>
      </c>
      <c r="E783" s="8" t="n">
        <v>23</v>
      </c>
      <c r="F783" s="8" t="n">
        <v>12</v>
      </c>
      <c r="G783" s="8" t="n">
        <v>5</v>
      </c>
      <c r="H783" s="8" t="n">
        <v>5012</v>
      </c>
      <c r="I783" s="8" t="s">
        <v>650</v>
      </c>
      <c r="J783" s="8" t="s">
        <v>650</v>
      </c>
      <c r="K783" s="8" t="n">
        <v>25012</v>
      </c>
      <c r="L783" s="8" t="s">
        <v>3515</v>
      </c>
      <c r="O783" s="16" t="s">
        <v>3496</v>
      </c>
      <c r="Q783" s="16" t="s">
        <v>133</v>
      </c>
      <c r="R783" s="0" t="n">
        <f aca="false">(1+LEN(N783)-LEN(SUBSTITUTE(N783," ","")))+1</f>
        <v>2</v>
      </c>
      <c r="S783" s="0" t="n">
        <f aca="false">(1+LEN(O783)-LEN(SUBSTITUTE(O783," ","")))</f>
        <v>4</v>
      </c>
      <c r="T783" s="0" t="s">
        <v>731</v>
      </c>
      <c r="U783" s="0" t="s">
        <v>827</v>
      </c>
      <c r="V783" s="0" t="s">
        <v>828</v>
      </c>
      <c r="W783" s="0" t="s">
        <v>829</v>
      </c>
      <c r="X783" s="0" t="s">
        <v>830</v>
      </c>
      <c r="Y783" s="0" t="s">
        <v>167</v>
      </c>
      <c r="Z783" s="0" t="s">
        <v>830</v>
      </c>
      <c r="AA783" s="0" t="s">
        <v>830</v>
      </c>
      <c r="AB783" s="0" t="s">
        <v>831</v>
      </c>
      <c r="AC783" s="0" t="s">
        <v>832</v>
      </c>
      <c r="AD783" s="0" t="s">
        <v>833</v>
      </c>
      <c r="AE783" s="0" t="s">
        <v>827</v>
      </c>
      <c r="AF783" s="0" t="s">
        <v>829</v>
      </c>
      <c r="AG783" s="0" t="s">
        <v>182</v>
      </c>
      <c r="AH783" s="0" t="s">
        <v>167</v>
      </c>
      <c r="AI783" s="0" t="s">
        <v>830</v>
      </c>
      <c r="AJ783" s="0" t="s">
        <v>182</v>
      </c>
      <c r="AK783" s="0" t="s">
        <v>182</v>
      </c>
      <c r="AL783" s="0" t="s">
        <v>827</v>
      </c>
      <c r="AM783" s="0" t="s">
        <v>167</v>
      </c>
      <c r="AN783" s="0" t="s">
        <v>834</v>
      </c>
      <c r="AO783" s="0" t="s">
        <v>835</v>
      </c>
      <c r="AP783" s="0" t="s">
        <v>836</v>
      </c>
      <c r="AQ783" s="0" t="s">
        <v>836</v>
      </c>
      <c r="AR783" s="0" t="s">
        <v>833</v>
      </c>
      <c r="AS783" s="0" t="s">
        <v>167</v>
      </c>
      <c r="AT783" s="0" t="s">
        <v>837</v>
      </c>
      <c r="AU783" s="0" t="s">
        <v>833</v>
      </c>
      <c r="AV783" s="0" t="s">
        <v>175</v>
      </c>
      <c r="AW783" s="0" t="s">
        <v>838</v>
      </c>
      <c r="AX783" s="0" t="s">
        <v>839</v>
      </c>
      <c r="AY783" s="0" t="s">
        <v>182</v>
      </c>
      <c r="AZ783" s="0" t="s">
        <v>838</v>
      </c>
      <c r="BA783" s="0" t="s">
        <v>830</v>
      </c>
      <c r="BB783" s="0" t="s">
        <v>833</v>
      </c>
      <c r="BC783" s="0" t="s">
        <v>167</v>
      </c>
      <c r="BD783" s="0" t="s">
        <v>827</v>
      </c>
      <c r="BE783" s="0" t="s">
        <v>167</v>
      </c>
      <c r="BF783" s="0" t="s">
        <v>838</v>
      </c>
      <c r="BG783" s="0" t="s">
        <v>182</v>
      </c>
      <c r="BH783" s="0" t="s">
        <v>573</v>
      </c>
      <c r="BI783" s="0" t="s">
        <v>182</v>
      </c>
      <c r="BJ783" s="0" t="s">
        <v>832</v>
      </c>
      <c r="BK783" s="0" t="s">
        <v>173</v>
      </c>
      <c r="BL783" s="0" t="s">
        <v>838</v>
      </c>
      <c r="BM783" s="0" t="s">
        <v>840</v>
      </c>
      <c r="BN783" s="0" t="s">
        <v>841</v>
      </c>
      <c r="BO783" s="0" t="s">
        <v>833</v>
      </c>
      <c r="BP783" s="0" t="s">
        <v>836</v>
      </c>
      <c r="BQ783" s="0" t="s">
        <v>827</v>
      </c>
      <c r="BS783" s="0" t="s">
        <v>833</v>
      </c>
      <c r="CI783" s="15"/>
      <c r="CJ783" s="15"/>
      <c r="CK783" s="16"/>
    </row>
    <row r="784" customFormat="false" ht="14.4" hidden="false" customHeight="false" outlineLevel="0" collapsed="false">
      <c r="A784" s="8" t="s">
        <v>3490</v>
      </c>
      <c r="B784" s="8" t="n">
        <v>2</v>
      </c>
      <c r="C784" s="8" t="n">
        <v>1</v>
      </c>
      <c r="D784" s="8" t="n">
        <v>1</v>
      </c>
      <c r="E784" s="8" t="n">
        <v>26</v>
      </c>
      <c r="F784" s="8" t="n">
        <v>15</v>
      </c>
      <c r="G784" s="8" t="n">
        <v>5</v>
      </c>
      <c r="H784" s="8" t="n">
        <v>5015</v>
      </c>
      <c r="I784" s="8" t="s">
        <v>650</v>
      </c>
      <c r="J784" s="8" t="s">
        <v>650</v>
      </c>
      <c r="K784" s="8" t="n">
        <v>25015</v>
      </c>
      <c r="L784" s="8" t="s">
        <v>3515</v>
      </c>
      <c r="O784" s="16" t="s">
        <v>1018</v>
      </c>
      <c r="P784" s="4"/>
      <c r="Q784" s="16" t="s">
        <v>133</v>
      </c>
      <c r="R784" s="0" t="n">
        <f aca="false">(1+LEN(N784)-LEN(SUBSTITUTE(N784," ","")))+1</f>
        <v>2</v>
      </c>
      <c r="S784" s="0" t="n">
        <f aca="false">(1+LEN(O784)-LEN(SUBSTITUTE(O784," ","")))</f>
        <v>8</v>
      </c>
      <c r="T784" s="0" t="s">
        <v>731</v>
      </c>
      <c r="U784" s="0" t="s">
        <v>983</v>
      </c>
      <c r="V784" s="0" t="s">
        <v>984</v>
      </c>
      <c r="W784" s="0" t="s">
        <v>985</v>
      </c>
      <c r="X784" s="0" t="s">
        <v>606</v>
      </c>
      <c r="Y784" s="0" t="s">
        <v>983</v>
      </c>
      <c r="Z784" s="0" t="s">
        <v>551</v>
      </c>
      <c r="AA784" s="0" t="s">
        <v>986</v>
      </c>
      <c r="AB784" s="0" t="s">
        <v>983</v>
      </c>
      <c r="AC784" s="0" t="s">
        <v>987</v>
      </c>
      <c r="AD784" s="0" t="s">
        <v>983</v>
      </c>
      <c r="AE784" s="0" t="s">
        <v>988</v>
      </c>
      <c r="AF784" s="0" t="s">
        <v>989</v>
      </c>
      <c r="AG784" s="0" t="s">
        <v>551</v>
      </c>
      <c r="AH784" s="0" t="s">
        <v>551</v>
      </c>
      <c r="AI784" s="0" t="s">
        <v>990</v>
      </c>
      <c r="AJ784" s="0" t="s">
        <v>991</v>
      </c>
      <c r="AK784" s="0" t="s">
        <v>551</v>
      </c>
      <c r="AL784" s="0" t="s">
        <v>551</v>
      </c>
      <c r="AM784" s="0" t="s">
        <v>551</v>
      </c>
      <c r="AN784" s="0" t="s">
        <v>551</v>
      </c>
      <c r="AO784" s="0" t="s">
        <v>983</v>
      </c>
      <c r="AP784" s="0" t="s">
        <v>551</v>
      </c>
      <c r="AQ784" s="0" t="s">
        <v>992</v>
      </c>
      <c r="AR784" s="0" t="s">
        <v>551</v>
      </c>
      <c r="AS784" s="0" t="s">
        <v>186</v>
      </c>
      <c r="AT784" s="0" t="s">
        <v>983</v>
      </c>
      <c r="AU784" s="0" t="s">
        <v>983</v>
      </c>
      <c r="AV784" s="0" t="s">
        <v>993</v>
      </c>
      <c r="AW784" s="0" t="s">
        <v>551</v>
      </c>
      <c r="AX784" s="0" t="s">
        <v>551</v>
      </c>
      <c r="AY784" s="0" t="s">
        <v>551</v>
      </c>
      <c r="AZ784" s="0" t="s">
        <v>983</v>
      </c>
      <c r="BA784" s="0" t="s">
        <v>551</v>
      </c>
      <c r="BB784" s="0" t="s">
        <v>551</v>
      </c>
      <c r="BC784" s="0" t="s">
        <v>551</v>
      </c>
      <c r="BD784" s="0" t="s">
        <v>551</v>
      </c>
      <c r="BE784" s="0" t="s">
        <v>551</v>
      </c>
      <c r="BF784" s="0" t="s">
        <v>992</v>
      </c>
      <c r="BG784" s="0" t="s">
        <v>983</v>
      </c>
      <c r="BH784" s="0" t="s">
        <v>551</v>
      </c>
      <c r="BI784" s="0" t="s">
        <v>983</v>
      </c>
      <c r="BJ784" s="0" t="s">
        <v>994</v>
      </c>
      <c r="BK784" s="0" t="s">
        <v>983</v>
      </c>
      <c r="BL784" s="0" t="s">
        <v>983</v>
      </c>
      <c r="BM784" s="0" t="s">
        <v>983</v>
      </c>
      <c r="BN784" s="0" t="s">
        <v>995</v>
      </c>
      <c r="BO784" s="0" t="s">
        <v>983</v>
      </c>
      <c r="BP784" s="0" t="s">
        <v>551</v>
      </c>
      <c r="BQ784" s="0" t="s">
        <v>992</v>
      </c>
      <c r="BS784" s="0" t="s">
        <v>983</v>
      </c>
      <c r="BW784" s="14"/>
      <c r="CI784" s="15"/>
      <c r="CJ784" s="15"/>
      <c r="CK784" s="16"/>
      <c r="CN784" s="4"/>
    </row>
    <row r="785" s="4" customFormat="true" ht="14.4" hidden="false" customHeight="false" outlineLevel="0" collapsed="false">
      <c r="A785" s="8" t="s">
        <v>3490</v>
      </c>
      <c r="B785" s="17" t="n">
        <v>2</v>
      </c>
      <c r="C785" s="17" t="n">
        <v>2</v>
      </c>
      <c r="D785" s="17" t="n">
        <v>1</v>
      </c>
      <c r="E785" s="17" t="n">
        <v>72</v>
      </c>
      <c r="F785" s="17" t="n">
        <v>38</v>
      </c>
      <c r="G785" s="17" t="n">
        <v>7</v>
      </c>
      <c r="H785" s="8" t="n">
        <v>7038</v>
      </c>
      <c r="I785" s="8" t="s">
        <v>650</v>
      </c>
      <c r="J785" s="8" t="s">
        <v>650</v>
      </c>
      <c r="K785" s="8" t="n">
        <v>27038</v>
      </c>
      <c r="L785" s="8" t="s">
        <v>3515</v>
      </c>
      <c r="O785" s="4" t="s">
        <v>3497</v>
      </c>
      <c r="Q785" s="4" t="s">
        <v>133</v>
      </c>
      <c r="R785" s="4" t="n">
        <f aca="false">(1+LEN(N785)-LEN(SUBSTITUTE(N785," ","")))+1</f>
        <v>2</v>
      </c>
      <c r="S785" s="4" t="n">
        <f aca="false">(1+LEN(O785)-LEN(SUBSTITUTE(O785," ","")))</f>
        <v>6</v>
      </c>
      <c r="T785" s="4" t="s">
        <v>2160</v>
      </c>
      <c r="U785" s="4" t="s">
        <v>203</v>
      </c>
      <c r="V785" s="20" t="s">
        <v>2212</v>
      </c>
      <c r="W785" s="20" t="s">
        <v>2213</v>
      </c>
      <c r="X785" s="4" t="s">
        <v>2214</v>
      </c>
      <c r="Y785" s="20" t="s">
        <v>2215</v>
      </c>
      <c r="Z785" s="20" t="s">
        <v>2216</v>
      </c>
      <c r="AA785" s="4" t="s">
        <v>2217</v>
      </c>
      <c r="AB785" s="20" t="s">
        <v>2215</v>
      </c>
      <c r="AC785" s="20" t="s">
        <v>1272</v>
      </c>
      <c r="AD785" s="20" t="s">
        <v>1154</v>
      </c>
      <c r="AE785" s="4" t="s">
        <v>150</v>
      </c>
      <c r="AF785" s="4" t="s">
        <v>291</v>
      </c>
      <c r="AG785" s="4" t="s">
        <v>2218</v>
      </c>
      <c r="AH785" s="4" t="s">
        <v>2219</v>
      </c>
      <c r="AI785" s="4" t="s">
        <v>2220</v>
      </c>
      <c r="AJ785" s="4" t="s">
        <v>291</v>
      </c>
      <c r="AK785" s="4" t="s">
        <v>203</v>
      </c>
      <c r="AL785" s="4" t="s">
        <v>150</v>
      </c>
      <c r="AM785" s="4" t="s">
        <v>150</v>
      </c>
      <c r="AN785" s="20" t="s">
        <v>1178</v>
      </c>
      <c r="AO785" s="4" t="s">
        <v>2221</v>
      </c>
      <c r="AP785" s="20" t="s">
        <v>1154</v>
      </c>
      <c r="AQ785" s="4" t="s">
        <v>150</v>
      </c>
      <c r="AR785" s="20" t="s">
        <v>2222</v>
      </c>
      <c r="AS785" s="20" t="s">
        <v>1382</v>
      </c>
      <c r="AT785" s="20" t="s">
        <v>2223</v>
      </c>
      <c r="AU785" s="4" t="s">
        <v>150</v>
      </c>
      <c r="AV785" s="20" t="s">
        <v>2224</v>
      </c>
      <c r="AW785" s="4" t="s">
        <v>203</v>
      </c>
      <c r="AX785" s="4" t="s">
        <v>1286</v>
      </c>
      <c r="AY785" s="20" t="s">
        <v>2225</v>
      </c>
      <c r="AZ785" s="20" t="s">
        <v>2226</v>
      </c>
      <c r="BA785" s="4" t="s">
        <v>203</v>
      </c>
      <c r="BB785" s="20" t="s">
        <v>2227</v>
      </c>
      <c r="BC785" s="4" t="s">
        <v>150</v>
      </c>
      <c r="BD785" s="20" t="s">
        <v>1178</v>
      </c>
      <c r="BE785" s="4" t="s">
        <v>2228</v>
      </c>
      <c r="BF785" s="4" t="s">
        <v>203</v>
      </c>
      <c r="BG785" s="20" t="s">
        <v>2216</v>
      </c>
      <c r="BH785" s="20" t="s">
        <v>1178</v>
      </c>
      <c r="BI785" s="20" t="s">
        <v>2215</v>
      </c>
      <c r="BJ785" s="4" t="s">
        <v>2218</v>
      </c>
      <c r="BK785" s="4" t="s">
        <v>1177</v>
      </c>
      <c r="BL785" s="20" t="s">
        <v>2226</v>
      </c>
      <c r="BM785" s="4" t="s">
        <v>291</v>
      </c>
      <c r="BN785" s="4" t="s">
        <v>2229</v>
      </c>
      <c r="BO785" s="4" t="s">
        <v>2230</v>
      </c>
      <c r="BP785" s="4" t="s">
        <v>150</v>
      </c>
      <c r="BQ785" s="20" t="s">
        <v>2231</v>
      </c>
      <c r="BS785" s="4" t="s">
        <v>1178</v>
      </c>
      <c r="BW785" s="18"/>
      <c r="BZ785" s="18"/>
      <c r="CD785" s="18"/>
      <c r="CF785" s="18"/>
      <c r="CG785" s="20"/>
      <c r="CI785" s="18"/>
      <c r="CJ785" s="18"/>
    </row>
    <row r="786" customFormat="false" ht="14.4" hidden="false" customHeight="false" outlineLevel="0" collapsed="false">
      <c r="A786" s="8" t="s">
        <v>3490</v>
      </c>
      <c r="B786" s="17" t="n">
        <v>2</v>
      </c>
      <c r="C786" s="17" t="n">
        <v>2</v>
      </c>
      <c r="D786" s="17" t="n">
        <v>1</v>
      </c>
      <c r="E786" s="17" t="n">
        <v>79</v>
      </c>
      <c r="F786" s="17" t="n">
        <v>41</v>
      </c>
      <c r="G786" s="17" t="n">
        <v>7</v>
      </c>
      <c r="H786" s="8" t="n">
        <v>7041</v>
      </c>
      <c r="I786" s="8" t="s">
        <v>650</v>
      </c>
      <c r="J786" s="8" t="s">
        <v>650</v>
      </c>
      <c r="K786" s="8" t="n">
        <v>27041</v>
      </c>
      <c r="L786" s="8" t="s">
        <v>3515</v>
      </c>
      <c r="M786" s="4"/>
      <c r="N786" s="4"/>
      <c r="O786" s="4" t="s">
        <v>3504</v>
      </c>
      <c r="P786" s="4"/>
      <c r="Q786" s="4" t="s">
        <v>133</v>
      </c>
      <c r="R786" s="4" t="n">
        <f aca="false">(1+LEN(N786)-LEN(SUBSTITUTE(N786," ","")))+1</f>
        <v>2</v>
      </c>
      <c r="S786" s="4" t="n">
        <f aca="false">(1+LEN(O786)-LEN(SUBSTITUTE(O786," ","")))</f>
        <v>9</v>
      </c>
      <c r="T786" s="4" t="s">
        <v>2160</v>
      </c>
      <c r="U786" s="4" t="s">
        <v>146</v>
      </c>
      <c r="V786" s="4" t="s">
        <v>2335</v>
      </c>
      <c r="W786" s="4" t="s">
        <v>2336</v>
      </c>
      <c r="X786" s="4" t="s">
        <v>286</v>
      </c>
      <c r="Y786" s="4" t="s">
        <v>679</v>
      </c>
      <c r="Z786" s="4" t="s">
        <v>138</v>
      </c>
      <c r="AA786" s="4" t="s">
        <v>2337</v>
      </c>
      <c r="AB786" s="4" t="s">
        <v>138</v>
      </c>
      <c r="AC786" s="4" t="s">
        <v>2338</v>
      </c>
      <c r="AD786" s="4" t="s">
        <v>138</v>
      </c>
      <c r="AE786" s="4" t="s">
        <v>2339</v>
      </c>
      <c r="AF786" s="4" t="s">
        <v>2340</v>
      </c>
      <c r="AG786" s="4" t="s">
        <v>2341</v>
      </c>
      <c r="AH786" s="4" t="s">
        <v>2342</v>
      </c>
      <c r="AI786" s="4" t="s">
        <v>138</v>
      </c>
      <c r="AJ786" s="4" t="s">
        <v>138</v>
      </c>
      <c r="AK786" s="4" t="s">
        <v>138</v>
      </c>
      <c r="AL786" s="4" t="s">
        <v>146</v>
      </c>
      <c r="AM786" s="4" t="s">
        <v>138</v>
      </c>
      <c r="AN786" s="4" t="s">
        <v>141</v>
      </c>
      <c r="AO786" s="4" t="s">
        <v>173</v>
      </c>
      <c r="AP786" s="4" t="s">
        <v>138</v>
      </c>
      <c r="AQ786" s="4" t="s">
        <v>2343</v>
      </c>
      <c r="AR786" s="4" t="s">
        <v>150</v>
      </c>
      <c r="AS786" s="4" t="s">
        <v>2343</v>
      </c>
      <c r="AT786" s="4" t="s">
        <v>138</v>
      </c>
      <c r="AU786" s="4" t="s">
        <v>291</v>
      </c>
      <c r="AV786" s="4" t="s">
        <v>2344</v>
      </c>
      <c r="AW786" s="4" t="s">
        <v>2345</v>
      </c>
      <c r="AX786" s="4" t="s">
        <v>146</v>
      </c>
      <c r="AY786" s="4" t="s">
        <v>138</v>
      </c>
      <c r="AZ786" s="4" t="s">
        <v>2346</v>
      </c>
      <c r="BA786" s="4" t="s">
        <v>2343</v>
      </c>
      <c r="BB786" s="4" t="s">
        <v>173</v>
      </c>
      <c r="BC786" s="4" t="s">
        <v>150</v>
      </c>
      <c r="BD786" s="4" t="s">
        <v>286</v>
      </c>
      <c r="BE786" s="4" t="s">
        <v>141</v>
      </c>
      <c r="BF786" s="4" t="s">
        <v>150</v>
      </c>
      <c r="BG786" s="4" t="s">
        <v>138</v>
      </c>
      <c r="BH786" s="4" t="s">
        <v>138</v>
      </c>
      <c r="BI786" s="4" t="s">
        <v>138</v>
      </c>
      <c r="BJ786" s="4" t="s">
        <v>2347</v>
      </c>
      <c r="BK786" s="4" t="s">
        <v>141</v>
      </c>
      <c r="BL786" s="4" t="s">
        <v>146</v>
      </c>
      <c r="BM786" s="4" t="s">
        <v>138</v>
      </c>
      <c r="BN786" s="4" t="s">
        <v>2348</v>
      </c>
      <c r="BO786" s="4" t="s">
        <v>138</v>
      </c>
      <c r="BP786" s="4" t="s">
        <v>146</v>
      </c>
      <c r="BQ786" s="4" t="s">
        <v>2349</v>
      </c>
      <c r="BS786" s="4" t="s">
        <v>146</v>
      </c>
      <c r="BW786" s="18"/>
      <c r="BZ786" s="18"/>
      <c r="CD786" s="18"/>
      <c r="CF786" s="18"/>
      <c r="CI786" s="18"/>
      <c r="CJ786" s="18"/>
    </row>
    <row r="787" customFormat="false" ht="14.4" hidden="false" customHeight="false" outlineLevel="0" collapsed="false">
      <c r="A787" s="8" t="s">
        <v>3490</v>
      </c>
      <c r="B787" s="17" t="n">
        <v>2</v>
      </c>
      <c r="C787" s="17" t="n">
        <v>2</v>
      </c>
      <c r="D787" s="17" t="n">
        <v>1</v>
      </c>
      <c r="E787" s="17" t="n">
        <v>80</v>
      </c>
      <c r="F787" s="17" t="n">
        <v>42</v>
      </c>
      <c r="G787" s="17" t="n">
        <v>7</v>
      </c>
      <c r="H787" s="8" t="n">
        <v>7042</v>
      </c>
      <c r="I787" s="8" t="s">
        <v>650</v>
      </c>
      <c r="J787" s="8" t="s">
        <v>650</v>
      </c>
      <c r="K787" s="8" t="n">
        <v>27042</v>
      </c>
      <c r="L787" s="8" t="s">
        <v>3515</v>
      </c>
      <c r="M787" s="4"/>
      <c r="N787" s="4"/>
      <c r="O787" s="4" t="s">
        <v>3505</v>
      </c>
      <c r="Q787" s="4" t="s">
        <v>133</v>
      </c>
      <c r="R787" s="4" t="n">
        <f aca="false">(1+LEN(N787)-LEN(SUBSTITUTE(N787," ","")))+1</f>
        <v>2</v>
      </c>
      <c r="S787" s="0" t="n">
        <f aca="false">(1+LEN(O787)-LEN(SUBSTITUTE(O787," ","")))</f>
        <v>4</v>
      </c>
      <c r="T787" s="4" t="s">
        <v>2160</v>
      </c>
      <c r="U787" s="4" t="s">
        <v>2376</v>
      </c>
      <c r="V787" s="4" t="s">
        <v>2377</v>
      </c>
      <c r="W787" s="4" t="s">
        <v>2378</v>
      </c>
      <c r="X787" s="4" t="s">
        <v>2379</v>
      </c>
      <c r="Y787" s="4" t="s">
        <v>1154</v>
      </c>
      <c r="Z787" s="4" t="s">
        <v>2380</v>
      </c>
      <c r="AA787" s="4" t="s">
        <v>2381</v>
      </c>
      <c r="AB787" s="4" t="s">
        <v>203</v>
      </c>
      <c r="AC787" s="4" t="s">
        <v>2382</v>
      </c>
      <c r="AD787" s="4" t="s">
        <v>1154</v>
      </c>
      <c r="AE787" s="4" t="s">
        <v>150</v>
      </c>
      <c r="AF787" s="4" t="s">
        <v>2379</v>
      </c>
      <c r="AG787" s="4" t="s">
        <v>2383</v>
      </c>
      <c r="AH787" s="4" t="s">
        <v>2384</v>
      </c>
      <c r="AI787" s="4" t="s">
        <v>2376</v>
      </c>
      <c r="AJ787" s="4" t="s">
        <v>2385</v>
      </c>
      <c r="AK787" s="4" t="s">
        <v>2377</v>
      </c>
      <c r="AL787" s="4" t="s">
        <v>2386</v>
      </c>
      <c r="AM787" s="4" t="s">
        <v>2387</v>
      </c>
      <c r="AN787" s="4" t="s">
        <v>2388</v>
      </c>
      <c r="AO787" s="4" t="s">
        <v>2389</v>
      </c>
      <c r="AP787" s="4" t="s">
        <v>2390</v>
      </c>
      <c r="AQ787" s="4" t="s">
        <v>2377</v>
      </c>
      <c r="AR787" s="4" t="s">
        <v>1154</v>
      </c>
      <c r="AS787" s="4" t="s">
        <v>2391</v>
      </c>
      <c r="AT787" s="4" t="s">
        <v>150</v>
      </c>
      <c r="AU787" s="4" t="s">
        <v>2392</v>
      </c>
      <c r="AV787" s="4" t="s">
        <v>2393</v>
      </c>
      <c r="AW787" s="4" t="s">
        <v>2394</v>
      </c>
      <c r="AX787" s="4" t="s">
        <v>934</v>
      </c>
      <c r="AY787" s="4" t="s">
        <v>2380</v>
      </c>
      <c r="AZ787" s="4" t="s">
        <v>150</v>
      </c>
      <c r="BA787" s="4" t="s">
        <v>2383</v>
      </c>
      <c r="BB787" s="4" t="s">
        <v>2388</v>
      </c>
      <c r="BC787" s="4" t="s">
        <v>2395</v>
      </c>
      <c r="BD787" s="4" t="s">
        <v>1274</v>
      </c>
      <c r="BE787" s="4" t="s">
        <v>2388</v>
      </c>
      <c r="BF787" s="4" t="s">
        <v>2395</v>
      </c>
      <c r="BG787" s="4" t="s">
        <v>2388</v>
      </c>
      <c r="BH787" s="4" t="s">
        <v>150</v>
      </c>
      <c r="BI787" s="4" t="s">
        <v>2395</v>
      </c>
      <c r="BJ787" s="4" t="s">
        <v>1149</v>
      </c>
      <c r="BK787" s="4" t="s">
        <v>2388</v>
      </c>
      <c r="BL787" s="4" t="s">
        <v>2230</v>
      </c>
      <c r="BM787" s="4" t="s">
        <v>2391</v>
      </c>
      <c r="BN787" s="4" t="s">
        <v>2396</v>
      </c>
      <c r="BO787" s="4" t="s">
        <v>2230</v>
      </c>
      <c r="BP787" s="4" t="s">
        <v>150</v>
      </c>
      <c r="BQ787" s="4" t="s">
        <v>2395</v>
      </c>
      <c r="BR787" s="4"/>
      <c r="BS787" s="4" t="s">
        <v>2388</v>
      </c>
      <c r="BT787" s="4"/>
      <c r="BU787" s="4"/>
      <c r="BV787" s="4"/>
      <c r="BW787" s="18"/>
      <c r="BX787" s="4"/>
      <c r="BY787" s="4"/>
      <c r="BZ787" s="18"/>
      <c r="CA787" s="4"/>
      <c r="CB787" s="4"/>
      <c r="CC787" s="4"/>
      <c r="CD787" s="18"/>
      <c r="CE787" s="4"/>
      <c r="CF787" s="18"/>
      <c r="CG787" s="4"/>
      <c r="CH787" s="4"/>
      <c r="CI787" s="18"/>
      <c r="CJ787" s="18"/>
      <c r="CK787" s="4"/>
      <c r="CL787" s="4"/>
      <c r="CM787" s="4"/>
    </row>
    <row r="788" customFormat="false" ht="14.4" hidden="false" customHeight="false" outlineLevel="0" collapsed="false">
      <c r="A788" s="8" t="s">
        <v>3490</v>
      </c>
      <c r="B788" s="17" t="n">
        <v>2</v>
      </c>
      <c r="C788" s="17" t="n">
        <v>2</v>
      </c>
      <c r="D788" s="17" t="n">
        <v>1</v>
      </c>
      <c r="E788" s="17" t="n">
        <v>86</v>
      </c>
      <c r="F788" s="17" t="n">
        <v>45</v>
      </c>
      <c r="G788" s="17" t="n">
        <v>7</v>
      </c>
      <c r="H788" s="8" t="n">
        <v>7045</v>
      </c>
      <c r="I788" s="8" t="s">
        <v>650</v>
      </c>
      <c r="J788" s="8" t="s">
        <v>650</v>
      </c>
      <c r="K788" s="8" t="n">
        <v>27045</v>
      </c>
      <c r="L788" s="8" t="s">
        <v>3515</v>
      </c>
      <c r="M788" s="4"/>
      <c r="N788" s="4"/>
      <c r="O788" s="4" t="s">
        <v>3513</v>
      </c>
      <c r="P788" s="4"/>
      <c r="Q788" s="4" t="s">
        <v>133</v>
      </c>
      <c r="R788" s="4" t="n">
        <f aca="false">(1+LEN(N788)-LEN(SUBSTITUTE(N788," ","")))+1</f>
        <v>2</v>
      </c>
      <c r="S788" s="0" t="n">
        <f aca="false">(1+LEN(O788)-LEN(SUBSTITUTE(O788," ","")))</f>
        <v>5</v>
      </c>
      <c r="T788" s="4" t="s">
        <v>2416</v>
      </c>
      <c r="U788" s="4" t="s">
        <v>2532</v>
      </c>
      <c r="V788" s="4" t="s">
        <v>2533</v>
      </c>
      <c r="W788" s="4" t="s">
        <v>2534</v>
      </c>
      <c r="X788" s="4" t="s">
        <v>2535</v>
      </c>
      <c r="Y788" s="4" t="s">
        <v>2536</v>
      </c>
      <c r="Z788" s="4" t="s">
        <v>2537</v>
      </c>
      <c r="AA788" s="4" t="s">
        <v>2534</v>
      </c>
      <c r="AB788" s="4" t="s">
        <v>1509</v>
      </c>
      <c r="AC788" s="4" t="s">
        <v>2535</v>
      </c>
      <c r="AD788" s="4" t="s">
        <v>881</v>
      </c>
      <c r="AE788" s="4" t="s">
        <v>2535</v>
      </c>
      <c r="AF788" s="4" t="s">
        <v>2538</v>
      </c>
      <c r="AG788" s="4" t="s">
        <v>2537</v>
      </c>
      <c r="AH788" s="4" t="s">
        <v>2537</v>
      </c>
      <c r="AI788" s="4" t="s">
        <v>2539</v>
      </c>
      <c r="AJ788" s="4" t="s">
        <v>2535</v>
      </c>
      <c r="AK788" s="4" t="s">
        <v>1839</v>
      </c>
      <c r="AL788" s="4" t="s">
        <v>2540</v>
      </c>
      <c r="AM788" s="4" t="s">
        <v>2537</v>
      </c>
      <c r="AN788" s="4" t="s">
        <v>2537</v>
      </c>
      <c r="AO788" s="4" t="s">
        <v>2540</v>
      </c>
      <c r="AP788" s="4" t="s">
        <v>881</v>
      </c>
      <c r="AQ788" s="4" t="s">
        <v>682</v>
      </c>
      <c r="AR788" s="4" t="s">
        <v>2536</v>
      </c>
      <c r="AS788" s="4" t="s">
        <v>2536</v>
      </c>
      <c r="AT788" s="4" t="s">
        <v>2541</v>
      </c>
      <c r="AU788" s="4" t="s">
        <v>881</v>
      </c>
      <c r="AV788" s="4" t="s">
        <v>2542</v>
      </c>
      <c r="AW788" s="4" t="s">
        <v>2537</v>
      </c>
      <c r="AX788" s="4" t="s">
        <v>881</v>
      </c>
      <c r="AY788" s="4" t="s">
        <v>881</v>
      </c>
      <c r="AZ788" s="4" t="s">
        <v>2537</v>
      </c>
      <c r="BA788" s="4" t="s">
        <v>1993</v>
      </c>
      <c r="BB788" s="4" t="s">
        <v>881</v>
      </c>
      <c r="BC788" s="4" t="s">
        <v>2537</v>
      </c>
      <c r="BD788" s="4" t="s">
        <v>2537</v>
      </c>
      <c r="BE788" s="4" t="s">
        <v>2534</v>
      </c>
      <c r="BF788" s="4" t="s">
        <v>881</v>
      </c>
      <c r="BG788" s="4" t="s">
        <v>1509</v>
      </c>
      <c r="BH788" s="4" t="s">
        <v>2543</v>
      </c>
      <c r="BI788" s="4" t="s">
        <v>881</v>
      </c>
      <c r="BJ788" s="4" t="s">
        <v>2537</v>
      </c>
      <c r="BK788" s="4" t="s">
        <v>881</v>
      </c>
      <c r="BL788" s="4" t="s">
        <v>2544</v>
      </c>
      <c r="BM788" s="4" t="s">
        <v>1839</v>
      </c>
      <c r="BN788" s="4" t="s">
        <v>2545</v>
      </c>
      <c r="BO788" s="4" t="s">
        <v>881</v>
      </c>
      <c r="BP788" s="4" t="s">
        <v>2536</v>
      </c>
      <c r="BQ788" s="4" t="s">
        <v>2546</v>
      </c>
      <c r="BR788" s="4"/>
      <c r="BS788" s="4" t="s">
        <v>881</v>
      </c>
      <c r="BT788" s="4"/>
      <c r="BU788" s="4"/>
      <c r="BV788" s="4"/>
      <c r="BW788" s="18"/>
      <c r="BX788" s="4"/>
      <c r="BY788" s="4"/>
      <c r="BZ788" s="18"/>
      <c r="CA788" s="4"/>
      <c r="CB788" s="4"/>
      <c r="CC788" s="4"/>
      <c r="CD788" s="18"/>
      <c r="CE788" s="4"/>
      <c r="CF788" s="18"/>
      <c r="CG788" s="4"/>
      <c r="CH788" s="4"/>
      <c r="CI788" s="18"/>
      <c r="CJ788" s="18"/>
      <c r="CK788" s="4"/>
      <c r="CL788" s="4"/>
      <c r="CM788" s="4"/>
      <c r="CN788" s="4"/>
    </row>
    <row r="789" s="4" customFormat="true" ht="14.4" hidden="false" customHeight="false" outlineLevel="0" collapsed="false">
      <c r="A789" s="8" t="s">
        <v>3490</v>
      </c>
      <c r="B789" s="8" t="n">
        <v>2</v>
      </c>
      <c r="C789" s="8"/>
      <c r="D789" s="8"/>
      <c r="E789" s="8"/>
      <c r="F789" s="8" t="n">
        <v>61</v>
      </c>
      <c r="G789" s="8" t="n">
        <v>9</v>
      </c>
      <c r="H789" s="8" t="n">
        <v>9061</v>
      </c>
      <c r="I789" s="8" t="s">
        <v>650</v>
      </c>
      <c r="J789" s="8" t="s">
        <v>650</v>
      </c>
      <c r="K789" s="8" t="n">
        <v>29061</v>
      </c>
      <c r="L789" s="8" t="s">
        <v>3515</v>
      </c>
      <c r="O789" s="4" t="s">
        <v>3356</v>
      </c>
      <c r="Q789" s="4" t="s">
        <v>133</v>
      </c>
      <c r="R789" s="4" t="n">
        <v>3</v>
      </c>
      <c r="S789" s="4" t="n">
        <f aca="false">(1+LEN(O789)-LEN(SUBSTITUTE(O789," ","")))</f>
        <v>6</v>
      </c>
      <c r="BW789" s="15"/>
      <c r="BZ789" s="15"/>
      <c r="CD789" s="15"/>
      <c r="CF789" s="15"/>
    </row>
    <row r="790" customFormat="false" ht="14.4" hidden="false" customHeight="false" outlineLevel="0" collapsed="false">
      <c r="A790" s="8" t="s">
        <v>3490</v>
      </c>
      <c r="B790" s="8" t="n">
        <v>2</v>
      </c>
      <c r="C790" s="8"/>
      <c r="D790" s="8"/>
      <c r="E790" s="8"/>
      <c r="F790" s="8" t="n">
        <v>62</v>
      </c>
      <c r="G790" s="8" t="n">
        <v>9</v>
      </c>
      <c r="H790" s="8" t="n">
        <v>9062</v>
      </c>
      <c r="I790" s="8" t="s">
        <v>650</v>
      </c>
      <c r="J790" s="8" t="s">
        <v>650</v>
      </c>
      <c r="K790" s="8" t="n">
        <v>29062</v>
      </c>
      <c r="L790" s="8" t="s">
        <v>3515</v>
      </c>
      <c r="O790" s="4" t="s">
        <v>3362</v>
      </c>
      <c r="Q790" s="4" t="s">
        <v>133</v>
      </c>
      <c r="R790" s="4" t="n">
        <v>3</v>
      </c>
      <c r="S790" s="4" t="n">
        <f aca="false">(1+LEN(O790)-LEN(SUBSTITUTE(O790," ","")))</f>
        <v>8</v>
      </c>
      <c r="BW790" s="15"/>
      <c r="BZ790" s="15"/>
      <c r="CD790" s="15"/>
      <c r="CF790" s="15"/>
    </row>
    <row r="791" customFormat="false" ht="14.4" hidden="false" customHeight="false" outlineLevel="0" collapsed="false">
      <c r="A791" s="8" t="s">
        <v>3490</v>
      </c>
      <c r="B791" s="8" t="n">
        <v>2</v>
      </c>
      <c r="C791" s="0"/>
      <c r="D791" s="0"/>
      <c r="E791" s="0"/>
      <c r="F791" s="8" t="n">
        <v>66</v>
      </c>
      <c r="G791" s="8" t="n">
        <v>9</v>
      </c>
      <c r="H791" s="8" t="n">
        <v>9066</v>
      </c>
      <c r="I791" s="8" t="s">
        <v>650</v>
      </c>
      <c r="J791" s="8" t="s">
        <v>650</v>
      </c>
      <c r="K791" s="8" t="n">
        <v>29066</v>
      </c>
      <c r="L791" s="8" t="s">
        <v>3515</v>
      </c>
      <c r="O791" s="0" t="s">
        <v>3386</v>
      </c>
      <c r="Q791" s="0" t="s">
        <v>133</v>
      </c>
      <c r="R791" s="0" t="n">
        <v>3</v>
      </c>
      <c r="S791" s="0" t="n">
        <f aca="false">(1+LEN(O791)-LEN(SUBSTITUTE(O791," ","")))</f>
        <v>5</v>
      </c>
      <c r="CN791" s="4"/>
    </row>
    <row r="792" customFormat="false" ht="14.4" hidden="false" customHeight="false" outlineLevel="0" collapsed="false">
      <c r="A792" s="8" t="s">
        <v>3490</v>
      </c>
      <c r="B792" s="8" t="n">
        <v>2</v>
      </c>
      <c r="C792" s="0"/>
      <c r="D792" s="0"/>
      <c r="E792" s="0"/>
      <c r="F792" s="8" t="n">
        <v>67</v>
      </c>
      <c r="G792" s="8" t="n">
        <v>9</v>
      </c>
      <c r="H792" s="8" t="n">
        <v>9067</v>
      </c>
      <c r="I792" s="8" t="s">
        <v>650</v>
      </c>
      <c r="J792" s="8" t="s">
        <v>650</v>
      </c>
      <c r="K792" s="8" t="n">
        <v>29067</v>
      </c>
      <c r="L792" s="8" t="s">
        <v>3515</v>
      </c>
      <c r="O792" s="0" t="s">
        <v>3392</v>
      </c>
      <c r="P792" s="4"/>
      <c r="Q792" s="0" t="s">
        <v>133</v>
      </c>
      <c r="R792" s="0" t="n">
        <v>3</v>
      </c>
      <c r="S792" s="0" t="n">
        <f aca="false">(1+LEN(O792)-LEN(SUBSTITUTE(O792," ","")))</f>
        <v>5</v>
      </c>
      <c r="CN792" s="4"/>
    </row>
    <row r="793" s="4" customFormat="true" ht="14.4" hidden="false" customHeight="false" outlineLevel="0" collapsed="false">
      <c r="A793" s="8" t="s">
        <v>163</v>
      </c>
      <c r="B793" s="8" t="n">
        <v>1</v>
      </c>
      <c r="C793" s="8" t="n">
        <v>1</v>
      </c>
      <c r="D793" s="8" t="n">
        <v>2</v>
      </c>
      <c r="E793" s="8" t="n">
        <v>10</v>
      </c>
      <c r="F793" s="8" t="n">
        <v>3</v>
      </c>
      <c r="G793" s="8" t="n">
        <v>1</v>
      </c>
      <c r="H793" s="8" t="n">
        <v>1003</v>
      </c>
      <c r="I793" s="8" t="s">
        <v>650</v>
      </c>
      <c r="J793" s="8" t="s">
        <v>650</v>
      </c>
      <c r="K793" s="8" t="n">
        <v>21003</v>
      </c>
      <c r="L793" s="8" t="s">
        <v>3515</v>
      </c>
      <c r="O793" s="16" t="s">
        <v>314</v>
      </c>
      <c r="Q793" s="16" t="s">
        <v>273</v>
      </c>
      <c r="R793" s="4" t="n">
        <f aca="false">(1+LEN(N793)-LEN(SUBSTITUTE(N793," ","")))+1</f>
        <v>2</v>
      </c>
      <c r="S793" s="4" t="n">
        <f aca="false">(1+LEN(O793)-LEN(SUBSTITUTE(O793," ","")))</f>
        <v>4</v>
      </c>
      <c r="T793" s="4" t="s">
        <v>134</v>
      </c>
      <c r="U793" s="4" t="s">
        <v>298</v>
      </c>
      <c r="V793" s="4" t="s">
        <v>294</v>
      </c>
      <c r="W793" s="4" t="s">
        <v>315</v>
      </c>
      <c r="X793" s="4" t="s">
        <v>298</v>
      </c>
      <c r="Y793" s="4" t="s">
        <v>316</v>
      </c>
      <c r="Z793" s="4" t="s">
        <v>298</v>
      </c>
      <c r="AA793" s="4" t="s">
        <v>317</v>
      </c>
      <c r="AB793" s="4" t="s">
        <v>294</v>
      </c>
      <c r="AC793" s="4" t="s">
        <v>318</v>
      </c>
      <c r="AD793" s="13"/>
      <c r="AE793" s="4" t="s">
        <v>298</v>
      </c>
      <c r="AF793" s="4" t="s">
        <v>319</v>
      </c>
      <c r="AG793" s="4" t="s">
        <v>320</v>
      </c>
      <c r="AH793" s="4" t="s">
        <v>298</v>
      </c>
      <c r="AI793" s="4" t="s">
        <v>294</v>
      </c>
      <c r="AJ793" s="4" t="s">
        <v>321</v>
      </c>
      <c r="AK793" s="4" t="s">
        <v>322</v>
      </c>
      <c r="AL793" s="4" t="s">
        <v>323</v>
      </c>
      <c r="AM793" s="4" t="s">
        <v>298</v>
      </c>
      <c r="AN793" s="4" t="s">
        <v>324</v>
      </c>
      <c r="AO793" s="4" t="s">
        <v>325</v>
      </c>
      <c r="AP793" s="4" t="s">
        <v>326</v>
      </c>
      <c r="AQ793" s="4" t="s">
        <v>327</v>
      </c>
      <c r="AR793" s="4" t="s">
        <v>290</v>
      </c>
      <c r="AS793" s="4" t="s">
        <v>328</v>
      </c>
      <c r="AT793" s="4" t="s">
        <v>294</v>
      </c>
      <c r="AU793" s="4" t="s">
        <v>294</v>
      </c>
      <c r="AV793" s="4" t="s">
        <v>324</v>
      </c>
      <c r="AW793" s="4" t="s">
        <v>329</v>
      </c>
      <c r="AX793" s="4" t="s">
        <v>298</v>
      </c>
      <c r="AY793" s="4" t="s">
        <v>298</v>
      </c>
      <c r="AZ793" s="4" t="s">
        <v>330</v>
      </c>
      <c r="BA793" s="4" t="s">
        <v>331</v>
      </c>
      <c r="BB793" s="4" t="s">
        <v>324</v>
      </c>
      <c r="BC793" s="4" t="s">
        <v>298</v>
      </c>
      <c r="BD793" s="4" t="s">
        <v>298</v>
      </c>
      <c r="BE793" s="4" t="s">
        <v>332</v>
      </c>
      <c r="BF793" s="4" t="s">
        <v>298</v>
      </c>
      <c r="BG793" s="4" t="s">
        <v>280</v>
      </c>
      <c r="BH793" s="4" t="s">
        <v>298</v>
      </c>
      <c r="BI793" s="4" t="s">
        <v>333</v>
      </c>
      <c r="BJ793" s="4" t="s">
        <v>290</v>
      </c>
      <c r="BK793" s="4" t="s">
        <v>294</v>
      </c>
      <c r="BL793" s="4" t="s">
        <v>334</v>
      </c>
      <c r="BM793" s="4" t="s">
        <v>298</v>
      </c>
      <c r="BN793" s="21" t="n">
        <f aca="false">TRUE()</f>
        <v>1</v>
      </c>
      <c r="BO793" s="4" t="s">
        <v>316</v>
      </c>
      <c r="BP793" s="4" t="s">
        <v>335</v>
      </c>
      <c r="BQ793" s="4" t="s">
        <v>182</v>
      </c>
      <c r="BS793" s="4" t="s">
        <v>325</v>
      </c>
      <c r="BW793" s="15"/>
      <c r="BZ793" s="18"/>
      <c r="CD793" s="15"/>
      <c r="CF793" s="15"/>
      <c r="CI793" s="15"/>
      <c r="CJ793" s="15"/>
      <c r="CK793" s="16"/>
    </row>
    <row r="794" customFormat="false" ht="14.4" hidden="false" customHeight="false" outlineLevel="0" collapsed="false">
      <c r="A794" s="8" t="s">
        <v>163</v>
      </c>
      <c r="B794" s="8" t="n">
        <v>1</v>
      </c>
      <c r="C794" s="8" t="n">
        <v>1</v>
      </c>
      <c r="D794" s="8" t="n">
        <v>2</v>
      </c>
      <c r="E794" s="8" t="n">
        <v>12</v>
      </c>
      <c r="F794" s="8" t="n">
        <v>5</v>
      </c>
      <c r="G794" s="8" t="n">
        <v>1</v>
      </c>
      <c r="H794" s="8" t="n">
        <v>1005</v>
      </c>
      <c r="I794" s="8" t="s">
        <v>650</v>
      </c>
      <c r="J794" s="8" t="s">
        <v>650</v>
      </c>
      <c r="K794" s="8" t="n">
        <v>21005</v>
      </c>
      <c r="L794" s="8" t="s">
        <v>3515</v>
      </c>
      <c r="O794" s="16" t="s">
        <v>440</v>
      </c>
      <c r="Q794" s="16" t="s">
        <v>273</v>
      </c>
      <c r="R794" s="0" t="n">
        <f aca="false">(1+LEN(N794)-LEN(SUBSTITUTE(N794," ","")))+1</f>
        <v>2</v>
      </c>
      <c r="S794" s="0" t="n">
        <f aca="false">(1+LEN(O794)-LEN(SUBSTITUTE(O794," ","")))</f>
        <v>8</v>
      </c>
      <c r="T794" s="0" t="s">
        <v>342</v>
      </c>
      <c r="U794" s="0" t="s">
        <v>441</v>
      </c>
      <c r="V794" s="0" t="s">
        <v>442</v>
      </c>
      <c r="W794" s="0" t="s">
        <v>443</v>
      </c>
      <c r="X794" s="0" t="s">
        <v>432</v>
      </c>
      <c r="Y794" s="0" t="s">
        <v>351</v>
      </c>
      <c r="Z794" s="0" t="s">
        <v>444</v>
      </c>
      <c r="AA794" s="0" t="s">
        <v>404</v>
      </c>
      <c r="AB794" s="0" t="s">
        <v>445</v>
      </c>
      <c r="AC794" s="0" t="s">
        <v>441</v>
      </c>
      <c r="AD794" s="0" t="s">
        <v>445</v>
      </c>
      <c r="AE794" s="0" t="s">
        <v>430</v>
      </c>
      <c r="AF794" s="0" t="s">
        <v>446</v>
      </c>
      <c r="AG794" s="0" t="s">
        <v>447</v>
      </c>
      <c r="AH794" s="0" t="s">
        <v>441</v>
      </c>
      <c r="AI794" s="0" t="s">
        <v>443</v>
      </c>
      <c r="AJ794" s="0" t="s">
        <v>448</v>
      </c>
      <c r="AK794" s="0" t="s">
        <v>449</v>
      </c>
      <c r="AL794" s="0" t="s">
        <v>450</v>
      </c>
      <c r="AM794" s="0" t="s">
        <v>445</v>
      </c>
      <c r="AN794" s="0" t="s">
        <v>451</v>
      </c>
      <c r="AO794" s="0" t="s">
        <v>445</v>
      </c>
      <c r="AP794" s="0" t="s">
        <v>445</v>
      </c>
      <c r="AQ794" s="0" t="s">
        <v>445</v>
      </c>
      <c r="AR794" s="0" t="s">
        <v>452</v>
      </c>
      <c r="AS794" s="0" t="s">
        <v>453</v>
      </c>
      <c r="AT794" s="0" t="s">
        <v>451</v>
      </c>
      <c r="AU794" s="0" t="s">
        <v>443</v>
      </c>
      <c r="AV794" s="0" t="s">
        <v>454</v>
      </c>
      <c r="AW794" s="0" t="s">
        <v>455</v>
      </c>
      <c r="AX794" s="13"/>
      <c r="AY794" s="0" t="s">
        <v>456</v>
      </c>
      <c r="AZ794" s="0" t="s">
        <v>457</v>
      </c>
      <c r="BA794" s="0" t="s">
        <v>458</v>
      </c>
      <c r="BB794" s="0" t="s">
        <v>441</v>
      </c>
      <c r="BC794" s="0" t="s">
        <v>441</v>
      </c>
      <c r="BD794" s="0" t="s">
        <v>459</v>
      </c>
      <c r="BE794" s="0" t="s">
        <v>460</v>
      </c>
      <c r="BF794" s="0" t="s">
        <v>454</v>
      </c>
      <c r="BG794" s="0" t="s">
        <v>441</v>
      </c>
      <c r="BH794" s="0" t="s">
        <v>441</v>
      </c>
      <c r="BI794" s="0" t="s">
        <v>449</v>
      </c>
      <c r="BJ794" s="0" t="s">
        <v>454</v>
      </c>
      <c r="BK794" s="0" t="s">
        <v>441</v>
      </c>
      <c r="BL794" s="0" t="s">
        <v>441</v>
      </c>
      <c r="BM794" s="0" t="s">
        <v>461</v>
      </c>
      <c r="BN794" s="0" t="s">
        <v>462</v>
      </c>
      <c r="BO794" s="0" t="s">
        <v>443</v>
      </c>
      <c r="BP794" s="0" t="s">
        <v>351</v>
      </c>
      <c r="BQ794" s="0" t="s">
        <v>350</v>
      </c>
      <c r="BS794" s="0" t="s">
        <v>454</v>
      </c>
      <c r="BW794" s="18"/>
      <c r="CI794" s="15"/>
      <c r="CJ794" s="15"/>
      <c r="CK794" s="16"/>
    </row>
    <row r="795" customFormat="false" ht="14.4" hidden="false" customHeight="false" outlineLevel="0" collapsed="false">
      <c r="A795" s="8" t="s">
        <v>163</v>
      </c>
      <c r="B795" s="8" t="n">
        <v>1</v>
      </c>
      <c r="C795" s="8" t="n">
        <v>1</v>
      </c>
      <c r="D795" s="8" t="n">
        <v>2</v>
      </c>
      <c r="E795" s="8" t="n">
        <v>13</v>
      </c>
      <c r="F795" s="8" t="n">
        <v>6</v>
      </c>
      <c r="G795" s="8" t="n">
        <v>1</v>
      </c>
      <c r="H795" s="8" t="n">
        <v>1006</v>
      </c>
      <c r="I795" s="8" t="s">
        <v>650</v>
      </c>
      <c r="J795" s="8" t="s">
        <v>650</v>
      </c>
      <c r="K795" s="8" t="n">
        <v>21006</v>
      </c>
      <c r="L795" s="8" t="s">
        <v>3515</v>
      </c>
      <c r="O795" s="16" t="s">
        <v>501</v>
      </c>
      <c r="P795" s="4"/>
      <c r="Q795" s="16" t="s">
        <v>273</v>
      </c>
      <c r="R795" s="0" t="n">
        <f aca="false">(1+LEN(N795)-LEN(SUBSTITUTE(N795," ","")))+1</f>
        <v>2</v>
      </c>
      <c r="S795" s="0" t="n">
        <f aca="false">(1+LEN(O795)-LEN(SUBSTITUTE(O795," ","")))</f>
        <v>5</v>
      </c>
      <c r="T795" s="0" t="s">
        <v>342</v>
      </c>
      <c r="U795" s="0" t="s">
        <v>473</v>
      </c>
      <c r="V795" s="0" t="s">
        <v>502</v>
      </c>
      <c r="W795" s="0" t="s">
        <v>503</v>
      </c>
      <c r="X795" s="0" t="s">
        <v>473</v>
      </c>
      <c r="Y795" s="0" t="s">
        <v>504</v>
      </c>
      <c r="Z795" s="19" t="s">
        <v>505</v>
      </c>
      <c r="AA795" s="19" t="s">
        <v>506</v>
      </c>
      <c r="AB795" s="0" t="s">
        <v>507</v>
      </c>
      <c r="AC795" s="19" t="s">
        <v>508</v>
      </c>
      <c r="AD795" s="13"/>
      <c r="AE795" s="0" t="s">
        <v>509</v>
      </c>
      <c r="AF795" s="0" t="s">
        <v>510</v>
      </c>
      <c r="AG795" s="19" t="s">
        <v>511</v>
      </c>
      <c r="AH795" s="0" t="s">
        <v>494</v>
      </c>
      <c r="AI795" s="19" t="s">
        <v>508</v>
      </c>
      <c r="AJ795" s="0" t="s">
        <v>512</v>
      </c>
      <c r="AK795" s="0" t="s">
        <v>513</v>
      </c>
      <c r="AL795" s="0" t="s">
        <v>514</v>
      </c>
      <c r="AM795" s="0" t="s">
        <v>515</v>
      </c>
      <c r="AN795" s="0" t="s">
        <v>493</v>
      </c>
      <c r="AO795" s="0" t="s">
        <v>516</v>
      </c>
      <c r="AP795" s="0" t="s">
        <v>517</v>
      </c>
      <c r="AQ795" s="0" t="s">
        <v>473</v>
      </c>
      <c r="AR795" s="19" t="s">
        <v>518</v>
      </c>
      <c r="AS795" s="0" t="s">
        <v>519</v>
      </c>
      <c r="AT795" s="0" t="s">
        <v>520</v>
      </c>
      <c r="AU795" s="19" t="s">
        <v>508</v>
      </c>
      <c r="AV795" s="0" t="s">
        <v>486</v>
      </c>
      <c r="AW795" s="0" t="s">
        <v>512</v>
      </c>
      <c r="AX795" s="0" t="s">
        <v>521</v>
      </c>
      <c r="AY795" s="0" t="s">
        <v>515</v>
      </c>
      <c r="AZ795" s="0" t="s">
        <v>522</v>
      </c>
      <c r="BA795" s="0" t="s">
        <v>486</v>
      </c>
      <c r="BB795" s="0" t="s">
        <v>523</v>
      </c>
      <c r="BC795" s="0" t="s">
        <v>524</v>
      </c>
      <c r="BD795" s="0" t="s">
        <v>473</v>
      </c>
      <c r="BE795" s="19" t="s">
        <v>525</v>
      </c>
      <c r="BF795" s="19" t="s">
        <v>526</v>
      </c>
      <c r="BG795" s="0" t="s">
        <v>527</v>
      </c>
      <c r="BH795" s="0" t="s">
        <v>528</v>
      </c>
      <c r="BI795" s="19" t="s">
        <v>529</v>
      </c>
      <c r="BJ795" s="19" t="s">
        <v>508</v>
      </c>
      <c r="BK795" s="0" t="s">
        <v>512</v>
      </c>
      <c r="BL795" s="19" t="s">
        <v>530</v>
      </c>
      <c r="BM795" s="0" t="s">
        <v>531</v>
      </c>
      <c r="BN795" s="0" t="s">
        <v>532</v>
      </c>
      <c r="BO795" s="0" t="s">
        <v>512</v>
      </c>
      <c r="BP795" s="19" t="s">
        <v>508</v>
      </c>
      <c r="BQ795" s="0" t="s">
        <v>533</v>
      </c>
      <c r="BS795" s="0" t="s">
        <v>534</v>
      </c>
      <c r="BZ795" s="14"/>
      <c r="CG795" s="19"/>
      <c r="CI795" s="15"/>
      <c r="CJ795" s="15"/>
      <c r="CK795" s="16"/>
      <c r="CN795" s="4"/>
    </row>
    <row r="796" customFormat="false" ht="14.4" hidden="false" customHeight="false" outlineLevel="0" collapsed="false">
      <c r="A796" s="8" t="s">
        <v>163</v>
      </c>
      <c r="B796" s="17" t="n">
        <v>1</v>
      </c>
      <c r="C796" s="17" t="n">
        <v>2</v>
      </c>
      <c r="D796" s="17" t="n">
        <v>2</v>
      </c>
      <c r="E796" s="17" t="n">
        <v>63</v>
      </c>
      <c r="F796" s="17" t="n">
        <v>32</v>
      </c>
      <c r="G796" s="17" t="n">
        <v>3</v>
      </c>
      <c r="H796" s="8" t="n">
        <v>3032</v>
      </c>
      <c r="I796" s="8" t="s">
        <v>650</v>
      </c>
      <c r="J796" s="8" t="s">
        <v>650</v>
      </c>
      <c r="K796" s="8" t="n">
        <v>23032</v>
      </c>
      <c r="L796" s="8" t="s">
        <v>3515</v>
      </c>
      <c r="M796" s="4"/>
      <c r="N796" s="4"/>
      <c r="O796" s="4" t="s">
        <v>1959</v>
      </c>
      <c r="P796" s="4"/>
      <c r="Q796" s="4" t="s">
        <v>273</v>
      </c>
      <c r="R796" s="4" t="n">
        <f aca="false">(1+LEN(N796)-LEN(SUBSTITUTE(N796," ","")))+1</f>
        <v>2</v>
      </c>
      <c r="S796" s="0" t="n">
        <f aca="false">(1+LEN(O796)-LEN(SUBSTITUTE(O796," ","")))</f>
        <v>7</v>
      </c>
      <c r="T796" s="4" t="s">
        <v>1781</v>
      </c>
      <c r="U796" s="4" t="s">
        <v>227</v>
      </c>
      <c r="V796" s="4" t="s">
        <v>1941</v>
      </c>
      <c r="W796" s="4" t="s">
        <v>1942</v>
      </c>
      <c r="X796" s="4" t="s">
        <v>1614</v>
      </c>
      <c r="Y796" s="4" t="s">
        <v>1943</v>
      </c>
      <c r="Z796" s="4" t="s">
        <v>1925</v>
      </c>
      <c r="AA796" s="4" t="s">
        <v>1944</v>
      </c>
      <c r="AB796" s="4" t="s">
        <v>227</v>
      </c>
      <c r="AC796" s="4" t="s">
        <v>1945</v>
      </c>
      <c r="AD796" s="4" t="s">
        <v>227</v>
      </c>
      <c r="AE796" s="4" t="s">
        <v>227</v>
      </c>
      <c r="AF796" s="4" t="s">
        <v>227</v>
      </c>
      <c r="AG796" s="4" t="s">
        <v>1946</v>
      </c>
      <c r="AH796" s="4" t="s">
        <v>1915</v>
      </c>
      <c r="AI796" s="4" t="s">
        <v>1925</v>
      </c>
      <c r="AJ796" s="4" t="s">
        <v>1947</v>
      </c>
      <c r="AK796" s="4" t="s">
        <v>1948</v>
      </c>
      <c r="AL796" s="4" t="s">
        <v>227</v>
      </c>
      <c r="AM796" s="4" t="s">
        <v>227</v>
      </c>
      <c r="AN796" s="4" t="s">
        <v>1925</v>
      </c>
      <c r="AO796" s="4" t="s">
        <v>1949</v>
      </c>
      <c r="AP796" s="4" t="s">
        <v>1919</v>
      </c>
      <c r="AQ796" s="4" t="s">
        <v>1925</v>
      </c>
      <c r="AR796" s="4" t="s">
        <v>1919</v>
      </c>
      <c r="AS796" s="4" t="s">
        <v>1950</v>
      </c>
      <c r="AT796" s="4" t="s">
        <v>1925</v>
      </c>
      <c r="AU796" s="4" t="s">
        <v>1925</v>
      </c>
      <c r="AV796" s="4" t="s">
        <v>227</v>
      </c>
      <c r="AW796" s="4" t="s">
        <v>1951</v>
      </c>
      <c r="AX796" s="4" t="s">
        <v>956</v>
      </c>
      <c r="AY796" s="4" t="s">
        <v>227</v>
      </c>
      <c r="AZ796" s="4" t="s">
        <v>1925</v>
      </c>
      <c r="BA796" s="4" t="s">
        <v>1925</v>
      </c>
      <c r="BB796" s="4" t="s">
        <v>740</v>
      </c>
      <c r="BC796" s="4" t="s">
        <v>227</v>
      </c>
      <c r="BD796" s="4" t="s">
        <v>1952</v>
      </c>
      <c r="BE796" s="4" t="s">
        <v>1948</v>
      </c>
      <c r="BF796" s="4" t="s">
        <v>227</v>
      </c>
      <c r="BG796" s="4" t="s">
        <v>1953</v>
      </c>
      <c r="BH796" s="4" t="s">
        <v>1954</v>
      </c>
      <c r="BI796" s="4" t="s">
        <v>1946</v>
      </c>
      <c r="BJ796" s="4" t="s">
        <v>227</v>
      </c>
      <c r="BK796" s="4" t="s">
        <v>1925</v>
      </c>
      <c r="BL796" s="4" t="s">
        <v>1925</v>
      </c>
      <c r="BM796" s="4" t="s">
        <v>1955</v>
      </c>
      <c r="BN796" s="4" t="s">
        <v>182</v>
      </c>
      <c r="BO796" s="4" t="s">
        <v>1925</v>
      </c>
      <c r="BP796" s="4" t="s">
        <v>1925</v>
      </c>
      <c r="BQ796" s="4" t="s">
        <v>227</v>
      </c>
      <c r="BR796" s="4"/>
      <c r="BS796" s="4" t="s">
        <v>227</v>
      </c>
      <c r="BT796" s="4"/>
      <c r="BU796" s="4"/>
      <c r="BV796" s="4"/>
      <c r="BW796" s="18"/>
      <c r="BX796" s="4"/>
      <c r="BY796" s="4"/>
      <c r="BZ796" s="18"/>
      <c r="CA796" s="4"/>
      <c r="CB796" s="4"/>
      <c r="CC796" s="4"/>
      <c r="CD796" s="18"/>
      <c r="CE796" s="4"/>
      <c r="CF796" s="18"/>
      <c r="CG796" s="4"/>
      <c r="CH796" s="4"/>
      <c r="CI796" s="18"/>
      <c r="CJ796" s="18"/>
      <c r="CK796" s="4"/>
      <c r="CL796" s="4"/>
      <c r="CM796" s="4"/>
    </row>
    <row r="797" s="4" customFormat="true" ht="14.4" hidden="false" customHeight="false" outlineLevel="0" collapsed="false">
      <c r="A797" s="8" t="s">
        <v>163</v>
      </c>
      <c r="B797" s="17" t="n">
        <v>1</v>
      </c>
      <c r="C797" s="17" t="n">
        <v>2</v>
      </c>
      <c r="D797" s="17" t="n">
        <v>2</v>
      </c>
      <c r="E797" s="17" t="n">
        <v>70</v>
      </c>
      <c r="F797" s="17" t="n">
        <v>36</v>
      </c>
      <c r="G797" s="17" t="n">
        <v>3</v>
      </c>
      <c r="H797" s="8" t="n">
        <v>3036</v>
      </c>
      <c r="I797" s="8" t="s">
        <v>650</v>
      </c>
      <c r="J797" s="8" t="s">
        <v>650</v>
      </c>
      <c r="K797" s="8" t="n">
        <v>23036</v>
      </c>
      <c r="L797" s="8" t="s">
        <v>3515</v>
      </c>
      <c r="O797" s="4" t="s">
        <v>2099</v>
      </c>
      <c r="Q797" s="4" t="s">
        <v>273</v>
      </c>
      <c r="R797" s="4" t="n">
        <f aca="false">(1+LEN(N797)-LEN(SUBSTITUTE(N797," ","")))+1</f>
        <v>2</v>
      </c>
      <c r="S797" s="4" t="n">
        <f aca="false">(1+LEN(O797)-LEN(SUBSTITUTE(O797," ","")))</f>
        <v>5</v>
      </c>
      <c r="T797" s="4" t="s">
        <v>1781</v>
      </c>
      <c r="U797" s="20" t="s">
        <v>2132</v>
      </c>
      <c r="V797" s="4" t="s">
        <v>2133</v>
      </c>
      <c r="W797" s="20" t="s">
        <v>2134</v>
      </c>
      <c r="X797" s="20" t="s">
        <v>2135</v>
      </c>
      <c r="Y797" s="20" t="s">
        <v>2123</v>
      </c>
      <c r="Z797" s="20" t="s">
        <v>2136</v>
      </c>
      <c r="AA797" s="20" t="s">
        <v>2137</v>
      </c>
      <c r="AB797" s="20" t="s">
        <v>2109</v>
      </c>
      <c r="AC797" s="20" t="s">
        <v>2135</v>
      </c>
      <c r="AD797" s="20" t="s">
        <v>2138</v>
      </c>
      <c r="AE797" s="4" t="s">
        <v>2139</v>
      </c>
      <c r="AF797" s="4" t="s">
        <v>2140</v>
      </c>
      <c r="AG797" s="20" t="s">
        <v>2141</v>
      </c>
      <c r="AH797" s="20" t="s">
        <v>2123</v>
      </c>
      <c r="AI797" s="4" t="s">
        <v>2142</v>
      </c>
      <c r="AJ797" s="20" t="s">
        <v>2137</v>
      </c>
      <c r="AK797" s="4" t="s">
        <v>2143</v>
      </c>
      <c r="AL797" s="20" t="s">
        <v>2144</v>
      </c>
      <c r="AM797" s="4" t="s">
        <v>2145</v>
      </c>
      <c r="AN797" s="20" t="s">
        <v>2132</v>
      </c>
      <c r="AO797" s="20" t="s">
        <v>2112</v>
      </c>
      <c r="AP797" s="20" t="s">
        <v>2112</v>
      </c>
      <c r="AQ797" s="20" t="s">
        <v>2135</v>
      </c>
      <c r="AR797" s="20" t="s">
        <v>2112</v>
      </c>
      <c r="AS797" s="20" t="s">
        <v>2146</v>
      </c>
      <c r="AT797" s="4" t="s">
        <v>2147</v>
      </c>
      <c r="AU797" s="20" t="s">
        <v>2109</v>
      </c>
      <c r="AV797" s="4" t="s">
        <v>2142</v>
      </c>
      <c r="AW797" s="20" t="s">
        <v>2148</v>
      </c>
      <c r="AX797" s="20" t="s">
        <v>2135</v>
      </c>
      <c r="AY797" s="20" t="s">
        <v>2135</v>
      </c>
      <c r="AZ797" s="4" t="s">
        <v>2122</v>
      </c>
      <c r="BA797" s="20" t="s">
        <v>2123</v>
      </c>
      <c r="BB797" s="20" t="s">
        <v>2149</v>
      </c>
      <c r="BC797" s="20" t="s">
        <v>2112</v>
      </c>
      <c r="BD797" s="20" t="s">
        <v>2109</v>
      </c>
      <c r="BE797" s="20" t="s">
        <v>2141</v>
      </c>
      <c r="BF797" s="20" t="s">
        <v>2135</v>
      </c>
      <c r="BG797" s="4" t="s">
        <v>1443</v>
      </c>
      <c r="BH797" s="20" t="s">
        <v>2135</v>
      </c>
      <c r="BI797" s="20" t="s">
        <v>2150</v>
      </c>
      <c r="BJ797" s="20" t="s">
        <v>2132</v>
      </c>
      <c r="BK797" s="4" t="s">
        <v>2151</v>
      </c>
      <c r="BL797" s="4" t="s">
        <v>2142</v>
      </c>
      <c r="BM797" s="4" t="s">
        <v>2152</v>
      </c>
      <c r="BN797" s="20" t="s">
        <v>2132</v>
      </c>
      <c r="BO797" s="20" t="s">
        <v>2135</v>
      </c>
      <c r="BP797" s="20" t="s">
        <v>2136</v>
      </c>
      <c r="BQ797" s="20" t="s">
        <v>2137</v>
      </c>
      <c r="BS797" s="4" t="s">
        <v>2125</v>
      </c>
      <c r="BW797" s="18"/>
      <c r="BZ797" s="18"/>
      <c r="CD797" s="18"/>
      <c r="CF797" s="18"/>
      <c r="CG797" s="20"/>
      <c r="CI797" s="18"/>
      <c r="CJ797" s="18"/>
    </row>
    <row r="798" customFormat="false" ht="14.4" hidden="false" customHeight="false" outlineLevel="0" collapsed="false">
      <c r="A798" s="8" t="s">
        <v>163</v>
      </c>
      <c r="B798" s="17" t="n">
        <v>1</v>
      </c>
      <c r="C798" s="17" t="n">
        <v>2</v>
      </c>
      <c r="D798" s="17" t="n">
        <v>2</v>
      </c>
      <c r="E798" s="17" t="n">
        <v>71</v>
      </c>
      <c r="F798" s="17" t="n">
        <v>37</v>
      </c>
      <c r="G798" s="17" t="n">
        <v>3</v>
      </c>
      <c r="H798" s="8" t="n">
        <v>3037</v>
      </c>
      <c r="I798" s="8" t="s">
        <v>650</v>
      </c>
      <c r="J798" s="8" t="s">
        <v>650</v>
      </c>
      <c r="K798" s="8" t="n">
        <v>23037</v>
      </c>
      <c r="L798" s="8" t="s">
        <v>3515</v>
      </c>
      <c r="M798" s="4"/>
      <c r="N798" s="4"/>
      <c r="O798" s="4" t="s">
        <v>2208</v>
      </c>
      <c r="P798" s="4"/>
      <c r="Q798" s="4" t="s">
        <v>273</v>
      </c>
      <c r="R798" s="4" t="n">
        <f aca="false">(1+LEN(N798)-LEN(SUBSTITUTE(N798," ","")))+1</f>
        <v>2</v>
      </c>
      <c r="S798" s="4" t="n">
        <f aca="false">(1+LEN(O798)-LEN(SUBSTITUTE(O798," ","")))</f>
        <v>4</v>
      </c>
      <c r="T798" s="4" t="s">
        <v>2160</v>
      </c>
      <c r="U798" s="4" t="s">
        <v>551</v>
      </c>
      <c r="V798" s="4" t="s">
        <v>2186</v>
      </c>
      <c r="W798" s="4" t="s">
        <v>186</v>
      </c>
      <c r="X798" s="4" t="s">
        <v>291</v>
      </c>
      <c r="Y798" s="4" t="s">
        <v>186</v>
      </c>
      <c r="Z798" s="4" t="s">
        <v>992</v>
      </c>
      <c r="AA798" s="4" t="s">
        <v>2187</v>
      </c>
      <c r="AB798" s="4" t="s">
        <v>186</v>
      </c>
      <c r="AC798" s="4" t="s">
        <v>2188</v>
      </c>
      <c r="AD798" s="4" t="s">
        <v>2189</v>
      </c>
      <c r="AE798" s="4" t="s">
        <v>186</v>
      </c>
      <c r="AF798" s="4" t="s">
        <v>2190</v>
      </c>
      <c r="AG798" s="4" t="s">
        <v>2191</v>
      </c>
      <c r="AH798" s="4" t="s">
        <v>186</v>
      </c>
      <c r="AI798" s="4" t="s">
        <v>2192</v>
      </c>
      <c r="AJ798" s="4" t="s">
        <v>2193</v>
      </c>
      <c r="AK798" s="4" t="s">
        <v>2194</v>
      </c>
      <c r="AL798" s="4" t="s">
        <v>2195</v>
      </c>
      <c r="AM798" s="4" t="s">
        <v>992</v>
      </c>
      <c r="AN798" s="4" t="s">
        <v>2196</v>
      </c>
      <c r="AO798" s="4" t="s">
        <v>150</v>
      </c>
      <c r="AP798" s="4" t="s">
        <v>2197</v>
      </c>
      <c r="AQ798" s="4" t="s">
        <v>2198</v>
      </c>
      <c r="AR798" s="4" t="s">
        <v>2199</v>
      </c>
      <c r="AS798" s="4" t="s">
        <v>992</v>
      </c>
      <c r="AT798" s="4" t="s">
        <v>2200</v>
      </c>
      <c r="AU798" s="4" t="s">
        <v>186</v>
      </c>
      <c r="AV798" s="4" t="s">
        <v>186</v>
      </c>
      <c r="AW798" s="4" t="s">
        <v>2201</v>
      </c>
      <c r="AX798" s="4" t="s">
        <v>186</v>
      </c>
      <c r="AY798" s="4" t="s">
        <v>186</v>
      </c>
      <c r="AZ798" s="4" t="s">
        <v>2202</v>
      </c>
      <c r="BA798" s="4" t="s">
        <v>2192</v>
      </c>
      <c r="BB798" s="4" t="s">
        <v>992</v>
      </c>
      <c r="BC798" s="4" t="s">
        <v>186</v>
      </c>
      <c r="BD798" s="4" t="s">
        <v>992</v>
      </c>
      <c r="BE798" s="4" t="s">
        <v>186</v>
      </c>
      <c r="BF798" s="4" t="s">
        <v>551</v>
      </c>
      <c r="BG798" s="4" t="s">
        <v>186</v>
      </c>
      <c r="BH798" s="4" t="s">
        <v>186</v>
      </c>
      <c r="BI798" s="4" t="s">
        <v>2203</v>
      </c>
      <c r="BJ798" s="4" t="s">
        <v>2204</v>
      </c>
      <c r="BK798" s="4" t="s">
        <v>2205</v>
      </c>
      <c r="BL798" s="4" t="s">
        <v>2192</v>
      </c>
      <c r="BM798" s="4" t="s">
        <v>186</v>
      </c>
      <c r="BO798" s="4" t="s">
        <v>2206</v>
      </c>
      <c r="BP798" s="4" t="s">
        <v>2207</v>
      </c>
      <c r="BQ798" s="4" t="s">
        <v>186</v>
      </c>
      <c r="BS798" s="4" t="s">
        <v>186</v>
      </c>
      <c r="BW798" s="18"/>
      <c r="BZ798" s="18"/>
      <c r="CD798" s="18"/>
      <c r="CF798" s="18"/>
      <c r="CI798" s="18"/>
      <c r="CJ798" s="18"/>
    </row>
    <row r="799" customFormat="false" ht="14.4" hidden="false" customHeight="false" outlineLevel="0" collapsed="false">
      <c r="A799" s="8" t="s">
        <v>163</v>
      </c>
      <c r="B799" s="8" t="n">
        <v>1</v>
      </c>
      <c r="C799" s="0"/>
      <c r="D799" s="0"/>
      <c r="E799" s="0"/>
      <c r="F799" s="8" t="n">
        <v>62</v>
      </c>
      <c r="G799" s="8" t="n">
        <v>4</v>
      </c>
      <c r="H799" s="8" t="n">
        <v>4062</v>
      </c>
      <c r="I799" s="8" t="s">
        <v>650</v>
      </c>
      <c r="J799" s="8" t="s">
        <v>650</v>
      </c>
      <c r="K799" s="8" t="n">
        <v>24062</v>
      </c>
      <c r="L799" s="8" t="s">
        <v>3515</v>
      </c>
      <c r="O799" s="0" t="s">
        <v>3365</v>
      </c>
      <c r="P799" s="4"/>
      <c r="Q799" s="0" t="s">
        <v>273</v>
      </c>
      <c r="R799" s="0" t="n">
        <v>3</v>
      </c>
      <c r="S799" s="0" t="n">
        <f aca="false">(1+LEN(O799)-LEN(SUBSTITUTE(O799," ","")))</f>
        <v>9</v>
      </c>
      <c r="CN799" s="4"/>
    </row>
    <row r="800" customFormat="false" ht="14.4" hidden="false" customHeight="false" outlineLevel="0" collapsed="false">
      <c r="A800" s="8" t="s">
        <v>163</v>
      </c>
      <c r="B800" s="8" t="n">
        <v>1</v>
      </c>
      <c r="C800" s="0"/>
      <c r="D800" s="0"/>
      <c r="E800" s="0"/>
      <c r="F800" s="8" t="n">
        <v>63</v>
      </c>
      <c r="G800" s="8" t="n">
        <v>4</v>
      </c>
      <c r="H800" s="8" t="n">
        <v>4063</v>
      </c>
      <c r="I800" s="8" t="s">
        <v>650</v>
      </c>
      <c r="J800" s="8" t="s">
        <v>650</v>
      </c>
      <c r="K800" s="8" t="n">
        <v>24063</v>
      </c>
      <c r="L800" s="8" t="s">
        <v>3515</v>
      </c>
      <c r="O800" s="0" t="s">
        <v>3371</v>
      </c>
      <c r="P800" s="4"/>
      <c r="Q800" s="0" t="s">
        <v>273</v>
      </c>
      <c r="R800" s="0" t="n">
        <v>3</v>
      </c>
      <c r="S800" s="0" t="n">
        <f aca="false">(1+LEN(O800)-LEN(SUBSTITUTE(O800," ","")))</f>
        <v>9</v>
      </c>
      <c r="CN800" s="4"/>
    </row>
    <row r="801" s="4" customFormat="true" ht="14.4" hidden="false" customHeight="false" outlineLevel="0" collapsed="false">
      <c r="A801" s="8" t="s">
        <v>163</v>
      </c>
      <c r="B801" s="8" t="n">
        <v>1</v>
      </c>
      <c r="C801" s="8"/>
      <c r="D801" s="8"/>
      <c r="E801" s="8"/>
      <c r="F801" s="8" t="n">
        <v>65</v>
      </c>
      <c r="G801" s="8" t="n">
        <v>4</v>
      </c>
      <c r="H801" s="8" t="n">
        <v>4065</v>
      </c>
      <c r="I801" s="8" t="s">
        <v>650</v>
      </c>
      <c r="J801" s="8" t="s">
        <v>650</v>
      </c>
      <c r="K801" s="8" t="n">
        <v>24065</v>
      </c>
      <c r="L801" s="8" t="s">
        <v>3515</v>
      </c>
      <c r="O801" s="4" t="s">
        <v>3383</v>
      </c>
      <c r="Q801" s="4" t="s">
        <v>273</v>
      </c>
      <c r="R801" s="4" t="n">
        <v>3</v>
      </c>
      <c r="S801" s="4" t="n">
        <f aca="false">(1+LEN(O801)-LEN(SUBSTITUTE(O801," ","")))</f>
        <v>9</v>
      </c>
      <c r="BW801" s="15"/>
      <c r="BZ801" s="15"/>
      <c r="CD801" s="15"/>
      <c r="CF801" s="15"/>
    </row>
    <row r="802" s="4" customFormat="true" ht="14.4" hidden="false" customHeight="false" outlineLevel="0" collapsed="false">
      <c r="A802" s="8" t="s">
        <v>163</v>
      </c>
      <c r="B802" s="8" t="n">
        <v>1</v>
      </c>
      <c r="C802" s="8"/>
      <c r="D802" s="8"/>
      <c r="E802" s="8"/>
      <c r="F802" s="8" t="n">
        <v>66</v>
      </c>
      <c r="G802" s="8" t="n">
        <v>4</v>
      </c>
      <c r="H802" s="8" t="n">
        <v>4066</v>
      </c>
      <c r="I802" s="8" t="s">
        <v>650</v>
      </c>
      <c r="J802" s="8" t="s">
        <v>650</v>
      </c>
      <c r="K802" s="8" t="n">
        <v>24066</v>
      </c>
      <c r="L802" s="8" t="s">
        <v>3515</v>
      </c>
      <c r="O802" s="4" t="s">
        <v>3389</v>
      </c>
      <c r="Q802" s="4" t="s">
        <v>273</v>
      </c>
      <c r="R802" s="4" t="n">
        <v>3</v>
      </c>
      <c r="S802" s="4" t="n">
        <f aca="false">(1+LEN(O802)-LEN(SUBSTITUTE(O802," ","")))</f>
        <v>4</v>
      </c>
      <c r="BW802" s="15"/>
      <c r="BZ802" s="15"/>
      <c r="CD802" s="15"/>
      <c r="CF802" s="15"/>
    </row>
    <row r="803" customFormat="false" ht="14.4" hidden="false" customHeight="false" outlineLevel="0" collapsed="false">
      <c r="A803" s="8" t="s">
        <v>3490</v>
      </c>
      <c r="B803" s="8" t="n">
        <v>2</v>
      </c>
      <c r="C803" s="8" t="n">
        <v>1</v>
      </c>
      <c r="D803" s="8" t="n">
        <v>1</v>
      </c>
      <c r="E803" s="8" t="n">
        <v>18</v>
      </c>
      <c r="F803" s="8" t="n">
        <v>9</v>
      </c>
      <c r="G803" s="8" t="n">
        <v>5</v>
      </c>
      <c r="H803" s="8" t="n">
        <v>5009</v>
      </c>
      <c r="I803" s="8" t="s">
        <v>650</v>
      </c>
      <c r="J803" s="8" t="s">
        <v>650</v>
      </c>
      <c r="K803" s="8" t="n">
        <v>25009</v>
      </c>
      <c r="L803" s="8" t="s">
        <v>3515</v>
      </c>
      <c r="O803" s="16" t="s">
        <v>3494</v>
      </c>
      <c r="Q803" s="16" t="s">
        <v>273</v>
      </c>
      <c r="R803" s="0" t="n">
        <f aca="false">(1+LEN(N803)-LEN(SUBSTITUTE(N803," ","")))+1</f>
        <v>2</v>
      </c>
      <c r="S803" s="0" t="n">
        <f aca="false">(1+LEN(O803)-LEN(SUBSTITUTE(O803," ","")))</f>
        <v>8</v>
      </c>
      <c r="T803" s="0" t="s">
        <v>342</v>
      </c>
      <c r="U803" s="0" t="s">
        <v>654</v>
      </c>
      <c r="V803" s="19" t="s">
        <v>655</v>
      </c>
      <c r="W803" s="19" t="s">
        <v>656</v>
      </c>
      <c r="X803" s="19" t="s">
        <v>657</v>
      </c>
      <c r="Y803" s="19" t="s">
        <v>658</v>
      </c>
      <c r="Z803" s="0" t="s">
        <v>659</v>
      </c>
      <c r="AA803" s="19" t="s">
        <v>660</v>
      </c>
      <c r="AB803" s="0" t="s">
        <v>661</v>
      </c>
      <c r="AC803" s="0" t="s">
        <v>549</v>
      </c>
      <c r="AD803" s="0" t="s">
        <v>662</v>
      </c>
      <c r="AE803" s="0" t="s">
        <v>663</v>
      </c>
      <c r="AF803" s="0" t="s">
        <v>664</v>
      </c>
      <c r="AG803" s="0" t="s">
        <v>505</v>
      </c>
      <c r="AH803" s="0" t="s">
        <v>665</v>
      </c>
      <c r="AI803" s="0" t="s">
        <v>666</v>
      </c>
      <c r="AJ803" s="0" t="s">
        <v>505</v>
      </c>
      <c r="AK803" s="0" t="s">
        <v>667</v>
      </c>
      <c r="AL803" s="0" t="s">
        <v>668</v>
      </c>
      <c r="AM803" s="0" t="s">
        <v>669</v>
      </c>
      <c r="AN803" s="0" t="s">
        <v>670</v>
      </c>
      <c r="AO803" s="0" t="s">
        <v>671</v>
      </c>
      <c r="AP803" s="19" t="s">
        <v>672</v>
      </c>
      <c r="AQ803" s="19" t="s">
        <v>673</v>
      </c>
      <c r="AR803" s="19" t="s">
        <v>673</v>
      </c>
      <c r="AS803" s="0" t="s">
        <v>674</v>
      </c>
      <c r="AT803" s="19" t="s">
        <v>673</v>
      </c>
      <c r="AU803" s="0" t="s">
        <v>675</v>
      </c>
      <c r="AV803" s="19" t="s">
        <v>676</v>
      </c>
      <c r="AW803" s="0" t="s">
        <v>659</v>
      </c>
      <c r="AX803" s="19" t="s">
        <v>673</v>
      </c>
      <c r="AY803" s="0" t="s">
        <v>547</v>
      </c>
      <c r="AZ803" s="19" t="s">
        <v>673</v>
      </c>
      <c r="BA803" s="0" t="s">
        <v>505</v>
      </c>
      <c r="BB803" s="0" t="s">
        <v>677</v>
      </c>
      <c r="BC803" s="0" t="s">
        <v>365</v>
      </c>
      <c r="BD803" s="19" t="s">
        <v>673</v>
      </c>
      <c r="BE803" s="0" t="s">
        <v>678</v>
      </c>
      <c r="BF803" s="19" t="s">
        <v>673</v>
      </c>
      <c r="BG803" s="0" t="s">
        <v>679</v>
      </c>
      <c r="BH803" s="0" t="s">
        <v>680</v>
      </c>
      <c r="BI803" s="13"/>
      <c r="BJ803" s="0" t="s">
        <v>681</v>
      </c>
      <c r="BK803" s="0" t="s">
        <v>682</v>
      </c>
      <c r="BL803" s="0" t="s">
        <v>505</v>
      </c>
      <c r="BM803" s="19" t="s">
        <v>657</v>
      </c>
      <c r="BN803" s="0" t="s">
        <v>683</v>
      </c>
      <c r="BO803" s="0" t="s">
        <v>684</v>
      </c>
      <c r="BP803" s="0" t="s">
        <v>685</v>
      </c>
      <c r="BQ803" s="0" t="s">
        <v>686</v>
      </c>
      <c r="BS803" s="0" t="s">
        <v>687</v>
      </c>
      <c r="BZ803" s="18"/>
      <c r="CG803" s="19"/>
      <c r="CI803" s="15"/>
      <c r="CJ803" s="15"/>
      <c r="CK803" s="16"/>
      <c r="CN803" s="4"/>
    </row>
    <row r="804" customFormat="false" ht="14.4" hidden="false" customHeight="false" outlineLevel="0" collapsed="false">
      <c r="A804" s="8" t="s">
        <v>3490</v>
      </c>
      <c r="B804" s="8" t="n">
        <v>2</v>
      </c>
      <c r="C804" s="8" t="n">
        <v>1</v>
      </c>
      <c r="D804" s="8" t="n">
        <v>1</v>
      </c>
      <c r="E804" s="8" t="n">
        <v>22</v>
      </c>
      <c r="F804" s="8" t="n">
        <v>11</v>
      </c>
      <c r="G804" s="8" t="n">
        <v>5</v>
      </c>
      <c r="H804" s="8" t="n">
        <v>5011</v>
      </c>
      <c r="I804" s="8" t="s">
        <v>650</v>
      </c>
      <c r="J804" s="8" t="s">
        <v>650</v>
      </c>
      <c r="K804" s="8" t="n">
        <v>25011</v>
      </c>
      <c r="L804" s="8" t="s">
        <v>3515</v>
      </c>
      <c r="O804" s="16" t="s">
        <v>823</v>
      </c>
      <c r="P804" s="4"/>
      <c r="Q804" s="16" t="s">
        <v>273</v>
      </c>
      <c r="R804" s="0" t="n">
        <f aca="false">(1+LEN(N804)-LEN(SUBSTITUTE(N804," ","")))+1</f>
        <v>2</v>
      </c>
      <c r="S804" s="0" t="n">
        <f aca="false">(1+LEN(O804)-LEN(SUBSTITUTE(O804," ","")))</f>
        <v>6</v>
      </c>
      <c r="T804" s="0" t="s">
        <v>731</v>
      </c>
      <c r="U804" s="0" t="s">
        <v>551</v>
      </c>
      <c r="V804" s="0" t="s">
        <v>785</v>
      </c>
      <c r="W804" s="0" t="s">
        <v>786</v>
      </c>
      <c r="X804" s="0" t="s">
        <v>551</v>
      </c>
      <c r="Y804" s="0" t="s">
        <v>551</v>
      </c>
      <c r="Z804" s="0" t="s">
        <v>551</v>
      </c>
      <c r="AA804" s="0" t="s">
        <v>787</v>
      </c>
      <c r="AB804" s="0" t="s">
        <v>788</v>
      </c>
      <c r="AC804" s="0" t="s">
        <v>789</v>
      </c>
      <c r="AD804" s="0" t="s">
        <v>551</v>
      </c>
      <c r="AE804" s="0" t="s">
        <v>551</v>
      </c>
      <c r="AF804" s="0" t="s">
        <v>790</v>
      </c>
      <c r="AG804" s="0" t="s">
        <v>551</v>
      </c>
      <c r="AH804" s="0" t="s">
        <v>791</v>
      </c>
      <c r="AI804" s="0" t="s">
        <v>551</v>
      </c>
      <c r="AJ804" s="0" t="s">
        <v>792</v>
      </c>
      <c r="AK804" s="0" t="s">
        <v>186</v>
      </c>
      <c r="AL804" s="0" t="s">
        <v>551</v>
      </c>
      <c r="AM804" s="0" t="s">
        <v>551</v>
      </c>
      <c r="AN804" s="0" t="s">
        <v>551</v>
      </c>
      <c r="AO804" s="0" t="s">
        <v>793</v>
      </c>
      <c r="AP804" s="0" t="s">
        <v>551</v>
      </c>
      <c r="AQ804" s="0" t="s">
        <v>186</v>
      </c>
      <c r="AR804" s="0" t="s">
        <v>551</v>
      </c>
      <c r="AS804" s="0" t="s">
        <v>794</v>
      </c>
      <c r="AT804" s="0" t="s">
        <v>551</v>
      </c>
      <c r="AU804" s="0" t="s">
        <v>795</v>
      </c>
      <c r="AV804" s="0" t="s">
        <v>796</v>
      </c>
      <c r="AW804" s="0" t="s">
        <v>551</v>
      </c>
      <c r="AX804" s="0" t="s">
        <v>186</v>
      </c>
      <c r="AY804" s="0" t="s">
        <v>551</v>
      </c>
      <c r="AZ804" s="0" t="s">
        <v>551</v>
      </c>
      <c r="BA804" s="0" t="s">
        <v>551</v>
      </c>
      <c r="BB804" s="0" t="s">
        <v>797</v>
      </c>
      <c r="BC804" s="0" t="s">
        <v>798</v>
      </c>
      <c r="BD804" s="0" t="s">
        <v>799</v>
      </c>
      <c r="BE804" s="0" t="s">
        <v>551</v>
      </c>
      <c r="BF804" s="0" t="s">
        <v>186</v>
      </c>
      <c r="BG804" s="0" t="s">
        <v>551</v>
      </c>
      <c r="BH804" s="0" t="s">
        <v>551</v>
      </c>
      <c r="BI804" s="0" t="s">
        <v>800</v>
      </c>
      <c r="BJ804" s="0" t="s">
        <v>801</v>
      </c>
      <c r="BK804" s="0" t="s">
        <v>797</v>
      </c>
      <c r="BL804" s="0" t="s">
        <v>802</v>
      </c>
      <c r="BM804" s="0" t="s">
        <v>186</v>
      </c>
      <c r="BN804" s="0" t="s">
        <v>797</v>
      </c>
      <c r="BO804" s="0" t="s">
        <v>186</v>
      </c>
      <c r="BP804" s="0" t="s">
        <v>797</v>
      </c>
      <c r="BQ804" s="0" t="s">
        <v>551</v>
      </c>
      <c r="BS804" s="0" t="s">
        <v>551</v>
      </c>
      <c r="BW804" s="18"/>
      <c r="CI804" s="15"/>
      <c r="CJ804" s="15"/>
      <c r="CK804" s="16"/>
      <c r="CN804" s="4"/>
    </row>
    <row r="805" s="4" customFormat="true" ht="14.4" hidden="false" customHeight="false" outlineLevel="0" collapsed="false">
      <c r="A805" s="8" t="s">
        <v>3490</v>
      </c>
      <c r="B805" s="8" t="n">
        <v>2</v>
      </c>
      <c r="C805" s="8" t="n">
        <v>1</v>
      </c>
      <c r="D805" s="8" t="n">
        <v>1</v>
      </c>
      <c r="E805" s="8" t="n">
        <v>24</v>
      </c>
      <c r="F805" s="8" t="n">
        <v>13</v>
      </c>
      <c r="G805" s="8" t="n">
        <v>5</v>
      </c>
      <c r="H805" s="8" t="n">
        <v>5013</v>
      </c>
      <c r="I805" s="8" t="s">
        <v>650</v>
      </c>
      <c r="J805" s="8" t="s">
        <v>650</v>
      </c>
      <c r="K805" s="8" t="n">
        <v>25013</v>
      </c>
      <c r="L805" s="8" t="s">
        <v>3515</v>
      </c>
      <c r="O805" s="16" t="s">
        <v>921</v>
      </c>
      <c r="Q805" s="16" t="s">
        <v>273</v>
      </c>
      <c r="R805" s="4" t="n">
        <f aca="false">(1+LEN(N805)-LEN(SUBSTITUTE(N805," ","")))+1</f>
        <v>2</v>
      </c>
      <c r="S805" s="4" t="n">
        <f aca="false">(1+LEN(O805)-LEN(SUBSTITUTE(O805," ","")))</f>
        <v>6</v>
      </c>
      <c r="T805" s="4" t="s">
        <v>731</v>
      </c>
      <c r="U805" s="4" t="s">
        <v>876</v>
      </c>
      <c r="V805" s="4" t="s">
        <v>877</v>
      </c>
      <c r="W805" s="4" t="s">
        <v>878</v>
      </c>
      <c r="X805" s="4" t="s">
        <v>186</v>
      </c>
      <c r="Y805" s="4" t="s">
        <v>879</v>
      </c>
      <c r="Z805" s="4" t="s">
        <v>880</v>
      </c>
      <c r="AA805" s="4" t="s">
        <v>876</v>
      </c>
      <c r="AB805" s="4" t="s">
        <v>876</v>
      </c>
      <c r="AC805" s="4" t="s">
        <v>881</v>
      </c>
      <c r="AD805" s="4" t="s">
        <v>881</v>
      </c>
      <c r="AE805" s="4" t="s">
        <v>882</v>
      </c>
      <c r="AF805" s="4" t="s">
        <v>883</v>
      </c>
      <c r="AG805" s="4" t="s">
        <v>876</v>
      </c>
      <c r="AH805" s="4" t="s">
        <v>884</v>
      </c>
      <c r="AI805" s="4" t="s">
        <v>876</v>
      </c>
      <c r="AJ805" s="4" t="s">
        <v>186</v>
      </c>
      <c r="AK805" s="4" t="s">
        <v>876</v>
      </c>
      <c r="AL805" s="4" t="s">
        <v>186</v>
      </c>
      <c r="AM805" s="4" t="s">
        <v>186</v>
      </c>
      <c r="AN805" s="4" t="s">
        <v>881</v>
      </c>
      <c r="AO805" s="4" t="s">
        <v>885</v>
      </c>
      <c r="AP805" s="4" t="s">
        <v>879</v>
      </c>
      <c r="AQ805" s="4" t="s">
        <v>876</v>
      </c>
      <c r="AR805" s="4" t="s">
        <v>886</v>
      </c>
      <c r="AS805" s="4" t="s">
        <v>879</v>
      </c>
      <c r="AT805" s="4" t="s">
        <v>876</v>
      </c>
      <c r="AU805" s="4" t="s">
        <v>698</v>
      </c>
      <c r="AV805" s="4" t="s">
        <v>887</v>
      </c>
      <c r="AW805" s="4" t="s">
        <v>876</v>
      </c>
      <c r="AX805" s="4" t="s">
        <v>186</v>
      </c>
      <c r="AY805" s="4" t="s">
        <v>879</v>
      </c>
      <c r="AZ805" s="4" t="s">
        <v>876</v>
      </c>
      <c r="BA805" s="4" t="s">
        <v>888</v>
      </c>
      <c r="BB805" s="4" t="s">
        <v>876</v>
      </c>
      <c r="BC805" s="4" t="s">
        <v>889</v>
      </c>
      <c r="BD805" s="4" t="s">
        <v>876</v>
      </c>
      <c r="BE805" s="4" t="s">
        <v>876</v>
      </c>
      <c r="BF805" s="4" t="s">
        <v>876</v>
      </c>
      <c r="BG805" s="4" t="s">
        <v>876</v>
      </c>
      <c r="BH805" s="4" t="s">
        <v>876</v>
      </c>
      <c r="BI805" s="4" t="s">
        <v>876</v>
      </c>
      <c r="BJ805" s="4" t="s">
        <v>890</v>
      </c>
      <c r="BK805" s="4" t="s">
        <v>876</v>
      </c>
      <c r="BL805" s="4" t="s">
        <v>876</v>
      </c>
      <c r="BM805" s="4" t="s">
        <v>891</v>
      </c>
      <c r="BN805" s="4" t="s">
        <v>892</v>
      </c>
      <c r="BO805" s="4" t="s">
        <v>876</v>
      </c>
      <c r="BP805" s="4" t="s">
        <v>876</v>
      </c>
      <c r="BQ805" s="4" t="s">
        <v>893</v>
      </c>
      <c r="BS805" s="4" t="s">
        <v>876</v>
      </c>
      <c r="BW805" s="15"/>
      <c r="BZ805" s="15"/>
      <c r="CD805" s="15"/>
      <c r="CF805" s="15"/>
      <c r="CI805" s="15"/>
      <c r="CJ805" s="15"/>
      <c r="CK805" s="16"/>
    </row>
    <row r="806" customFormat="false" ht="14.4" hidden="false" customHeight="false" outlineLevel="0" collapsed="false">
      <c r="A806" s="8" t="s">
        <v>3490</v>
      </c>
      <c r="B806" s="8" t="n">
        <v>2</v>
      </c>
      <c r="C806" s="8" t="n">
        <v>1</v>
      </c>
      <c r="D806" s="8" t="n">
        <v>1</v>
      </c>
      <c r="E806" s="8" t="n">
        <v>25</v>
      </c>
      <c r="F806" s="8" t="n">
        <v>14</v>
      </c>
      <c r="G806" s="8" t="n">
        <v>5</v>
      </c>
      <c r="H806" s="8" t="n">
        <v>5014</v>
      </c>
      <c r="I806" s="8" t="s">
        <v>650</v>
      </c>
      <c r="J806" s="8" t="s">
        <v>650</v>
      </c>
      <c r="K806" s="8" t="n">
        <v>25014</v>
      </c>
      <c r="L806" s="8" t="s">
        <v>3515</v>
      </c>
      <c r="M806" s="4"/>
      <c r="N806" s="4"/>
      <c r="O806" s="16" t="s">
        <v>979</v>
      </c>
      <c r="P806" s="4"/>
      <c r="Q806" s="16" t="s">
        <v>273</v>
      </c>
      <c r="R806" s="4" t="n">
        <f aca="false">(1+LEN(N806)-LEN(SUBSTITUTE(N806," ","")))+1</f>
        <v>2</v>
      </c>
      <c r="S806" s="4" t="n">
        <f aca="false">(1+LEN(O806)-LEN(SUBSTITUTE(O806," ","")))</f>
        <v>6</v>
      </c>
      <c r="T806" s="4" t="s">
        <v>731</v>
      </c>
      <c r="U806" s="4" t="s">
        <v>443</v>
      </c>
      <c r="V806" s="4" t="s">
        <v>925</v>
      </c>
      <c r="W806" s="4" t="s">
        <v>926</v>
      </c>
      <c r="X806" s="4" t="s">
        <v>927</v>
      </c>
      <c r="Y806" s="4" t="s">
        <v>443</v>
      </c>
      <c r="Z806" s="4" t="s">
        <v>445</v>
      </c>
      <c r="AA806" s="4" t="s">
        <v>928</v>
      </c>
      <c r="AB806" s="4" t="s">
        <v>443</v>
      </c>
      <c r="AC806" s="4" t="s">
        <v>929</v>
      </c>
      <c r="AD806" s="4" t="s">
        <v>454</v>
      </c>
      <c r="AE806" s="4" t="s">
        <v>445</v>
      </c>
      <c r="AF806" s="4" t="s">
        <v>930</v>
      </c>
      <c r="AG806" s="4" t="s">
        <v>927</v>
      </c>
      <c r="AH806" s="4" t="s">
        <v>454</v>
      </c>
      <c r="AI806" s="4" t="s">
        <v>454</v>
      </c>
      <c r="AJ806" s="4" t="s">
        <v>931</v>
      </c>
      <c r="AK806" s="4" t="s">
        <v>927</v>
      </c>
      <c r="AL806" s="4" t="s">
        <v>445</v>
      </c>
      <c r="AM806" s="4" t="s">
        <v>443</v>
      </c>
      <c r="AN806" s="4" t="s">
        <v>445</v>
      </c>
      <c r="AO806" s="4" t="s">
        <v>441</v>
      </c>
      <c r="AP806" s="4" t="s">
        <v>932</v>
      </c>
      <c r="AQ806" s="4" t="s">
        <v>454</v>
      </c>
      <c r="AR806" s="4" t="s">
        <v>932</v>
      </c>
      <c r="AS806" s="4" t="s">
        <v>454</v>
      </c>
      <c r="AT806" s="4" t="s">
        <v>927</v>
      </c>
      <c r="AU806" s="4" t="s">
        <v>933</v>
      </c>
      <c r="AV806" s="4" t="s">
        <v>447</v>
      </c>
      <c r="AW806" s="4" t="s">
        <v>454</v>
      </c>
      <c r="AX806" s="4" t="s">
        <v>934</v>
      </c>
      <c r="AY806" s="4" t="s">
        <v>454</v>
      </c>
      <c r="AZ806" s="4" t="s">
        <v>935</v>
      </c>
      <c r="BA806" s="4" t="s">
        <v>936</v>
      </c>
      <c r="BB806" s="4" t="s">
        <v>454</v>
      </c>
      <c r="BC806" s="4" t="s">
        <v>445</v>
      </c>
      <c r="BD806" s="4" t="s">
        <v>937</v>
      </c>
      <c r="BE806" s="4" t="s">
        <v>443</v>
      </c>
      <c r="BF806" s="4" t="s">
        <v>938</v>
      </c>
      <c r="BG806" s="4" t="s">
        <v>443</v>
      </c>
      <c r="BH806" s="4" t="s">
        <v>445</v>
      </c>
      <c r="BI806" s="4" t="s">
        <v>454</v>
      </c>
      <c r="BJ806" s="4" t="s">
        <v>445</v>
      </c>
      <c r="BK806" s="4" t="s">
        <v>454</v>
      </c>
      <c r="BL806" s="4" t="s">
        <v>939</v>
      </c>
      <c r="BM806" s="4" t="s">
        <v>940</v>
      </c>
      <c r="BN806" s="4" t="s">
        <v>941</v>
      </c>
      <c r="BO806" s="4" t="s">
        <v>454</v>
      </c>
      <c r="BP806" s="4" t="s">
        <v>942</v>
      </c>
      <c r="BQ806" s="4" t="s">
        <v>933</v>
      </c>
      <c r="BR806" s="4"/>
      <c r="BS806" s="4" t="s">
        <v>454</v>
      </c>
      <c r="BT806" s="4"/>
      <c r="BU806" s="4"/>
      <c r="BV806" s="4"/>
      <c r="BW806" s="18"/>
      <c r="CI806" s="15"/>
      <c r="CJ806" s="15"/>
      <c r="CK806" s="16"/>
    </row>
    <row r="807" customFormat="false" ht="14.4" hidden="false" customHeight="false" outlineLevel="0" collapsed="false">
      <c r="A807" s="8" t="s">
        <v>3490</v>
      </c>
      <c r="B807" s="17" t="n">
        <v>2</v>
      </c>
      <c r="C807" s="17" t="n">
        <v>2</v>
      </c>
      <c r="D807" s="17" t="n">
        <v>1</v>
      </c>
      <c r="E807" s="17" t="n">
        <v>73</v>
      </c>
      <c r="F807" s="17" t="n">
        <v>39</v>
      </c>
      <c r="G807" s="17" t="n">
        <v>7</v>
      </c>
      <c r="H807" s="8" t="n">
        <v>7039</v>
      </c>
      <c r="I807" s="8" t="s">
        <v>650</v>
      </c>
      <c r="J807" s="8" t="s">
        <v>650</v>
      </c>
      <c r="K807" s="8" t="n">
        <v>27039</v>
      </c>
      <c r="L807" s="8" t="s">
        <v>3515</v>
      </c>
      <c r="M807" s="4"/>
      <c r="N807" s="4"/>
      <c r="O807" s="4" t="s">
        <v>3499</v>
      </c>
      <c r="Q807" s="4" t="s">
        <v>273</v>
      </c>
      <c r="R807" s="4" t="n">
        <f aca="false">(1+LEN(N807)-LEN(SUBSTITUTE(N807," ","")))+1</f>
        <v>2</v>
      </c>
      <c r="S807" s="0" t="n">
        <f aca="false">(1+LEN(O807)-LEN(SUBSTITUTE(O807," ","")))</f>
        <v>5</v>
      </c>
      <c r="T807" s="4" t="s">
        <v>2160</v>
      </c>
      <c r="U807" s="4" t="s">
        <v>737</v>
      </c>
      <c r="V807" s="4" t="s">
        <v>2253</v>
      </c>
      <c r="W807" s="4" t="s">
        <v>2254</v>
      </c>
      <c r="X807" s="4" t="s">
        <v>2255</v>
      </c>
      <c r="Y807" s="4" t="s">
        <v>737</v>
      </c>
      <c r="Z807" s="4" t="s">
        <v>737</v>
      </c>
      <c r="AA807" s="4" t="s">
        <v>2256</v>
      </c>
      <c r="AB807" s="4" t="s">
        <v>746</v>
      </c>
      <c r="AC807" s="4" t="s">
        <v>746</v>
      </c>
      <c r="AD807" s="4" t="s">
        <v>203</v>
      </c>
      <c r="AE807" s="4" t="s">
        <v>291</v>
      </c>
      <c r="AF807" s="4" t="s">
        <v>2257</v>
      </c>
      <c r="AG807" s="4" t="s">
        <v>168</v>
      </c>
      <c r="AH807" s="4" t="s">
        <v>737</v>
      </c>
      <c r="AI807" s="4" t="s">
        <v>1518</v>
      </c>
      <c r="AJ807" s="4" t="s">
        <v>2258</v>
      </c>
      <c r="AK807" s="4" t="s">
        <v>2259</v>
      </c>
      <c r="AL807" s="4" t="s">
        <v>737</v>
      </c>
      <c r="AM807" s="4" t="s">
        <v>746</v>
      </c>
      <c r="AN807" s="4" t="s">
        <v>746</v>
      </c>
      <c r="AO807" s="4" t="s">
        <v>150</v>
      </c>
      <c r="AP807" s="4" t="s">
        <v>992</v>
      </c>
      <c r="AQ807" s="4" t="s">
        <v>992</v>
      </c>
      <c r="AR807" s="4" t="s">
        <v>992</v>
      </c>
      <c r="AS807" s="4" t="s">
        <v>746</v>
      </c>
      <c r="AT807" s="4" t="s">
        <v>737</v>
      </c>
      <c r="AU807" s="4" t="s">
        <v>186</v>
      </c>
      <c r="AV807" s="4" t="s">
        <v>2260</v>
      </c>
      <c r="AW807" s="4" t="s">
        <v>156</v>
      </c>
      <c r="AX807" s="4" t="s">
        <v>526</v>
      </c>
      <c r="AY807" s="4" t="s">
        <v>746</v>
      </c>
      <c r="AZ807" s="4" t="s">
        <v>992</v>
      </c>
      <c r="BA807" s="4" t="s">
        <v>2261</v>
      </c>
      <c r="BB807" s="4" t="s">
        <v>746</v>
      </c>
      <c r="BC807" s="4" t="s">
        <v>2262</v>
      </c>
      <c r="BD807" s="4" t="s">
        <v>203</v>
      </c>
      <c r="BE807" s="4" t="s">
        <v>737</v>
      </c>
      <c r="BF807" s="4" t="s">
        <v>992</v>
      </c>
      <c r="BG807" s="4" t="s">
        <v>746</v>
      </c>
      <c r="BH807" s="4" t="s">
        <v>2263</v>
      </c>
      <c r="BI807" s="4" t="s">
        <v>746</v>
      </c>
      <c r="BJ807" s="4" t="s">
        <v>2264</v>
      </c>
      <c r="BK807" s="4" t="s">
        <v>992</v>
      </c>
      <c r="BL807" s="4" t="s">
        <v>2258</v>
      </c>
      <c r="BM807" s="4" t="s">
        <v>992</v>
      </c>
      <c r="BN807" s="4" t="s">
        <v>2265</v>
      </c>
      <c r="BO807" s="4" t="s">
        <v>992</v>
      </c>
      <c r="BP807" s="4" t="s">
        <v>150</v>
      </c>
      <c r="BQ807" s="4" t="s">
        <v>2266</v>
      </c>
      <c r="BR807" s="4"/>
      <c r="BS807" s="4" t="s">
        <v>746</v>
      </c>
      <c r="BT807" s="4"/>
      <c r="BU807" s="4"/>
      <c r="BV807" s="4"/>
      <c r="BW807" s="18"/>
      <c r="BX807" s="4"/>
      <c r="BY807" s="4"/>
      <c r="BZ807" s="18"/>
      <c r="CA807" s="4"/>
      <c r="CB807" s="4"/>
      <c r="CC807" s="4"/>
      <c r="CD807" s="18"/>
      <c r="CE807" s="4"/>
      <c r="CF807" s="18"/>
      <c r="CG807" s="4"/>
      <c r="CH807" s="4"/>
      <c r="CI807" s="18"/>
      <c r="CJ807" s="18"/>
      <c r="CK807" s="4"/>
      <c r="CL807" s="4"/>
      <c r="CM807" s="4"/>
      <c r="CN807" s="4"/>
    </row>
    <row r="808" customFormat="false" ht="14.4" hidden="false" customHeight="false" outlineLevel="0" collapsed="false">
      <c r="A808" s="8" t="s">
        <v>3490</v>
      </c>
      <c r="B808" s="17" t="n">
        <v>2</v>
      </c>
      <c r="C808" s="17" t="n">
        <v>2</v>
      </c>
      <c r="D808" s="17" t="n">
        <v>1</v>
      </c>
      <c r="E808" s="17" t="n">
        <v>77</v>
      </c>
      <c r="F808" s="17" t="n">
        <v>40</v>
      </c>
      <c r="G808" s="17" t="n">
        <v>7</v>
      </c>
      <c r="H808" s="8" t="n">
        <v>7040</v>
      </c>
      <c r="I808" s="8" t="s">
        <v>650</v>
      </c>
      <c r="J808" s="8" t="s">
        <v>650</v>
      </c>
      <c r="K808" s="8" t="n">
        <v>27040</v>
      </c>
      <c r="L808" s="8" t="s">
        <v>3515</v>
      </c>
      <c r="M808" s="4"/>
      <c r="N808" s="4"/>
      <c r="O808" s="4" t="s">
        <v>3501</v>
      </c>
      <c r="P808" s="4"/>
      <c r="Q808" s="4" t="s">
        <v>273</v>
      </c>
      <c r="R808" s="4" t="n">
        <f aca="false">(1+LEN(N808)-LEN(SUBSTITUTE(N808," ","")))+1</f>
        <v>2</v>
      </c>
      <c r="S808" s="0" t="n">
        <f aca="false">(1+LEN(O808)-LEN(SUBSTITUTE(O808," ","")))</f>
        <v>6</v>
      </c>
      <c r="T808" s="4" t="s">
        <v>2160</v>
      </c>
      <c r="U808" s="4" t="s">
        <v>2298</v>
      </c>
      <c r="V808" s="4" t="s">
        <v>2299</v>
      </c>
      <c r="W808" s="4" t="s">
        <v>2300</v>
      </c>
      <c r="X808" s="4" t="s">
        <v>2301</v>
      </c>
      <c r="Y808" s="4" t="s">
        <v>2301</v>
      </c>
      <c r="Z808" s="4" t="s">
        <v>286</v>
      </c>
      <c r="AA808" s="4" t="s">
        <v>2298</v>
      </c>
      <c r="AB808" s="4" t="s">
        <v>2302</v>
      </c>
      <c r="AC808" s="4" t="s">
        <v>2303</v>
      </c>
      <c r="AD808" s="4" t="s">
        <v>286</v>
      </c>
      <c r="AE808" s="4" t="s">
        <v>2298</v>
      </c>
      <c r="AF808" s="4" t="s">
        <v>2299</v>
      </c>
      <c r="AG808" s="4" t="s">
        <v>2299</v>
      </c>
      <c r="AH808" s="4" t="s">
        <v>2304</v>
      </c>
      <c r="AI808" s="4" t="s">
        <v>2299</v>
      </c>
      <c r="AJ808" s="4" t="s">
        <v>286</v>
      </c>
      <c r="AK808" s="4" t="s">
        <v>138</v>
      </c>
      <c r="AL808" s="4" t="s">
        <v>2298</v>
      </c>
      <c r="AM808" s="4" t="s">
        <v>286</v>
      </c>
      <c r="AN808" s="4" t="s">
        <v>441</v>
      </c>
      <c r="AO808" s="4" t="s">
        <v>2298</v>
      </c>
      <c r="AP808" s="4" t="s">
        <v>2305</v>
      </c>
      <c r="AQ808" s="4" t="s">
        <v>2305</v>
      </c>
      <c r="AR808" s="4" t="s">
        <v>2306</v>
      </c>
      <c r="AS808" s="4" t="s">
        <v>2301</v>
      </c>
      <c r="AT808" s="4" t="s">
        <v>2307</v>
      </c>
      <c r="AU808" s="4" t="s">
        <v>286</v>
      </c>
      <c r="AV808" s="4" t="s">
        <v>2308</v>
      </c>
      <c r="AW808" s="4" t="s">
        <v>2305</v>
      </c>
      <c r="AX808" s="4" t="s">
        <v>286</v>
      </c>
      <c r="AY808" s="4" t="s">
        <v>2307</v>
      </c>
      <c r="AZ808" s="4" t="s">
        <v>2309</v>
      </c>
      <c r="BA808" s="4" t="s">
        <v>2301</v>
      </c>
      <c r="BB808" s="4" t="s">
        <v>2310</v>
      </c>
      <c r="BC808" s="4" t="s">
        <v>2311</v>
      </c>
      <c r="BD808" s="4" t="s">
        <v>2298</v>
      </c>
      <c r="BE808" s="4" t="s">
        <v>2307</v>
      </c>
      <c r="BF808" s="4" t="s">
        <v>286</v>
      </c>
      <c r="BG808" s="4" t="s">
        <v>2305</v>
      </c>
      <c r="BH808" s="4" t="s">
        <v>2298</v>
      </c>
      <c r="BI808" s="4" t="s">
        <v>2307</v>
      </c>
      <c r="BJ808" s="4" t="s">
        <v>2312</v>
      </c>
      <c r="BK808" s="4" t="s">
        <v>2313</v>
      </c>
      <c r="BL808" s="4" t="s">
        <v>2301</v>
      </c>
      <c r="BM808" s="4" t="s">
        <v>2298</v>
      </c>
      <c r="BN808" s="4" t="s">
        <v>2314</v>
      </c>
      <c r="BO808" s="4" t="s">
        <v>286</v>
      </c>
      <c r="BP808" s="4" t="s">
        <v>150</v>
      </c>
      <c r="BQ808" s="4" t="s">
        <v>2299</v>
      </c>
      <c r="BR808" s="4"/>
      <c r="BS808" s="4" t="s">
        <v>2305</v>
      </c>
      <c r="BT808" s="4"/>
      <c r="BU808" s="4"/>
      <c r="BV808" s="4"/>
      <c r="BW808" s="18"/>
      <c r="BX808" s="4"/>
      <c r="BY808" s="4"/>
      <c r="BZ808" s="18"/>
      <c r="CA808" s="4"/>
      <c r="CB808" s="4"/>
      <c r="CC808" s="4"/>
      <c r="CD808" s="18"/>
      <c r="CE808" s="4"/>
      <c r="CF808" s="18"/>
      <c r="CG808" s="4"/>
      <c r="CH808" s="4"/>
      <c r="CI808" s="18"/>
      <c r="CJ808" s="18"/>
      <c r="CK808" s="4"/>
      <c r="CL808" s="4"/>
      <c r="CM808" s="4"/>
    </row>
    <row r="809" s="4" customFormat="true" ht="14.4" hidden="false" customHeight="false" outlineLevel="0" collapsed="false">
      <c r="A809" s="8" t="s">
        <v>3490</v>
      </c>
      <c r="B809" s="17" t="n">
        <v>2</v>
      </c>
      <c r="C809" s="17" t="n">
        <v>2</v>
      </c>
      <c r="D809" s="17" t="n">
        <v>1</v>
      </c>
      <c r="E809" s="17" t="n">
        <v>82</v>
      </c>
      <c r="F809" s="17" t="n">
        <v>43</v>
      </c>
      <c r="G809" s="17" t="n">
        <v>7</v>
      </c>
      <c r="H809" s="8" t="n">
        <v>7043</v>
      </c>
      <c r="I809" s="8" t="s">
        <v>650</v>
      </c>
      <c r="J809" s="8" t="s">
        <v>650</v>
      </c>
      <c r="K809" s="8" t="n">
        <v>27043</v>
      </c>
      <c r="L809" s="8" t="s">
        <v>3515</v>
      </c>
      <c r="O809" s="4" t="s">
        <v>3509</v>
      </c>
      <c r="Q809" s="4" t="s">
        <v>273</v>
      </c>
      <c r="R809" s="4" t="n">
        <f aca="false">(1+LEN(N809)-LEN(SUBSTITUTE(N809," ","")))+1</f>
        <v>2</v>
      </c>
      <c r="S809" s="4" t="n">
        <f aca="false">(1+LEN(O809)-LEN(SUBSTITUTE(O809," ","")))</f>
        <v>6</v>
      </c>
      <c r="T809" s="4" t="s">
        <v>2416</v>
      </c>
      <c r="U809" s="4" t="s">
        <v>2417</v>
      </c>
      <c r="V809" s="4" t="s">
        <v>2418</v>
      </c>
      <c r="W809" s="4" t="s">
        <v>2419</v>
      </c>
      <c r="X809" s="4" t="s">
        <v>573</v>
      </c>
      <c r="Y809" s="4" t="s">
        <v>1382</v>
      </c>
      <c r="Z809" s="4" t="s">
        <v>2420</v>
      </c>
      <c r="AA809" s="4" t="s">
        <v>2421</v>
      </c>
      <c r="AB809" s="4" t="s">
        <v>2422</v>
      </c>
      <c r="AC809" s="4" t="s">
        <v>2423</v>
      </c>
      <c r="AD809" s="4" t="s">
        <v>182</v>
      </c>
      <c r="AE809" s="4" t="s">
        <v>1382</v>
      </c>
      <c r="AF809" s="4" t="s">
        <v>2424</v>
      </c>
      <c r="AG809" s="4" t="s">
        <v>1040</v>
      </c>
      <c r="AH809" s="4" t="s">
        <v>1382</v>
      </c>
      <c r="AI809" s="4" t="s">
        <v>1040</v>
      </c>
      <c r="AJ809" s="4" t="s">
        <v>2425</v>
      </c>
      <c r="AK809" s="4" t="s">
        <v>182</v>
      </c>
      <c r="AL809" s="4" t="s">
        <v>1382</v>
      </c>
      <c r="AM809" s="4" t="s">
        <v>1382</v>
      </c>
      <c r="AN809" s="4" t="s">
        <v>1040</v>
      </c>
      <c r="AO809" s="4" t="s">
        <v>1382</v>
      </c>
      <c r="AP809" s="4" t="s">
        <v>2426</v>
      </c>
      <c r="AQ809" s="4" t="s">
        <v>1040</v>
      </c>
      <c r="AR809" s="4" t="s">
        <v>2427</v>
      </c>
      <c r="AS809" s="4" t="s">
        <v>1382</v>
      </c>
      <c r="AT809" s="4" t="s">
        <v>1040</v>
      </c>
      <c r="AU809" s="4" t="s">
        <v>2428</v>
      </c>
      <c r="AV809" s="4" t="s">
        <v>2245</v>
      </c>
      <c r="AW809" s="4" t="s">
        <v>1382</v>
      </c>
      <c r="AX809" s="4" t="s">
        <v>1382</v>
      </c>
      <c r="AY809" s="4" t="s">
        <v>1382</v>
      </c>
      <c r="AZ809" s="4" t="s">
        <v>2429</v>
      </c>
      <c r="BA809" s="4" t="s">
        <v>1382</v>
      </c>
      <c r="BB809" s="4" t="s">
        <v>1040</v>
      </c>
      <c r="BC809" s="4" t="s">
        <v>1040</v>
      </c>
      <c r="BD809" s="4" t="s">
        <v>1382</v>
      </c>
      <c r="BE809" s="4" t="s">
        <v>2430</v>
      </c>
      <c r="BF809" s="4" t="s">
        <v>1382</v>
      </c>
      <c r="BG809" s="4" t="s">
        <v>1382</v>
      </c>
      <c r="BH809" s="4" t="s">
        <v>1382</v>
      </c>
      <c r="BI809" s="4" t="s">
        <v>1382</v>
      </c>
      <c r="BJ809" s="4" t="s">
        <v>2431</v>
      </c>
      <c r="BK809" s="4" t="s">
        <v>863</v>
      </c>
      <c r="BL809" s="4" t="s">
        <v>1382</v>
      </c>
      <c r="BM809" s="4" t="s">
        <v>1040</v>
      </c>
      <c r="BN809" s="4" t="s">
        <v>2432</v>
      </c>
      <c r="BO809" s="4" t="s">
        <v>1382</v>
      </c>
      <c r="BP809" s="4" t="s">
        <v>2420</v>
      </c>
      <c r="BQ809" s="4" t="s">
        <v>2433</v>
      </c>
      <c r="BS809" s="4" t="s">
        <v>1040</v>
      </c>
      <c r="BW809" s="18"/>
      <c r="BZ809" s="18"/>
      <c r="CD809" s="18"/>
      <c r="CF809" s="18"/>
      <c r="CI809" s="18"/>
      <c r="CJ809" s="18"/>
    </row>
    <row r="810" s="4" customFormat="true" ht="14.4" hidden="false" customHeight="false" outlineLevel="0" collapsed="false">
      <c r="A810" s="8" t="s">
        <v>3490</v>
      </c>
      <c r="B810" s="17" t="n">
        <v>2</v>
      </c>
      <c r="C810" s="17" t="n">
        <v>2</v>
      </c>
      <c r="D810" s="17" t="n">
        <v>1</v>
      </c>
      <c r="E810" s="17" t="n">
        <v>84</v>
      </c>
      <c r="F810" s="17" t="n">
        <v>44</v>
      </c>
      <c r="G810" s="17" t="n">
        <v>7</v>
      </c>
      <c r="H810" s="8" t="n">
        <v>7044</v>
      </c>
      <c r="I810" s="8" t="s">
        <v>650</v>
      </c>
      <c r="J810" s="8" t="s">
        <v>650</v>
      </c>
      <c r="K810" s="8" t="n">
        <v>27044</v>
      </c>
      <c r="L810" s="8" t="s">
        <v>3515</v>
      </c>
      <c r="O810" s="4" t="s">
        <v>3511</v>
      </c>
      <c r="Q810" s="4" t="s">
        <v>273</v>
      </c>
      <c r="R810" s="4" t="n">
        <f aca="false">(1+LEN(N810)-LEN(SUBSTITUTE(N810," ","")))+1</f>
        <v>2</v>
      </c>
      <c r="S810" s="4" t="n">
        <f aca="false">(1+LEN(O810)-LEN(SUBSTITUTE(O810," ","")))</f>
        <v>6</v>
      </c>
      <c r="T810" s="4" t="s">
        <v>2416</v>
      </c>
      <c r="U810" s="4" t="s">
        <v>2469</v>
      </c>
      <c r="V810" s="4" t="s">
        <v>2470</v>
      </c>
      <c r="W810" s="4" t="s">
        <v>2471</v>
      </c>
      <c r="X810" s="4" t="s">
        <v>2472</v>
      </c>
      <c r="Y810" s="4" t="s">
        <v>2473</v>
      </c>
      <c r="Z810" s="4" t="s">
        <v>2474</v>
      </c>
      <c r="AA810" s="4" t="s">
        <v>2475</v>
      </c>
      <c r="AB810" s="4" t="s">
        <v>2474</v>
      </c>
      <c r="AC810" s="4" t="s">
        <v>2476</v>
      </c>
      <c r="AD810" s="4" t="s">
        <v>2477</v>
      </c>
      <c r="AE810" s="4" t="s">
        <v>2478</v>
      </c>
      <c r="AF810" s="4" t="s">
        <v>2479</v>
      </c>
      <c r="AG810" s="4" t="s">
        <v>2480</v>
      </c>
      <c r="AH810" s="4" t="s">
        <v>2481</v>
      </c>
      <c r="AI810" s="4" t="s">
        <v>2482</v>
      </c>
      <c r="AJ810" s="4" t="s">
        <v>2474</v>
      </c>
      <c r="AK810" s="4" t="s">
        <v>546</v>
      </c>
      <c r="AL810" s="4" t="s">
        <v>2474</v>
      </c>
      <c r="AM810" s="4" t="s">
        <v>976</v>
      </c>
      <c r="AN810" s="4" t="s">
        <v>2474</v>
      </c>
      <c r="AO810" s="4" t="s">
        <v>2483</v>
      </c>
      <c r="AP810" s="4" t="s">
        <v>2484</v>
      </c>
      <c r="AQ810" s="4" t="s">
        <v>2485</v>
      </c>
      <c r="AR810" s="4" t="s">
        <v>2474</v>
      </c>
      <c r="AS810" s="4" t="s">
        <v>2474</v>
      </c>
      <c r="AT810" s="4" t="s">
        <v>2474</v>
      </c>
      <c r="AU810" s="4" t="s">
        <v>2486</v>
      </c>
      <c r="AV810" s="4" t="s">
        <v>2487</v>
      </c>
      <c r="AW810" s="4" t="s">
        <v>2488</v>
      </c>
      <c r="AX810" s="4" t="s">
        <v>1123</v>
      </c>
      <c r="AY810" s="4" t="s">
        <v>2489</v>
      </c>
      <c r="AZ810" s="4" t="s">
        <v>2474</v>
      </c>
      <c r="BA810" s="4" t="s">
        <v>2490</v>
      </c>
      <c r="BB810" s="4" t="s">
        <v>2491</v>
      </c>
      <c r="BC810" s="4" t="s">
        <v>2492</v>
      </c>
      <c r="BD810" s="4" t="s">
        <v>2474</v>
      </c>
      <c r="BE810" s="4" t="s">
        <v>2474</v>
      </c>
      <c r="BF810" s="4" t="s">
        <v>2474</v>
      </c>
      <c r="BG810" s="4" t="s">
        <v>2474</v>
      </c>
      <c r="BH810" s="4" t="s">
        <v>2493</v>
      </c>
      <c r="BI810" s="4" t="s">
        <v>2473</v>
      </c>
      <c r="BJ810" s="4" t="s">
        <v>2494</v>
      </c>
      <c r="BK810" s="4" t="s">
        <v>2495</v>
      </c>
      <c r="BL810" s="4" t="s">
        <v>2496</v>
      </c>
      <c r="BM810" s="4" t="s">
        <v>2497</v>
      </c>
      <c r="BN810" s="4" t="s">
        <v>2498</v>
      </c>
      <c r="BO810" s="4" t="s">
        <v>2499</v>
      </c>
      <c r="BP810" s="4" t="s">
        <v>2474</v>
      </c>
      <c r="BQ810" s="4" t="s">
        <v>2500</v>
      </c>
      <c r="BS810" s="4" t="s">
        <v>2495</v>
      </c>
      <c r="BW810" s="18"/>
      <c r="BZ810" s="18"/>
      <c r="CD810" s="18"/>
      <c r="CF810" s="18"/>
      <c r="CI810" s="18"/>
      <c r="CJ810" s="18"/>
    </row>
    <row r="811" customFormat="false" ht="14.4" hidden="false" customHeight="false" outlineLevel="0" collapsed="false">
      <c r="A811" s="8" t="s">
        <v>3490</v>
      </c>
      <c r="B811" s="8" t="n">
        <v>2</v>
      </c>
      <c r="C811" s="0"/>
      <c r="D811" s="0"/>
      <c r="E811" s="0"/>
      <c r="F811" s="8" t="n">
        <v>63</v>
      </c>
      <c r="G811" s="8" t="n">
        <v>9</v>
      </c>
      <c r="H811" s="8" t="n">
        <v>9063</v>
      </c>
      <c r="I811" s="8" t="s">
        <v>650</v>
      </c>
      <c r="J811" s="8" t="s">
        <v>650</v>
      </c>
      <c r="K811" s="8" t="n">
        <v>29063</v>
      </c>
      <c r="L811" s="8" t="s">
        <v>3515</v>
      </c>
      <c r="O811" s="0" t="s">
        <v>3368</v>
      </c>
      <c r="P811" s="4"/>
      <c r="Q811" s="0" t="s">
        <v>273</v>
      </c>
      <c r="R811" s="0" t="n">
        <v>3</v>
      </c>
      <c r="S811" s="0" t="n">
        <f aca="false">(1+LEN(O811)-LEN(SUBSTITUTE(O811," ","")))</f>
        <v>6</v>
      </c>
      <c r="CN811" s="4"/>
    </row>
    <row r="812" customFormat="false" ht="14.4" hidden="false" customHeight="false" outlineLevel="0" collapsed="false">
      <c r="A812" s="8" t="s">
        <v>3490</v>
      </c>
      <c r="B812" s="8" t="n">
        <v>2</v>
      </c>
      <c r="C812" s="0"/>
      <c r="D812" s="0"/>
      <c r="E812" s="0"/>
      <c r="F812" s="8" t="n">
        <v>64</v>
      </c>
      <c r="G812" s="8" t="n">
        <v>9</v>
      </c>
      <c r="H812" s="8" t="n">
        <v>9064</v>
      </c>
      <c r="I812" s="8" t="s">
        <v>650</v>
      </c>
      <c r="J812" s="8" t="s">
        <v>650</v>
      </c>
      <c r="K812" s="8" t="n">
        <v>29064</v>
      </c>
      <c r="L812" s="8" t="s">
        <v>3515</v>
      </c>
      <c r="O812" s="0" t="s">
        <v>3374</v>
      </c>
      <c r="P812" s="4"/>
      <c r="Q812" s="0" t="s">
        <v>273</v>
      </c>
      <c r="R812" s="0" t="n">
        <v>3</v>
      </c>
      <c r="S812" s="0" t="n">
        <f aca="false">(1+LEN(O812)-LEN(SUBSTITUTE(O812," ","")))</f>
        <v>5</v>
      </c>
      <c r="CN812" s="4"/>
    </row>
    <row r="813" s="4" customFormat="true" ht="14.4" hidden="false" customHeight="false" outlineLevel="0" collapsed="false">
      <c r="A813" s="8" t="s">
        <v>3490</v>
      </c>
      <c r="B813" s="8" t="n">
        <v>2</v>
      </c>
      <c r="C813" s="8"/>
      <c r="D813" s="8"/>
      <c r="E813" s="8"/>
      <c r="F813" s="8" t="n">
        <v>65</v>
      </c>
      <c r="G813" s="8" t="n">
        <v>9</v>
      </c>
      <c r="H813" s="8" t="n">
        <v>9065</v>
      </c>
      <c r="I813" s="8" t="s">
        <v>650</v>
      </c>
      <c r="J813" s="8" t="s">
        <v>650</v>
      </c>
      <c r="K813" s="8" t="n">
        <v>29065</v>
      </c>
      <c r="L813" s="8" t="s">
        <v>3515</v>
      </c>
      <c r="O813" s="4" t="s">
        <v>3380</v>
      </c>
      <c r="Q813" s="4" t="s">
        <v>273</v>
      </c>
      <c r="R813" s="4" t="n">
        <v>3</v>
      </c>
      <c r="S813" s="4" t="n">
        <f aca="false">(1+LEN(O813)-LEN(SUBSTITUTE(O813," ","")))</f>
        <v>7</v>
      </c>
      <c r="BW813" s="15"/>
      <c r="BZ813" s="15"/>
      <c r="CD813" s="15"/>
      <c r="CF813" s="15"/>
    </row>
    <row r="814" s="4" customFormat="true" ht="14.4" hidden="false" customHeight="false" outlineLevel="0" collapsed="false">
      <c r="A814" s="8" t="s">
        <v>3490</v>
      </c>
      <c r="B814" s="8" t="n">
        <v>2</v>
      </c>
      <c r="C814" s="8"/>
      <c r="D814" s="8"/>
      <c r="E814" s="8"/>
      <c r="F814" s="8" t="n">
        <v>68</v>
      </c>
      <c r="G814" s="8" t="n">
        <v>9</v>
      </c>
      <c r="H814" s="8" t="n">
        <v>9068</v>
      </c>
      <c r="I814" s="8" t="s">
        <v>650</v>
      </c>
      <c r="J814" s="8" t="s">
        <v>650</v>
      </c>
      <c r="K814" s="8" t="n">
        <v>29068</v>
      </c>
      <c r="L814" s="8" t="s">
        <v>3515</v>
      </c>
      <c r="O814" s="4" t="s">
        <v>3398</v>
      </c>
      <c r="Q814" s="4" t="s">
        <v>273</v>
      </c>
      <c r="R814" s="4" t="n">
        <v>3</v>
      </c>
      <c r="S814" s="4" t="n">
        <f aca="false">(1+LEN(O814)-LEN(SUBSTITUTE(O814," ","")))</f>
        <v>6</v>
      </c>
      <c r="BW814" s="15"/>
      <c r="BZ814" s="15"/>
      <c r="CD814" s="15"/>
      <c r="CF814" s="15"/>
    </row>
    <row r="815" customFormat="false" ht="14.4" hidden="false" customHeight="false" outlineLevel="0" collapsed="false">
      <c r="A815" s="8" t="s">
        <v>191</v>
      </c>
      <c r="B815" s="17" t="n">
        <v>1</v>
      </c>
      <c r="C815" s="17" t="n">
        <v>2</v>
      </c>
      <c r="D815" s="17" t="n">
        <v>1</v>
      </c>
      <c r="E815" s="17" t="n">
        <v>5</v>
      </c>
      <c r="F815" s="17" t="n">
        <v>1</v>
      </c>
      <c r="G815" s="17" t="n">
        <v>2</v>
      </c>
      <c r="H815" s="8" t="n">
        <v>2001</v>
      </c>
      <c r="I815" s="8" t="s">
        <v>650</v>
      </c>
      <c r="J815" s="8" t="s">
        <v>650</v>
      </c>
      <c r="K815" s="8" t="n">
        <v>22001</v>
      </c>
      <c r="L815" s="8" t="s">
        <v>3515</v>
      </c>
      <c r="M815" s="4"/>
      <c r="N815" s="4"/>
      <c r="O815" s="4" t="s">
        <v>192</v>
      </c>
      <c r="Q815" s="4" t="s">
        <v>133</v>
      </c>
      <c r="R815" s="4" t="n">
        <f aca="false">(1+LEN(N815)-LEN(SUBSTITUTE(N815," ","")))+1</f>
        <v>2</v>
      </c>
      <c r="S815" s="0" t="n">
        <f aca="false">(1+LEN(O815)-LEN(SUBSTITUTE(O815," ","")))</f>
        <v>7</v>
      </c>
      <c r="T815" s="4" t="s">
        <v>134</v>
      </c>
      <c r="U815" s="4" t="s">
        <v>135</v>
      </c>
      <c r="V815" s="4" t="s">
        <v>136</v>
      </c>
      <c r="W815" s="4" t="s">
        <v>137</v>
      </c>
      <c r="X815" s="4" t="s">
        <v>138</v>
      </c>
      <c r="Y815" s="4" t="s">
        <v>135</v>
      </c>
      <c r="Z815" s="4" t="s">
        <v>139</v>
      </c>
      <c r="AA815" s="4" t="s">
        <v>140</v>
      </c>
      <c r="AB815" s="4" t="s">
        <v>135</v>
      </c>
      <c r="AC815" s="4" t="s">
        <v>135</v>
      </c>
      <c r="AD815" s="4" t="s">
        <v>141</v>
      </c>
      <c r="AE815" s="4" t="s">
        <v>142</v>
      </c>
      <c r="AF815" s="4" t="s">
        <v>135</v>
      </c>
      <c r="AG815" s="4" t="s">
        <v>135</v>
      </c>
      <c r="AH815" s="4" t="s">
        <v>135</v>
      </c>
      <c r="AI815" s="4" t="s">
        <v>143</v>
      </c>
      <c r="AJ815" s="4"/>
      <c r="AK815" s="4" t="s">
        <v>135</v>
      </c>
      <c r="AL815" s="4" t="s">
        <v>135</v>
      </c>
      <c r="AM815" s="4" t="s">
        <v>135</v>
      </c>
      <c r="AN815" s="4" t="s">
        <v>135</v>
      </c>
      <c r="AO815" s="4" t="s">
        <v>144</v>
      </c>
      <c r="AP815" s="4" t="s">
        <v>145</v>
      </c>
      <c r="AQ815" s="4" t="s">
        <v>135</v>
      </c>
      <c r="AR815" s="4" t="s">
        <v>146</v>
      </c>
      <c r="AS815" s="4" t="s">
        <v>147</v>
      </c>
      <c r="AT815" s="4" t="s">
        <v>148</v>
      </c>
      <c r="AU815" s="4" t="s">
        <v>135</v>
      </c>
      <c r="AV815" s="4" t="s">
        <v>140</v>
      </c>
      <c r="AW815" s="4" t="s">
        <v>135</v>
      </c>
      <c r="AX815" s="4" t="s">
        <v>145</v>
      </c>
      <c r="AY815" s="4" t="s">
        <v>138</v>
      </c>
      <c r="AZ815" s="4" t="s">
        <v>149</v>
      </c>
      <c r="BA815" s="4" t="s">
        <v>150</v>
      </c>
      <c r="BB815" s="4" t="s">
        <v>138</v>
      </c>
      <c r="BC815" s="4" t="s">
        <v>151</v>
      </c>
      <c r="BD815" s="4" t="s">
        <v>152</v>
      </c>
      <c r="BE815" s="4" t="s">
        <v>153</v>
      </c>
      <c r="BF815" s="4" t="s">
        <v>135</v>
      </c>
      <c r="BG815" s="4" t="s">
        <v>138</v>
      </c>
      <c r="BH815" s="4" t="s">
        <v>154</v>
      </c>
      <c r="BI815" s="4" t="s">
        <v>138</v>
      </c>
      <c r="BJ815" s="4" t="s">
        <v>155</v>
      </c>
      <c r="BK815" s="4" t="s">
        <v>156</v>
      </c>
      <c r="BL815" s="4" t="s">
        <v>152</v>
      </c>
      <c r="BM815" s="4" t="s">
        <v>157</v>
      </c>
      <c r="BN815" s="4" t="s">
        <v>140</v>
      </c>
      <c r="BO815" s="4" t="s">
        <v>138</v>
      </c>
      <c r="BP815" s="4" t="s">
        <v>158</v>
      </c>
      <c r="BQ815" s="4" t="s">
        <v>159</v>
      </c>
      <c r="BR815" s="4"/>
      <c r="BS815" s="4" t="s">
        <v>138</v>
      </c>
      <c r="BT815" s="4"/>
      <c r="BU815" s="4"/>
      <c r="BV815" s="4"/>
      <c r="BW815" s="18"/>
      <c r="BX815" s="4"/>
      <c r="BY815" s="4"/>
      <c r="BZ815" s="18"/>
      <c r="CA815" s="4"/>
      <c r="CB815" s="4"/>
      <c r="CC815" s="4"/>
      <c r="CD815" s="18"/>
      <c r="CE815" s="4"/>
      <c r="CF815" s="18"/>
      <c r="CG815" s="4"/>
      <c r="CH815" s="4"/>
      <c r="CI815" s="18"/>
      <c r="CJ815" s="18"/>
      <c r="CK815" s="4"/>
      <c r="CL815" s="4"/>
      <c r="CM815" s="4"/>
    </row>
    <row r="816" customFormat="false" ht="14.4" hidden="false" customHeight="false" outlineLevel="0" collapsed="false">
      <c r="A816" s="8" t="s">
        <v>191</v>
      </c>
      <c r="B816" s="17" t="n">
        <v>1</v>
      </c>
      <c r="C816" s="17" t="n">
        <v>2</v>
      </c>
      <c r="D816" s="17" t="n">
        <v>1</v>
      </c>
      <c r="E816" s="17" t="n">
        <v>8</v>
      </c>
      <c r="F816" s="17" t="n">
        <v>2</v>
      </c>
      <c r="G816" s="17" t="n">
        <v>2</v>
      </c>
      <c r="H816" s="8" t="n">
        <v>2002</v>
      </c>
      <c r="I816" s="8" t="s">
        <v>650</v>
      </c>
      <c r="J816" s="8" t="s">
        <v>650</v>
      </c>
      <c r="K816" s="8" t="n">
        <v>22002</v>
      </c>
      <c r="L816" s="8" t="s">
        <v>3515</v>
      </c>
      <c r="M816" s="4"/>
      <c r="N816" s="4"/>
      <c r="O816" s="4" t="s">
        <v>198</v>
      </c>
      <c r="Q816" s="4" t="s">
        <v>133</v>
      </c>
      <c r="R816" s="4" t="n">
        <f aca="false">(1+LEN(N816)-LEN(SUBSTITUTE(N816," ","")))+1</f>
        <v>2</v>
      </c>
      <c r="S816" s="0" t="n">
        <f aca="false">(1+LEN(O816)-LEN(SUBSTITUTE(O816," ","")))</f>
        <v>7</v>
      </c>
      <c r="T816" s="4" t="s">
        <v>134</v>
      </c>
      <c r="U816" s="4" t="s">
        <v>199</v>
      </c>
      <c r="V816" s="4" t="s">
        <v>200</v>
      </c>
      <c r="W816" s="4" t="s">
        <v>201</v>
      </c>
      <c r="X816" s="4" t="s">
        <v>202</v>
      </c>
      <c r="Y816" s="4" t="s">
        <v>203</v>
      </c>
      <c r="Z816" s="20" t="s">
        <v>204</v>
      </c>
      <c r="AA816" s="20" t="s">
        <v>205</v>
      </c>
      <c r="AB816" s="4" t="s">
        <v>206</v>
      </c>
      <c r="AC816" s="4" t="s">
        <v>207</v>
      </c>
      <c r="AD816" s="20" t="s">
        <v>208</v>
      </c>
      <c r="AE816" s="4" t="s">
        <v>209</v>
      </c>
      <c r="AF816" s="20" t="s">
        <v>210</v>
      </c>
      <c r="AG816" s="4" t="s">
        <v>168</v>
      </c>
      <c r="AH816" s="20" t="s">
        <v>211</v>
      </c>
      <c r="AI816" s="20" t="s">
        <v>212</v>
      </c>
      <c r="AJ816" s="20" t="s">
        <v>213</v>
      </c>
      <c r="AK816" s="4" t="s">
        <v>214</v>
      </c>
      <c r="AL816" s="4" t="s">
        <v>215</v>
      </c>
      <c r="AM816" s="20" t="s">
        <v>208</v>
      </c>
      <c r="AN816" s="20" t="s">
        <v>216</v>
      </c>
      <c r="AO816" s="4" t="s">
        <v>217</v>
      </c>
      <c r="AP816" s="20" t="s">
        <v>218</v>
      </c>
      <c r="AQ816" s="4" t="s">
        <v>203</v>
      </c>
      <c r="AR816" s="20" t="s">
        <v>219</v>
      </c>
      <c r="AS816" s="4" t="s">
        <v>150</v>
      </c>
      <c r="AT816" s="4" t="s">
        <v>220</v>
      </c>
      <c r="AU816" s="20" t="s">
        <v>208</v>
      </c>
      <c r="AV816" s="4" t="s">
        <v>221</v>
      </c>
      <c r="AW816" s="4" t="s">
        <v>222</v>
      </c>
      <c r="AX816" s="4" t="s">
        <v>203</v>
      </c>
      <c r="AY816" s="20" t="s">
        <v>208</v>
      </c>
      <c r="AZ816" s="20" t="s">
        <v>223</v>
      </c>
      <c r="BA816" s="20" t="s">
        <v>208</v>
      </c>
      <c r="BB816" s="4" t="s">
        <v>224</v>
      </c>
      <c r="BC816" s="20" t="s">
        <v>225</v>
      </c>
      <c r="BD816" s="4" t="s">
        <v>226</v>
      </c>
      <c r="BE816" s="4" t="s">
        <v>227</v>
      </c>
      <c r="BF816" s="4" t="s">
        <v>168</v>
      </c>
      <c r="BG816" s="20" t="s">
        <v>216</v>
      </c>
      <c r="BH816" s="4" t="s">
        <v>203</v>
      </c>
      <c r="BI816" s="4" t="s">
        <v>228</v>
      </c>
      <c r="BJ816" s="4" t="s">
        <v>229</v>
      </c>
      <c r="BK816" s="4" t="s">
        <v>214</v>
      </c>
      <c r="BL816" s="4" t="s">
        <v>230</v>
      </c>
      <c r="BM816" s="20" t="s">
        <v>231</v>
      </c>
      <c r="BN816" s="20" t="s">
        <v>232</v>
      </c>
      <c r="BO816" s="4" t="s">
        <v>233</v>
      </c>
      <c r="BP816" s="20" t="s">
        <v>212</v>
      </c>
      <c r="BQ816" s="20" t="s">
        <v>234</v>
      </c>
      <c r="BR816" s="4"/>
      <c r="BS816" s="4" t="s">
        <v>208</v>
      </c>
      <c r="BT816" s="4"/>
      <c r="BU816" s="4"/>
      <c r="BV816" s="4"/>
      <c r="BW816" s="18"/>
      <c r="BX816" s="4"/>
      <c r="BY816" s="4"/>
      <c r="BZ816" s="18"/>
      <c r="CA816" s="4"/>
      <c r="CB816" s="4"/>
      <c r="CC816" s="4"/>
      <c r="CD816" s="18"/>
      <c r="CE816" s="4"/>
      <c r="CF816" s="18"/>
      <c r="CG816" s="20"/>
      <c r="CH816" s="4"/>
      <c r="CI816" s="18"/>
      <c r="CJ816" s="18"/>
      <c r="CK816" s="4"/>
      <c r="CL816" s="4"/>
      <c r="CM816" s="4"/>
    </row>
    <row r="817" s="4" customFormat="true" ht="14.4" hidden="false" customHeight="false" outlineLevel="0" collapsed="false">
      <c r="A817" s="8" t="s">
        <v>191</v>
      </c>
      <c r="B817" s="17" t="n">
        <v>1</v>
      </c>
      <c r="C817" s="17" t="n">
        <v>2</v>
      </c>
      <c r="D817" s="17" t="n">
        <v>1</v>
      </c>
      <c r="E817" s="17" t="n">
        <v>11</v>
      </c>
      <c r="F817" s="17" t="n">
        <v>4</v>
      </c>
      <c r="G817" s="17" t="n">
        <v>2</v>
      </c>
      <c r="H817" s="8" t="n">
        <v>2004</v>
      </c>
      <c r="I817" s="8" t="s">
        <v>650</v>
      </c>
      <c r="J817" s="8" t="s">
        <v>650</v>
      </c>
      <c r="K817" s="8" t="n">
        <v>22004</v>
      </c>
      <c r="L817" s="8" t="s">
        <v>3515</v>
      </c>
      <c r="O817" s="4" t="s">
        <v>341</v>
      </c>
      <c r="Q817" s="4" t="s">
        <v>133</v>
      </c>
      <c r="R817" s="4" t="n">
        <f aca="false">(1+LEN(N817)-LEN(SUBSTITUTE(N817," ","")))+1</f>
        <v>2</v>
      </c>
      <c r="S817" s="4" t="n">
        <f aca="false">(1+LEN(O817)-LEN(SUBSTITUTE(O817," ","")))</f>
        <v>7</v>
      </c>
      <c r="T817" s="4" t="s">
        <v>342</v>
      </c>
      <c r="U817" s="4" t="s">
        <v>343</v>
      </c>
      <c r="V817" s="4" t="s">
        <v>344</v>
      </c>
      <c r="W817" s="4" t="s">
        <v>345</v>
      </c>
      <c r="X817" s="4" t="s">
        <v>346</v>
      </c>
      <c r="Y817" s="4" t="s">
        <v>347</v>
      </c>
      <c r="Z817" s="4" t="s">
        <v>348</v>
      </c>
      <c r="AA817" s="4" t="s">
        <v>349</v>
      </c>
      <c r="AB817" s="4" t="s">
        <v>346</v>
      </c>
      <c r="AC817" s="4" t="s">
        <v>350</v>
      </c>
      <c r="AD817" s="4" t="s">
        <v>298</v>
      </c>
      <c r="AE817" s="4" t="s">
        <v>346</v>
      </c>
      <c r="AF817" s="4" t="s">
        <v>346</v>
      </c>
      <c r="AG817" s="4" t="s">
        <v>351</v>
      </c>
      <c r="AH817" s="4" t="s">
        <v>343</v>
      </c>
      <c r="AI817" s="4" t="s">
        <v>346</v>
      </c>
      <c r="AJ817" s="4" t="s">
        <v>298</v>
      </c>
      <c r="AK817" s="4" t="s">
        <v>346</v>
      </c>
      <c r="AL817" s="4" t="s">
        <v>346</v>
      </c>
      <c r="AM817" s="4" t="s">
        <v>346</v>
      </c>
      <c r="AN817" s="4" t="s">
        <v>352</v>
      </c>
      <c r="AO817" s="4" t="s">
        <v>346</v>
      </c>
      <c r="AP817" s="4" t="s">
        <v>353</v>
      </c>
      <c r="AQ817" s="4" t="s">
        <v>298</v>
      </c>
      <c r="AR817" s="4" t="s">
        <v>354</v>
      </c>
      <c r="AS817" s="4" t="s">
        <v>298</v>
      </c>
      <c r="AT817" s="4" t="s">
        <v>355</v>
      </c>
      <c r="AU817" s="4" t="s">
        <v>298</v>
      </c>
      <c r="AV817" s="4" t="s">
        <v>356</v>
      </c>
      <c r="AW817" s="4" t="s">
        <v>357</v>
      </c>
      <c r="AX817" s="4" t="s">
        <v>298</v>
      </c>
      <c r="AY817" s="4" t="s">
        <v>346</v>
      </c>
      <c r="AZ817" s="4" t="s">
        <v>347</v>
      </c>
      <c r="BA817" s="4" t="s">
        <v>358</v>
      </c>
      <c r="BB817" s="4" t="s">
        <v>298</v>
      </c>
      <c r="BC817" s="4" t="s">
        <v>359</v>
      </c>
      <c r="BD817" s="4" t="s">
        <v>360</v>
      </c>
      <c r="BE817" s="4" t="s">
        <v>361</v>
      </c>
      <c r="BF817" s="4" t="s">
        <v>346</v>
      </c>
      <c r="BG817" s="4" t="s">
        <v>360</v>
      </c>
      <c r="BH817" s="4" t="s">
        <v>362</v>
      </c>
      <c r="BJ817" s="4" t="s">
        <v>363</v>
      </c>
      <c r="BK817" s="4" t="s">
        <v>364</v>
      </c>
      <c r="BL817" s="4" t="s">
        <v>365</v>
      </c>
      <c r="BM817" s="4" t="s">
        <v>366</v>
      </c>
      <c r="BN817" s="4" t="s">
        <v>347</v>
      </c>
      <c r="BO817" s="4" t="s">
        <v>298</v>
      </c>
      <c r="BP817" s="4" t="s">
        <v>347</v>
      </c>
      <c r="BQ817" s="4" t="s">
        <v>347</v>
      </c>
      <c r="BS817" s="4" t="s">
        <v>367</v>
      </c>
      <c r="BW817" s="18"/>
      <c r="BZ817" s="18"/>
      <c r="CD817" s="18"/>
      <c r="CF817" s="18"/>
      <c r="CI817" s="18"/>
      <c r="CJ817" s="18"/>
    </row>
    <row r="818" customFormat="false" ht="14.4" hidden="false" customHeight="false" outlineLevel="0" collapsed="false">
      <c r="A818" s="8" t="s">
        <v>191</v>
      </c>
      <c r="B818" s="17" t="n">
        <v>1</v>
      </c>
      <c r="C818" s="17" t="n">
        <v>2</v>
      </c>
      <c r="D818" s="17" t="n">
        <v>1</v>
      </c>
      <c r="E818" s="17" t="n">
        <v>16</v>
      </c>
      <c r="F818" s="17" t="n">
        <v>7</v>
      </c>
      <c r="G818" s="17" t="n">
        <v>2</v>
      </c>
      <c r="H818" s="8" t="n">
        <v>2007</v>
      </c>
      <c r="I818" s="8" t="s">
        <v>650</v>
      </c>
      <c r="J818" s="8" t="s">
        <v>650</v>
      </c>
      <c r="K818" s="8" t="n">
        <v>22007</v>
      </c>
      <c r="L818" s="8" t="s">
        <v>3515</v>
      </c>
      <c r="M818" s="4"/>
      <c r="N818" s="4"/>
      <c r="O818" s="4" t="s">
        <v>564</v>
      </c>
      <c r="P818" s="4"/>
      <c r="Q818" s="4" t="s">
        <v>133</v>
      </c>
      <c r="R818" s="4" t="n">
        <f aca="false">(1+LEN(N818)-LEN(SUBSTITUTE(N818," ","")))+1</f>
        <v>2</v>
      </c>
      <c r="S818" s="4" t="n">
        <f aca="false">(1+LEN(O818)-LEN(SUBSTITUTE(O818," ","")))</f>
        <v>5</v>
      </c>
      <c r="T818" s="4" t="s">
        <v>342</v>
      </c>
      <c r="U818" s="4" t="s">
        <v>543</v>
      </c>
      <c r="V818" s="4" t="s">
        <v>544</v>
      </c>
      <c r="W818" s="4" t="s">
        <v>545</v>
      </c>
      <c r="X818" s="4" t="s">
        <v>546</v>
      </c>
      <c r="Y818" s="4" t="s">
        <v>546</v>
      </c>
      <c r="Z818" s="4" t="s">
        <v>547</v>
      </c>
      <c r="AA818" s="4" t="s">
        <v>543</v>
      </c>
      <c r="AB818" s="4" t="s">
        <v>548</v>
      </c>
      <c r="AC818" s="4" t="s">
        <v>546</v>
      </c>
      <c r="AD818" s="4" t="s">
        <v>546</v>
      </c>
      <c r="AE818" s="4" t="s">
        <v>543</v>
      </c>
      <c r="AF818" s="4" t="s">
        <v>544</v>
      </c>
      <c r="AG818" s="4" t="s">
        <v>546</v>
      </c>
      <c r="AH818" s="4" t="s">
        <v>543</v>
      </c>
      <c r="AI818" s="4" t="s">
        <v>549</v>
      </c>
      <c r="AJ818" s="4" t="s">
        <v>546</v>
      </c>
      <c r="AK818" s="4" t="s">
        <v>546</v>
      </c>
      <c r="AL818" s="4" t="s">
        <v>547</v>
      </c>
      <c r="AM818" s="4" t="s">
        <v>546</v>
      </c>
      <c r="AN818" s="4" t="s">
        <v>549</v>
      </c>
      <c r="AO818" s="4" t="s">
        <v>550</v>
      </c>
      <c r="AP818" s="4" t="s">
        <v>546</v>
      </c>
      <c r="AQ818" s="4" t="s">
        <v>551</v>
      </c>
      <c r="AR818" s="4" t="s">
        <v>546</v>
      </c>
      <c r="AS818" s="4" t="s">
        <v>546</v>
      </c>
      <c r="AT818" s="4" t="s">
        <v>546</v>
      </c>
      <c r="AU818" s="4" t="s">
        <v>546</v>
      </c>
      <c r="AV818" s="4" t="s">
        <v>552</v>
      </c>
      <c r="AW818" s="4" t="s">
        <v>553</v>
      </c>
      <c r="AX818" s="4" t="s">
        <v>546</v>
      </c>
      <c r="AY818" s="4" t="s">
        <v>548</v>
      </c>
      <c r="AZ818" s="4" t="s">
        <v>547</v>
      </c>
      <c r="BA818" s="4" t="s">
        <v>543</v>
      </c>
      <c r="BB818" s="4" t="s">
        <v>546</v>
      </c>
      <c r="BC818" s="4" t="s">
        <v>548</v>
      </c>
      <c r="BD818" s="4" t="s">
        <v>554</v>
      </c>
      <c r="BE818" s="4" t="s">
        <v>547</v>
      </c>
      <c r="BF818" s="4" t="s">
        <v>543</v>
      </c>
      <c r="BG818" s="4" t="s">
        <v>546</v>
      </c>
      <c r="BH818" s="4" t="s">
        <v>548</v>
      </c>
      <c r="BI818" s="4" t="s">
        <v>546</v>
      </c>
      <c r="BJ818" s="4" t="s">
        <v>555</v>
      </c>
      <c r="BK818" s="4" t="s">
        <v>546</v>
      </c>
      <c r="BL818" s="4" t="s">
        <v>547</v>
      </c>
      <c r="BM818" s="4" t="s">
        <v>546</v>
      </c>
      <c r="BN818" s="4" t="s">
        <v>556</v>
      </c>
      <c r="BO818" s="4" t="s">
        <v>546</v>
      </c>
      <c r="BP818" s="4" t="s">
        <v>553</v>
      </c>
      <c r="BQ818" s="4" t="s">
        <v>557</v>
      </c>
      <c r="BS818" s="4" t="s">
        <v>558</v>
      </c>
      <c r="BW818" s="18"/>
      <c r="BZ818" s="18"/>
      <c r="CD818" s="18"/>
      <c r="CF818" s="18"/>
      <c r="CI818" s="18"/>
      <c r="CJ818" s="18"/>
    </row>
    <row r="819" customFormat="false" ht="14.4" hidden="false" customHeight="false" outlineLevel="0" collapsed="false">
      <c r="A819" s="8" t="s">
        <v>191</v>
      </c>
      <c r="B819" s="17" t="n">
        <v>1</v>
      </c>
      <c r="C819" s="17" t="n">
        <v>2</v>
      </c>
      <c r="D819" s="17" t="n">
        <v>1</v>
      </c>
      <c r="E819" s="17" t="n">
        <v>17</v>
      </c>
      <c r="F819" s="17" t="n">
        <v>8</v>
      </c>
      <c r="G819" s="17" t="n">
        <v>2</v>
      </c>
      <c r="H819" s="8" t="n">
        <v>2008</v>
      </c>
      <c r="I819" s="8" t="s">
        <v>650</v>
      </c>
      <c r="J819" s="8" t="s">
        <v>650</v>
      </c>
      <c r="K819" s="8" t="n">
        <v>22008</v>
      </c>
      <c r="L819" s="8" t="s">
        <v>3515</v>
      </c>
      <c r="M819" s="4"/>
      <c r="N819" s="4"/>
      <c r="O819" s="4" t="s">
        <v>593</v>
      </c>
      <c r="P819" s="4"/>
      <c r="Q819" s="4" t="s">
        <v>133</v>
      </c>
      <c r="R819" s="4" t="n">
        <f aca="false">(1+LEN(N819)-LEN(SUBSTITUTE(N819," ","")))+1</f>
        <v>2</v>
      </c>
      <c r="S819" s="0" t="n">
        <f aca="false">(1+LEN(O819)-LEN(SUBSTITUTE(O819," ","")))</f>
        <v>4</v>
      </c>
      <c r="T819" s="4" t="s">
        <v>342</v>
      </c>
      <c r="U819" s="4" t="s">
        <v>594</v>
      </c>
      <c r="V819" s="4" t="s">
        <v>594</v>
      </c>
      <c r="W819" s="4" t="s">
        <v>595</v>
      </c>
      <c r="X819" s="4" t="s">
        <v>213</v>
      </c>
      <c r="Y819" s="4" t="s">
        <v>596</v>
      </c>
      <c r="Z819" s="4" t="s">
        <v>597</v>
      </c>
      <c r="AA819" s="4" t="s">
        <v>598</v>
      </c>
      <c r="AB819" s="4" t="s">
        <v>599</v>
      </c>
      <c r="AC819" s="4" t="s">
        <v>599</v>
      </c>
      <c r="AD819" s="4" t="s">
        <v>600</v>
      </c>
      <c r="AE819" s="4" t="s">
        <v>594</v>
      </c>
      <c r="AF819" s="4" t="s">
        <v>599</v>
      </c>
      <c r="AG819" s="4" t="s">
        <v>601</v>
      </c>
      <c r="AH819" s="4" t="s">
        <v>602</v>
      </c>
      <c r="AI819" s="4" t="s">
        <v>213</v>
      </c>
      <c r="AJ819" s="4" t="s">
        <v>594</v>
      </c>
      <c r="AK819" s="4" t="s">
        <v>603</v>
      </c>
      <c r="AL819" s="4" t="s">
        <v>604</v>
      </c>
      <c r="AM819" s="4" t="s">
        <v>594</v>
      </c>
      <c r="AN819" s="4" t="s">
        <v>605</v>
      </c>
      <c r="AO819" s="4" t="s">
        <v>599</v>
      </c>
      <c r="AP819" s="4" t="s">
        <v>208</v>
      </c>
      <c r="AQ819" s="4" t="s">
        <v>606</v>
      </c>
      <c r="AR819" s="4" t="s">
        <v>607</v>
      </c>
      <c r="AS819" s="4" t="s">
        <v>608</v>
      </c>
      <c r="AT819" s="4" t="s">
        <v>599</v>
      </c>
      <c r="AU819" s="4" t="s">
        <v>208</v>
      </c>
      <c r="AV819" s="4" t="s">
        <v>609</v>
      </c>
      <c r="AW819" s="4" t="s">
        <v>213</v>
      </c>
      <c r="AX819" s="4" t="s">
        <v>208</v>
      </c>
      <c r="AY819" s="4" t="s">
        <v>594</v>
      </c>
      <c r="AZ819" s="4" t="s">
        <v>208</v>
      </c>
      <c r="BA819" s="4" t="s">
        <v>594</v>
      </c>
      <c r="BB819" s="4" t="s">
        <v>208</v>
      </c>
      <c r="BC819" s="4" t="s">
        <v>213</v>
      </c>
      <c r="BD819" s="4" t="s">
        <v>599</v>
      </c>
      <c r="BE819" s="4" t="s">
        <v>610</v>
      </c>
      <c r="BF819" s="4" t="s">
        <v>599</v>
      </c>
      <c r="BG819" s="4" t="s">
        <v>208</v>
      </c>
      <c r="BH819" s="4" t="s">
        <v>594</v>
      </c>
      <c r="BI819" s="4" t="s">
        <v>594</v>
      </c>
      <c r="BJ819" s="4" t="s">
        <v>611</v>
      </c>
      <c r="BK819" s="4" t="s">
        <v>612</v>
      </c>
      <c r="BL819" s="4" t="s">
        <v>613</v>
      </c>
      <c r="BM819" s="4" t="s">
        <v>614</v>
      </c>
      <c r="BN819" s="4" t="s">
        <v>615</v>
      </c>
      <c r="BO819" s="4" t="s">
        <v>208</v>
      </c>
      <c r="BP819" s="4" t="s">
        <v>594</v>
      </c>
      <c r="BQ819" s="4" t="s">
        <v>213</v>
      </c>
      <c r="BR819" s="4"/>
      <c r="BS819" s="4" t="s">
        <v>551</v>
      </c>
      <c r="BT819" s="4"/>
      <c r="BU819" s="4"/>
      <c r="BV819" s="4"/>
      <c r="BW819" s="18"/>
      <c r="BX819" s="4"/>
      <c r="BY819" s="4"/>
      <c r="BZ819" s="18"/>
      <c r="CA819" s="4"/>
      <c r="CB819" s="4"/>
      <c r="CC819" s="4"/>
      <c r="CD819" s="18"/>
      <c r="CE819" s="4"/>
      <c r="CF819" s="18"/>
      <c r="CG819" s="4"/>
      <c r="CH819" s="4"/>
      <c r="CI819" s="18"/>
      <c r="CJ819" s="18"/>
      <c r="CK819" s="4"/>
      <c r="CL819" s="4"/>
      <c r="CM819" s="4"/>
    </row>
    <row r="820" customFormat="false" ht="14.4" hidden="false" customHeight="false" outlineLevel="0" collapsed="false">
      <c r="A820" s="8" t="s">
        <v>191</v>
      </c>
      <c r="B820" s="8" t="n">
        <v>1</v>
      </c>
      <c r="C820" s="8" t="n">
        <v>1</v>
      </c>
      <c r="D820" s="8" t="n">
        <v>1</v>
      </c>
      <c r="E820" s="8" t="n">
        <v>62</v>
      </c>
      <c r="F820" s="8" t="n">
        <v>31</v>
      </c>
      <c r="G820" s="8" t="n">
        <v>0</v>
      </c>
      <c r="H820" s="8" t="n">
        <v>31</v>
      </c>
      <c r="I820" s="8" t="s">
        <v>650</v>
      </c>
      <c r="J820" s="8" t="s">
        <v>650</v>
      </c>
      <c r="K820" s="8" t="n">
        <v>20031</v>
      </c>
      <c r="L820" s="8" t="s">
        <v>3515</v>
      </c>
      <c r="O820" s="0" t="s">
        <v>1830</v>
      </c>
      <c r="Q820" s="0" t="s">
        <v>133</v>
      </c>
      <c r="R820" s="0" t="n">
        <f aca="false">(1+LEN(N820)-LEN(SUBSTITUTE(N820," ","")))+1</f>
        <v>2</v>
      </c>
      <c r="S820" s="0" t="n">
        <f aca="false">(1+LEN(O820)-LEN(SUBSTITUTE(O820," ","")))</f>
        <v>7</v>
      </c>
      <c r="T820" s="0" t="s">
        <v>1781</v>
      </c>
      <c r="U820" s="0" t="s">
        <v>1831</v>
      </c>
      <c r="V820" s="0" t="s">
        <v>1832</v>
      </c>
      <c r="W820" s="0" t="s">
        <v>1833</v>
      </c>
      <c r="X820" s="0" t="s">
        <v>1834</v>
      </c>
      <c r="Y820" s="0" t="s">
        <v>1835</v>
      </c>
      <c r="Z820" s="0" t="s">
        <v>1836</v>
      </c>
      <c r="AA820" s="0" t="s">
        <v>1837</v>
      </c>
      <c r="AB820" s="0" t="s">
        <v>1834</v>
      </c>
      <c r="AC820" s="0" t="s">
        <v>1838</v>
      </c>
      <c r="AD820" s="0" t="s">
        <v>1839</v>
      </c>
      <c r="AE820" s="0" t="s">
        <v>1840</v>
      </c>
      <c r="AF820" s="0" t="s">
        <v>1841</v>
      </c>
      <c r="AG820" s="0" t="s">
        <v>1354</v>
      </c>
      <c r="AH820" s="0" t="s">
        <v>1842</v>
      </c>
      <c r="AI820" s="0" t="s">
        <v>1843</v>
      </c>
      <c r="AJ820" s="0" t="s">
        <v>1844</v>
      </c>
      <c r="AK820" s="0" t="s">
        <v>1298</v>
      </c>
      <c r="AL820" s="0" t="s">
        <v>1845</v>
      </c>
      <c r="AM820" s="0" t="s">
        <v>1846</v>
      </c>
      <c r="AN820" s="0" t="s">
        <v>1847</v>
      </c>
      <c r="AO820" s="0" t="s">
        <v>1834</v>
      </c>
      <c r="AP820" s="0" t="s">
        <v>1848</v>
      </c>
      <c r="AQ820" s="0" t="s">
        <v>1834</v>
      </c>
      <c r="AR820" s="0" t="s">
        <v>1846</v>
      </c>
      <c r="AS820" s="0" t="s">
        <v>1834</v>
      </c>
      <c r="AT820" s="0" t="s">
        <v>1834</v>
      </c>
      <c r="AU820" s="0" t="s">
        <v>295</v>
      </c>
      <c r="AV820" s="0" t="s">
        <v>1849</v>
      </c>
      <c r="AW820" s="0" t="s">
        <v>1850</v>
      </c>
      <c r="AX820" s="0" t="s">
        <v>1851</v>
      </c>
      <c r="AY820" s="0" t="s">
        <v>1852</v>
      </c>
      <c r="AZ820" s="0" t="s">
        <v>1853</v>
      </c>
      <c r="BA820" s="0" t="s">
        <v>1847</v>
      </c>
      <c r="BB820" s="0" t="s">
        <v>1854</v>
      </c>
      <c r="BC820" s="0" t="s">
        <v>1855</v>
      </c>
      <c r="BD820" s="0" t="s">
        <v>1856</v>
      </c>
      <c r="BE820" s="13"/>
      <c r="BF820" s="0" t="s">
        <v>1857</v>
      </c>
      <c r="BG820" s="0" t="s">
        <v>1834</v>
      </c>
      <c r="BH820" s="0" t="s">
        <v>1858</v>
      </c>
      <c r="BI820" s="0" t="s">
        <v>1834</v>
      </c>
      <c r="BJ820" s="0" t="s">
        <v>1859</v>
      </c>
      <c r="BK820" s="0" t="s">
        <v>1860</v>
      </c>
      <c r="BL820" s="0" t="s">
        <v>1861</v>
      </c>
      <c r="BM820" s="0" t="s">
        <v>1850</v>
      </c>
      <c r="BN820" s="0" t="s">
        <v>1850</v>
      </c>
      <c r="BO820" s="0" t="s">
        <v>1087</v>
      </c>
      <c r="BP820" s="0" t="s">
        <v>1834</v>
      </c>
      <c r="BQ820" s="0" t="s">
        <v>1862</v>
      </c>
      <c r="BS820" s="0" t="s">
        <v>1834</v>
      </c>
      <c r="BW820" s="18"/>
      <c r="CI820" s="15"/>
      <c r="CJ820" s="15"/>
      <c r="CK820" s="16"/>
      <c r="CN820" s="4"/>
    </row>
    <row r="821" s="4" customFormat="true" ht="14.4" hidden="false" customHeight="false" outlineLevel="0" collapsed="false">
      <c r="A821" s="8" t="s">
        <v>191</v>
      </c>
      <c r="B821" s="8" t="n">
        <v>1</v>
      </c>
      <c r="C821" s="8" t="n">
        <v>1</v>
      </c>
      <c r="D821" s="8" t="n">
        <v>1</v>
      </c>
      <c r="E821" s="8" t="n">
        <v>65</v>
      </c>
      <c r="F821" s="8" t="n">
        <v>33</v>
      </c>
      <c r="G821" s="8" t="n">
        <v>0</v>
      </c>
      <c r="H821" s="8" t="n">
        <v>33</v>
      </c>
      <c r="I821" s="8" t="s">
        <v>650</v>
      </c>
      <c r="J821" s="8" t="s">
        <v>650</v>
      </c>
      <c r="K821" s="8" t="n">
        <v>20033</v>
      </c>
      <c r="L821" s="8" t="s">
        <v>3515</v>
      </c>
      <c r="O821" s="4" t="s">
        <v>1963</v>
      </c>
      <c r="Q821" s="4" t="s">
        <v>133</v>
      </c>
      <c r="R821" s="4" t="n">
        <f aca="false">(1+LEN(N821)-LEN(SUBSTITUTE(N821," ","")))+1</f>
        <v>2</v>
      </c>
      <c r="S821" s="4" t="n">
        <f aca="false">(1+LEN(O821)-LEN(SUBSTITUTE(O821," ","")))</f>
        <v>5</v>
      </c>
      <c r="T821" s="4" t="s">
        <v>1781</v>
      </c>
      <c r="U821" s="4" t="s">
        <v>1964</v>
      </c>
      <c r="V821" s="4" t="s">
        <v>1965</v>
      </c>
      <c r="W821" s="4" t="s">
        <v>1966</v>
      </c>
      <c r="X821" s="4" t="s">
        <v>1964</v>
      </c>
      <c r="Y821" s="4" t="s">
        <v>1967</v>
      </c>
      <c r="Z821" s="4" t="s">
        <v>1964</v>
      </c>
      <c r="AA821" s="4" t="s">
        <v>1968</v>
      </c>
      <c r="AB821" s="4" t="s">
        <v>1969</v>
      </c>
      <c r="AC821" s="4" t="s">
        <v>1970</v>
      </c>
      <c r="AD821" s="4" t="s">
        <v>703</v>
      </c>
      <c r="AE821" s="4" t="s">
        <v>1971</v>
      </c>
      <c r="AF821" s="4" t="s">
        <v>1972</v>
      </c>
      <c r="AG821" s="4" t="s">
        <v>1973</v>
      </c>
      <c r="AH821" s="4" t="s">
        <v>1964</v>
      </c>
      <c r="AI821" s="4" t="s">
        <v>1974</v>
      </c>
      <c r="AJ821" s="4" t="s">
        <v>1975</v>
      </c>
      <c r="AK821" s="4" t="s">
        <v>703</v>
      </c>
      <c r="AL821" s="4" t="s">
        <v>1976</v>
      </c>
      <c r="AM821" s="4" t="s">
        <v>1964</v>
      </c>
      <c r="AN821" s="4" t="s">
        <v>703</v>
      </c>
      <c r="AO821" s="4" t="s">
        <v>1614</v>
      </c>
      <c r="AP821" s="4" t="s">
        <v>1964</v>
      </c>
      <c r="AQ821" s="4" t="s">
        <v>956</v>
      </c>
      <c r="AR821" s="4" t="s">
        <v>1964</v>
      </c>
      <c r="AS821" s="4" t="s">
        <v>1977</v>
      </c>
      <c r="AT821" s="4" t="s">
        <v>1964</v>
      </c>
      <c r="AU821" s="4" t="s">
        <v>703</v>
      </c>
      <c r="AV821" s="4" t="s">
        <v>1978</v>
      </c>
      <c r="AW821" s="4" t="s">
        <v>1964</v>
      </c>
      <c r="AX821" s="4" t="s">
        <v>1964</v>
      </c>
      <c r="AY821" s="4" t="s">
        <v>703</v>
      </c>
      <c r="AZ821" s="4" t="s">
        <v>1979</v>
      </c>
      <c r="BA821" s="4" t="s">
        <v>1980</v>
      </c>
      <c r="BB821" s="4" t="s">
        <v>1964</v>
      </c>
      <c r="BC821" s="4" t="s">
        <v>1981</v>
      </c>
      <c r="BD821" s="4" t="s">
        <v>1976</v>
      </c>
      <c r="BE821" s="4" t="s">
        <v>1976</v>
      </c>
      <c r="BF821" s="4" t="s">
        <v>1964</v>
      </c>
      <c r="BG821" s="4" t="s">
        <v>1964</v>
      </c>
      <c r="BH821" s="4" t="s">
        <v>1982</v>
      </c>
      <c r="BI821" s="4" t="s">
        <v>703</v>
      </c>
      <c r="BJ821" s="4" t="s">
        <v>1983</v>
      </c>
      <c r="BK821" s="4" t="s">
        <v>1964</v>
      </c>
      <c r="BL821" s="4" t="s">
        <v>1984</v>
      </c>
      <c r="BM821" s="4" t="s">
        <v>1976</v>
      </c>
      <c r="BN821" s="4" t="s">
        <v>1975</v>
      </c>
      <c r="BO821" s="4" t="s">
        <v>1964</v>
      </c>
      <c r="BP821" s="4" t="s">
        <v>1982</v>
      </c>
      <c r="BQ821" s="4" t="s">
        <v>1975</v>
      </c>
      <c r="BS821" s="4" t="s">
        <v>703</v>
      </c>
      <c r="BW821" s="14"/>
      <c r="BZ821" s="15"/>
      <c r="CD821" s="15"/>
      <c r="CF821" s="15"/>
      <c r="CI821" s="15"/>
      <c r="CJ821" s="15"/>
      <c r="CK821" s="16"/>
    </row>
    <row r="822" customFormat="false" ht="14.4" hidden="false" customHeight="false" outlineLevel="0" collapsed="false">
      <c r="A822" s="8" t="s">
        <v>191</v>
      </c>
      <c r="B822" s="8" t="n">
        <v>1</v>
      </c>
      <c r="C822" s="8" t="n">
        <v>1</v>
      </c>
      <c r="D822" s="8" t="n">
        <v>1</v>
      </c>
      <c r="E822" s="8" t="n">
        <v>68</v>
      </c>
      <c r="F822" s="8" t="n">
        <v>34</v>
      </c>
      <c r="G822" s="8" t="n">
        <v>0</v>
      </c>
      <c r="H822" s="8" t="n">
        <v>34</v>
      </c>
      <c r="I822" s="8" t="s">
        <v>650</v>
      </c>
      <c r="J822" s="8" t="s">
        <v>650</v>
      </c>
      <c r="K822" s="8" t="n">
        <v>20034</v>
      </c>
      <c r="L822" s="8" t="s">
        <v>3515</v>
      </c>
      <c r="M822" s="4"/>
      <c r="N822" s="4"/>
      <c r="O822" s="4" t="s">
        <v>2012</v>
      </c>
      <c r="P822" s="4"/>
      <c r="Q822" s="4" t="s">
        <v>133</v>
      </c>
      <c r="R822" s="4" t="n">
        <f aca="false">(1+LEN(N822)-LEN(SUBSTITUTE(N822," ","")))+1</f>
        <v>2</v>
      </c>
      <c r="S822" s="4" t="n">
        <f aca="false">(1+LEN(O822)-LEN(SUBSTITUTE(O822," ","")))</f>
        <v>5</v>
      </c>
      <c r="T822" s="4" t="s">
        <v>1781</v>
      </c>
      <c r="U822" s="4" t="s">
        <v>2013</v>
      </c>
      <c r="V822" s="4" t="s">
        <v>2014</v>
      </c>
      <c r="W822" s="4" t="s">
        <v>2014</v>
      </c>
      <c r="X822" s="4" t="s">
        <v>2014</v>
      </c>
      <c r="Y822" s="4" t="s">
        <v>2015</v>
      </c>
      <c r="Z822" s="4" t="s">
        <v>2015</v>
      </c>
      <c r="AA822" s="4" t="s">
        <v>2014</v>
      </c>
      <c r="AB822" s="4" t="s">
        <v>2015</v>
      </c>
      <c r="AC822" s="4" t="s">
        <v>2016</v>
      </c>
      <c r="AD822" s="4" t="s">
        <v>2015</v>
      </c>
      <c r="AE822" s="4" t="s">
        <v>2014</v>
      </c>
      <c r="AF822" s="4" t="s">
        <v>2017</v>
      </c>
      <c r="AG822" s="4" t="s">
        <v>2018</v>
      </c>
      <c r="AH822" s="4" t="s">
        <v>2014</v>
      </c>
      <c r="AI822" s="4" t="s">
        <v>2019</v>
      </c>
      <c r="AJ822" s="4" t="s">
        <v>2014</v>
      </c>
      <c r="AK822" s="4" t="s">
        <v>2015</v>
      </c>
      <c r="AL822" s="4" t="s">
        <v>2020</v>
      </c>
      <c r="AM822" s="4" t="s">
        <v>2015</v>
      </c>
      <c r="AN822" s="4" t="s">
        <v>2014</v>
      </c>
      <c r="AO822" s="4" t="s">
        <v>2014</v>
      </c>
      <c r="AP822" s="4" t="s">
        <v>2015</v>
      </c>
      <c r="AQ822" s="4" t="s">
        <v>2021</v>
      </c>
      <c r="AR822" s="4" t="s">
        <v>2015</v>
      </c>
      <c r="AS822" s="4" t="s">
        <v>2015</v>
      </c>
      <c r="AT822" s="4" t="s">
        <v>2015</v>
      </c>
      <c r="AU822" s="4" t="s">
        <v>2019</v>
      </c>
      <c r="AV822" s="4" t="s">
        <v>2022</v>
      </c>
      <c r="AW822" s="4" t="s">
        <v>2015</v>
      </c>
      <c r="AX822" s="4" t="s">
        <v>2019</v>
      </c>
      <c r="AY822" s="4" t="s">
        <v>2023</v>
      </c>
      <c r="AZ822" s="4" t="s">
        <v>2015</v>
      </c>
      <c r="BA822" s="4" t="s">
        <v>2015</v>
      </c>
      <c r="BB822" s="4" t="s">
        <v>2015</v>
      </c>
      <c r="BC822" s="4" t="s">
        <v>2018</v>
      </c>
      <c r="BD822" s="4" t="s">
        <v>2015</v>
      </c>
      <c r="BE822" s="4" t="s">
        <v>2015</v>
      </c>
      <c r="BF822" s="4" t="s">
        <v>2015</v>
      </c>
      <c r="BG822" s="4" t="s">
        <v>2015</v>
      </c>
      <c r="BH822" s="4" t="s">
        <v>2019</v>
      </c>
      <c r="BI822" s="4" t="s">
        <v>2015</v>
      </c>
      <c r="BJ822" s="4" t="s">
        <v>2015</v>
      </c>
      <c r="BK822" s="4" t="s">
        <v>551</v>
      </c>
      <c r="BL822" s="4" t="s">
        <v>2014</v>
      </c>
      <c r="BM822" s="4" t="s">
        <v>2015</v>
      </c>
      <c r="BN822" s="4" t="s">
        <v>2015</v>
      </c>
      <c r="BO822" s="4" t="s">
        <v>1808</v>
      </c>
      <c r="BP822" s="4" t="s">
        <v>2015</v>
      </c>
      <c r="BQ822" s="4" t="s">
        <v>2024</v>
      </c>
      <c r="BR822" s="4"/>
      <c r="BS822" s="4" t="s">
        <v>2015</v>
      </c>
      <c r="BT822" s="4"/>
      <c r="BU822" s="4"/>
      <c r="BV822" s="4"/>
      <c r="CI822" s="15"/>
      <c r="CJ822" s="15"/>
      <c r="CK822" s="16"/>
    </row>
    <row r="823" customFormat="false" ht="14.4" hidden="false" customHeight="false" outlineLevel="0" collapsed="false">
      <c r="A823" s="8" t="s">
        <v>191</v>
      </c>
      <c r="B823" s="8" t="n">
        <v>1</v>
      </c>
      <c r="C823" s="8" t="n">
        <v>1</v>
      </c>
      <c r="D823" s="8" t="n">
        <v>1</v>
      </c>
      <c r="E823" s="8" t="n">
        <v>69</v>
      </c>
      <c r="F823" s="8" t="n">
        <v>35</v>
      </c>
      <c r="G823" s="8" t="n">
        <v>0</v>
      </c>
      <c r="H823" s="8" t="n">
        <v>35</v>
      </c>
      <c r="I823" s="8" t="s">
        <v>650</v>
      </c>
      <c r="J823" s="8" t="s">
        <v>650</v>
      </c>
      <c r="K823" s="8" t="n">
        <v>20035</v>
      </c>
      <c r="L823" s="8" t="s">
        <v>3515</v>
      </c>
      <c r="O823" s="0" t="s">
        <v>2045</v>
      </c>
      <c r="Q823" s="0" t="s">
        <v>133</v>
      </c>
      <c r="R823" s="0" t="n">
        <f aca="false">(1+LEN(N823)-LEN(SUBSTITUTE(N823," ","")))+1</f>
        <v>2</v>
      </c>
      <c r="S823" s="0" t="n">
        <f aca="false">(1+LEN(O823)-LEN(SUBSTITUTE(O823," ","")))</f>
        <v>5</v>
      </c>
      <c r="T823" s="0" t="s">
        <v>1781</v>
      </c>
      <c r="U823" s="0" t="s">
        <v>2046</v>
      </c>
      <c r="V823" s="0" t="s">
        <v>2047</v>
      </c>
      <c r="W823" s="0" t="s">
        <v>2048</v>
      </c>
      <c r="X823" s="0" t="s">
        <v>2049</v>
      </c>
      <c r="Y823" s="0" t="s">
        <v>2050</v>
      </c>
      <c r="Z823" s="0" t="s">
        <v>2051</v>
      </c>
      <c r="AA823" s="0" t="s">
        <v>2052</v>
      </c>
      <c r="AB823" s="0" t="s">
        <v>182</v>
      </c>
      <c r="AC823" s="0" t="s">
        <v>2052</v>
      </c>
      <c r="AD823" s="0" t="s">
        <v>2053</v>
      </c>
      <c r="AE823" s="0" t="s">
        <v>2054</v>
      </c>
      <c r="AF823" s="0" t="s">
        <v>2055</v>
      </c>
      <c r="AG823" s="0" t="s">
        <v>2056</v>
      </c>
      <c r="AH823" s="0" t="s">
        <v>182</v>
      </c>
      <c r="AI823" s="0" t="s">
        <v>182</v>
      </c>
      <c r="AJ823" s="0" t="s">
        <v>2057</v>
      </c>
      <c r="AK823" s="0" t="s">
        <v>2058</v>
      </c>
      <c r="AL823" s="0" t="s">
        <v>2059</v>
      </c>
      <c r="AM823" s="0" t="s">
        <v>182</v>
      </c>
      <c r="AN823" s="0" t="s">
        <v>2060</v>
      </c>
      <c r="AO823" s="0" t="s">
        <v>2051</v>
      </c>
      <c r="AP823" s="0" t="s">
        <v>703</v>
      </c>
      <c r="AQ823" s="0" t="s">
        <v>167</v>
      </c>
      <c r="AR823" s="0" t="s">
        <v>182</v>
      </c>
      <c r="AS823" s="0" t="s">
        <v>2059</v>
      </c>
      <c r="AT823" s="0" t="s">
        <v>2051</v>
      </c>
      <c r="AU823" s="0" t="s">
        <v>182</v>
      </c>
      <c r="AV823" s="0" t="s">
        <v>1587</v>
      </c>
      <c r="AW823" s="0" t="s">
        <v>2061</v>
      </c>
      <c r="AX823" s="0" t="s">
        <v>2062</v>
      </c>
      <c r="AY823" s="0" t="s">
        <v>182</v>
      </c>
      <c r="AZ823" s="0" t="s">
        <v>2063</v>
      </c>
      <c r="BA823" s="0" t="s">
        <v>703</v>
      </c>
      <c r="BB823" s="0" t="s">
        <v>2050</v>
      </c>
      <c r="BC823" s="0" t="s">
        <v>2064</v>
      </c>
      <c r="BD823" s="0" t="s">
        <v>2059</v>
      </c>
      <c r="BE823" s="0" t="s">
        <v>726</v>
      </c>
      <c r="BF823" s="0" t="s">
        <v>182</v>
      </c>
      <c r="BG823" s="0" t="s">
        <v>141</v>
      </c>
      <c r="BH823" s="0" t="s">
        <v>2065</v>
      </c>
      <c r="BI823" s="0" t="s">
        <v>138</v>
      </c>
      <c r="BJ823" s="0" t="s">
        <v>2066</v>
      </c>
      <c r="BK823" s="0" t="s">
        <v>141</v>
      </c>
      <c r="BL823" s="0" t="s">
        <v>2067</v>
      </c>
      <c r="BM823" s="0" t="s">
        <v>2064</v>
      </c>
      <c r="BN823" s="0" t="s">
        <v>2068</v>
      </c>
      <c r="BO823" s="0" t="s">
        <v>141</v>
      </c>
      <c r="BP823" s="0" t="s">
        <v>2051</v>
      </c>
      <c r="BQ823" s="0" t="s">
        <v>2069</v>
      </c>
      <c r="BS823" s="0" t="s">
        <v>141</v>
      </c>
      <c r="CI823" s="15"/>
      <c r="CJ823" s="15"/>
      <c r="CK823" s="16"/>
      <c r="CN823" s="4"/>
    </row>
    <row r="824" customFormat="false" ht="14.4" hidden="false" customHeight="false" outlineLevel="0" collapsed="false">
      <c r="A824" s="8" t="s">
        <v>191</v>
      </c>
      <c r="B824" s="8" t="n">
        <v>1</v>
      </c>
      <c r="C824" s="0"/>
      <c r="D824" s="0"/>
      <c r="E824" s="0"/>
      <c r="F824" s="8" t="n">
        <v>61</v>
      </c>
      <c r="G824" s="8" t="n">
        <v>4</v>
      </c>
      <c r="H824" s="8" t="n">
        <v>4061</v>
      </c>
      <c r="I824" s="8" t="s">
        <v>650</v>
      </c>
      <c r="J824" s="8" t="s">
        <v>650</v>
      </c>
      <c r="K824" s="8" t="n">
        <v>24061</v>
      </c>
      <c r="L824" s="8" t="s">
        <v>3515</v>
      </c>
      <c r="O824" s="0" t="s">
        <v>3356</v>
      </c>
      <c r="P824" s="4"/>
      <c r="Q824" s="0" t="s">
        <v>133</v>
      </c>
      <c r="R824" s="0" t="n">
        <v>3</v>
      </c>
      <c r="S824" s="0" t="n">
        <f aca="false">(1+LEN(O824)-LEN(SUBSTITUTE(O824," ","")))</f>
        <v>6</v>
      </c>
    </row>
    <row r="825" s="4" customFormat="true" ht="14.4" hidden="false" customHeight="false" outlineLevel="0" collapsed="false">
      <c r="A825" s="8" t="s">
        <v>191</v>
      </c>
      <c r="B825" s="8" t="n">
        <v>1</v>
      </c>
      <c r="C825" s="8"/>
      <c r="D825" s="8"/>
      <c r="E825" s="8"/>
      <c r="F825" s="8" t="n">
        <v>62</v>
      </c>
      <c r="G825" s="8" t="n">
        <v>4</v>
      </c>
      <c r="H825" s="8" t="n">
        <v>4062</v>
      </c>
      <c r="I825" s="8" t="s">
        <v>650</v>
      </c>
      <c r="J825" s="8" t="s">
        <v>650</v>
      </c>
      <c r="K825" s="8" t="n">
        <v>24062</v>
      </c>
      <c r="L825" s="8" t="s">
        <v>3515</v>
      </c>
      <c r="O825" s="4" t="s">
        <v>3362</v>
      </c>
      <c r="Q825" s="4" t="s">
        <v>133</v>
      </c>
      <c r="R825" s="4" t="n">
        <v>3</v>
      </c>
      <c r="S825" s="4" t="n">
        <f aca="false">(1+LEN(O825)-LEN(SUBSTITUTE(O825," ","")))</f>
        <v>8</v>
      </c>
      <c r="BW825" s="15"/>
      <c r="BZ825" s="15"/>
      <c r="CD825" s="15"/>
      <c r="CF825" s="15"/>
    </row>
    <row r="826" customFormat="false" ht="14.4" hidden="false" customHeight="false" outlineLevel="0" collapsed="false">
      <c r="A826" s="8" t="s">
        <v>191</v>
      </c>
      <c r="B826" s="8" t="n">
        <v>1</v>
      </c>
      <c r="C826" s="8"/>
      <c r="D826" s="8"/>
      <c r="E826" s="8"/>
      <c r="F826" s="8" t="n">
        <v>66</v>
      </c>
      <c r="G826" s="8" t="n">
        <v>4</v>
      </c>
      <c r="H826" s="8" t="n">
        <v>4066</v>
      </c>
      <c r="I826" s="8" t="s">
        <v>650</v>
      </c>
      <c r="J826" s="8" t="s">
        <v>650</v>
      </c>
      <c r="K826" s="8" t="n">
        <v>24066</v>
      </c>
      <c r="L826" s="8" t="s">
        <v>3515</v>
      </c>
      <c r="O826" s="4" t="s">
        <v>3386</v>
      </c>
      <c r="Q826" s="4" t="s">
        <v>133</v>
      </c>
      <c r="R826" s="4" t="n">
        <v>3</v>
      </c>
      <c r="S826" s="4" t="n">
        <f aca="false">(1+LEN(O826)-LEN(SUBSTITUTE(O826," ","")))</f>
        <v>5</v>
      </c>
      <c r="BW826" s="15"/>
      <c r="BZ826" s="15"/>
      <c r="CD826" s="15"/>
      <c r="CF826" s="15"/>
    </row>
    <row r="827" customFormat="false" ht="14.4" hidden="false" customHeight="false" outlineLevel="0" collapsed="false">
      <c r="A827" s="8" t="s">
        <v>191</v>
      </c>
      <c r="B827" s="8" t="n">
        <v>1</v>
      </c>
      <c r="C827" s="0"/>
      <c r="D827" s="0"/>
      <c r="E827" s="0"/>
      <c r="F827" s="8" t="n">
        <v>67</v>
      </c>
      <c r="G827" s="8" t="n">
        <v>4</v>
      </c>
      <c r="H827" s="8" t="n">
        <v>4067</v>
      </c>
      <c r="I827" s="8" t="s">
        <v>650</v>
      </c>
      <c r="J827" s="8" t="s">
        <v>650</v>
      </c>
      <c r="K827" s="8" t="n">
        <v>24067</v>
      </c>
      <c r="L827" s="8" t="s">
        <v>3515</v>
      </c>
      <c r="O827" s="0" t="s">
        <v>3392</v>
      </c>
      <c r="Q827" s="0" t="s">
        <v>133</v>
      </c>
      <c r="R827" s="0" t="n">
        <v>3</v>
      </c>
      <c r="S827" s="0" t="n">
        <f aca="false">(1+LEN(O827)-LEN(SUBSTITUTE(O827," ","")))</f>
        <v>5</v>
      </c>
    </row>
    <row r="828" customFormat="false" ht="14.4" hidden="false" customHeight="false" outlineLevel="0" collapsed="false">
      <c r="A828" s="8" t="s">
        <v>3493</v>
      </c>
      <c r="B828" s="17" t="n">
        <v>2</v>
      </c>
      <c r="C828" s="17" t="n">
        <v>2</v>
      </c>
      <c r="D828" s="17" t="n">
        <v>2</v>
      </c>
      <c r="E828" s="17" t="n">
        <v>21</v>
      </c>
      <c r="F828" s="17" t="n">
        <v>10</v>
      </c>
      <c r="G828" s="17" t="n">
        <v>8</v>
      </c>
      <c r="H828" s="8" t="n">
        <v>8010</v>
      </c>
      <c r="I828" s="8" t="s">
        <v>650</v>
      </c>
      <c r="J828" s="8" t="s">
        <v>650</v>
      </c>
      <c r="K828" s="8" t="n">
        <v>28010</v>
      </c>
      <c r="L828" s="8" t="s">
        <v>3515</v>
      </c>
      <c r="M828" s="4"/>
      <c r="N828" s="4"/>
      <c r="O828" s="4" t="s">
        <v>781</v>
      </c>
      <c r="Q828" s="4" t="s">
        <v>133</v>
      </c>
      <c r="R828" s="4" t="n">
        <f aca="false">(1+LEN(N828)-LEN(SUBSTITUTE(N828," ","")))+1</f>
        <v>2</v>
      </c>
      <c r="S828" s="0" t="n">
        <f aca="false">(1+LEN(O828)-LEN(SUBSTITUTE(O828," ","")))</f>
        <v>5</v>
      </c>
      <c r="T828" s="4" t="s">
        <v>731</v>
      </c>
      <c r="U828" s="4" t="s">
        <v>740</v>
      </c>
      <c r="V828" s="4" t="s">
        <v>763</v>
      </c>
      <c r="W828" s="4" t="s">
        <v>764</v>
      </c>
      <c r="X828" s="4" t="s">
        <v>740</v>
      </c>
      <c r="Y828" s="4" t="s">
        <v>765</v>
      </c>
      <c r="Z828" s="4" t="s">
        <v>766</v>
      </c>
      <c r="AA828" s="4" t="s">
        <v>767</v>
      </c>
      <c r="AB828" s="4" t="s">
        <v>740</v>
      </c>
      <c r="AC828" s="4" t="s">
        <v>753</v>
      </c>
      <c r="AD828" s="4" t="s">
        <v>768</v>
      </c>
      <c r="AE828" s="4" t="s">
        <v>740</v>
      </c>
      <c r="AF828" s="4" t="s">
        <v>769</v>
      </c>
      <c r="AG828" s="4" t="s">
        <v>770</v>
      </c>
      <c r="AH828" s="4" t="s">
        <v>740</v>
      </c>
      <c r="AI828" s="4" t="s">
        <v>765</v>
      </c>
      <c r="AJ828" s="4" t="s">
        <v>771</v>
      </c>
      <c r="AK828" s="4" t="s">
        <v>772</v>
      </c>
      <c r="AL828" s="4" t="s">
        <v>773</v>
      </c>
      <c r="AM828" s="4" t="s">
        <v>740</v>
      </c>
      <c r="AN828" s="4" t="s">
        <v>740</v>
      </c>
      <c r="AO828" s="4" t="s">
        <v>766</v>
      </c>
      <c r="AP828" s="4" t="s">
        <v>774</v>
      </c>
      <c r="AQ828" s="4" t="s">
        <v>740</v>
      </c>
      <c r="AR828" s="4" t="s">
        <v>775</v>
      </c>
      <c r="AS828" s="4" t="s">
        <v>775</v>
      </c>
      <c r="AT828" s="4" t="s">
        <v>746</v>
      </c>
      <c r="AU828" s="4" t="s">
        <v>765</v>
      </c>
      <c r="AV828" s="4" t="s">
        <v>746</v>
      </c>
      <c r="AW828" s="4" t="s">
        <v>740</v>
      </c>
      <c r="AX828" s="4" t="s">
        <v>740</v>
      </c>
      <c r="AY828" s="4" t="s">
        <v>766</v>
      </c>
      <c r="AZ828" s="4" t="s">
        <v>737</v>
      </c>
      <c r="BA828" s="4" t="s">
        <v>740</v>
      </c>
      <c r="BB828" s="4" t="s">
        <v>740</v>
      </c>
      <c r="BC828" s="4" t="s">
        <v>746</v>
      </c>
      <c r="BD828" s="4" t="s">
        <v>740</v>
      </c>
      <c r="BE828" s="4" t="s">
        <v>749</v>
      </c>
      <c r="BF828" s="4" t="s">
        <v>740</v>
      </c>
      <c r="BG828" s="4" t="s">
        <v>203</v>
      </c>
      <c r="BH828" s="4" t="s">
        <v>767</v>
      </c>
      <c r="BI828" s="4" t="s">
        <v>776</v>
      </c>
      <c r="BJ828" s="4" t="s">
        <v>740</v>
      </c>
      <c r="BK828" s="4" t="s">
        <v>777</v>
      </c>
      <c r="BL828" s="4" t="s">
        <v>765</v>
      </c>
      <c r="BM828" s="4" t="s">
        <v>740</v>
      </c>
      <c r="BN828" s="4" t="s">
        <v>150</v>
      </c>
      <c r="BO828" s="4" t="s">
        <v>754</v>
      </c>
      <c r="BP828" s="4" t="s">
        <v>778</v>
      </c>
      <c r="BQ828" s="4" t="s">
        <v>746</v>
      </c>
      <c r="BR828" s="4"/>
      <c r="BS828" s="4" t="s">
        <v>740</v>
      </c>
      <c r="BT828" s="4"/>
      <c r="BU828" s="4"/>
      <c r="BV828" s="4"/>
      <c r="BW828" s="18"/>
      <c r="BX828" s="4"/>
      <c r="BY828" s="4"/>
      <c r="BZ828" s="18"/>
      <c r="CA828" s="4"/>
      <c r="CB828" s="4"/>
      <c r="CC828" s="4"/>
      <c r="CD828" s="18"/>
      <c r="CE828" s="4"/>
      <c r="CF828" s="18"/>
      <c r="CG828" s="4"/>
      <c r="CH828" s="4"/>
      <c r="CI828" s="18"/>
      <c r="CJ828" s="18"/>
      <c r="CK828" s="4"/>
      <c r="CL828" s="4"/>
      <c r="CM828" s="4"/>
    </row>
    <row r="829" s="4" customFormat="true" ht="14.4" hidden="false" customHeight="false" outlineLevel="0" collapsed="false">
      <c r="A829" s="8" t="s">
        <v>3493</v>
      </c>
      <c r="B829" s="17" t="n">
        <v>2</v>
      </c>
      <c r="C829" s="17" t="n">
        <v>2</v>
      </c>
      <c r="D829" s="17" t="n">
        <v>2</v>
      </c>
      <c r="E829" s="17" t="n">
        <v>23</v>
      </c>
      <c r="F829" s="17" t="n">
        <v>12</v>
      </c>
      <c r="G829" s="17" t="n">
        <v>8</v>
      </c>
      <c r="H829" s="8" t="n">
        <v>8012</v>
      </c>
      <c r="I829" s="8" t="s">
        <v>650</v>
      </c>
      <c r="J829" s="8" t="s">
        <v>650</v>
      </c>
      <c r="K829" s="8" t="n">
        <v>28012</v>
      </c>
      <c r="L829" s="8" t="s">
        <v>3515</v>
      </c>
      <c r="O829" s="4" t="s">
        <v>872</v>
      </c>
      <c r="Q829" s="4" t="s">
        <v>133</v>
      </c>
      <c r="R829" s="4" t="n">
        <f aca="false">(1+LEN(N829)-LEN(SUBSTITUTE(N829," ","")))+1</f>
        <v>2</v>
      </c>
      <c r="S829" s="4" t="n">
        <f aca="false">(1+LEN(O829)-LEN(SUBSTITUTE(O829," ","")))</f>
        <v>5</v>
      </c>
      <c r="T829" s="4" t="s">
        <v>731</v>
      </c>
      <c r="U829" s="4" t="s">
        <v>846</v>
      </c>
      <c r="V829" s="4" t="s">
        <v>847</v>
      </c>
      <c r="W829" s="4" t="s">
        <v>833</v>
      </c>
      <c r="X829" s="4" t="s">
        <v>833</v>
      </c>
      <c r="Y829" s="4" t="s">
        <v>846</v>
      </c>
      <c r="Z829" s="4" t="s">
        <v>493</v>
      </c>
      <c r="AA829" s="4" t="s">
        <v>848</v>
      </c>
      <c r="AB829" s="4" t="s">
        <v>846</v>
      </c>
      <c r="AC829" s="4" t="s">
        <v>848</v>
      </c>
      <c r="AD829" s="4" t="s">
        <v>849</v>
      </c>
      <c r="AE829" s="4" t="s">
        <v>850</v>
      </c>
      <c r="AF829" s="4" t="s">
        <v>851</v>
      </c>
      <c r="AG829" s="4" t="s">
        <v>852</v>
      </c>
      <c r="AH829" s="4" t="s">
        <v>853</v>
      </c>
      <c r="AI829" s="4" t="s">
        <v>846</v>
      </c>
      <c r="AJ829" s="4" t="s">
        <v>854</v>
      </c>
      <c r="AK829" s="4" t="s">
        <v>855</v>
      </c>
      <c r="AL829" s="4" t="s">
        <v>856</v>
      </c>
      <c r="AM829" s="4" t="s">
        <v>846</v>
      </c>
      <c r="AN829" s="4" t="s">
        <v>857</v>
      </c>
      <c r="AO829" s="4" t="s">
        <v>833</v>
      </c>
      <c r="AP829" s="4" t="s">
        <v>858</v>
      </c>
      <c r="AQ829" s="4" t="s">
        <v>859</v>
      </c>
      <c r="AR829" s="4" t="s">
        <v>860</v>
      </c>
      <c r="AS829" s="4" t="s">
        <v>838</v>
      </c>
      <c r="AT829" s="4" t="s">
        <v>861</v>
      </c>
      <c r="AU829" s="4" t="s">
        <v>857</v>
      </c>
      <c r="AV829" s="4" t="s">
        <v>848</v>
      </c>
      <c r="AW829" s="4" t="s">
        <v>862</v>
      </c>
      <c r="AX829" s="4" t="s">
        <v>833</v>
      </c>
      <c r="AY829" s="4" t="s">
        <v>863</v>
      </c>
      <c r="AZ829" s="4" t="s">
        <v>864</v>
      </c>
      <c r="BA829" s="4" t="s">
        <v>865</v>
      </c>
      <c r="BB829" s="4" t="s">
        <v>846</v>
      </c>
      <c r="BC829" s="4" t="s">
        <v>863</v>
      </c>
      <c r="BD829" s="4" t="s">
        <v>848</v>
      </c>
      <c r="BE829" s="4" t="s">
        <v>866</v>
      </c>
      <c r="BF829" s="4" t="s">
        <v>863</v>
      </c>
      <c r="BG829" s="4" t="s">
        <v>833</v>
      </c>
      <c r="BH829" s="4" t="s">
        <v>846</v>
      </c>
      <c r="BI829" s="4" t="s">
        <v>855</v>
      </c>
      <c r="BJ829" s="4" t="s">
        <v>846</v>
      </c>
      <c r="BK829" s="4" t="s">
        <v>857</v>
      </c>
      <c r="BL829" s="4" t="s">
        <v>848</v>
      </c>
      <c r="BM829" s="4" t="s">
        <v>863</v>
      </c>
      <c r="BN829" s="4" t="s">
        <v>867</v>
      </c>
      <c r="BO829" s="4" t="s">
        <v>868</v>
      </c>
      <c r="BP829" s="4" t="s">
        <v>857</v>
      </c>
      <c r="BQ829" s="4" t="s">
        <v>833</v>
      </c>
      <c r="BS829" s="4" t="s">
        <v>869</v>
      </c>
      <c r="BW829" s="18"/>
      <c r="BZ829" s="18"/>
      <c r="CD829" s="18"/>
      <c r="CF829" s="18"/>
      <c r="CI829" s="18"/>
      <c r="CJ829" s="18"/>
    </row>
    <row r="830" customFormat="false" ht="14.4" hidden="false" customHeight="false" outlineLevel="0" collapsed="false">
      <c r="A830" s="8" t="s">
        <v>3493</v>
      </c>
      <c r="B830" s="17" t="n">
        <v>2</v>
      </c>
      <c r="C830" s="17" t="n">
        <v>2</v>
      </c>
      <c r="D830" s="17" t="n">
        <v>2</v>
      </c>
      <c r="E830" s="17" t="n">
        <v>26</v>
      </c>
      <c r="F830" s="17" t="n">
        <v>15</v>
      </c>
      <c r="G830" s="17" t="n">
        <v>8</v>
      </c>
      <c r="H830" s="8" t="n">
        <v>8015</v>
      </c>
      <c r="I830" s="8" t="s">
        <v>650</v>
      </c>
      <c r="J830" s="8" t="s">
        <v>650</v>
      </c>
      <c r="K830" s="8" t="n">
        <v>28015</v>
      </c>
      <c r="L830" s="8" t="s">
        <v>3515</v>
      </c>
      <c r="M830" s="4"/>
      <c r="N830" s="4"/>
      <c r="O830" s="4" t="s">
        <v>1018</v>
      </c>
      <c r="P830" s="4"/>
      <c r="Q830" s="4" t="s">
        <v>133</v>
      </c>
      <c r="R830" s="4" t="n">
        <f aca="false">(1+LEN(N830)-LEN(SUBSTITUTE(N830," ","")))+1</f>
        <v>2</v>
      </c>
      <c r="S830" s="0" t="n">
        <f aca="false">(1+LEN(O830)-LEN(SUBSTITUTE(O830," ","")))</f>
        <v>8</v>
      </c>
      <c r="T830" s="4" t="s">
        <v>731</v>
      </c>
      <c r="U830" s="4" t="s">
        <v>999</v>
      </c>
      <c r="V830" s="4" t="s">
        <v>1000</v>
      </c>
      <c r="W830" s="4" t="s">
        <v>1001</v>
      </c>
      <c r="X830" s="4" t="s">
        <v>999</v>
      </c>
      <c r="Y830" s="4" t="s">
        <v>999</v>
      </c>
      <c r="Z830" s="4" t="s">
        <v>999</v>
      </c>
      <c r="AA830" s="4" t="s">
        <v>1002</v>
      </c>
      <c r="AB830" s="4" t="s">
        <v>999</v>
      </c>
      <c r="AC830" s="4" t="s">
        <v>1003</v>
      </c>
      <c r="AD830" s="4" t="s">
        <v>1004</v>
      </c>
      <c r="AE830" s="4" t="s">
        <v>1005</v>
      </c>
      <c r="AF830" s="4" t="s">
        <v>999</v>
      </c>
      <c r="AG830" s="4" t="s">
        <v>1006</v>
      </c>
      <c r="AH830" s="4" t="s">
        <v>999</v>
      </c>
      <c r="AI830" s="4" t="s">
        <v>999</v>
      </c>
      <c r="AJ830" s="4" t="s">
        <v>1007</v>
      </c>
      <c r="AK830" s="4" t="s">
        <v>1008</v>
      </c>
      <c r="AL830" s="4" t="s">
        <v>999</v>
      </c>
      <c r="AM830" s="4" t="s">
        <v>254</v>
      </c>
      <c r="AN830" s="4" t="s">
        <v>1009</v>
      </c>
      <c r="AO830" s="4" t="s">
        <v>1005</v>
      </c>
      <c r="AP830" s="4" t="s">
        <v>1010</v>
      </c>
      <c r="AQ830" s="4" t="s">
        <v>1011</v>
      </c>
      <c r="AR830" s="4" t="s">
        <v>1012</v>
      </c>
      <c r="AS830" s="4" t="s">
        <v>999</v>
      </c>
      <c r="AT830" s="4" t="s">
        <v>1013</v>
      </c>
      <c r="AU830" s="4" t="s">
        <v>999</v>
      </c>
      <c r="AV830" s="4" t="s">
        <v>999</v>
      </c>
      <c r="AW830" s="4" t="s">
        <v>999</v>
      </c>
      <c r="AX830" s="4" t="s">
        <v>228</v>
      </c>
      <c r="AY830" s="4" t="s">
        <v>228</v>
      </c>
      <c r="AZ830" s="4" t="s">
        <v>1005</v>
      </c>
      <c r="BA830" s="4" t="s">
        <v>1014</v>
      </c>
      <c r="BB830" s="4" t="s">
        <v>999</v>
      </c>
      <c r="BC830" s="4" t="s">
        <v>1001</v>
      </c>
      <c r="BD830" s="4" t="s">
        <v>228</v>
      </c>
      <c r="BE830" s="4" t="s">
        <v>1008</v>
      </c>
      <c r="BF830" s="4" t="s">
        <v>999</v>
      </c>
      <c r="BG830" s="4" t="s">
        <v>999</v>
      </c>
      <c r="BH830" s="4" t="s">
        <v>228</v>
      </c>
      <c r="BI830" s="4" t="s">
        <v>1008</v>
      </c>
      <c r="BJ830" s="4" t="s">
        <v>228</v>
      </c>
      <c r="BK830" s="4" t="s">
        <v>999</v>
      </c>
      <c r="BL830" s="4" t="s">
        <v>999</v>
      </c>
      <c r="BM830" s="4" t="s">
        <v>999</v>
      </c>
      <c r="BN830" s="4" t="s">
        <v>1009</v>
      </c>
      <c r="BO830" s="4" t="s">
        <v>999</v>
      </c>
      <c r="BP830" s="4" t="s">
        <v>1015</v>
      </c>
      <c r="BQ830" s="4" t="s">
        <v>228</v>
      </c>
      <c r="BS830" s="4" t="s">
        <v>999</v>
      </c>
      <c r="BW830" s="18"/>
      <c r="BZ830" s="18"/>
      <c r="CD830" s="18"/>
      <c r="CF830" s="18"/>
      <c r="CI830" s="18"/>
      <c r="CJ830" s="18"/>
    </row>
    <row r="831" customFormat="false" ht="14.4" hidden="false" customHeight="false" outlineLevel="0" collapsed="false">
      <c r="A831" s="8" t="s">
        <v>3493</v>
      </c>
      <c r="B831" s="8" t="n">
        <v>2</v>
      </c>
      <c r="C831" s="8" t="n">
        <v>1</v>
      </c>
      <c r="D831" s="8" t="n">
        <v>2</v>
      </c>
      <c r="E831" s="8" t="n">
        <v>72</v>
      </c>
      <c r="F831" s="8" t="n">
        <v>38</v>
      </c>
      <c r="G831" s="8" t="n">
        <v>6</v>
      </c>
      <c r="H831" s="8" t="n">
        <v>6038</v>
      </c>
      <c r="I831" s="8" t="s">
        <v>650</v>
      </c>
      <c r="J831" s="8" t="s">
        <v>650</v>
      </c>
      <c r="K831" s="8" t="n">
        <v>26038</v>
      </c>
      <c r="L831" s="8" t="s">
        <v>3515</v>
      </c>
      <c r="O831" s="16" t="s">
        <v>3498</v>
      </c>
      <c r="P831" s="4"/>
      <c r="Q831" s="16" t="s">
        <v>133</v>
      </c>
      <c r="R831" s="0" t="n">
        <f aca="false">(1+LEN(N831)-LEN(SUBSTITUTE(N831," ","")))+1</f>
        <v>2</v>
      </c>
      <c r="S831" s="0" t="n">
        <f aca="false">(1+LEN(O831)-LEN(SUBSTITUTE(O831," ","")))</f>
        <v>6</v>
      </c>
      <c r="T831" s="0" t="s">
        <v>2160</v>
      </c>
      <c r="U831" s="0" t="s">
        <v>150</v>
      </c>
      <c r="V831" s="0" t="s">
        <v>1126</v>
      </c>
      <c r="W831" s="0" t="s">
        <v>2238</v>
      </c>
      <c r="X831" s="0" t="s">
        <v>1123</v>
      </c>
      <c r="Y831" s="0" t="s">
        <v>1123</v>
      </c>
      <c r="Z831" s="0" t="s">
        <v>2239</v>
      </c>
      <c r="AA831" s="0" t="s">
        <v>2240</v>
      </c>
      <c r="AB831" s="0" t="s">
        <v>1123</v>
      </c>
      <c r="AC831" s="0" t="s">
        <v>2241</v>
      </c>
      <c r="AD831" s="0" t="s">
        <v>1123</v>
      </c>
      <c r="AE831" s="0" t="s">
        <v>1123</v>
      </c>
      <c r="AF831" s="0" t="s">
        <v>2242</v>
      </c>
      <c r="AG831" s="0" t="s">
        <v>2243</v>
      </c>
      <c r="AH831" s="0" t="s">
        <v>1123</v>
      </c>
      <c r="AI831" s="0" t="s">
        <v>853</v>
      </c>
      <c r="AJ831" s="0" t="s">
        <v>2244</v>
      </c>
      <c r="AK831" s="0" t="s">
        <v>2245</v>
      </c>
      <c r="AL831" s="0" t="s">
        <v>2246</v>
      </c>
      <c r="AM831" s="0" t="s">
        <v>1123</v>
      </c>
      <c r="AN831" s="0" t="s">
        <v>2216</v>
      </c>
      <c r="AO831" s="0" t="s">
        <v>1123</v>
      </c>
      <c r="AP831" s="0" t="s">
        <v>1126</v>
      </c>
      <c r="AQ831" s="0" t="s">
        <v>1123</v>
      </c>
      <c r="AR831" s="0" t="s">
        <v>1126</v>
      </c>
      <c r="AS831" s="0" t="s">
        <v>1123</v>
      </c>
      <c r="AT831" s="0" t="s">
        <v>1123</v>
      </c>
      <c r="AU831" s="0" t="s">
        <v>1123</v>
      </c>
      <c r="AV831" s="0" t="s">
        <v>1123</v>
      </c>
      <c r="AW831" s="0" t="s">
        <v>1123</v>
      </c>
      <c r="AX831" s="0" t="s">
        <v>2247</v>
      </c>
      <c r="AY831" s="0" t="s">
        <v>1123</v>
      </c>
      <c r="AZ831" s="0" t="s">
        <v>1126</v>
      </c>
      <c r="BA831" s="0" t="s">
        <v>2248</v>
      </c>
      <c r="BB831" s="0" t="s">
        <v>1123</v>
      </c>
      <c r="BC831" s="0" t="s">
        <v>1126</v>
      </c>
      <c r="BD831" s="0" t="s">
        <v>1211</v>
      </c>
      <c r="BE831" s="0" t="s">
        <v>749</v>
      </c>
      <c r="BF831" s="0" t="s">
        <v>1123</v>
      </c>
      <c r="BG831" s="0" t="s">
        <v>1123</v>
      </c>
      <c r="BH831" s="0" t="s">
        <v>853</v>
      </c>
      <c r="BI831" s="0" t="s">
        <v>2249</v>
      </c>
      <c r="BJ831" s="0" t="s">
        <v>1123</v>
      </c>
      <c r="BK831" s="0" t="s">
        <v>853</v>
      </c>
      <c r="BL831" s="0" t="s">
        <v>2248</v>
      </c>
      <c r="BM831" s="0" t="s">
        <v>1123</v>
      </c>
      <c r="BN831" s="0" t="s">
        <v>1123</v>
      </c>
      <c r="BO831" s="0" t="s">
        <v>1126</v>
      </c>
      <c r="BP831" s="0" t="s">
        <v>1126</v>
      </c>
      <c r="BQ831" s="0" t="s">
        <v>1123</v>
      </c>
      <c r="BS831" s="0" t="s">
        <v>1123</v>
      </c>
      <c r="BW831" s="14"/>
      <c r="CI831" s="15"/>
      <c r="CJ831" s="15"/>
      <c r="CK831" s="16"/>
    </row>
    <row r="832" customFormat="false" ht="14.4" hidden="false" customHeight="false" outlineLevel="0" collapsed="false">
      <c r="A832" s="8" t="s">
        <v>3493</v>
      </c>
      <c r="B832" s="8" t="n">
        <v>2</v>
      </c>
      <c r="C832" s="8" t="n">
        <v>1</v>
      </c>
      <c r="D832" s="8" t="n">
        <v>2</v>
      </c>
      <c r="E832" s="8" t="n">
        <v>79</v>
      </c>
      <c r="F832" s="8" t="n">
        <v>41</v>
      </c>
      <c r="G832" s="8" t="n">
        <v>6</v>
      </c>
      <c r="H832" s="8" t="n">
        <v>6041</v>
      </c>
      <c r="I832" s="8" t="s">
        <v>650</v>
      </c>
      <c r="J832" s="8" t="s">
        <v>650</v>
      </c>
      <c r="K832" s="8" t="n">
        <v>26041</v>
      </c>
      <c r="L832" s="8" t="s">
        <v>3515</v>
      </c>
      <c r="O832" s="16" t="s">
        <v>3504</v>
      </c>
      <c r="P832" s="4"/>
      <c r="Q832" s="16" t="s">
        <v>133</v>
      </c>
      <c r="R832" s="0" t="n">
        <f aca="false">(1+LEN(N832)-LEN(SUBSTITUTE(N832," ","")))+1</f>
        <v>2</v>
      </c>
      <c r="S832" s="0" t="n">
        <f aca="false">(1+LEN(O832)-LEN(SUBSTITUTE(O832," ","")))</f>
        <v>9</v>
      </c>
      <c r="T832" s="0" t="s">
        <v>2160</v>
      </c>
      <c r="U832" s="0" t="s">
        <v>173</v>
      </c>
      <c r="V832" s="0" t="s">
        <v>2353</v>
      </c>
      <c r="W832" s="0" t="s">
        <v>2354</v>
      </c>
      <c r="X832" s="0" t="s">
        <v>150</v>
      </c>
      <c r="Y832" s="0" t="s">
        <v>2346</v>
      </c>
      <c r="Z832" s="0" t="s">
        <v>364</v>
      </c>
      <c r="AA832" s="0" t="s">
        <v>528</v>
      </c>
      <c r="AB832" s="0" t="s">
        <v>528</v>
      </c>
      <c r="AC832" s="0" t="s">
        <v>2345</v>
      </c>
      <c r="AD832" s="0" t="s">
        <v>2355</v>
      </c>
      <c r="AE832" s="0" t="s">
        <v>528</v>
      </c>
      <c r="AF832" s="0" t="s">
        <v>2356</v>
      </c>
      <c r="AG832" s="0" t="s">
        <v>2357</v>
      </c>
      <c r="AH832" s="0" t="s">
        <v>2358</v>
      </c>
      <c r="AI832" s="0" t="s">
        <v>150</v>
      </c>
      <c r="AJ832" s="0" t="s">
        <v>2359</v>
      </c>
      <c r="AK832" s="0" t="s">
        <v>2360</v>
      </c>
      <c r="AL832" s="0" t="s">
        <v>528</v>
      </c>
      <c r="AM832" s="0" t="s">
        <v>528</v>
      </c>
      <c r="AN832" s="0" t="s">
        <v>364</v>
      </c>
      <c r="AO832" s="0" t="s">
        <v>150</v>
      </c>
      <c r="AP832" s="0" t="s">
        <v>2361</v>
      </c>
      <c r="AQ832" s="0" t="s">
        <v>291</v>
      </c>
      <c r="AR832" s="0" t="s">
        <v>2362</v>
      </c>
      <c r="AS832" s="0" t="s">
        <v>173</v>
      </c>
      <c r="AT832" s="0" t="s">
        <v>528</v>
      </c>
      <c r="AU832" s="0" t="s">
        <v>150</v>
      </c>
      <c r="AV832" s="0" t="s">
        <v>2363</v>
      </c>
      <c r="AW832" s="0" t="s">
        <v>2364</v>
      </c>
      <c r="AX832" s="0" t="s">
        <v>2365</v>
      </c>
      <c r="AY832" s="0" t="s">
        <v>528</v>
      </c>
      <c r="AZ832" s="0" t="s">
        <v>2366</v>
      </c>
      <c r="BA832" s="0" t="s">
        <v>291</v>
      </c>
      <c r="BB832" s="0" t="s">
        <v>2367</v>
      </c>
      <c r="BC832" s="0" t="s">
        <v>173</v>
      </c>
      <c r="BD832" s="0" t="s">
        <v>2368</v>
      </c>
      <c r="BE832" s="0" t="s">
        <v>2360</v>
      </c>
      <c r="BF832" s="0" t="s">
        <v>528</v>
      </c>
      <c r="BG832" s="0" t="s">
        <v>528</v>
      </c>
      <c r="BH832" s="0" t="s">
        <v>528</v>
      </c>
      <c r="BI832" s="0" t="s">
        <v>2369</v>
      </c>
      <c r="BJ832" s="0" t="s">
        <v>173</v>
      </c>
      <c r="BK832" s="0" t="s">
        <v>291</v>
      </c>
      <c r="BL832" s="0" t="s">
        <v>2370</v>
      </c>
      <c r="BM832" s="0" t="s">
        <v>2371</v>
      </c>
      <c r="BN832" s="0" t="s">
        <v>138</v>
      </c>
      <c r="BO832" s="0" t="s">
        <v>754</v>
      </c>
      <c r="BP832" s="0" t="s">
        <v>2338</v>
      </c>
      <c r="BQ832" s="0" t="s">
        <v>138</v>
      </c>
      <c r="BS832" s="0" t="s">
        <v>528</v>
      </c>
      <c r="BW832" s="14"/>
      <c r="CI832" s="15"/>
      <c r="CJ832" s="15"/>
      <c r="CK832" s="16"/>
    </row>
    <row r="833" s="4" customFormat="true" ht="14.4" hidden="false" customHeight="false" outlineLevel="0" collapsed="false">
      <c r="A833" s="8" t="s">
        <v>3493</v>
      </c>
      <c r="B833" s="8" t="n">
        <v>2</v>
      </c>
      <c r="C833" s="8" t="n">
        <v>1</v>
      </c>
      <c r="D833" s="8" t="n">
        <v>2</v>
      </c>
      <c r="E833" s="8" t="n">
        <v>80</v>
      </c>
      <c r="F833" s="8" t="n">
        <v>42</v>
      </c>
      <c r="G833" s="8" t="n">
        <v>6</v>
      </c>
      <c r="H833" s="8" t="n">
        <v>6042</v>
      </c>
      <c r="I833" s="8" t="s">
        <v>650</v>
      </c>
      <c r="J833" s="8" t="s">
        <v>650</v>
      </c>
      <c r="K833" s="8" t="n">
        <v>26042</v>
      </c>
      <c r="L833" s="8" t="s">
        <v>3515</v>
      </c>
      <c r="O833" s="16" t="s">
        <v>3506</v>
      </c>
      <c r="Q833" s="16" t="s">
        <v>133</v>
      </c>
      <c r="R833" s="4" t="n">
        <f aca="false">(1+LEN(N833)-LEN(SUBSTITUTE(N833," ","")))+1</f>
        <v>2</v>
      </c>
      <c r="S833" s="4" t="n">
        <f aca="false">(1+LEN(O833)-LEN(SUBSTITUTE(O833," ","")))</f>
        <v>6</v>
      </c>
      <c r="T833" s="4" t="s">
        <v>2160</v>
      </c>
      <c r="U833" s="4" t="s">
        <v>2392</v>
      </c>
      <c r="V833" s="4" t="s">
        <v>2392</v>
      </c>
      <c r="W833" s="4" t="s">
        <v>2392</v>
      </c>
      <c r="X833" s="4" t="s">
        <v>150</v>
      </c>
      <c r="Y833" s="4" t="s">
        <v>203</v>
      </c>
      <c r="Z833" s="4" t="s">
        <v>1153</v>
      </c>
      <c r="AA833" s="4" t="s">
        <v>2392</v>
      </c>
      <c r="AB833" s="4" t="s">
        <v>2392</v>
      </c>
      <c r="AC833" s="4" t="s">
        <v>2402</v>
      </c>
      <c r="AD833" s="4" t="s">
        <v>2392</v>
      </c>
      <c r="AE833" s="4" t="s">
        <v>2392</v>
      </c>
      <c r="AF833" s="4" t="s">
        <v>2403</v>
      </c>
      <c r="AG833" s="4" t="s">
        <v>2404</v>
      </c>
      <c r="AH833" s="4" t="s">
        <v>2392</v>
      </c>
      <c r="AI833" s="4" t="s">
        <v>2392</v>
      </c>
      <c r="AJ833" s="4" t="s">
        <v>2405</v>
      </c>
      <c r="AK833" s="4" t="s">
        <v>2392</v>
      </c>
      <c r="AL833" s="4" t="s">
        <v>2406</v>
      </c>
      <c r="AM833" s="4" t="s">
        <v>2392</v>
      </c>
      <c r="AN833" s="4" t="s">
        <v>2392</v>
      </c>
      <c r="AO833" s="4" t="s">
        <v>2392</v>
      </c>
      <c r="AP833" s="4" t="s">
        <v>2407</v>
      </c>
      <c r="AQ833" s="4" t="s">
        <v>2392</v>
      </c>
      <c r="AR833" s="4" t="s">
        <v>2407</v>
      </c>
      <c r="AS833" s="4" t="s">
        <v>2392</v>
      </c>
      <c r="AT833" s="4" t="s">
        <v>2392</v>
      </c>
      <c r="AU833" s="4" t="s">
        <v>2407</v>
      </c>
      <c r="AV833" s="4" t="s">
        <v>2392</v>
      </c>
      <c r="AW833" s="4" t="s">
        <v>150</v>
      </c>
      <c r="AX833" s="4" t="s">
        <v>2392</v>
      </c>
      <c r="AY833" s="4" t="s">
        <v>2392</v>
      </c>
      <c r="AZ833" s="4" t="s">
        <v>2395</v>
      </c>
      <c r="BA833" s="4" t="s">
        <v>2392</v>
      </c>
      <c r="BB833" s="4" t="s">
        <v>2392</v>
      </c>
      <c r="BC833" s="4" t="s">
        <v>2392</v>
      </c>
      <c r="BD833" s="4" t="s">
        <v>2392</v>
      </c>
      <c r="BE833" s="4" t="s">
        <v>2408</v>
      </c>
      <c r="BF833" s="4" t="s">
        <v>2392</v>
      </c>
      <c r="BG833" s="4" t="s">
        <v>2392</v>
      </c>
      <c r="BH833" s="4" t="s">
        <v>2392</v>
      </c>
      <c r="BI833" s="4" t="s">
        <v>2404</v>
      </c>
      <c r="BJ833" s="4" t="s">
        <v>2392</v>
      </c>
      <c r="BK833" s="4" t="s">
        <v>2392</v>
      </c>
      <c r="BL833" s="4" t="s">
        <v>2407</v>
      </c>
      <c r="BM833" s="4" t="s">
        <v>168</v>
      </c>
      <c r="BN833" s="4" t="s">
        <v>2409</v>
      </c>
      <c r="BO833" s="4" t="s">
        <v>2410</v>
      </c>
      <c r="BP833" s="4" t="s">
        <v>2407</v>
      </c>
      <c r="BQ833" s="4" t="s">
        <v>2392</v>
      </c>
      <c r="BS833" s="4" t="s">
        <v>2392</v>
      </c>
      <c r="BW833" s="18"/>
      <c r="BZ833" s="15"/>
      <c r="CD833" s="15"/>
      <c r="CF833" s="15"/>
      <c r="CI833" s="15"/>
      <c r="CJ833" s="15"/>
      <c r="CK833" s="16"/>
    </row>
    <row r="834" customFormat="false" ht="14.4" hidden="false" customHeight="false" outlineLevel="0" collapsed="false">
      <c r="A834" s="8" t="s">
        <v>3493</v>
      </c>
      <c r="B834" s="8" t="n">
        <v>2</v>
      </c>
      <c r="C834" s="8" t="n">
        <v>1</v>
      </c>
      <c r="D834" s="8" t="n">
        <v>2</v>
      </c>
      <c r="E834" s="8" t="n">
        <v>86</v>
      </c>
      <c r="F834" s="8" t="n">
        <v>45</v>
      </c>
      <c r="G834" s="8" t="n">
        <v>6</v>
      </c>
      <c r="H834" s="8" t="n">
        <v>6045</v>
      </c>
      <c r="I834" s="8" t="s">
        <v>650</v>
      </c>
      <c r="J834" s="8" t="s">
        <v>650</v>
      </c>
      <c r="K834" s="8" t="n">
        <v>26045</v>
      </c>
      <c r="L834" s="8" t="s">
        <v>3515</v>
      </c>
      <c r="M834" s="4"/>
      <c r="N834" s="4"/>
      <c r="O834" s="16" t="s">
        <v>3513</v>
      </c>
      <c r="P834" s="4"/>
      <c r="Q834" s="16" t="s">
        <v>133</v>
      </c>
      <c r="R834" s="4" t="n">
        <f aca="false">(1+LEN(N834)-LEN(SUBSTITUTE(N834," ","")))+1</f>
        <v>2</v>
      </c>
      <c r="S834" s="4" t="n">
        <f aca="false">(1+LEN(O834)-LEN(SUBSTITUTE(O834," ","")))</f>
        <v>5</v>
      </c>
      <c r="T834" s="4" t="s">
        <v>2416</v>
      </c>
      <c r="U834" s="4" t="s">
        <v>2535</v>
      </c>
      <c r="V834" s="4" t="s">
        <v>2535</v>
      </c>
      <c r="W834" s="4" t="s">
        <v>2551</v>
      </c>
      <c r="X834" s="4" t="s">
        <v>1998</v>
      </c>
      <c r="Y834" s="4" t="s">
        <v>2552</v>
      </c>
      <c r="Z834" s="4" t="s">
        <v>2535</v>
      </c>
      <c r="AA834" s="4" t="s">
        <v>2553</v>
      </c>
      <c r="AB834" s="4" t="s">
        <v>2535</v>
      </c>
      <c r="AC834" s="4" t="s">
        <v>2554</v>
      </c>
      <c r="AD834" s="4" t="s">
        <v>182</v>
      </c>
      <c r="AE834" s="4" t="s">
        <v>182</v>
      </c>
      <c r="AF834" s="4" t="s">
        <v>2555</v>
      </c>
      <c r="AG834" s="4" t="s">
        <v>2556</v>
      </c>
      <c r="AH834" s="4" t="s">
        <v>182</v>
      </c>
      <c r="AI834" s="4" t="s">
        <v>182</v>
      </c>
      <c r="AJ834" s="4" t="s">
        <v>2535</v>
      </c>
      <c r="AK834" s="4" t="s">
        <v>2557</v>
      </c>
      <c r="AL834" s="4" t="s">
        <v>182</v>
      </c>
      <c r="AM834" s="4" t="s">
        <v>2535</v>
      </c>
      <c r="AN834" s="4" t="s">
        <v>182</v>
      </c>
      <c r="AO834" s="4" t="s">
        <v>182</v>
      </c>
      <c r="AP834" s="4" t="s">
        <v>2554</v>
      </c>
      <c r="AQ834" s="4" t="s">
        <v>2535</v>
      </c>
      <c r="AR834" s="4" t="s">
        <v>2554</v>
      </c>
      <c r="AS834" s="4" t="s">
        <v>2558</v>
      </c>
      <c r="AT834" s="4" t="s">
        <v>2535</v>
      </c>
      <c r="AU834" s="4" t="s">
        <v>182</v>
      </c>
      <c r="AV834" s="4" t="s">
        <v>182</v>
      </c>
      <c r="AW834" s="4" t="s">
        <v>2554</v>
      </c>
      <c r="AX834" s="4" t="s">
        <v>1509</v>
      </c>
      <c r="AY834" s="4" t="s">
        <v>182</v>
      </c>
      <c r="AZ834" s="4" t="s">
        <v>2537</v>
      </c>
      <c r="BA834" s="4" t="s">
        <v>2559</v>
      </c>
      <c r="BB834" s="4" t="s">
        <v>182</v>
      </c>
      <c r="BC834" s="4" t="s">
        <v>2560</v>
      </c>
      <c r="BD834" s="4" t="s">
        <v>2561</v>
      </c>
      <c r="BE834" s="4" t="s">
        <v>2562</v>
      </c>
      <c r="BF834" s="4" t="s">
        <v>182</v>
      </c>
      <c r="BG834" s="4" t="s">
        <v>2563</v>
      </c>
      <c r="BH834" s="4" t="s">
        <v>2554</v>
      </c>
      <c r="BI834" s="4" t="s">
        <v>2562</v>
      </c>
      <c r="BJ834" s="4" t="s">
        <v>2564</v>
      </c>
      <c r="BK834" s="4" t="s">
        <v>2565</v>
      </c>
      <c r="BL834" s="4" t="s">
        <v>2566</v>
      </c>
      <c r="BM834" s="4" t="s">
        <v>703</v>
      </c>
      <c r="BN834" s="13"/>
      <c r="BO834" s="0" t="s">
        <v>2537</v>
      </c>
      <c r="BP834" s="0" t="s">
        <v>2567</v>
      </c>
      <c r="BQ834" s="0" t="s">
        <v>186</v>
      </c>
      <c r="BS834" s="0" t="s">
        <v>182</v>
      </c>
      <c r="CI834" s="15"/>
      <c r="CJ834" s="15"/>
      <c r="CK834" s="16"/>
    </row>
    <row r="835" customFormat="false" ht="14.4" hidden="false" customHeight="false" outlineLevel="0" collapsed="false">
      <c r="A835" s="8" t="s">
        <v>3493</v>
      </c>
      <c r="B835" s="8" t="n">
        <v>2</v>
      </c>
      <c r="C835" s="0"/>
      <c r="D835" s="0"/>
      <c r="E835" s="0"/>
      <c r="F835" s="8" t="n">
        <v>61</v>
      </c>
      <c r="G835" s="8" t="n">
        <v>9</v>
      </c>
      <c r="H835" s="8" t="n">
        <v>9061</v>
      </c>
      <c r="I835" s="8" t="s">
        <v>650</v>
      </c>
      <c r="J835" s="8" t="s">
        <v>650</v>
      </c>
      <c r="K835" s="8" t="n">
        <v>29061</v>
      </c>
      <c r="L835" s="8" t="s">
        <v>3515</v>
      </c>
      <c r="O835" s="0" t="s">
        <v>3359</v>
      </c>
      <c r="P835" s="4"/>
      <c r="Q835" s="0" t="s">
        <v>133</v>
      </c>
      <c r="R835" s="0" t="n">
        <v>3</v>
      </c>
      <c r="S835" s="0" t="n">
        <f aca="false">(1+LEN(O835)-LEN(SUBSTITUTE(O835," ","")))</f>
        <v>5</v>
      </c>
    </row>
    <row r="836" customFormat="false" ht="14.4" hidden="false" customHeight="false" outlineLevel="0" collapsed="false">
      <c r="A836" s="8" t="s">
        <v>3493</v>
      </c>
      <c r="B836" s="8" t="n">
        <v>2</v>
      </c>
      <c r="C836" s="0"/>
      <c r="D836" s="0"/>
      <c r="E836" s="0"/>
      <c r="F836" s="8" t="n">
        <v>64</v>
      </c>
      <c r="G836" s="8" t="n">
        <v>9</v>
      </c>
      <c r="H836" s="8" t="n">
        <v>9064</v>
      </c>
      <c r="I836" s="8" t="s">
        <v>650</v>
      </c>
      <c r="J836" s="8" t="s">
        <v>650</v>
      </c>
      <c r="K836" s="8" t="n">
        <v>29064</v>
      </c>
      <c r="L836" s="8" t="s">
        <v>3515</v>
      </c>
      <c r="O836" s="0" t="s">
        <v>3377</v>
      </c>
      <c r="P836" s="4"/>
      <c r="Q836" s="0" t="s">
        <v>133</v>
      </c>
      <c r="R836" s="0" t="n">
        <v>3</v>
      </c>
      <c r="S836" s="0" t="n">
        <f aca="false">(1+LEN(O836)-LEN(SUBSTITUTE(O836," ","")))</f>
        <v>6</v>
      </c>
    </row>
    <row r="837" s="4" customFormat="true" ht="14.4" hidden="false" customHeight="false" outlineLevel="0" collapsed="false">
      <c r="A837" s="8" t="s">
        <v>3493</v>
      </c>
      <c r="B837" s="8" t="n">
        <v>2</v>
      </c>
      <c r="C837" s="8"/>
      <c r="D837" s="8"/>
      <c r="E837" s="8"/>
      <c r="F837" s="8" t="n">
        <v>67</v>
      </c>
      <c r="G837" s="8" t="n">
        <v>9</v>
      </c>
      <c r="H837" s="8" t="n">
        <v>9067</v>
      </c>
      <c r="I837" s="8" t="s">
        <v>650</v>
      </c>
      <c r="J837" s="8" t="s">
        <v>650</v>
      </c>
      <c r="K837" s="8" t="n">
        <v>29067</v>
      </c>
      <c r="L837" s="8" t="s">
        <v>3515</v>
      </c>
      <c r="O837" s="4" t="s">
        <v>3395</v>
      </c>
      <c r="Q837" s="4" t="s">
        <v>133</v>
      </c>
      <c r="R837" s="4" t="n">
        <v>3</v>
      </c>
      <c r="S837" s="4" t="n">
        <f aca="false">(1+LEN(O837)-LEN(SUBSTITUTE(O837," ","")))</f>
        <v>7</v>
      </c>
      <c r="BW837" s="15"/>
      <c r="BZ837" s="15"/>
      <c r="CD837" s="15"/>
      <c r="CF837" s="15"/>
    </row>
    <row r="838" customFormat="false" ht="14.4" hidden="false" customHeight="false" outlineLevel="0" collapsed="false">
      <c r="A838" s="8" t="s">
        <v>3493</v>
      </c>
      <c r="B838" s="8" t="n">
        <v>2</v>
      </c>
      <c r="C838" s="8"/>
      <c r="D838" s="8"/>
      <c r="E838" s="8"/>
      <c r="F838" s="8" t="n">
        <v>68</v>
      </c>
      <c r="G838" s="8" t="n">
        <v>9</v>
      </c>
      <c r="H838" s="8" t="n">
        <v>9068</v>
      </c>
      <c r="I838" s="8" t="s">
        <v>650</v>
      </c>
      <c r="J838" s="8" t="s">
        <v>650</v>
      </c>
      <c r="K838" s="8" t="n">
        <v>29068</v>
      </c>
      <c r="L838" s="8" t="s">
        <v>3515</v>
      </c>
      <c r="O838" s="4" t="s">
        <v>3401</v>
      </c>
      <c r="Q838" s="4" t="s">
        <v>133</v>
      </c>
      <c r="R838" s="4" t="n">
        <v>3</v>
      </c>
      <c r="S838" s="4" t="n">
        <f aca="false">(1+LEN(O838)-LEN(SUBSTITUTE(O838," ","")))</f>
        <v>5</v>
      </c>
      <c r="BW838" s="15"/>
      <c r="BZ838" s="15"/>
      <c r="CD838" s="15"/>
      <c r="CF838" s="15"/>
    </row>
    <row r="839" customFormat="false" ht="14.4" hidden="false" customHeight="false" outlineLevel="0" collapsed="false">
      <c r="A839" s="8" t="s">
        <v>191</v>
      </c>
      <c r="B839" s="17" t="n">
        <v>1</v>
      </c>
      <c r="C839" s="17" t="n">
        <v>2</v>
      </c>
      <c r="D839" s="17" t="n">
        <v>1</v>
      </c>
      <c r="E839" s="17" t="n">
        <v>10</v>
      </c>
      <c r="F839" s="17" t="n">
        <v>3</v>
      </c>
      <c r="G839" s="17" t="n">
        <v>2</v>
      </c>
      <c r="H839" s="8" t="n">
        <v>2003</v>
      </c>
      <c r="I839" s="8" t="s">
        <v>650</v>
      </c>
      <c r="J839" s="8" t="s">
        <v>650</v>
      </c>
      <c r="K839" s="8" t="n">
        <v>22003</v>
      </c>
      <c r="L839" s="8" t="s">
        <v>3515</v>
      </c>
      <c r="M839" s="4"/>
      <c r="N839" s="4"/>
      <c r="O839" s="4" t="s">
        <v>314</v>
      </c>
      <c r="P839" s="4"/>
      <c r="Q839" s="4" t="s">
        <v>273</v>
      </c>
      <c r="R839" s="4" t="n">
        <f aca="false">(1+LEN(N839)-LEN(SUBSTITUTE(N839," ","")))+1</f>
        <v>2</v>
      </c>
      <c r="S839" s="0" t="n">
        <f aca="false">(1+LEN(O839)-LEN(SUBSTITUTE(O839," ","")))</f>
        <v>4</v>
      </c>
      <c r="T839" s="4" t="s">
        <v>134</v>
      </c>
      <c r="U839" s="4" t="s">
        <v>274</v>
      </c>
      <c r="V839" s="4" t="s">
        <v>275</v>
      </c>
      <c r="W839" s="4" t="s">
        <v>276</v>
      </c>
      <c r="X839" s="4" t="s">
        <v>277</v>
      </c>
      <c r="Y839" s="4" t="s">
        <v>277</v>
      </c>
      <c r="Z839" s="4"/>
      <c r="AA839" s="4" t="s">
        <v>278</v>
      </c>
      <c r="AB839" s="4" t="s">
        <v>279</v>
      </c>
      <c r="AC839" s="4" t="s">
        <v>280</v>
      </c>
      <c r="AD839" s="4" t="s">
        <v>281</v>
      </c>
      <c r="AE839" s="4" t="s">
        <v>282</v>
      </c>
      <c r="AF839" s="4" t="s">
        <v>283</v>
      </c>
      <c r="AG839" s="4" t="s">
        <v>284</v>
      </c>
      <c r="AH839" s="4" t="s">
        <v>285</v>
      </c>
      <c r="AI839" s="4" t="s">
        <v>286</v>
      </c>
      <c r="AJ839" s="4" t="s">
        <v>287</v>
      </c>
      <c r="AK839" s="4" t="s">
        <v>288</v>
      </c>
      <c r="AL839" s="4" t="s">
        <v>277</v>
      </c>
      <c r="AM839" s="4" t="s">
        <v>289</v>
      </c>
      <c r="AN839" s="4" t="s">
        <v>277</v>
      </c>
      <c r="AO839" s="4" t="s">
        <v>278</v>
      </c>
      <c r="AP839" s="4" t="s">
        <v>290</v>
      </c>
      <c r="AQ839" s="4" t="s">
        <v>291</v>
      </c>
      <c r="AR839" s="4" t="s">
        <v>292</v>
      </c>
      <c r="AS839" s="4" t="s">
        <v>293</v>
      </c>
      <c r="AT839" s="4" t="s">
        <v>294</v>
      </c>
      <c r="AU839" s="4" t="s">
        <v>295</v>
      </c>
      <c r="AV839" s="4" t="s">
        <v>296</v>
      </c>
      <c r="AW839" s="4" t="s">
        <v>297</v>
      </c>
      <c r="AX839" s="4" t="s">
        <v>145</v>
      </c>
      <c r="AY839" s="4" t="s">
        <v>298</v>
      </c>
      <c r="AZ839" s="4" t="s">
        <v>299</v>
      </c>
      <c r="BA839" s="4" t="s">
        <v>300</v>
      </c>
      <c r="BB839" s="4" t="s">
        <v>301</v>
      </c>
      <c r="BC839" s="4" t="s">
        <v>302</v>
      </c>
      <c r="BD839" s="4" t="s">
        <v>277</v>
      </c>
      <c r="BE839" s="4" t="s">
        <v>150</v>
      </c>
      <c r="BF839" s="4" t="s">
        <v>294</v>
      </c>
      <c r="BG839" s="4" t="s">
        <v>277</v>
      </c>
      <c r="BH839" s="4" t="s">
        <v>303</v>
      </c>
      <c r="BI839" s="4" t="s">
        <v>304</v>
      </c>
      <c r="BJ839" s="4" t="s">
        <v>305</v>
      </c>
      <c r="BK839" s="4" t="s">
        <v>306</v>
      </c>
      <c r="BL839" s="4" t="s">
        <v>307</v>
      </c>
      <c r="BM839" s="4" t="s">
        <v>277</v>
      </c>
      <c r="BN839" s="4" t="s">
        <v>308</v>
      </c>
      <c r="BO839" s="4" t="s">
        <v>279</v>
      </c>
      <c r="BP839" s="4" t="s">
        <v>145</v>
      </c>
      <c r="BQ839" s="4" t="s">
        <v>277</v>
      </c>
      <c r="BR839" s="4"/>
      <c r="BS839" s="4" t="s">
        <v>279</v>
      </c>
      <c r="BT839" s="4"/>
      <c r="BU839" s="4"/>
      <c r="BV839" s="4"/>
      <c r="BW839" s="18"/>
      <c r="BX839" s="4"/>
      <c r="BY839" s="4"/>
      <c r="BZ839" s="18"/>
      <c r="CA839" s="4"/>
      <c r="CB839" s="4"/>
      <c r="CC839" s="4"/>
      <c r="CD839" s="18"/>
      <c r="CE839" s="4"/>
      <c r="CF839" s="18"/>
      <c r="CG839" s="4"/>
      <c r="CH839" s="4"/>
      <c r="CI839" s="18"/>
      <c r="CJ839" s="18"/>
      <c r="CK839" s="4"/>
      <c r="CL839" s="4"/>
      <c r="CM839" s="4"/>
    </row>
    <row r="840" customFormat="false" ht="14.4" hidden="false" customHeight="false" outlineLevel="0" collapsed="false">
      <c r="A840" s="8" t="s">
        <v>191</v>
      </c>
      <c r="B840" s="17" t="n">
        <v>1</v>
      </c>
      <c r="C840" s="17" t="n">
        <v>2</v>
      </c>
      <c r="D840" s="17" t="n">
        <v>1</v>
      </c>
      <c r="E840" s="17" t="n">
        <v>12</v>
      </c>
      <c r="F840" s="17" t="n">
        <v>5</v>
      </c>
      <c r="G840" s="17" t="n">
        <v>2</v>
      </c>
      <c r="H840" s="8" t="n">
        <v>2005</v>
      </c>
      <c r="I840" s="8" t="s">
        <v>650</v>
      </c>
      <c r="J840" s="8" t="s">
        <v>650</v>
      </c>
      <c r="K840" s="8" t="n">
        <v>22005</v>
      </c>
      <c r="L840" s="8" t="s">
        <v>3515</v>
      </c>
      <c r="M840" s="4"/>
      <c r="N840" s="4"/>
      <c r="O840" s="4" t="s">
        <v>465</v>
      </c>
      <c r="Q840" s="4" t="s">
        <v>273</v>
      </c>
      <c r="R840" s="4" t="n">
        <f aca="false">(1+LEN(N840)-LEN(SUBSTITUTE(N840," ","")))+1</f>
        <v>2</v>
      </c>
      <c r="S840" s="0" t="n">
        <f aca="false">(1+LEN(O840)-LEN(SUBSTITUTE(O840," ","")))</f>
        <v>7</v>
      </c>
      <c r="T840" s="4" t="s">
        <v>342</v>
      </c>
      <c r="U840" s="24" t="s">
        <v>404</v>
      </c>
      <c r="V840" s="20" t="s">
        <v>405</v>
      </c>
      <c r="W840" s="20" t="s">
        <v>406</v>
      </c>
      <c r="X840" s="24" t="s">
        <v>407</v>
      </c>
      <c r="Y840" s="20" t="s">
        <v>408</v>
      </c>
      <c r="Z840" s="24" t="s">
        <v>409</v>
      </c>
      <c r="AA840" s="20" t="s">
        <v>410</v>
      </c>
      <c r="AB840" s="20" t="s">
        <v>411</v>
      </c>
      <c r="AC840" s="24" t="s">
        <v>412</v>
      </c>
      <c r="AD840" s="20" t="s">
        <v>413</v>
      </c>
      <c r="AE840" s="20" t="s">
        <v>414</v>
      </c>
      <c r="AF840" s="20" t="s">
        <v>413</v>
      </c>
      <c r="AG840" s="24" t="s">
        <v>415</v>
      </c>
      <c r="AH840" s="24" t="s">
        <v>409</v>
      </c>
      <c r="AI840" s="20" t="s">
        <v>416</v>
      </c>
      <c r="AJ840" s="20" t="s">
        <v>411</v>
      </c>
      <c r="AK840" s="24" t="s">
        <v>409</v>
      </c>
      <c r="AL840" s="24" t="s">
        <v>417</v>
      </c>
      <c r="AM840" s="24" t="s">
        <v>418</v>
      </c>
      <c r="AN840" s="20" t="s">
        <v>411</v>
      </c>
      <c r="AO840" s="20" t="s">
        <v>419</v>
      </c>
      <c r="AP840" s="20" t="s">
        <v>413</v>
      </c>
      <c r="AQ840" s="20" t="s">
        <v>411</v>
      </c>
      <c r="AR840" s="24" t="s">
        <v>420</v>
      </c>
      <c r="AS840" s="20" t="s">
        <v>408</v>
      </c>
      <c r="AT840" s="24" t="s">
        <v>421</v>
      </c>
      <c r="AU840" s="20" t="s">
        <v>413</v>
      </c>
      <c r="AV840" s="24" t="s">
        <v>422</v>
      </c>
      <c r="AW840" s="24" t="s">
        <v>418</v>
      </c>
      <c r="AX840" s="24" t="s">
        <v>423</v>
      </c>
      <c r="AY840" s="24" t="s">
        <v>409</v>
      </c>
      <c r="AZ840" s="24" t="s">
        <v>418</v>
      </c>
      <c r="BA840" s="24" t="s">
        <v>418</v>
      </c>
      <c r="BB840" s="24" t="s">
        <v>424</v>
      </c>
      <c r="BC840" s="20" t="s">
        <v>425</v>
      </c>
      <c r="BD840" s="20" t="s">
        <v>413</v>
      </c>
      <c r="BE840" s="24" t="s">
        <v>409</v>
      </c>
      <c r="BF840" s="24" t="s">
        <v>409</v>
      </c>
      <c r="BG840" s="24" t="s">
        <v>409</v>
      </c>
      <c r="BH840" s="20" t="s">
        <v>411</v>
      </c>
      <c r="BI840" s="24" t="s">
        <v>426</v>
      </c>
      <c r="BJ840" s="24" t="s">
        <v>427</v>
      </c>
      <c r="BK840" s="24" t="s">
        <v>409</v>
      </c>
      <c r="BL840" s="20" t="s">
        <v>411</v>
      </c>
      <c r="BM840" s="20" t="s">
        <v>428</v>
      </c>
      <c r="BN840" s="20" t="s">
        <v>429</v>
      </c>
      <c r="BO840" s="24" t="s">
        <v>409</v>
      </c>
      <c r="BP840" s="24" t="s">
        <v>430</v>
      </c>
      <c r="BQ840" s="24" t="s">
        <v>431</v>
      </c>
      <c r="BR840" s="4"/>
      <c r="BS840" s="4" t="s">
        <v>432</v>
      </c>
      <c r="BT840" s="4"/>
      <c r="BU840" s="4"/>
      <c r="BV840" s="4"/>
      <c r="BW840" s="18"/>
      <c r="BX840" s="4"/>
      <c r="BY840" s="4"/>
      <c r="BZ840" s="18"/>
      <c r="CA840" s="4"/>
      <c r="CB840" s="4"/>
      <c r="CC840" s="4"/>
      <c r="CD840" s="18"/>
      <c r="CE840" s="4"/>
      <c r="CF840" s="18"/>
      <c r="CG840" s="20"/>
      <c r="CH840" s="4"/>
      <c r="CI840" s="18"/>
      <c r="CJ840" s="18"/>
      <c r="CK840" s="4"/>
      <c r="CL840" s="4"/>
      <c r="CM840" s="4"/>
    </row>
    <row r="841" s="4" customFormat="true" ht="14.4" hidden="false" customHeight="false" outlineLevel="0" collapsed="false">
      <c r="A841" s="8" t="s">
        <v>191</v>
      </c>
      <c r="B841" s="17" t="n">
        <v>1</v>
      </c>
      <c r="C841" s="17" t="n">
        <v>2</v>
      </c>
      <c r="D841" s="17" t="n">
        <v>1</v>
      </c>
      <c r="E841" s="17" t="n">
        <v>13</v>
      </c>
      <c r="F841" s="17" t="n">
        <v>6</v>
      </c>
      <c r="G841" s="17" t="n">
        <v>2</v>
      </c>
      <c r="H841" s="8" t="n">
        <v>2006</v>
      </c>
      <c r="I841" s="8" t="s">
        <v>650</v>
      </c>
      <c r="J841" s="8" t="s">
        <v>650</v>
      </c>
      <c r="K841" s="8" t="n">
        <v>22006</v>
      </c>
      <c r="L841" s="8" t="s">
        <v>3515</v>
      </c>
      <c r="O841" s="4" t="s">
        <v>538</v>
      </c>
      <c r="Q841" s="4" t="s">
        <v>273</v>
      </c>
      <c r="R841" s="4" t="n">
        <f aca="false">(1+LEN(N841)-LEN(SUBSTITUTE(N841," ","")))+1</f>
        <v>2</v>
      </c>
      <c r="S841" s="4" t="n">
        <f aca="false">(1+LEN(O841)-LEN(SUBSTITUTE(O841," ","")))</f>
        <v>5</v>
      </c>
      <c r="T841" s="4" t="s">
        <v>342</v>
      </c>
      <c r="U841" s="4" t="s">
        <v>470</v>
      </c>
      <c r="V841" s="4" t="s">
        <v>471</v>
      </c>
      <c r="W841" s="4" t="s">
        <v>472</v>
      </c>
      <c r="X841" s="4" t="s">
        <v>473</v>
      </c>
      <c r="Y841" s="4" t="s">
        <v>470</v>
      </c>
      <c r="Z841" s="4" t="s">
        <v>470</v>
      </c>
      <c r="AA841" s="4" t="s">
        <v>470</v>
      </c>
      <c r="AB841" s="4" t="s">
        <v>474</v>
      </c>
      <c r="AC841" s="4" t="s">
        <v>475</v>
      </c>
      <c r="AD841" s="4" t="s">
        <v>476</v>
      </c>
      <c r="AE841" s="4" t="s">
        <v>477</v>
      </c>
      <c r="AF841" s="4" t="s">
        <v>470</v>
      </c>
      <c r="AG841" s="4" t="s">
        <v>478</v>
      </c>
      <c r="AH841" s="4" t="s">
        <v>479</v>
      </c>
      <c r="AI841" s="4" t="s">
        <v>480</v>
      </c>
      <c r="AJ841" s="4" t="s">
        <v>481</v>
      </c>
      <c r="AK841" s="4" t="s">
        <v>470</v>
      </c>
      <c r="AL841" s="4" t="s">
        <v>470</v>
      </c>
      <c r="AM841" s="4" t="s">
        <v>470</v>
      </c>
      <c r="AN841" s="4" t="s">
        <v>470</v>
      </c>
      <c r="AO841" s="4" t="s">
        <v>470</v>
      </c>
      <c r="AP841" s="4" t="s">
        <v>482</v>
      </c>
      <c r="AQ841" s="4" t="s">
        <v>483</v>
      </c>
      <c r="AR841" s="4" t="s">
        <v>470</v>
      </c>
      <c r="AS841" s="4" t="s">
        <v>470</v>
      </c>
      <c r="AT841" s="4" t="s">
        <v>470</v>
      </c>
      <c r="AU841" s="4" t="s">
        <v>484</v>
      </c>
      <c r="AV841" s="4" t="s">
        <v>485</v>
      </c>
      <c r="AW841" s="4" t="s">
        <v>486</v>
      </c>
      <c r="AX841" s="4" t="s">
        <v>487</v>
      </c>
      <c r="AY841" s="4" t="s">
        <v>470</v>
      </c>
      <c r="AZ841" s="4" t="s">
        <v>488</v>
      </c>
      <c r="BA841" s="4" t="s">
        <v>489</v>
      </c>
      <c r="BB841" s="4" t="s">
        <v>490</v>
      </c>
      <c r="BC841" s="4" t="s">
        <v>470</v>
      </c>
      <c r="BD841" s="4" t="s">
        <v>491</v>
      </c>
      <c r="BE841" s="4" t="s">
        <v>470</v>
      </c>
      <c r="BF841" s="4" t="s">
        <v>473</v>
      </c>
      <c r="BG841" s="4" t="s">
        <v>492</v>
      </c>
      <c r="BH841" s="4" t="s">
        <v>470</v>
      </c>
      <c r="BJ841" s="4" t="s">
        <v>168</v>
      </c>
      <c r="BK841" s="4" t="s">
        <v>492</v>
      </c>
      <c r="BL841" s="4" t="s">
        <v>493</v>
      </c>
      <c r="BM841" s="4" t="s">
        <v>470</v>
      </c>
      <c r="BN841" s="4" t="s">
        <v>470</v>
      </c>
      <c r="BO841" s="4" t="s">
        <v>470</v>
      </c>
      <c r="BP841" s="4" t="s">
        <v>494</v>
      </c>
      <c r="BQ841" s="4" t="s">
        <v>495</v>
      </c>
      <c r="BS841" s="4" t="s">
        <v>492</v>
      </c>
      <c r="BW841" s="18"/>
      <c r="BZ841" s="18"/>
      <c r="CD841" s="18"/>
      <c r="CF841" s="18"/>
      <c r="CI841" s="18"/>
      <c r="CJ841" s="18"/>
    </row>
    <row r="842" customFormat="false" ht="14.4" hidden="false" customHeight="false" outlineLevel="0" collapsed="false">
      <c r="A842" s="8" t="s">
        <v>191</v>
      </c>
      <c r="B842" s="8" t="n">
        <v>1</v>
      </c>
      <c r="C842" s="8" t="n">
        <v>1</v>
      </c>
      <c r="D842" s="8" t="n">
        <v>1</v>
      </c>
      <c r="E842" s="8" t="n">
        <v>63</v>
      </c>
      <c r="F842" s="8" t="n">
        <v>32</v>
      </c>
      <c r="G842" s="8" t="n">
        <v>0</v>
      </c>
      <c r="H842" s="8" t="n">
        <v>32</v>
      </c>
      <c r="I842" s="8" t="s">
        <v>650</v>
      </c>
      <c r="J842" s="8" t="s">
        <v>650</v>
      </c>
      <c r="K842" s="8" t="n">
        <v>20032</v>
      </c>
      <c r="L842" s="8" t="s">
        <v>3515</v>
      </c>
      <c r="M842" s="4"/>
      <c r="N842" s="4"/>
      <c r="O842" s="0" t="s">
        <v>1903</v>
      </c>
      <c r="P842" s="4"/>
      <c r="Q842" s="0" t="s">
        <v>273</v>
      </c>
      <c r="R842" s="0" t="n">
        <f aca="false">(1+LEN(N842)-LEN(SUBSTITUTE(N842," ","")))+1</f>
        <v>2</v>
      </c>
      <c r="S842" s="4" t="n">
        <f aca="false">(1+LEN(O842)-LEN(SUBSTITUTE(O842," ","")))</f>
        <v>7</v>
      </c>
      <c r="T842" s="0" t="s">
        <v>1781</v>
      </c>
      <c r="U842" s="0" t="s">
        <v>1904</v>
      </c>
      <c r="V842" s="0" t="s">
        <v>1905</v>
      </c>
      <c r="W842" s="0" t="s">
        <v>1906</v>
      </c>
      <c r="X842" s="0" t="s">
        <v>1907</v>
      </c>
      <c r="Y842" s="0" t="s">
        <v>1908</v>
      </c>
      <c r="Z842" s="0" t="s">
        <v>1909</v>
      </c>
      <c r="AA842" s="0" t="s">
        <v>1910</v>
      </c>
      <c r="AB842" s="0" t="s">
        <v>1911</v>
      </c>
      <c r="AC842" s="0" t="s">
        <v>1912</v>
      </c>
      <c r="AD842" s="0" t="s">
        <v>1614</v>
      </c>
      <c r="AE842" s="0" t="s">
        <v>1913</v>
      </c>
      <c r="AF842" s="0" t="s">
        <v>1914</v>
      </c>
      <c r="AG842" s="0" t="s">
        <v>1912</v>
      </c>
      <c r="AH842" s="0" t="s">
        <v>1614</v>
      </c>
      <c r="AI842" s="0" t="s">
        <v>1915</v>
      </c>
      <c r="AJ842" s="0" t="s">
        <v>1916</v>
      </c>
      <c r="AK842" s="0" t="s">
        <v>1917</v>
      </c>
      <c r="AL842" s="0" t="s">
        <v>1907</v>
      </c>
      <c r="AM842" s="0" t="s">
        <v>432</v>
      </c>
      <c r="AN842" s="0" t="s">
        <v>1918</v>
      </c>
      <c r="AO842" s="0" t="s">
        <v>1919</v>
      </c>
      <c r="AP842" s="0" t="s">
        <v>1920</v>
      </c>
      <c r="AQ842" s="0" t="s">
        <v>1921</v>
      </c>
      <c r="AR842" s="0" t="s">
        <v>1922</v>
      </c>
      <c r="AS842" s="0" t="s">
        <v>1907</v>
      </c>
      <c r="AT842" s="0" t="s">
        <v>1614</v>
      </c>
      <c r="AU842" s="0" t="s">
        <v>1785</v>
      </c>
      <c r="AV842" s="0" t="s">
        <v>1923</v>
      </c>
      <c r="AW842" s="0" t="s">
        <v>1924</v>
      </c>
      <c r="AX842" s="0" t="s">
        <v>1925</v>
      </c>
      <c r="AY842" s="0" t="s">
        <v>1614</v>
      </c>
      <c r="AZ842" s="0" t="s">
        <v>1907</v>
      </c>
      <c r="BA842" s="0" t="s">
        <v>1926</v>
      </c>
      <c r="BB842" s="0" t="s">
        <v>1927</v>
      </c>
      <c r="BC842" s="0" t="s">
        <v>1928</v>
      </c>
      <c r="BD842" s="0" t="s">
        <v>1929</v>
      </c>
      <c r="BE842" s="0" t="s">
        <v>1929</v>
      </c>
      <c r="BF842" s="0" t="s">
        <v>1614</v>
      </c>
      <c r="BG842" s="0" t="s">
        <v>1907</v>
      </c>
      <c r="BH842" s="0" t="s">
        <v>1930</v>
      </c>
      <c r="BI842" s="4" t="s">
        <v>1614</v>
      </c>
      <c r="BJ842" s="0" t="s">
        <v>1931</v>
      </c>
      <c r="BK842" s="0" t="s">
        <v>1614</v>
      </c>
      <c r="BL842" s="0" t="s">
        <v>1932</v>
      </c>
      <c r="BM842" s="0" t="s">
        <v>1298</v>
      </c>
      <c r="BN842" s="0" t="s">
        <v>1933</v>
      </c>
      <c r="BO842" s="0" t="s">
        <v>186</v>
      </c>
      <c r="BP842" s="0" t="s">
        <v>1907</v>
      </c>
      <c r="BQ842" s="0" t="s">
        <v>1934</v>
      </c>
      <c r="BR842" s="4"/>
      <c r="BS842" s="0" t="s">
        <v>1614</v>
      </c>
      <c r="BT842" s="4"/>
      <c r="BU842" s="4"/>
      <c r="BV842" s="4"/>
      <c r="BW842" s="14"/>
      <c r="BX842" s="4"/>
      <c r="BY842" s="4"/>
      <c r="CA842" s="4"/>
      <c r="CB842" s="4"/>
      <c r="CC842" s="4"/>
      <c r="CI842" s="15"/>
      <c r="CJ842" s="15"/>
      <c r="CK842" s="16"/>
    </row>
    <row r="843" customFormat="false" ht="14.4" hidden="false" customHeight="false" outlineLevel="0" collapsed="false">
      <c r="A843" s="8" t="s">
        <v>191</v>
      </c>
      <c r="B843" s="8" t="n">
        <v>1</v>
      </c>
      <c r="C843" s="8" t="n">
        <v>1</v>
      </c>
      <c r="D843" s="8" t="n">
        <v>1</v>
      </c>
      <c r="E843" s="8" t="n">
        <v>70</v>
      </c>
      <c r="F843" s="8" t="n">
        <v>36</v>
      </c>
      <c r="G843" s="8" t="n">
        <v>0</v>
      </c>
      <c r="H843" s="8" t="n">
        <v>36</v>
      </c>
      <c r="I843" s="8" t="s">
        <v>650</v>
      </c>
      <c r="J843" s="8" t="s">
        <v>650</v>
      </c>
      <c r="K843" s="8" t="n">
        <v>20036</v>
      </c>
      <c r="L843" s="8" t="s">
        <v>3515</v>
      </c>
      <c r="M843" s="4"/>
      <c r="N843" s="4"/>
      <c r="O843" s="0" t="s">
        <v>2099</v>
      </c>
      <c r="P843" s="4"/>
      <c r="Q843" s="0" t="s">
        <v>273</v>
      </c>
      <c r="R843" s="0" t="n">
        <f aca="false">(1+LEN(N843)-LEN(SUBSTITUTE(N843," ","")))+1</f>
        <v>2</v>
      </c>
      <c r="S843" s="4" t="n">
        <f aca="false">(1+LEN(O843)-LEN(SUBSTITUTE(O843," ","")))</f>
        <v>5</v>
      </c>
      <c r="T843" s="0" t="s">
        <v>1781</v>
      </c>
      <c r="U843" s="0" t="s">
        <v>2100</v>
      </c>
      <c r="V843" s="0" t="s">
        <v>2101</v>
      </c>
      <c r="W843" s="0" t="s">
        <v>2102</v>
      </c>
      <c r="X843" s="0" t="s">
        <v>2103</v>
      </c>
      <c r="Y843" s="0" t="s">
        <v>2103</v>
      </c>
      <c r="Z843" s="0" t="s">
        <v>2103</v>
      </c>
      <c r="AA843" s="0" t="s">
        <v>2104</v>
      </c>
      <c r="AB843" s="0" t="s">
        <v>2103</v>
      </c>
      <c r="AC843" s="0" t="s">
        <v>2105</v>
      </c>
      <c r="AD843" s="0" t="s">
        <v>2106</v>
      </c>
      <c r="AE843" s="0" t="s">
        <v>2107</v>
      </c>
      <c r="AF843" s="0" t="s">
        <v>2108</v>
      </c>
      <c r="AG843" s="0" t="s">
        <v>2104</v>
      </c>
      <c r="AH843" s="0" t="s">
        <v>2104</v>
      </c>
      <c r="AI843" s="0" t="s">
        <v>2103</v>
      </c>
      <c r="AJ843" s="0" t="s">
        <v>2103</v>
      </c>
      <c r="AK843" s="0" t="s">
        <v>2109</v>
      </c>
      <c r="AL843" s="0" t="s">
        <v>2110</v>
      </c>
      <c r="AM843" s="0" t="s">
        <v>2111</v>
      </c>
      <c r="AN843" s="0" t="s">
        <v>2104</v>
      </c>
      <c r="AO843" s="0" t="s">
        <v>2112</v>
      </c>
      <c r="AP843" s="0" t="s">
        <v>2113</v>
      </c>
      <c r="AQ843" s="0" t="s">
        <v>2114</v>
      </c>
      <c r="AR843" s="0" t="s">
        <v>2104</v>
      </c>
      <c r="AS843" s="0" t="s">
        <v>2115</v>
      </c>
      <c r="AT843" s="0" t="s">
        <v>2103</v>
      </c>
      <c r="AU843" s="0" t="s">
        <v>2116</v>
      </c>
      <c r="AV843" s="0" t="s">
        <v>2117</v>
      </c>
      <c r="AW843" s="0" t="s">
        <v>2118</v>
      </c>
      <c r="AX843" s="0" t="s">
        <v>2103</v>
      </c>
      <c r="AY843" s="0" t="s">
        <v>2113</v>
      </c>
      <c r="AZ843" s="0" t="s">
        <v>2119</v>
      </c>
      <c r="BA843" s="0" t="s">
        <v>2103</v>
      </c>
      <c r="BB843" s="0" t="s">
        <v>2103</v>
      </c>
      <c r="BC843" s="0" t="s">
        <v>2120</v>
      </c>
      <c r="BD843" s="0" t="s">
        <v>2103</v>
      </c>
      <c r="BE843" s="0" t="s">
        <v>2104</v>
      </c>
      <c r="BF843" s="0" t="s">
        <v>2121</v>
      </c>
      <c r="BG843" s="0" t="s">
        <v>2103</v>
      </c>
      <c r="BH843" s="0" t="s">
        <v>2118</v>
      </c>
      <c r="BI843" s="4" t="s">
        <v>2116</v>
      </c>
      <c r="BJ843" s="0" t="s">
        <v>2122</v>
      </c>
      <c r="BK843" s="0" t="s">
        <v>2104</v>
      </c>
      <c r="BL843" s="0" t="s">
        <v>2123</v>
      </c>
      <c r="BM843" s="0" t="s">
        <v>2124</v>
      </c>
      <c r="BN843" s="0" t="s">
        <v>2103</v>
      </c>
      <c r="BO843" s="0" t="s">
        <v>2125</v>
      </c>
      <c r="BP843" s="0" t="s">
        <v>2103</v>
      </c>
      <c r="BQ843" s="0" t="s">
        <v>2126</v>
      </c>
      <c r="BR843" s="4"/>
      <c r="BS843" s="0" t="s">
        <v>2110</v>
      </c>
      <c r="BT843" s="4"/>
      <c r="BU843" s="4"/>
      <c r="BV843" s="4"/>
      <c r="BX843" s="4"/>
      <c r="BY843" s="4"/>
      <c r="BZ843" s="18"/>
      <c r="CA843" s="4"/>
      <c r="CB843" s="4"/>
      <c r="CC843" s="4"/>
      <c r="CI843" s="15"/>
      <c r="CJ843" s="15"/>
      <c r="CK843" s="16"/>
    </row>
    <row r="844" customFormat="false" ht="14.4" hidden="false" customHeight="false" outlineLevel="0" collapsed="false">
      <c r="A844" s="8" t="s">
        <v>191</v>
      </c>
      <c r="B844" s="8" t="n">
        <v>1</v>
      </c>
      <c r="C844" s="8" t="n">
        <v>1</v>
      </c>
      <c r="D844" s="8" t="n">
        <v>1</v>
      </c>
      <c r="E844" s="8" t="n">
        <v>71</v>
      </c>
      <c r="F844" s="8" t="n">
        <v>37</v>
      </c>
      <c r="G844" s="8" t="n">
        <v>0</v>
      </c>
      <c r="H844" s="8" t="n">
        <v>37</v>
      </c>
      <c r="I844" s="8" t="s">
        <v>650</v>
      </c>
      <c r="J844" s="8" t="s">
        <v>650</v>
      </c>
      <c r="K844" s="8" t="n">
        <v>20037</v>
      </c>
      <c r="L844" s="8" t="s">
        <v>3515</v>
      </c>
      <c r="M844" s="4"/>
      <c r="N844" s="4"/>
      <c r="O844" s="0" t="s">
        <v>2159</v>
      </c>
      <c r="P844" s="4"/>
      <c r="Q844" s="0" t="s">
        <v>273</v>
      </c>
      <c r="R844" s="0" t="n">
        <f aca="false">(1+LEN(N844)-LEN(SUBSTITUTE(N844," ","")))+1</f>
        <v>2</v>
      </c>
      <c r="S844" s="4" t="n">
        <f aca="false">(1+LEN(O844)-LEN(SUBSTITUTE(O844," ","")))</f>
        <v>7</v>
      </c>
      <c r="T844" s="0" t="s">
        <v>2160</v>
      </c>
      <c r="U844" s="0" t="s">
        <v>2161</v>
      </c>
      <c r="V844" s="0" t="s">
        <v>2162</v>
      </c>
      <c r="W844" s="0" t="s">
        <v>2163</v>
      </c>
      <c r="X844" s="0" t="s">
        <v>2164</v>
      </c>
      <c r="Y844" s="0" t="s">
        <v>737</v>
      </c>
      <c r="Z844" s="0" t="s">
        <v>2165</v>
      </c>
      <c r="AA844" s="0" t="s">
        <v>2166</v>
      </c>
      <c r="AB844" s="0" t="s">
        <v>2167</v>
      </c>
      <c r="AC844" s="0" t="s">
        <v>2168</v>
      </c>
      <c r="AD844" s="0" t="s">
        <v>746</v>
      </c>
      <c r="AE844" s="0" t="s">
        <v>2169</v>
      </c>
      <c r="AF844" s="0" t="s">
        <v>2170</v>
      </c>
      <c r="AG844" s="0" t="s">
        <v>2171</v>
      </c>
      <c r="AH844" s="0" t="s">
        <v>2172</v>
      </c>
      <c r="AI844" s="0" t="s">
        <v>2164</v>
      </c>
      <c r="AJ844" s="0" t="s">
        <v>2173</v>
      </c>
      <c r="AK844" s="0" t="s">
        <v>2167</v>
      </c>
      <c r="AL844" s="0" t="s">
        <v>682</v>
      </c>
      <c r="AM844" s="0" t="s">
        <v>737</v>
      </c>
      <c r="AN844" s="0" t="s">
        <v>737</v>
      </c>
      <c r="AO844" s="0" t="s">
        <v>2174</v>
      </c>
      <c r="AP844" s="0" t="s">
        <v>2174</v>
      </c>
      <c r="AQ844" s="0" t="s">
        <v>992</v>
      </c>
      <c r="AR844" s="0" t="s">
        <v>2175</v>
      </c>
      <c r="AS844" s="0" t="s">
        <v>737</v>
      </c>
      <c r="AT844" s="0" t="s">
        <v>2176</v>
      </c>
      <c r="AU844" s="0" t="s">
        <v>186</v>
      </c>
      <c r="AV844" s="0" t="s">
        <v>150</v>
      </c>
      <c r="AW844" s="0" t="s">
        <v>992</v>
      </c>
      <c r="AX844" s="0" t="s">
        <v>1301</v>
      </c>
      <c r="AY844" s="0" t="s">
        <v>551</v>
      </c>
      <c r="AZ844" s="0" t="s">
        <v>2172</v>
      </c>
      <c r="BA844" s="0" t="s">
        <v>746</v>
      </c>
      <c r="BB844" s="0" t="s">
        <v>746</v>
      </c>
      <c r="BC844" s="0" t="s">
        <v>2177</v>
      </c>
      <c r="BD844" s="0" t="s">
        <v>1518</v>
      </c>
      <c r="BE844" s="0" t="s">
        <v>765</v>
      </c>
      <c r="BF844" s="0" t="s">
        <v>2171</v>
      </c>
      <c r="BG844" s="0" t="s">
        <v>746</v>
      </c>
      <c r="BH844" s="0" t="s">
        <v>746</v>
      </c>
      <c r="BI844" s="4" t="s">
        <v>746</v>
      </c>
      <c r="BJ844" s="0" t="s">
        <v>2178</v>
      </c>
      <c r="BK844" s="0" t="s">
        <v>551</v>
      </c>
      <c r="BL844" s="0" t="s">
        <v>2179</v>
      </c>
      <c r="BM844" s="0" t="s">
        <v>737</v>
      </c>
      <c r="BN844" s="0" t="s">
        <v>2180</v>
      </c>
      <c r="BO844" s="0" t="s">
        <v>746</v>
      </c>
      <c r="BP844" s="0" t="s">
        <v>150</v>
      </c>
      <c r="BQ844" s="0" t="s">
        <v>2181</v>
      </c>
      <c r="BR844" s="4"/>
      <c r="BS844" s="0" t="s">
        <v>2167</v>
      </c>
      <c r="BT844" s="4"/>
      <c r="BU844" s="4"/>
      <c r="BV844" s="4"/>
      <c r="BW844" s="18"/>
      <c r="BX844" s="4"/>
      <c r="BY844" s="4"/>
      <c r="CI844" s="15"/>
      <c r="CJ844" s="15"/>
      <c r="CK844" s="16"/>
    </row>
    <row r="845" customFormat="false" ht="14.4" hidden="false" customHeight="false" outlineLevel="0" collapsed="false">
      <c r="A845" s="8" t="s">
        <v>191</v>
      </c>
      <c r="B845" s="8" t="n">
        <v>1</v>
      </c>
      <c r="C845" s="8"/>
      <c r="D845" s="8"/>
      <c r="E845" s="8"/>
      <c r="F845" s="8" t="n">
        <v>63</v>
      </c>
      <c r="G845" s="8" t="n">
        <v>4</v>
      </c>
      <c r="H845" s="8" t="n">
        <v>4063</v>
      </c>
      <c r="I845" s="8" t="s">
        <v>650</v>
      </c>
      <c r="J845" s="8" t="s">
        <v>650</v>
      </c>
      <c r="K845" s="8" t="n">
        <v>24063</v>
      </c>
      <c r="L845" s="8" t="s">
        <v>3515</v>
      </c>
      <c r="M845" s="4"/>
      <c r="N845" s="4"/>
      <c r="O845" s="0" t="s">
        <v>3368</v>
      </c>
      <c r="P845" s="4"/>
      <c r="Q845" s="0" t="s">
        <v>273</v>
      </c>
      <c r="R845" s="0" t="n">
        <v>3</v>
      </c>
      <c r="S845" s="4" t="n">
        <f aca="false">(1+LEN(O845)-LEN(SUBSTITUTE(O845," ","")))</f>
        <v>6</v>
      </c>
      <c r="BI845" s="4"/>
      <c r="BR845" s="4"/>
      <c r="BT845" s="4"/>
      <c r="BU845" s="4"/>
      <c r="BV845" s="4"/>
    </row>
    <row r="846" customFormat="false" ht="14.4" hidden="false" customHeight="false" outlineLevel="0" collapsed="false">
      <c r="A846" s="8" t="s">
        <v>191</v>
      </c>
      <c r="B846" s="8" t="n">
        <v>1</v>
      </c>
      <c r="C846" s="8"/>
      <c r="D846" s="8"/>
      <c r="E846" s="8"/>
      <c r="F846" s="8" t="n">
        <v>64</v>
      </c>
      <c r="G846" s="8" t="n">
        <v>4</v>
      </c>
      <c r="H846" s="8" t="n">
        <v>4064</v>
      </c>
      <c r="I846" s="8" t="s">
        <v>650</v>
      </c>
      <c r="J846" s="8" t="s">
        <v>650</v>
      </c>
      <c r="K846" s="8" t="n">
        <v>24064</v>
      </c>
      <c r="L846" s="8" t="s">
        <v>3515</v>
      </c>
      <c r="M846" s="4"/>
      <c r="N846" s="4"/>
      <c r="O846" s="0" t="s">
        <v>3374</v>
      </c>
      <c r="P846" s="4"/>
      <c r="Q846" s="0" t="s">
        <v>273</v>
      </c>
      <c r="R846" s="0" t="n">
        <v>3</v>
      </c>
      <c r="S846" s="4" t="n">
        <f aca="false">(1+LEN(O846)-LEN(SUBSTITUTE(O846," ","")))</f>
        <v>5</v>
      </c>
      <c r="BI846" s="4"/>
      <c r="BR846" s="4"/>
      <c r="BT846" s="4"/>
      <c r="BU846" s="4"/>
      <c r="BV846" s="4"/>
    </row>
    <row r="847" customFormat="false" ht="14.4" hidden="false" customHeight="false" outlineLevel="0" collapsed="false">
      <c r="A847" s="8" t="s">
        <v>191</v>
      </c>
      <c r="B847" s="8" t="n">
        <v>1</v>
      </c>
      <c r="C847" s="8"/>
      <c r="D847" s="8"/>
      <c r="E847" s="8"/>
      <c r="F847" s="8" t="n">
        <v>65</v>
      </c>
      <c r="G847" s="8" t="n">
        <v>4</v>
      </c>
      <c r="H847" s="8" t="n">
        <v>4065</v>
      </c>
      <c r="I847" s="8" t="s">
        <v>650</v>
      </c>
      <c r="J847" s="8" t="s">
        <v>650</v>
      </c>
      <c r="K847" s="8" t="n">
        <v>24065</v>
      </c>
      <c r="L847" s="8" t="s">
        <v>3515</v>
      </c>
      <c r="M847" s="4"/>
      <c r="N847" s="4"/>
      <c r="O847" s="0" t="s">
        <v>3380</v>
      </c>
      <c r="P847" s="4"/>
      <c r="Q847" s="0" t="s">
        <v>273</v>
      </c>
      <c r="R847" s="0" t="n">
        <v>3</v>
      </c>
      <c r="S847" s="4" t="n">
        <f aca="false">(1+LEN(O847)-LEN(SUBSTITUTE(O847," ","")))</f>
        <v>7</v>
      </c>
      <c r="BI847" s="4"/>
      <c r="BR847" s="4"/>
      <c r="BT847" s="4"/>
      <c r="BU847" s="4"/>
      <c r="BV847" s="4"/>
    </row>
    <row r="848" customFormat="false" ht="14.4" hidden="false" customHeight="false" outlineLevel="0" collapsed="false">
      <c r="A848" s="8" t="s">
        <v>191</v>
      </c>
      <c r="B848" s="8" t="n">
        <v>1</v>
      </c>
      <c r="C848" s="8"/>
      <c r="D848" s="8"/>
      <c r="E848" s="8"/>
      <c r="F848" s="8" t="n">
        <v>68</v>
      </c>
      <c r="G848" s="8" t="n">
        <v>4</v>
      </c>
      <c r="H848" s="8" t="n">
        <v>4068</v>
      </c>
      <c r="I848" s="8" t="s">
        <v>650</v>
      </c>
      <c r="J848" s="8" t="s">
        <v>650</v>
      </c>
      <c r="K848" s="8" t="n">
        <v>24068</v>
      </c>
      <c r="L848" s="8" t="s">
        <v>3515</v>
      </c>
      <c r="M848" s="4"/>
      <c r="N848" s="4"/>
      <c r="O848" s="0" t="s">
        <v>3398</v>
      </c>
      <c r="P848" s="4"/>
      <c r="Q848" s="0" t="s">
        <v>273</v>
      </c>
      <c r="R848" s="0" t="n">
        <v>3</v>
      </c>
      <c r="S848" s="4" t="n">
        <f aca="false">(1+LEN(O848)-LEN(SUBSTITUTE(O848," ","")))</f>
        <v>6</v>
      </c>
      <c r="BI848" s="4"/>
      <c r="BR848" s="4"/>
      <c r="BT848" s="4"/>
      <c r="BU848" s="4"/>
      <c r="BV848" s="4"/>
    </row>
    <row r="849" customFormat="false" ht="14.4" hidden="false" customHeight="false" outlineLevel="0" collapsed="false">
      <c r="A849" s="8" t="s">
        <v>3493</v>
      </c>
      <c r="B849" s="17" t="n">
        <v>2</v>
      </c>
      <c r="C849" s="17" t="n">
        <v>2</v>
      </c>
      <c r="D849" s="17" t="n">
        <v>2</v>
      </c>
      <c r="E849" s="17" t="n">
        <v>18</v>
      </c>
      <c r="F849" s="17" t="n">
        <v>9</v>
      </c>
      <c r="G849" s="17" t="n">
        <v>8</v>
      </c>
      <c r="H849" s="8" t="n">
        <v>8009</v>
      </c>
      <c r="I849" s="8" t="s">
        <v>650</v>
      </c>
      <c r="J849" s="8" t="s">
        <v>650</v>
      </c>
      <c r="K849" s="8" t="n">
        <v>28009</v>
      </c>
      <c r="L849" s="8" t="s">
        <v>3515</v>
      </c>
      <c r="M849" s="4"/>
      <c r="N849" s="4"/>
      <c r="O849" s="4" t="s">
        <v>3495</v>
      </c>
      <c r="P849" s="4"/>
      <c r="Q849" s="4" t="s">
        <v>273</v>
      </c>
      <c r="R849" s="4" t="n">
        <f aca="false">(1+LEN(N849)-LEN(SUBSTITUTE(N849," ","")))+1</f>
        <v>2</v>
      </c>
      <c r="S849" s="0" t="n">
        <f aca="false">(1+LEN(O849)-LEN(SUBSTITUTE(O849," ","")))</f>
        <v>4</v>
      </c>
      <c r="T849" s="4" t="s">
        <v>342</v>
      </c>
      <c r="U849" s="4" t="s">
        <v>695</v>
      </c>
      <c r="V849" s="20" t="s">
        <v>696</v>
      </c>
      <c r="W849" s="20" t="s">
        <v>697</v>
      </c>
      <c r="X849" s="4" t="s">
        <v>698</v>
      </c>
      <c r="Y849" s="20" t="s">
        <v>699</v>
      </c>
      <c r="Z849" s="20" t="s">
        <v>700</v>
      </c>
      <c r="AA849" s="20" t="s">
        <v>696</v>
      </c>
      <c r="AB849" s="4" t="s">
        <v>701</v>
      </c>
      <c r="AC849" s="4" t="s">
        <v>702</v>
      </c>
      <c r="AD849" s="20" t="s">
        <v>696</v>
      </c>
      <c r="AE849" s="20" t="s">
        <v>703</v>
      </c>
      <c r="AF849" s="4" t="s">
        <v>704</v>
      </c>
      <c r="AG849" s="4" t="s">
        <v>705</v>
      </c>
      <c r="AH849" s="20" t="s">
        <v>706</v>
      </c>
      <c r="AI849" s="20" t="s">
        <v>696</v>
      </c>
      <c r="AJ849" s="20" t="s">
        <v>707</v>
      </c>
      <c r="AK849" s="4" t="s">
        <v>708</v>
      </c>
      <c r="AL849" s="20" t="s">
        <v>709</v>
      </c>
      <c r="AM849" s="4" t="s">
        <v>710</v>
      </c>
      <c r="AN849" s="20" t="s">
        <v>700</v>
      </c>
      <c r="AO849" s="20" t="s">
        <v>700</v>
      </c>
      <c r="AP849" s="20" t="s">
        <v>711</v>
      </c>
      <c r="AQ849" s="20" t="s">
        <v>700</v>
      </c>
      <c r="AR849" s="20" t="s">
        <v>696</v>
      </c>
      <c r="AS849" s="4" t="s">
        <v>167</v>
      </c>
      <c r="AT849" s="4" t="s">
        <v>712</v>
      </c>
      <c r="AU849" s="20" t="s">
        <v>700</v>
      </c>
      <c r="AV849" s="4" t="s">
        <v>658</v>
      </c>
      <c r="AW849" s="20" t="s">
        <v>700</v>
      </c>
      <c r="AX849" s="4" t="s">
        <v>295</v>
      </c>
      <c r="AY849" s="20" t="s">
        <v>713</v>
      </c>
      <c r="AZ849" s="20" t="s">
        <v>714</v>
      </c>
      <c r="BA849" s="20" t="s">
        <v>715</v>
      </c>
      <c r="BB849" s="20" t="s">
        <v>700</v>
      </c>
      <c r="BC849" s="4" t="s">
        <v>716</v>
      </c>
      <c r="BD849" s="20" t="s">
        <v>714</v>
      </c>
      <c r="BE849" s="4" t="s">
        <v>717</v>
      </c>
      <c r="BF849" s="20" t="s">
        <v>714</v>
      </c>
      <c r="BG849" s="20" t="s">
        <v>700</v>
      </c>
      <c r="BH849" s="20" t="s">
        <v>700</v>
      </c>
      <c r="BI849" s="4" t="s">
        <v>718</v>
      </c>
      <c r="BJ849" s="20" t="s">
        <v>700</v>
      </c>
      <c r="BK849" s="4" t="s">
        <v>719</v>
      </c>
      <c r="BL849" s="20" t="s">
        <v>696</v>
      </c>
      <c r="BM849" s="4" t="s">
        <v>720</v>
      </c>
      <c r="BN849" s="4" t="s">
        <v>721</v>
      </c>
      <c r="BO849" s="20" t="s">
        <v>722</v>
      </c>
      <c r="BP849" s="20" t="s">
        <v>714</v>
      </c>
      <c r="BQ849" s="4" t="s">
        <v>551</v>
      </c>
      <c r="BS849" s="4" t="s">
        <v>720</v>
      </c>
      <c r="BW849" s="18"/>
      <c r="BZ849" s="18"/>
      <c r="CD849" s="18"/>
      <c r="CF849" s="18"/>
      <c r="CG849" s="20"/>
      <c r="CI849" s="18"/>
      <c r="CJ849" s="18"/>
    </row>
    <row r="850" customFormat="false" ht="14.4" hidden="false" customHeight="false" outlineLevel="0" collapsed="false">
      <c r="A850" s="8" t="s">
        <v>3493</v>
      </c>
      <c r="B850" s="17" t="n">
        <v>2</v>
      </c>
      <c r="C850" s="17" t="n">
        <v>2</v>
      </c>
      <c r="D850" s="17" t="n">
        <v>2</v>
      </c>
      <c r="E850" s="17" t="n">
        <v>22</v>
      </c>
      <c r="F850" s="17" t="n">
        <v>11</v>
      </c>
      <c r="G850" s="17" t="n">
        <v>8</v>
      </c>
      <c r="H850" s="8" t="n">
        <v>8011</v>
      </c>
      <c r="I850" s="8" t="s">
        <v>650</v>
      </c>
      <c r="J850" s="8" t="s">
        <v>650</v>
      </c>
      <c r="K850" s="8" t="n">
        <v>28011</v>
      </c>
      <c r="L850" s="8" t="s">
        <v>3515</v>
      </c>
      <c r="M850" s="4"/>
      <c r="N850" s="4"/>
      <c r="O850" s="4" t="s">
        <v>823</v>
      </c>
      <c r="P850" s="4"/>
      <c r="Q850" s="4" t="s">
        <v>273</v>
      </c>
      <c r="R850" s="4" t="n">
        <f aca="false">(1+LEN(N850)-LEN(SUBSTITUTE(N850," ","")))+1</f>
        <v>2</v>
      </c>
      <c r="S850" s="0" t="n">
        <f aca="false">(1+LEN(O850)-LEN(SUBSTITUTE(O850," ","")))</f>
        <v>6</v>
      </c>
      <c r="T850" s="4" t="s">
        <v>731</v>
      </c>
      <c r="U850" s="4" t="s">
        <v>186</v>
      </c>
      <c r="V850" s="4" t="s">
        <v>186</v>
      </c>
      <c r="W850" s="4" t="s">
        <v>808</v>
      </c>
      <c r="X850" s="4" t="s">
        <v>186</v>
      </c>
      <c r="Y850" s="4" t="s">
        <v>186</v>
      </c>
      <c r="Z850" s="4" t="s">
        <v>186</v>
      </c>
      <c r="AA850" s="4" t="s">
        <v>809</v>
      </c>
      <c r="AB850" s="4" t="s">
        <v>186</v>
      </c>
      <c r="AC850" s="4" t="s">
        <v>186</v>
      </c>
      <c r="AD850" s="4" t="s">
        <v>810</v>
      </c>
      <c r="AE850" s="4" t="s">
        <v>186</v>
      </c>
      <c r="AF850" s="4" t="s">
        <v>811</v>
      </c>
      <c r="AG850" s="4" t="s">
        <v>812</v>
      </c>
      <c r="AH850" s="4" t="s">
        <v>186</v>
      </c>
      <c r="AJ850" s="4" t="s">
        <v>813</v>
      </c>
      <c r="AK850" s="4" t="s">
        <v>796</v>
      </c>
      <c r="AL850" s="4" t="s">
        <v>814</v>
      </c>
      <c r="AM850" s="4" t="s">
        <v>186</v>
      </c>
      <c r="AN850" s="4" t="s">
        <v>813</v>
      </c>
      <c r="AO850" s="4" t="s">
        <v>186</v>
      </c>
      <c r="AP850" s="4" t="s">
        <v>186</v>
      </c>
      <c r="AQ850" s="4" t="s">
        <v>186</v>
      </c>
      <c r="AR850" s="4" t="s">
        <v>186</v>
      </c>
      <c r="AS850" s="4" t="s">
        <v>186</v>
      </c>
      <c r="AT850" s="4" t="s">
        <v>186</v>
      </c>
      <c r="AU850" s="4" t="s">
        <v>813</v>
      </c>
      <c r="AV850" s="4" t="s">
        <v>815</v>
      </c>
      <c r="AW850" s="4" t="s">
        <v>186</v>
      </c>
      <c r="AX850" s="4" t="s">
        <v>186</v>
      </c>
      <c r="AY850" s="4" t="s">
        <v>186</v>
      </c>
      <c r="AZ850" s="4" t="s">
        <v>186</v>
      </c>
      <c r="BA850" s="4" t="s">
        <v>813</v>
      </c>
      <c r="BB850" s="4" t="s">
        <v>796</v>
      </c>
      <c r="BC850" s="4" t="s">
        <v>816</v>
      </c>
      <c r="BD850" s="4" t="s">
        <v>186</v>
      </c>
      <c r="BE850" s="4" t="s">
        <v>817</v>
      </c>
      <c r="BF850" s="4" t="s">
        <v>186</v>
      </c>
      <c r="BG850" s="4" t="s">
        <v>818</v>
      </c>
      <c r="BH850" s="4" t="s">
        <v>186</v>
      </c>
      <c r="BI850" s="4" t="s">
        <v>796</v>
      </c>
      <c r="BJ850" s="4" t="s">
        <v>186</v>
      </c>
      <c r="BK850" s="4" t="s">
        <v>813</v>
      </c>
      <c r="BL850" s="4" t="s">
        <v>186</v>
      </c>
      <c r="BM850" s="4" t="s">
        <v>819</v>
      </c>
      <c r="BN850" s="4" t="s">
        <v>186</v>
      </c>
      <c r="BP850" s="4" t="s">
        <v>820</v>
      </c>
      <c r="BQ850" s="4" t="s">
        <v>186</v>
      </c>
      <c r="BS850" s="4" t="s">
        <v>813</v>
      </c>
      <c r="BW850" s="18"/>
      <c r="BZ850" s="18"/>
      <c r="CD850" s="18"/>
      <c r="CF850" s="18"/>
      <c r="CI850" s="18"/>
      <c r="CJ850" s="18"/>
    </row>
    <row r="851" customFormat="false" ht="14.4" hidden="false" customHeight="false" outlineLevel="0" collapsed="false">
      <c r="A851" s="8" t="s">
        <v>3493</v>
      </c>
      <c r="B851" s="17" t="n">
        <v>2</v>
      </c>
      <c r="C851" s="17" t="n">
        <v>2</v>
      </c>
      <c r="D851" s="17" t="n">
        <v>2</v>
      </c>
      <c r="E851" s="17" t="n">
        <v>24</v>
      </c>
      <c r="F851" s="17" t="n">
        <v>13</v>
      </c>
      <c r="G851" s="17" t="n">
        <v>8</v>
      </c>
      <c r="H851" s="8" t="n">
        <v>8013</v>
      </c>
      <c r="I851" s="8" t="s">
        <v>650</v>
      </c>
      <c r="J851" s="8" t="s">
        <v>650</v>
      </c>
      <c r="K851" s="8" t="n">
        <v>28013</v>
      </c>
      <c r="L851" s="8" t="s">
        <v>3515</v>
      </c>
      <c r="M851" s="4"/>
      <c r="N851" s="4"/>
      <c r="O851" s="4" t="s">
        <v>921</v>
      </c>
      <c r="Q851" s="4" t="s">
        <v>273</v>
      </c>
      <c r="R851" s="4" t="n">
        <f aca="false">(1+LEN(N851)-LEN(SUBSTITUTE(N851," ","")))+1</f>
        <v>2</v>
      </c>
      <c r="S851" s="0" t="n">
        <f aca="false">(1+LEN(O851)-LEN(SUBSTITUTE(O851," ","")))</f>
        <v>6</v>
      </c>
      <c r="T851" s="4" t="s">
        <v>731</v>
      </c>
      <c r="U851" s="4" t="s">
        <v>879</v>
      </c>
      <c r="V851" s="4" t="s">
        <v>899</v>
      </c>
      <c r="W851" s="4" t="s">
        <v>900</v>
      </c>
      <c r="X851" s="4" t="s">
        <v>186</v>
      </c>
      <c r="Y851" s="4" t="s">
        <v>901</v>
      </c>
      <c r="Z851" s="4" t="s">
        <v>902</v>
      </c>
      <c r="AA851" s="4" t="s">
        <v>903</v>
      </c>
      <c r="AB851" s="4" t="s">
        <v>186</v>
      </c>
      <c r="AC851" s="4" t="s">
        <v>876</v>
      </c>
      <c r="AD851" s="4" t="s">
        <v>904</v>
      </c>
      <c r="AE851" s="4" t="s">
        <v>186</v>
      </c>
      <c r="AF851" s="4" t="s">
        <v>905</v>
      </c>
      <c r="AG851" s="4" t="s">
        <v>906</v>
      </c>
      <c r="AH851" s="4" t="s">
        <v>186</v>
      </c>
      <c r="AI851" s="4" t="s">
        <v>186</v>
      </c>
      <c r="AJ851" s="4" t="s">
        <v>907</v>
      </c>
      <c r="AK851" s="4" t="s">
        <v>796</v>
      </c>
      <c r="AL851" s="4" t="s">
        <v>908</v>
      </c>
      <c r="AM851" s="4" t="s">
        <v>186</v>
      </c>
      <c r="AN851" s="4" t="s">
        <v>909</v>
      </c>
      <c r="AO851" s="4" t="s">
        <v>186</v>
      </c>
      <c r="AP851" s="4" t="s">
        <v>910</v>
      </c>
      <c r="AQ851" s="4" t="s">
        <v>911</v>
      </c>
      <c r="AR851" s="4" t="s">
        <v>912</v>
      </c>
      <c r="AS851" s="4" t="s">
        <v>876</v>
      </c>
      <c r="AT851" s="4" t="s">
        <v>913</v>
      </c>
      <c r="AU851" s="4" t="s">
        <v>186</v>
      </c>
      <c r="AV851" s="4" t="s">
        <v>186</v>
      </c>
      <c r="AW851" s="4" t="s">
        <v>914</v>
      </c>
      <c r="AX851" s="4" t="s">
        <v>186</v>
      </c>
      <c r="AY851" s="4" t="s">
        <v>186</v>
      </c>
      <c r="AZ851" s="4" t="s">
        <v>915</v>
      </c>
      <c r="BA851" s="4" t="s">
        <v>186</v>
      </c>
      <c r="BB851" s="4" t="s">
        <v>186</v>
      </c>
      <c r="BC851" s="4" t="s">
        <v>916</v>
      </c>
      <c r="BD851" s="4" t="s">
        <v>917</v>
      </c>
      <c r="BE851" s="4" t="s">
        <v>796</v>
      </c>
      <c r="BF851" s="4" t="s">
        <v>186</v>
      </c>
      <c r="BG851" s="4" t="s">
        <v>186</v>
      </c>
      <c r="BH851" s="4" t="s">
        <v>918</v>
      </c>
      <c r="BI851" s="4" t="s">
        <v>919</v>
      </c>
      <c r="BJ851" s="4" t="s">
        <v>186</v>
      </c>
      <c r="BK851" s="4" t="s">
        <v>876</v>
      </c>
      <c r="BL851" s="4" t="s">
        <v>186</v>
      </c>
      <c r="BM851" s="4" t="s">
        <v>186</v>
      </c>
      <c r="BN851" s="4" t="s">
        <v>920</v>
      </c>
      <c r="BO851" s="4" t="s">
        <v>881</v>
      </c>
      <c r="BQ851" s="4" t="s">
        <v>186</v>
      </c>
      <c r="BS851" s="4" t="s">
        <v>186</v>
      </c>
      <c r="BW851" s="18"/>
      <c r="BZ851" s="18"/>
      <c r="CD851" s="18"/>
      <c r="CF851" s="18"/>
      <c r="CI851" s="18"/>
      <c r="CJ851" s="18"/>
    </row>
    <row r="852" customFormat="false" ht="14.4" hidden="false" customHeight="false" outlineLevel="0" collapsed="false">
      <c r="A852" s="8" t="s">
        <v>3493</v>
      </c>
      <c r="B852" s="17" t="n">
        <v>2</v>
      </c>
      <c r="C852" s="17" t="n">
        <v>2</v>
      </c>
      <c r="D852" s="17" t="n">
        <v>2</v>
      </c>
      <c r="E852" s="17" t="n">
        <v>25</v>
      </c>
      <c r="F852" s="17" t="n">
        <v>14</v>
      </c>
      <c r="G852" s="17" t="n">
        <v>8</v>
      </c>
      <c r="H852" s="8" t="n">
        <v>8014</v>
      </c>
      <c r="I852" s="8" t="s">
        <v>650</v>
      </c>
      <c r="J852" s="8" t="s">
        <v>650</v>
      </c>
      <c r="K852" s="8" t="n">
        <v>28014</v>
      </c>
      <c r="L852" s="8" t="s">
        <v>3515</v>
      </c>
      <c r="M852" s="4"/>
      <c r="N852" s="4"/>
      <c r="O852" s="4" t="s">
        <v>979</v>
      </c>
      <c r="Q852" s="4" t="s">
        <v>273</v>
      </c>
      <c r="R852" s="4" t="n">
        <f aca="false">(1+LEN(N852)-LEN(SUBSTITUTE(N852," ","")))+1</f>
        <v>2</v>
      </c>
      <c r="S852" s="0" t="n">
        <f aca="false">(1+LEN(O852)-LEN(SUBSTITUTE(O852," ","")))</f>
        <v>6</v>
      </c>
      <c r="T852" s="4" t="s">
        <v>731</v>
      </c>
      <c r="U852" s="4" t="s">
        <v>927</v>
      </c>
      <c r="V852" s="4" t="s">
        <v>946</v>
      </c>
      <c r="W852" s="4" t="s">
        <v>947</v>
      </c>
      <c r="X852" s="4" t="s">
        <v>948</v>
      </c>
      <c r="Y852" s="4" t="s">
        <v>949</v>
      </c>
      <c r="Z852" s="4" t="s">
        <v>950</v>
      </c>
      <c r="AB852" s="4" t="s">
        <v>951</v>
      </c>
      <c r="AC852" s="4" t="s">
        <v>952</v>
      </c>
      <c r="AD852" s="4" t="s">
        <v>953</v>
      </c>
      <c r="AE852" s="4" t="s">
        <v>925</v>
      </c>
      <c r="AF852" s="4" t="s">
        <v>954</v>
      </c>
      <c r="AG852" s="4" t="s">
        <v>955</v>
      </c>
      <c r="AH852" s="4" t="s">
        <v>956</v>
      </c>
      <c r="AI852" s="4" t="s">
        <v>925</v>
      </c>
      <c r="AJ852" s="4" t="s">
        <v>957</v>
      </c>
      <c r="AK852" s="4" t="s">
        <v>958</v>
      </c>
      <c r="AL852" s="4" t="s">
        <v>959</v>
      </c>
      <c r="AM852" s="4" t="s">
        <v>960</v>
      </c>
      <c r="AN852" s="4" t="s">
        <v>960</v>
      </c>
      <c r="AO852" s="4" t="s">
        <v>961</v>
      </c>
      <c r="AP852" s="4" t="s">
        <v>962</v>
      </c>
      <c r="AQ852" s="4" t="s">
        <v>963</v>
      </c>
      <c r="AR852" s="4" t="s">
        <v>946</v>
      </c>
      <c r="AS852" s="4" t="s">
        <v>964</v>
      </c>
      <c r="AT852" s="4" t="s">
        <v>454</v>
      </c>
      <c r="AU852" s="4" t="s">
        <v>960</v>
      </c>
      <c r="AV852" s="4" t="s">
        <v>948</v>
      </c>
      <c r="AW852" s="4" t="s">
        <v>965</v>
      </c>
      <c r="AX852" s="4" t="s">
        <v>965</v>
      </c>
      <c r="AY852" s="4" t="s">
        <v>951</v>
      </c>
      <c r="AZ852" s="4" t="s">
        <v>960</v>
      </c>
      <c r="BA852" s="4" t="s">
        <v>966</v>
      </c>
      <c r="BB852" s="4" t="s">
        <v>960</v>
      </c>
      <c r="BC852" s="4" t="s">
        <v>946</v>
      </c>
      <c r="BD852" s="4" t="s">
        <v>967</v>
      </c>
      <c r="BE852" s="4" t="s">
        <v>968</v>
      </c>
      <c r="BF852" s="4" t="s">
        <v>969</v>
      </c>
      <c r="BG852" s="4" t="s">
        <v>970</v>
      </c>
      <c r="BH852" s="4" t="s">
        <v>927</v>
      </c>
      <c r="BI852" s="4" t="s">
        <v>971</v>
      </c>
      <c r="BJ852" s="4" t="s">
        <v>951</v>
      </c>
      <c r="BK852" s="4" t="s">
        <v>972</v>
      </c>
      <c r="BL852" s="4" t="s">
        <v>946</v>
      </c>
      <c r="BM852" s="4" t="s">
        <v>973</v>
      </c>
      <c r="BO852" s="4" t="s">
        <v>974</v>
      </c>
      <c r="BP852" s="4" t="s">
        <v>975</v>
      </c>
      <c r="BQ852" s="4" t="s">
        <v>976</v>
      </c>
      <c r="BS852" s="4" t="s">
        <v>951</v>
      </c>
      <c r="BW852" s="18"/>
      <c r="BZ852" s="18"/>
      <c r="CD852" s="18"/>
      <c r="CF852" s="18"/>
      <c r="CI852" s="18"/>
      <c r="CJ852" s="18"/>
    </row>
    <row r="853" customFormat="false" ht="14.4" hidden="false" customHeight="false" outlineLevel="0" collapsed="false">
      <c r="A853" s="8" t="s">
        <v>3493</v>
      </c>
      <c r="B853" s="8" t="n">
        <v>2</v>
      </c>
      <c r="C853" s="8" t="n">
        <v>1</v>
      </c>
      <c r="D853" s="8" t="n">
        <v>2</v>
      </c>
      <c r="E853" s="8" t="n">
        <v>73</v>
      </c>
      <c r="F853" s="8" t="n">
        <v>39</v>
      </c>
      <c r="G853" s="8" t="n">
        <v>6</v>
      </c>
      <c r="H853" s="8" t="n">
        <v>6039</v>
      </c>
      <c r="I853" s="8" t="s">
        <v>650</v>
      </c>
      <c r="J853" s="8" t="s">
        <v>650</v>
      </c>
      <c r="K853" s="8" t="n">
        <v>26039</v>
      </c>
      <c r="L853" s="8" t="s">
        <v>3515</v>
      </c>
      <c r="O853" s="16" t="s">
        <v>3499</v>
      </c>
      <c r="Q853" s="16" t="s">
        <v>273</v>
      </c>
      <c r="R853" s="0" t="n">
        <f aca="false">(1+LEN(N853)-LEN(SUBSTITUTE(N853," ","")))+1</f>
        <v>2</v>
      </c>
      <c r="S853" s="0" t="n">
        <f aca="false">(1+LEN(O853)-LEN(SUBSTITUTE(O853," ","")))</f>
        <v>5</v>
      </c>
      <c r="T853" s="0" t="s">
        <v>2160</v>
      </c>
      <c r="U853" s="0" t="s">
        <v>992</v>
      </c>
      <c r="V853" s="0" t="s">
        <v>2270</v>
      </c>
      <c r="W853" s="0" t="s">
        <v>2271</v>
      </c>
      <c r="X853" s="0" t="s">
        <v>992</v>
      </c>
      <c r="Y853" s="0" t="s">
        <v>186</v>
      </c>
      <c r="Z853" s="0" t="s">
        <v>992</v>
      </c>
      <c r="AA853" s="0" t="s">
        <v>2272</v>
      </c>
      <c r="AB853" s="0" t="s">
        <v>992</v>
      </c>
      <c r="AC853" s="0" t="s">
        <v>2258</v>
      </c>
      <c r="AD853" s="0" t="s">
        <v>2273</v>
      </c>
      <c r="AE853" s="0" t="s">
        <v>186</v>
      </c>
      <c r="AF853" s="0" t="s">
        <v>2274</v>
      </c>
      <c r="AG853" s="0" t="s">
        <v>2275</v>
      </c>
      <c r="AH853" s="0" t="s">
        <v>992</v>
      </c>
      <c r="AI853" s="0" t="s">
        <v>168</v>
      </c>
      <c r="AJ853" s="0" t="s">
        <v>2276</v>
      </c>
      <c r="AK853" s="0" t="s">
        <v>2277</v>
      </c>
      <c r="AL853" s="0" t="s">
        <v>2278</v>
      </c>
      <c r="AM853" s="0" t="s">
        <v>992</v>
      </c>
      <c r="AN853" s="0" t="s">
        <v>2279</v>
      </c>
      <c r="AO853" s="0" t="s">
        <v>2280</v>
      </c>
      <c r="AP853" s="0" t="s">
        <v>2281</v>
      </c>
      <c r="AQ853" s="0" t="s">
        <v>203</v>
      </c>
      <c r="AR853" s="0" t="s">
        <v>2282</v>
      </c>
      <c r="AS853" s="0" t="s">
        <v>2283</v>
      </c>
      <c r="AT853" s="0" t="s">
        <v>2284</v>
      </c>
      <c r="AU853" s="0" t="s">
        <v>1038</v>
      </c>
      <c r="AV853" s="0" t="s">
        <v>2285</v>
      </c>
      <c r="AW853" s="0" t="s">
        <v>992</v>
      </c>
      <c r="AX853" s="0" t="s">
        <v>186</v>
      </c>
      <c r="AY853" s="0" t="s">
        <v>150</v>
      </c>
      <c r="AZ853" s="0" t="s">
        <v>2272</v>
      </c>
      <c r="BA853" s="0" t="s">
        <v>2286</v>
      </c>
      <c r="BB853" s="0" t="s">
        <v>992</v>
      </c>
      <c r="BC853" s="0" t="s">
        <v>2287</v>
      </c>
      <c r="BD853" s="0" t="s">
        <v>992</v>
      </c>
      <c r="BE853" s="0" t="s">
        <v>2288</v>
      </c>
      <c r="BF853" s="0" t="s">
        <v>186</v>
      </c>
      <c r="BG853" s="0" t="s">
        <v>226</v>
      </c>
      <c r="BH853" s="0" t="s">
        <v>2258</v>
      </c>
      <c r="BI853" s="0" t="s">
        <v>2289</v>
      </c>
      <c r="BJ853" s="0" t="s">
        <v>992</v>
      </c>
      <c r="BK853" s="0" t="s">
        <v>992</v>
      </c>
      <c r="BL853" s="0" t="s">
        <v>2290</v>
      </c>
      <c r="BM853" s="0" t="s">
        <v>2291</v>
      </c>
      <c r="BN853" s="0" t="s">
        <v>992</v>
      </c>
      <c r="BO853" s="0" t="s">
        <v>2272</v>
      </c>
      <c r="BP853" s="0" t="s">
        <v>2292</v>
      </c>
      <c r="BQ853" s="0" t="s">
        <v>992</v>
      </c>
      <c r="BS853" s="0" t="s">
        <v>1038</v>
      </c>
      <c r="CI853" s="15"/>
      <c r="CJ853" s="15"/>
      <c r="CK853" s="16"/>
    </row>
    <row r="854" customFormat="false" ht="14.4" hidden="false" customHeight="false" outlineLevel="0" collapsed="false">
      <c r="A854" s="8" t="s">
        <v>3493</v>
      </c>
      <c r="B854" s="8" t="n">
        <v>2</v>
      </c>
      <c r="C854" s="8" t="n">
        <v>1</v>
      </c>
      <c r="D854" s="8" t="n">
        <v>2</v>
      </c>
      <c r="E854" s="8" t="n">
        <v>77</v>
      </c>
      <c r="F854" s="8" t="n">
        <v>40</v>
      </c>
      <c r="G854" s="8" t="n">
        <v>6</v>
      </c>
      <c r="H854" s="8" t="n">
        <v>6040</v>
      </c>
      <c r="I854" s="8" t="s">
        <v>650</v>
      </c>
      <c r="J854" s="8" t="s">
        <v>650</v>
      </c>
      <c r="K854" s="8" t="n">
        <v>26040</v>
      </c>
      <c r="L854" s="8" t="s">
        <v>3515</v>
      </c>
      <c r="O854" s="16" t="s">
        <v>3500</v>
      </c>
      <c r="Q854" s="16" t="s">
        <v>273</v>
      </c>
      <c r="R854" s="0" t="n">
        <f aca="false">(1+LEN(N854)-LEN(SUBSTITUTE(N854," ","")))+1</f>
        <v>2</v>
      </c>
      <c r="S854" s="0" t="n">
        <f aca="false">(1+LEN(O854)-LEN(SUBSTITUTE(O854," ","")))</f>
        <v>7</v>
      </c>
      <c r="T854" s="0" t="s">
        <v>2160</v>
      </c>
      <c r="U854" s="0" t="s">
        <v>853</v>
      </c>
      <c r="V854" s="0" t="s">
        <v>2248</v>
      </c>
      <c r="W854" s="0" t="s">
        <v>2320</v>
      </c>
      <c r="X854" s="0" t="s">
        <v>2321</v>
      </c>
      <c r="Y854" s="0" t="s">
        <v>2248</v>
      </c>
      <c r="Z854" s="0" t="s">
        <v>150</v>
      </c>
      <c r="AA854" s="0" t="s">
        <v>2321</v>
      </c>
      <c r="AB854" s="0" t="s">
        <v>853</v>
      </c>
      <c r="AC854" s="0" t="s">
        <v>2248</v>
      </c>
      <c r="AD854" s="0" t="s">
        <v>853</v>
      </c>
      <c r="AE854" s="0" t="s">
        <v>2322</v>
      </c>
      <c r="AF854" s="0" t="s">
        <v>853</v>
      </c>
      <c r="AG854" s="0" t="s">
        <v>2323</v>
      </c>
      <c r="AH854" s="0" t="s">
        <v>853</v>
      </c>
      <c r="AI854" s="0" t="s">
        <v>2298</v>
      </c>
      <c r="AJ854" s="0" t="s">
        <v>2324</v>
      </c>
      <c r="AK854" s="0" t="s">
        <v>2325</v>
      </c>
      <c r="AL854" s="0" t="s">
        <v>2324</v>
      </c>
      <c r="AM854" s="0" t="s">
        <v>853</v>
      </c>
      <c r="AN854" s="0" t="s">
        <v>853</v>
      </c>
      <c r="AO854" s="0" t="s">
        <v>150</v>
      </c>
      <c r="AP854" s="0" t="s">
        <v>2248</v>
      </c>
      <c r="AQ854" s="0" t="s">
        <v>150</v>
      </c>
      <c r="AR854" s="0" t="s">
        <v>2248</v>
      </c>
      <c r="AS854" s="0" t="s">
        <v>853</v>
      </c>
      <c r="AT854" s="0" t="s">
        <v>2248</v>
      </c>
      <c r="AU854" s="0" t="s">
        <v>1316</v>
      </c>
      <c r="AV854" s="0" t="s">
        <v>441</v>
      </c>
      <c r="AW854" s="0" t="s">
        <v>2326</v>
      </c>
      <c r="AX854" s="0" t="s">
        <v>2327</v>
      </c>
      <c r="AY854" s="0" t="s">
        <v>203</v>
      </c>
      <c r="AZ854" s="0" t="s">
        <v>2248</v>
      </c>
      <c r="BA854" s="0" t="s">
        <v>2248</v>
      </c>
      <c r="BB854" s="0" t="s">
        <v>853</v>
      </c>
      <c r="BC854" s="0" t="s">
        <v>853</v>
      </c>
      <c r="BD854" s="0" t="s">
        <v>853</v>
      </c>
      <c r="BE854" s="0" t="s">
        <v>2325</v>
      </c>
      <c r="BF854" s="0" t="s">
        <v>853</v>
      </c>
      <c r="BG854" s="0" t="s">
        <v>853</v>
      </c>
      <c r="BH854" s="0" t="s">
        <v>853</v>
      </c>
      <c r="BI854" s="0" t="s">
        <v>2328</v>
      </c>
      <c r="BJ854" s="0" t="s">
        <v>853</v>
      </c>
      <c r="BK854" s="0" t="s">
        <v>853</v>
      </c>
      <c r="BL854" s="0" t="s">
        <v>2248</v>
      </c>
      <c r="BM854" s="0" t="s">
        <v>853</v>
      </c>
      <c r="BN854" s="0" t="s">
        <v>853</v>
      </c>
      <c r="BO854" s="0" t="s">
        <v>853</v>
      </c>
      <c r="BP854" s="0" t="s">
        <v>150</v>
      </c>
      <c r="BQ854" s="0" t="s">
        <v>2329</v>
      </c>
      <c r="BS854" s="0" t="s">
        <v>853</v>
      </c>
      <c r="BW854" s="18"/>
      <c r="CI854" s="15"/>
      <c r="CJ854" s="15"/>
      <c r="CK854" s="16"/>
    </row>
    <row r="855" customFormat="false" ht="14.4" hidden="false" customHeight="false" outlineLevel="0" collapsed="false">
      <c r="A855" s="8" t="s">
        <v>3493</v>
      </c>
      <c r="B855" s="8" t="n">
        <v>2</v>
      </c>
      <c r="C855" s="8" t="n">
        <v>1</v>
      </c>
      <c r="D855" s="8" t="n">
        <v>2</v>
      </c>
      <c r="E855" s="8" t="n">
        <v>82</v>
      </c>
      <c r="F855" s="8" t="n">
        <v>43</v>
      </c>
      <c r="G855" s="8" t="n">
        <v>6</v>
      </c>
      <c r="H855" s="8" t="n">
        <v>6043</v>
      </c>
      <c r="I855" s="8" t="s">
        <v>650</v>
      </c>
      <c r="J855" s="8" t="s">
        <v>650</v>
      </c>
      <c r="K855" s="8" t="n">
        <v>26043</v>
      </c>
      <c r="L855" s="8" t="s">
        <v>3515</v>
      </c>
      <c r="O855" s="16" t="s">
        <v>3508</v>
      </c>
      <c r="Q855" s="16" t="s">
        <v>273</v>
      </c>
      <c r="R855" s="0" t="n">
        <f aca="false">(1+LEN(N855)-LEN(SUBSTITUTE(N855," ","")))+1</f>
        <v>2</v>
      </c>
      <c r="S855" s="0" t="n">
        <f aca="false">(1+LEN(O855)-LEN(SUBSTITUTE(O855," ","")))</f>
        <v>6</v>
      </c>
      <c r="T855" s="0" t="s">
        <v>2416</v>
      </c>
      <c r="U855" s="0" t="s">
        <v>2439</v>
      </c>
      <c r="V855" s="0" t="s">
        <v>2440</v>
      </c>
      <c r="W855" s="0" t="s">
        <v>2441</v>
      </c>
      <c r="X855" s="0" t="s">
        <v>2442</v>
      </c>
      <c r="Y855" s="0" t="s">
        <v>182</v>
      </c>
      <c r="Z855" s="0" t="s">
        <v>2417</v>
      </c>
      <c r="AA855" s="0" t="s">
        <v>2443</v>
      </c>
      <c r="AB855" s="0" t="s">
        <v>2444</v>
      </c>
      <c r="AC855" s="0" t="s">
        <v>2445</v>
      </c>
      <c r="AD855" s="0" t="s">
        <v>2446</v>
      </c>
      <c r="AE855" s="0" t="s">
        <v>182</v>
      </c>
      <c r="AF855" s="0" t="s">
        <v>2447</v>
      </c>
      <c r="AG855" s="0" t="s">
        <v>2448</v>
      </c>
      <c r="AH855" s="0" t="s">
        <v>2449</v>
      </c>
      <c r="AI855" s="0" t="s">
        <v>182</v>
      </c>
      <c r="AJ855" s="0" t="s">
        <v>2450</v>
      </c>
      <c r="AK855" s="0" t="s">
        <v>2451</v>
      </c>
      <c r="AL855" s="0" t="s">
        <v>2452</v>
      </c>
      <c r="AM855" s="0" t="s">
        <v>182</v>
      </c>
      <c r="AN855" s="0" t="s">
        <v>182</v>
      </c>
      <c r="AO855" s="0" t="s">
        <v>2417</v>
      </c>
      <c r="AP855" s="0" t="s">
        <v>2453</v>
      </c>
      <c r="AQ855" s="0" t="s">
        <v>2454</v>
      </c>
      <c r="AR855" s="0" t="s">
        <v>2455</v>
      </c>
      <c r="AS855" s="0" t="s">
        <v>2456</v>
      </c>
      <c r="AT855" s="0" t="s">
        <v>2457</v>
      </c>
      <c r="AU855" s="0" t="s">
        <v>2439</v>
      </c>
      <c r="AV855" s="0" t="s">
        <v>182</v>
      </c>
      <c r="AW855" s="0" t="s">
        <v>2417</v>
      </c>
      <c r="AX855" s="0" t="s">
        <v>182</v>
      </c>
      <c r="AY855" s="0" t="s">
        <v>182</v>
      </c>
      <c r="AZ855" s="0" t="s">
        <v>2458</v>
      </c>
      <c r="BA855" s="0" t="s">
        <v>2459</v>
      </c>
      <c r="BB855" s="0" t="s">
        <v>182</v>
      </c>
      <c r="BC855" s="0" t="s">
        <v>2454</v>
      </c>
      <c r="BD855" s="0" t="s">
        <v>2452</v>
      </c>
      <c r="BE855" s="0" t="s">
        <v>2460</v>
      </c>
      <c r="BF855" s="0" t="s">
        <v>182</v>
      </c>
      <c r="BG855" s="0" t="s">
        <v>2417</v>
      </c>
      <c r="BH855" s="0" t="s">
        <v>182</v>
      </c>
      <c r="BI855" s="0" t="s">
        <v>2461</v>
      </c>
      <c r="BJ855" s="0" t="s">
        <v>2462</v>
      </c>
      <c r="BK855" s="0" t="s">
        <v>2463</v>
      </c>
      <c r="BL855" s="0" t="s">
        <v>2439</v>
      </c>
      <c r="BM855" s="0" t="s">
        <v>182</v>
      </c>
      <c r="BN855" s="0" t="s">
        <v>2464</v>
      </c>
      <c r="BO855" s="0" t="s">
        <v>182</v>
      </c>
      <c r="BP855" s="0" t="s">
        <v>2465</v>
      </c>
      <c r="BQ855" s="0" t="s">
        <v>167</v>
      </c>
      <c r="BS855" s="0" t="s">
        <v>182</v>
      </c>
      <c r="CI855" s="15"/>
      <c r="CJ855" s="15"/>
      <c r="CK855" s="16"/>
    </row>
    <row r="856" customFormat="false" ht="14.4" hidden="false" customHeight="false" outlineLevel="0" collapsed="false">
      <c r="A856" s="8" t="s">
        <v>3493</v>
      </c>
      <c r="B856" s="8" t="n">
        <v>2</v>
      </c>
      <c r="C856" s="8" t="n">
        <v>1</v>
      </c>
      <c r="D856" s="8" t="n">
        <v>2</v>
      </c>
      <c r="E856" s="8" t="n">
        <v>84</v>
      </c>
      <c r="F856" s="8" t="n">
        <v>44</v>
      </c>
      <c r="G856" s="8" t="n">
        <v>6</v>
      </c>
      <c r="H856" s="8" t="n">
        <v>6044</v>
      </c>
      <c r="I856" s="8" t="s">
        <v>650</v>
      </c>
      <c r="J856" s="8" t="s">
        <v>650</v>
      </c>
      <c r="K856" s="8" t="n">
        <v>26044</v>
      </c>
      <c r="L856" s="8" t="s">
        <v>3515</v>
      </c>
      <c r="O856" s="16" t="s">
        <v>3511</v>
      </c>
      <c r="Q856" s="16" t="s">
        <v>273</v>
      </c>
      <c r="R856" s="0" t="n">
        <f aca="false">(1+LEN(N856)-LEN(SUBSTITUTE(N856," ","")))+1</f>
        <v>2</v>
      </c>
      <c r="S856" s="0" t="n">
        <f aca="false">(1+LEN(O856)-LEN(SUBSTITUTE(O856," ","")))</f>
        <v>6</v>
      </c>
      <c r="T856" s="0" t="s">
        <v>2416</v>
      </c>
      <c r="U856" s="0" t="s">
        <v>2506</v>
      </c>
      <c r="V856" s="0" t="s">
        <v>2507</v>
      </c>
      <c r="W856" s="0" t="s">
        <v>2471</v>
      </c>
      <c r="X856" s="0" t="s">
        <v>2508</v>
      </c>
      <c r="Y856" s="0" t="s">
        <v>2471</v>
      </c>
      <c r="Z856" s="0" t="s">
        <v>2508</v>
      </c>
      <c r="AA856" s="0" t="s">
        <v>2509</v>
      </c>
      <c r="AB856" s="0" t="s">
        <v>2471</v>
      </c>
      <c r="AC856" s="0" t="s">
        <v>2471</v>
      </c>
      <c r="AD856" s="0" t="s">
        <v>2510</v>
      </c>
      <c r="AE856" s="0" t="s">
        <v>2471</v>
      </c>
      <c r="AF856" s="0" t="s">
        <v>2511</v>
      </c>
      <c r="AG856" s="0" t="s">
        <v>2512</v>
      </c>
      <c r="AH856" s="0" t="s">
        <v>2506</v>
      </c>
      <c r="AI856" s="0" t="s">
        <v>2471</v>
      </c>
      <c r="AJ856" s="0" t="s">
        <v>2513</v>
      </c>
      <c r="AK856" s="0" t="s">
        <v>2514</v>
      </c>
      <c r="AL856" s="0" t="s">
        <v>2515</v>
      </c>
      <c r="AM856" s="0" t="s">
        <v>2516</v>
      </c>
      <c r="AN856" s="0" t="s">
        <v>2471</v>
      </c>
      <c r="AO856" s="0" t="s">
        <v>2471</v>
      </c>
      <c r="AP856" s="0" t="s">
        <v>2471</v>
      </c>
      <c r="AQ856" s="0" t="s">
        <v>2471</v>
      </c>
      <c r="AR856" s="0" t="s">
        <v>2471</v>
      </c>
      <c r="AS856" s="0" t="s">
        <v>2474</v>
      </c>
      <c r="AT856" s="0" t="s">
        <v>2517</v>
      </c>
      <c r="AU856" s="0" t="s">
        <v>2471</v>
      </c>
      <c r="AV856" s="0" t="s">
        <v>2471</v>
      </c>
      <c r="AW856" s="0" t="s">
        <v>2518</v>
      </c>
      <c r="AX856" s="0" t="s">
        <v>1641</v>
      </c>
      <c r="AY856" s="0" t="s">
        <v>2519</v>
      </c>
      <c r="AZ856" s="0" t="s">
        <v>2471</v>
      </c>
      <c r="BA856" s="0" t="s">
        <v>2520</v>
      </c>
      <c r="BB856" s="0" t="s">
        <v>2471</v>
      </c>
      <c r="BC856" s="0" t="s">
        <v>2521</v>
      </c>
      <c r="BD856" s="0" t="s">
        <v>2522</v>
      </c>
      <c r="BE856" s="0" t="s">
        <v>2514</v>
      </c>
      <c r="BF856" s="0" t="s">
        <v>2508</v>
      </c>
      <c r="BG856" s="0" t="s">
        <v>2523</v>
      </c>
      <c r="BH856" s="0" t="s">
        <v>2471</v>
      </c>
      <c r="BI856" s="0" t="s">
        <v>2524</v>
      </c>
      <c r="BJ856" s="0" t="s">
        <v>2508</v>
      </c>
      <c r="BK856" s="0" t="s">
        <v>2525</v>
      </c>
      <c r="BL856" s="0" t="s">
        <v>2526</v>
      </c>
      <c r="BM856" s="0" t="s">
        <v>2527</v>
      </c>
      <c r="BN856" s="0" t="s">
        <v>2471</v>
      </c>
      <c r="BO856" s="0" t="s">
        <v>976</v>
      </c>
      <c r="BP856" s="0" t="s">
        <v>2471</v>
      </c>
      <c r="BQ856" s="0" t="s">
        <v>2486</v>
      </c>
      <c r="BS856" s="0" t="s">
        <v>589</v>
      </c>
      <c r="BW856" s="14"/>
      <c r="CI856" s="15"/>
      <c r="CJ856" s="15"/>
      <c r="CK856" s="16"/>
    </row>
    <row r="857" customFormat="false" ht="14.4" hidden="false" customHeight="false" outlineLevel="0" collapsed="false">
      <c r="A857" s="8" t="s">
        <v>3493</v>
      </c>
      <c r="B857" s="8" t="n">
        <v>2</v>
      </c>
      <c r="C857" s="8"/>
      <c r="D857" s="8"/>
      <c r="E857" s="8"/>
      <c r="F857" s="8" t="n">
        <v>62</v>
      </c>
      <c r="G857" s="8" t="n">
        <v>9</v>
      </c>
      <c r="H857" s="8" t="n">
        <v>9062</v>
      </c>
      <c r="I857" s="8" t="s">
        <v>650</v>
      </c>
      <c r="J857" s="8" t="s">
        <v>650</v>
      </c>
      <c r="K857" s="8" t="n">
        <v>29062</v>
      </c>
      <c r="L857" s="8" t="s">
        <v>3515</v>
      </c>
      <c r="O857" s="0" t="s">
        <v>3365</v>
      </c>
      <c r="Q857" s="0" t="s">
        <v>273</v>
      </c>
      <c r="R857" s="0" t="n">
        <v>3</v>
      </c>
      <c r="S857" s="0" t="n">
        <f aca="false">(1+LEN(O857)-LEN(SUBSTITUTE(O857," ","")))</f>
        <v>9</v>
      </c>
    </row>
    <row r="858" customFormat="false" ht="14.4" hidden="false" customHeight="false" outlineLevel="0" collapsed="false">
      <c r="A858" s="8" t="s">
        <v>3493</v>
      </c>
      <c r="B858" s="8" t="n">
        <v>2</v>
      </c>
      <c r="C858" s="8"/>
      <c r="D858" s="8"/>
      <c r="E858" s="8"/>
      <c r="F858" s="8" t="n">
        <v>63</v>
      </c>
      <c r="G858" s="8" t="n">
        <v>9</v>
      </c>
      <c r="H858" s="8" t="n">
        <v>9063</v>
      </c>
      <c r="I858" s="8" t="s">
        <v>650</v>
      </c>
      <c r="J858" s="8" t="s">
        <v>650</v>
      </c>
      <c r="K858" s="8" t="n">
        <v>29063</v>
      </c>
      <c r="L858" s="8" t="s">
        <v>3515</v>
      </c>
      <c r="O858" s="0" t="s">
        <v>3371</v>
      </c>
      <c r="Q858" s="0" t="s">
        <v>273</v>
      </c>
      <c r="R858" s="0" t="n">
        <v>3</v>
      </c>
      <c r="S858" s="0" t="n">
        <f aca="false">(1+LEN(O858)-LEN(SUBSTITUTE(O858," ","")))</f>
        <v>9</v>
      </c>
    </row>
    <row r="859" customFormat="false" ht="14.4" hidden="false" customHeight="false" outlineLevel="0" collapsed="false">
      <c r="A859" s="8" t="s">
        <v>3493</v>
      </c>
      <c r="B859" s="8" t="n">
        <v>2</v>
      </c>
      <c r="C859" s="8"/>
      <c r="D859" s="8"/>
      <c r="E859" s="8"/>
      <c r="F859" s="8" t="n">
        <v>65</v>
      </c>
      <c r="G859" s="8" t="n">
        <v>9</v>
      </c>
      <c r="H859" s="8" t="n">
        <v>9065</v>
      </c>
      <c r="I859" s="8" t="s">
        <v>650</v>
      </c>
      <c r="J859" s="8" t="s">
        <v>650</v>
      </c>
      <c r="K859" s="8" t="n">
        <v>29065</v>
      </c>
      <c r="L859" s="8" t="s">
        <v>3515</v>
      </c>
      <c r="O859" s="0" t="s">
        <v>3383</v>
      </c>
      <c r="Q859" s="0" t="s">
        <v>273</v>
      </c>
      <c r="R859" s="0" t="n">
        <v>3</v>
      </c>
      <c r="S859" s="0" t="n">
        <f aca="false">(1+LEN(O859)-LEN(SUBSTITUTE(O859," ","")))</f>
        <v>9</v>
      </c>
    </row>
    <row r="860" customFormat="false" ht="14.4" hidden="false" customHeight="false" outlineLevel="0" collapsed="false">
      <c r="A860" s="8" t="s">
        <v>3493</v>
      </c>
      <c r="B860" s="8" t="n">
        <v>2</v>
      </c>
      <c r="C860" s="8"/>
      <c r="D860" s="8"/>
      <c r="E860" s="8"/>
      <c r="F860" s="8" t="n">
        <v>66</v>
      </c>
      <c r="G860" s="8" t="n">
        <v>9</v>
      </c>
      <c r="H860" s="8" t="n">
        <v>9066</v>
      </c>
      <c r="I860" s="8" t="s">
        <v>650</v>
      </c>
      <c r="J860" s="8" t="s">
        <v>650</v>
      </c>
      <c r="K860" s="8" t="n">
        <v>29066</v>
      </c>
      <c r="L860" s="8" t="s">
        <v>3515</v>
      </c>
      <c r="O860" s="0" t="s">
        <v>3389</v>
      </c>
      <c r="Q860" s="0" t="s">
        <v>273</v>
      </c>
      <c r="R860" s="0" t="n">
        <v>3</v>
      </c>
      <c r="S860" s="0" t="n">
        <f aca="false">(1+LEN(O860)-LEN(SUBSTITUTE(O860," ","")))</f>
        <v>4</v>
      </c>
    </row>
    <row r="861" customFormat="false" ht="14.4" hidden="false" customHeight="false" outlineLevel="0" collapsed="false">
      <c r="A861" s="8" t="s">
        <v>193</v>
      </c>
      <c r="B861" s="17" t="n">
        <v>1</v>
      </c>
      <c r="C861" s="17" t="n">
        <v>2</v>
      </c>
      <c r="D861" s="17" t="n">
        <v>2</v>
      </c>
      <c r="E861" s="17" t="n">
        <v>5</v>
      </c>
      <c r="F861" s="17" t="n">
        <v>1</v>
      </c>
      <c r="G861" s="17" t="n">
        <v>3</v>
      </c>
      <c r="H861" s="8" t="n">
        <v>3001</v>
      </c>
      <c r="I861" s="8" t="s">
        <v>650</v>
      </c>
      <c r="J861" s="8" t="s">
        <v>650</v>
      </c>
      <c r="K861" s="8" t="n">
        <v>23001</v>
      </c>
      <c r="L861" s="8" t="s">
        <v>3515</v>
      </c>
      <c r="O861" s="4" t="s">
        <v>194</v>
      </c>
      <c r="Q861" s="4" t="s">
        <v>133</v>
      </c>
      <c r="R861" s="4" t="n">
        <f aca="false">(1+LEN(N861)-LEN(SUBSTITUTE(N861," ","")))+1</f>
        <v>2</v>
      </c>
      <c r="S861" s="0" t="n">
        <f aca="false">(1+LEN(O861)-LEN(SUBSTITUTE(O861," ","")))</f>
        <v>4</v>
      </c>
      <c r="T861" s="4" t="s">
        <v>134</v>
      </c>
      <c r="U861" s="4" t="s">
        <v>147</v>
      </c>
      <c r="V861" s="4" t="s">
        <v>147</v>
      </c>
      <c r="W861" s="4" t="s">
        <v>167</v>
      </c>
      <c r="X861" s="4" t="s">
        <v>168</v>
      </c>
      <c r="Y861" s="4" t="s">
        <v>169</v>
      </c>
      <c r="Z861" s="4" t="s">
        <v>147</v>
      </c>
      <c r="AA861" s="4" t="s">
        <v>167</v>
      </c>
      <c r="AB861" s="4" t="s">
        <v>145</v>
      </c>
      <c r="AC861" s="4" t="s">
        <v>147</v>
      </c>
      <c r="AD861" s="4" t="s">
        <v>170</v>
      </c>
      <c r="AE861" s="4" t="s">
        <v>167</v>
      </c>
      <c r="AF861" s="4" t="s">
        <v>171</v>
      </c>
      <c r="AG861" s="4" t="s">
        <v>172</v>
      </c>
      <c r="AH861" s="4" t="s">
        <v>173</v>
      </c>
      <c r="AI861" s="4" t="s">
        <v>167</v>
      </c>
      <c r="AJ861" s="4" t="s">
        <v>174</v>
      </c>
      <c r="AK861" s="4" t="s">
        <v>175</v>
      </c>
      <c r="AL861" s="4" t="s">
        <v>176</v>
      </c>
      <c r="AM861" s="4" t="s">
        <v>177</v>
      </c>
      <c r="AN861" s="4" t="s">
        <v>178</v>
      </c>
      <c r="AO861" s="4" t="s">
        <v>167</v>
      </c>
      <c r="AP861" s="4" t="s">
        <v>179</v>
      </c>
      <c r="AQ861" s="4" t="s">
        <v>167</v>
      </c>
      <c r="AR861" s="4" t="s">
        <v>147</v>
      </c>
      <c r="AS861" s="4" t="s">
        <v>180</v>
      </c>
      <c r="AT861" s="4" t="s">
        <v>181</v>
      </c>
      <c r="AU861" s="4" t="s">
        <v>167</v>
      </c>
      <c r="AV861" s="4" t="s">
        <v>182</v>
      </c>
      <c r="AW861" s="4" t="s">
        <v>183</v>
      </c>
      <c r="AX861" s="4" t="s">
        <v>184</v>
      </c>
      <c r="AY861" s="4" t="s">
        <v>182</v>
      </c>
      <c r="AZ861" s="4" t="s">
        <v>178</v>
      </c>
      <c r="BA861" s="4" t="s">
        <v>174</v>
      </c>
      <c r="BB861" s="4" t="s">
        <v>167</v>
      </c>
      <c r="BC861" s="4" t="s">
        <v>167</v>
      </c>
      <c r="BD861" s="4" t="s">
        <v>168</v>
      </c>
      <c r="BE861" s="4" t="s">
        <v>175</v>
      </c>
      <c r="BF861" s="4" t="s">
        <v>167</v>
      </c>
      <c r="BG861" s="4" t="s">
        <v>167</v>
      </c>
      <c r="BH861" s="4" t="s">
        <v>182</v>
      </c>
      <c r="BI861" s="4" t="s">
        <v>175</v>
      </c>
      <c r="BJ861" s="4" t="s">
        <v>156</v>
      </c>
      <c r="BK861" s="4" t="s">
        <v>185</v>
      </c>
      <c r="BL861" s="4" t="s">
        <v>167</v>
      </c>
      <c r="BM861" s="4" t="s">
        <v>186</v>
      </c>
      <c r="BN861" s="4" t="s">
        <v>147</v>
      </c>
      <c r="BO861" s="4" t="s">
        <v>187</v>
      </c>
      <c r="BP861" s="4" t="s">
        <v>188</v>
      </c>
      <c r="BQ861" s="4" t="s">
        <v>182</v>
      </c>
      <c r="BS861" s="4" t="s">
        <v>182</v>
      </c>
      <c r="BW861" s="18"/>
      <c r="BZ861" s="18"/>
      <c r="CD861" s="18"/>
      <c r="CF861" s="18"/>
      <c r="CI861" s="18"/>
      <c r="CJ861" s="18"/>
    </row>
    <row r="862" customFormat="false" ht="14.4" hidden="false" customHeight="false" outlineLevel="0" collapsed="false">
      <c r="A862" s="8" t="s">
        <v>193</v>
      </c>
      <c r="B862" s="17" t="n">
        <v>1</v>
      </c>
      <c r="C862" s="17" t="n">
        <v>2</v>
      </c>
      <c r="D862" s="17" t="n">
        <v>2</v>
      </c>
      <c r="E862" s="17" t="n">
        <v>8</v>
      </c>
      <c r="F862" s="17" t="n">
        <v>2</v>
      </c>
      <c r="G862" s="17" t="n">
        <v>3</v>
      </c>
      <c r="H862" s="8" t="n">
        <v>3002</v>
      </c>
      <c r="I862" s="8" t="s">
        <v>650</v>
      </c>
      <c r="J862" s="8" t="s">
        <v>650</v>
      </c>
      <c r="K862" s="8" t="n">
        <v>23002</v>
      </c>
      <c r="L862" s="8" t="s">
        <v>3515</v>
      </c>
      <c r="O862" s="4" t="s">
        <v>268</v>
      </c>
      <c r="Q862" s="4" t="s">
        <v>133</v>
      </c>
      <c r="R862" s="4" t="n">
        <f aca="false">(1+LEN(N862)-LEN(SUBSTITUTE(N862," ","")))+1</f>
        <v>2</v>
      </c>
      <c r="S862" s="0" t="n">
        <f aca="false">(1+LEN(O862)-LEN(SUBSTITUTE(O862," ","")))</f>
        <v>7</v>
      </c>
      <c r="T862" s="4" t="s">
        <v>134</v>
      </c>
      <c r="U862" s="4" t="s">
        <v>242</v>
      </c>
      <c r="V862" s="4" t="s">
        <v>243</v>
      </c>
      <c r="W862" s="4" t="s">
        <v>242</v>
      </c>
      <c r="X862" s="4" t="s">
        <v>244</v>
      </c>
      <c r="Y862" s="4" t="s">
        <v>245</v>
      </c>
      <c r="Z862" s="4" t="s">
        <v>246</v>
      </c>
      <c r="AA862" s="4" t="s">
        <v>247</v>
      </c>
      <c r="AB862" s="4" t="s">
        <v>214</v>
      </c>
      <c r="AC862" s="4" t="s">
        <v>248</v>
      </c>
      <c r="AD862" s="4" t="s">
        <v>249</v>
      </c>
      <c r="AE862" s="4" t="s">
        <v>227</v>
      </c>
      <c r="AF862" s="4" t="s">
        <v>214</v>
      </c>
      <c r="AG862" s="4" t="s">
        <v>250</v>
      </c>
      <c r="AH862" s="4" t="s">
        <v>214</v>
      </c>
      <c r="AI862" s="4" t="s">
        <v>242</v>
      </c>
      <c r="AJ862" s="4" t="s">
        <v>251</v>
      </c>
      <c r="AK862" s="4" t="s">
        <v>252</v>
      </c>
      <c r="AL862" s="4" t="s">
        <v>253</v>
      </c>
      <c r="AM862" s="4" t="s">
        <v>254</v>
      </c>
      <c r="AN862" s="4" t="s">
        <v>214</v>
      </c>
      <c r="AO862" s="4" t="s">
        <v>255</v>
      </c>
      <c r="AP862" s="4" t="s">
        <v>256</v>
      </c>
      <c r="AQ862" s="4" t="s">
        <v>227</v>
      </c>
      <c r="AR862" s="4" t="s">
        <v>257</v>
      </c>
      <c r="AS862" s="4" t="s">
        <v>258</v>
      </c>
      <c r="AT862" s="4" t="s">
        <v>259</v>
      </c>
      <c r="AU862" s="4" t="s">
        <v>246</v>
      </c>
      <c r="AV862" s="4" t="s">
        <v>214</v>
      </c>
      <c r="AW862" s="4" t="s">
        <v>246</v>
      </c>
      <c r="AX862" s="4" t="s">
        <v>260</v>
      </c>
      <c r="AY862" s="4" t="s">
        <v>214</v>
      </c>
      <c r="AZ862" s="4" t="s">
        <v>261</v>
      </c>
      <c r="BA862" s="4" t="s">
        <v>262</v>
      </c>
      <c r="BB862" s="4" t="s">
        <v>214</v>
      </c>
      <c r="BC862" s="4" t="s">
        <v>214</v>
      </c>
      <c r="BD862" s="4" t="s">
        <v>256</v>
      </c>
      <c r="BE862" s="4" t="s">
        <v>263</v>
      </c>
      <c r="BF862" s="4" t="s">
        <v>214</v>
      </c>
      <c r="BG862" s="4" t="s">
        <v>242</v>
      </c>
      <c r="BH862" s="4" t="s">
        <v>214</v>
      </c>
      <c r="BI862" s="4" t="s">
        <v>264</v>
      </c>
      <c r="BJ862" s="4" t="s">
        <v>214</v>
      </c>
      <c r="BK862" s="4" t="s">
        <v>265</v>
      </c>
      <c r="BL862" s="4" t="s">
        <v>214</v>
      </c>
      <c r="BM862" s="4" t="s">
        <v>203</v>
      </c>
      <c r="BN862" s="4" t="s">
        <v>217</v>
      </c>
      <c r="BO862" s="4" t="s">
        <v>214</v>
      </c>
      <c r="BP862" s="4" t="s">
        <v>242</v>
      </c>
      <c r="BQ862" s="4" t="s">
        <v>214</v>
      </c>
      <c r="BS862" s="4" t="s">
        <v>214</v>
      </c>
      <c r="BW862" s="18"/>
      <c r="BZ862" s="18"/>
      <c r="CD862" s="18"/>
      <c r="CF862" s="18"/>
      <c r="CI862" s="18"/>
      <c r="CJ862" s="18"/>
    </row>
    <row r="863" customFormat="false" ht="14.4" hidden="false" customHeight="false" outlineLevel="0" collapsed="false">
      <c r="A863" s="8" t="s">
        <v>193</v>
      </c>
      <c r="B863" s="17" t="n">
        <v>1</v>
      </c>
      <c r="C863" s="17" t="n">
        <v>2</v>
      </c>
      <c r="D863" s="17" t="n">
        <v>2</v>
      </c>
      <c r="E863" s="17" t="n">
        <v>11</v>
      </c>
      <c r="F863" s="17" t="n">
        <v>4</v>
      </c>
      <c r="G863" s="17" t="n">
        <v>3</v>
      </c>
      <c r="H863" s="8" t="n">
        <v>3004</v>
      </c>
      <c r="I863" s="8" t="s">
        <v>650</v>
      </c>
      <c r="J863" s="8" t="s">
        <v>650</v>
      </c>
      <c r="K863" s="8" t="n">
        <v>23004</v>
      </c>
      <c r="L863" s="8" t="s">
        <v>3515</v>
      </c>
      <c r="O863" s="4" t="s">
        <v>341</v>
      </c>
      <c r="Q863" s="4" t="s">
        <v>133</v>
      </c>
      <c r="R863" s="4" t="n">
        <f aca="false">(1+LEN(N863)-LEN(SUBSTITUTE(N863," ","")))+1</f>
        <v>2</v>
      </c>
      <c r="S863" s="0" t="n">
        <f aca="false">(1+LEN(O863)-LEN(SUBSTITUTE(O863," ","")))</f>
        <v>7</v>
      </c>
      <c r="T863" s="4" t="s">
        <v>342</v>
      </c>
      <c r="U863" s="4" t="s">
        <v>343</v>
      </c>
      <c r="V863" s="4" t="s">
        <v>371</v>
      </c>
      <c r="W863" s="4" t="s">
        <v>372</v>
      </c>
      <c r="X863" s="4" t="s">
        <v>346</v>
      </c>
      <c r="Y863" s="4" t="s">
        <v>373</v>
      </c>
      <c r="Z863" s="4" t="s">
        <v>374</v>
      </c>
      <c r="AA863" s="4" t="s">
        <v>347</v>
      </c>
      <c r="AB863" s="4" t="s">
        <v>346</v>
      </c>
      <c r="AC863" s="4" t="s">
        <v>348</v>
      </c>
      <c r="AD863" s="4" t="s">
        <v>343</v>
      </c>
      <c r="AE863" s="4" t="s">
        <v>375</v>
      </c>
      <c r="AF863" s="4" t="s">
        <v>346</v>
      </c>
      <c r="AG863" s="4" t="s">
        <v>376</v>
      </c>
      <c r="AH863" s="4" t="s">
        <v>298</v>
      </c>
      <c r="AI863" s="4" t="s">
        <v>343</v>
      </c>
      <c r="AJ863" s="4" t="s">
        <v>373</v>
      </c>
      <c r="AK863" s="4" t="s">
        <v>377</v>
      </c>
      <c r="AL863" s="4" t="s">
        <v>378</v>
      </c>
      <c r="AM863" s="4" t="s">
        <v>379</v>
      </c>
      <c r="AN863" s="4" t="s">
        <v>380</v>
      </c>
      <c r="AO863" s="4" t="s">
        <v>343</v>
      </c>
      <c r="AP863" s="4" t="s">
        <v>381</v>
      </c>
      <c r="AQ863" s="4" t="s">
        <v>382</v>
      </c>
      <c r="AR863" s="4" t="s">
        <v>371</v>
      </c>
      <c r="AS863" s="4" t="s">
        <v>383</v>
      </c>
      <c r="AT863" s="4" t="s">
        <v>384</v>
      </c>
      <c r="AU863" s="4" t="s">
        <v>362</v>
      </c>
      <c r="AV863" s="4" t="s">
        <v>343</v>
      </c>
      <c r="AW863" s="4" t="s">
        <v>343</v>
      </c>
      <c r="AX863" s="4" t="s">
        <v>385</v>
      </c>
      <c r="AY863" s="4" t="s">
        <v>386</v>
      </c>
      <c r="AZ863" s="4" t="s">
        <v>387</v>
      </c>
      <c r="BA863" s="4" t="s">
        <v>388</v>
      </c>
      <c r="BB863" s="4" t="s">
        <v>389</v>
      </c>
      <c r="BC863" s="4" t="s">
        <v>380</v>
      </c>
      <c r="BD863" s="4" t="s">
        <v>343</v>
      </c>
      <c r="BE863" s="4" t="s">
        <v>390</v>
      </c>
      <c r="BF863" s="4" t="s">
        <v>362</v>
      </c>
      <c r="BG863" s="4" t="s">
        <v>343</v>
      </c>
      <c r="BH863" s="4" t="s">
        <v>391</v>
      </c>
      <c r="BI863" s="4" t="s">
        <v>392</v>
      </c>
      <c r="BJ863" s="4" t="s">
        <v>393</v>
      </c>
      <c r="BK863" s="4" t="s">
        <v>373</v>
      </c>
      <c r="BL863" s="4" t="s">
        <v>348</v>
      </c>
      <c r="BM863" s="4" t="s">
        <v>394</v>
      </c>
      <c r="BN863" s="4" t="s">
        <v>395</v>
      </c>
      <c r="BO863" s="4" t="s">
        <v>380</v>
      </c>
      <c r="BP863" s="4" t="s">
        <v>396</v>
      </c>
      <c r="BQ863" s="4" t="s">
        <v>348</v>
      </c>
      <c r="BS863" s="4" t="s">
        <v>397</v>
      </c>
      <c r="BW863" s="18"/>
      <c r="BZ863" s="18"/>
      <c r="CD863" s="18"/>
      <c r="CF863" s="18"/>
      <c r="CI863" s="18"/>
      <c r="CJ863" s="18"/>
    </row>
    <row r="864" customFormat="false" ht="14.4" hidden="false" customHeight="false" outlineLevel="0" collapsed="false">
      <c r="A864" s="8" t="s">
        <v>193</v>
      </c>
      <c r="B864" s="17" t="n">
        <v>1</v>
      </c>
      <c r="C864" s="17" t="n">
        <v>2</v>
      </c>
      <c r="D864" s="17" t="n">
        <v>2</v>
      </c>
      <c r="E864" s="17" t="n">
        <v>16</v>
      </c>
      <c r="F864" s="17" t="n">
        <v>7</v>
      </c>
      <c r="G864" s="17" t="n">
        <v>3</v>
      </c>
      <c r="H864" s="8" t="n">
        <v>3007</v>
      </c>
      <c r="I864" s="8" t="s">
        <v>650</v>
      </c>
      <c r="J864" s="8" t="s">
        <v>650</v>
      </c>
      <c r="K864" s="8" t="n">
        <v>23007</v>
      </c>
      <c r="L864" s="8" t="s">
        <v>3515</v>
      </c>
      <c r="O864" s="4" t="s">
        <v>542</v>
      </c>
      <c r="Q864" s="4" t="s">
        <v>133</v>
      </c>
      <c r="R864" s="4" t="n">
        <f aca="false">(1+LEN(N864)-LEN(SUBSTITUTE(N864," ","")))+1</f>
        <v>2</v>
      </c>
      <c r="S864" s="0" t="n">
        <f aca="false">(1+LEN(O864)-LEN(SUBSTITUTE(O864," ","")))</f>
        <v>6</v>
      </c>
      <c r="T864" s="4" t="s">
        <v>342</v>
      </c>
      <c r="U864" s="4" t="s">
        <v>543</v>
      </c>
      <c r="V864" s="4" t="s">
        <v>565</v>
      </c>
      <c r="W864" s="4" t="s">
        <v>566</v>
      </c>
      <c r="X864" s="4" t="s">
        <v>567</v>
      </c>
      <c r="Y864" s="4" t="s">
        <v>568</v>
      </c>
      <c r="Z864" s="4" t="s">
        <v>569</v>
      </c>
      <c r="AA864" s="4" t="s">
        <v>570</v>
      </c>
      <c r="AB864" s="4" t="s">
        <v>547</v>
      </c>
      <c r="AC864" s="4" t="s">
        <v>543</v>
      </c>
      <c r="AE864" s="4" t="s">
        <v>546</v>
      </c>
      <c r="AF864" s="4" t="s">
        <v>571</v>
      </c>
      <c r="AG864" s="4" t="s">
        <v>572</v>
      </c>
      <c r="AH864" s="4" t="s">
        <v>546</v>
      </c>
      <c r="AI864" s="4" t="s">
        <v>573</v>
      </c>
      <c r="AJ864" s="4" t="s">
        <v>574</v>
      </c>
      <c r="AK864" s="4" t="s">
        <v>575</v>
      </c>
      <c r="AL864" s="4" t="s">
        <v>576</v>
      </c>
      <c r="AM864" s="4" t="s">
        <v>577</v>
      </c>
      <c r="AN864" s="4" t="s">
        <v>182</v>
      </c>
      <c r="AO864" s="4" t="s">
        <v>578</v>
      </c>
      <c r="AP864" s="4" t="s">
        <v>568</v>
      </c>
      <c r="AQ864" s="4" t="s">
        <v>548</v>
      </c>
      <c r="AR864" s="4" t="s">
        <v>579</v>
      </c>
      <c r="AS864" s="4" t="s">
        <v>580</v>
      </c>
      <c r="AT864" s="4" t="s">
        <v>573</v>
      </c>
      <c r="AU864" s="4" t="s">
        <v>573</v>
      </c>
      <c r="AV864" s="4" t="s">
        <v>573</v>
      </c>
      <c r="AW864" s="4" t="s">
        <v>581</v>
      </c>
      <c r="AX864" s="4" t="s">
        <v>582</v>
      </c>
      <c r="AY864" s="4" t="s">
        <v>546</v>
      </c>
      <c r="AZ864" s="4" t="s">
        <v>583</v>
      </c>
      <c r="BA864" s="4" t="s">
        <v>584</v>
      </c>
      <c r="BB864" s="4" t="s">
        <v>548</v>
      </c>
      <c r="BC864" s="4" t="s">
        <v>574</v>
      </c>
      <c r="BD864" s="4" t="s">
        <v>568</v>
      </c>
      <c r="BE864" s="4" t="s">
        <v>585</v>
      </c>
      <c r="BF864" s="4" t="s">
        <v>546</v>
      </c>
      <c r="BG864" s="4" t="s">
        <v>546</v>
      </c>
      <c r="BH864" s="4" t="s">
        <v>573</v>
      </c>
      <c r="BI864" s="4" t="s">
        <v>586</v>
      </c>
      <c r="BJ864" s="4" t="s">
        <v>573</v>
      </c>
      <c r="BK864" s="4" t="s">
        <v>587</v>
      </c>
      <c r="BL864" s="4" t="s">
        <v>588</v>
      </c>
      <c r="BM864" s="4" t="s">
        <v>546</v>
      </c>
      <c r="BN864" s="4" t="s">
        <v>573</v>
      </c>
      <c r="BP864" s="4" t="s">
        <v>573</v>
      </c>
      <c r="BQ864" s="4" t="s">
        <v>182</v>
      </c>
      <c r="BS864" s="4" t="s">
        <v>589</v>
      </c>
      <c r="BW864" s="18"/>
      <c r="BZ864" s="18"/>
      <c r="CD864" s="18"/>
      <c r="CF864" s="18"/>
      <c r="CI864" s="18"/>
      <c r="CJ864" s="18"/>
    </row>
    <row r="865" customFormat="false" ht="14.4" hidden="false" customHeight="false" outlineLevel="0" collapsed="false">
      <c r="A865" s="8" t="s">
        <v>193</v>
      </c>
      <c r="B865" s="17" t="n">
        <v>1</v>
      </c>
      <c r="C865" s="17" t="n">
        <v>2</v>
      </c>
      <c r="D865" s="17" t="n">
        <v>2</v>
      </c>
      <c r="E865" s="17" t="n">
        <v>17</v>
      </c>
      <c r="F865" s="17" t="n">
        <v>8</v>
      </c>
      <c r="G865" s="17" t="n">
        <v>3</v>
      </c>
      <c r="H865" s="8" t="n">
        <v>3008</v>
      </c>
      <c r="I865" s="8" t="s">
        <v>650</v>
      </c>
      <c r="J865" s="8" t="s">
        <v>650</v>
      </c>
      <c r="K865" s="8" t="n">
        <v>23008</v>
      </c>
      <c r="L865" s="8" t="s">
        <v>3515</v>
      </c>
      <c r="O865" s="4" t="s">
        <v>593</v>
      </c>
      <c r="Q865" s="4" t="s">
        <v>133</v>
      </c>
      <c r="R865" s="4" t="n">
        <f aca="false">(1+LEN(N865)-LEN(SUBSTITUTE(N865," ","")))+1</f>
        <v>2</v>
      </c>
      <c r="S865" s="0" t="n">
        <f aca="false">(1+LEN(O865)-LEN(SUBSTITUTE(O865," ","")))</f>
        <v>4</v>
      </c>
      <c r="T865" s="4" t="s">
        <v>342</v>
      </c>
      <c r="U865" s="4" t="s">
        <v>619</v>
      </c>
      <c r="V865" s="4" t="s">
        <v>620</v>
      </c>
      <c r="W865" s="20" t="s">
        <v>621</v>
      </c>
      <c r="X865" s="4" t="s">
        <v>610</v>
      </c>
      <c r="Y865" s="4" t="s">
        <v>622</v>
      </c>
      <c r="Z865" s="4" t="s">
        <v>623</v>
      </c>
      <c r="AA865" s="4" t="s">
        <v>594</v>
      </c>
      <c r="AB865" s="20" t="s">
        <v>624</v>
      </c>
      <c r="AC865" s="4" t="s">
        <v>625</v>
      </c>
      <c r="AD865" s="4" t="s">
        <v>626</v>
      </c>
      <c r="AE865" s="4" t="s">
        <v>627</v>
      </c>
      <c r="AF865" s="4" t="s">
        <v>628</v>
      </c>
      <c r="AG865" s="4" t="s">
        <v>609</v>
      </c>
      <c r="AH865" s="4" t="s">
        <v>629</v>
      </c>
      <c r="AI865" s="4" t="s">
        <v>623</v>
      </c>
      <c r="AJ865" s="20" t="s">
        <v>630</v>
      </c>
      <c r="AK865" s="4" t="s">
        <v>631</v>
      </c>
      <c r="AL865" s="4" t="s">
        <v>620</v>
      </c>
      <c r="AM865" s="4" t="s">
        <v>598</v>
      </c>
      <c r="AN865" s="4" t="s">
        <v>632</v>
      </c>
      <c r="AO865" s="20" t="s">
        <v>624</v>
      </c>
      <c r="AP865" s="4" t="s">
        <v>633</v>
      </c>
      <c r="AQ865" s="20" t="s">
        <v>624</v>
      </c>
      <c r="AR865" s="4" t="s">
        <v>622</v>
      </c>
      <c r="AS865" s="20" t="s">
        <v>634</v>
      </c>
      <c r="AT865" s="4" t="s">
        <v>610</v>
      </c>
      <c r="AU865" s="4" t="s">
        <v>625</v>
      </c>
      <c r="AV865" s="4" t="s">
        <v>635</v>
      </c>
      <c r="AW865" s="4" t="s">
        <v>625</v>
      </c>
      <c r="AX865" s="4" t="s">
        <v>600</v>
      </c>
      <c r="AY865" s="20" t="s">
        <v>624</v>
      </c>
      <c r="AZ865" s="4" t="s">
        <v>636</v>
      </c>
      <c r="BA865" s="4" t="s">
        <v>637</v>
      </c>
      <c r="BB865" s="4" t="s">
        <v>638</v>
      </c>
      <c r="BC865" s="4" t="s">
        <v>610</v>
      </c>
      <c r="BD865" s="4" t="s">
        <v>623</v>
      </c>
      <c r="BE865" s="4" t="s">
        <v>639</v>
      </c>
      <c r="BF865" s="4" t="s">
        <v>637</v>
      </c>
      <c r="BG865" s="4" t="s">
        <v>640</v>
      </c>
      <c r="BH865" s="4" t="s">
        <v>638</v>
      </c>
      <c r="BI865" s="4" t="s">
        <v>641</v>
      </c>
      <c r="BJ865" s="4" t="s">
        <v>623</v>
      </c>
      <c r="BK865" s="20" t="s">
        <v>634</v>
      </c>
      <c r="BL865" s="4" t="s">
        <v>642</v>
      </c>
      <c r="BM865" s="4" t="s">
        <v>643</v>
      </c>
      <c r="BN865" s="20" t="s">
        <v>624</v>
      </c>
      <c r="BO865" s="4" t="s">
        <v>644</v>
      </c>
      <c r="BP865" s="4" t="s">
        <v>645</v>
      </c>
      <c r="BQ865" s="4" t="s">
        <v>646</v>
      </c>
      <c r="BS865" s="4" t="s">
        <v>635</v>
      </c>
      <c r="BW865" s="18"/>
      <c r="BZ865" s="18"/>
      <c r="CD865" s="18"/>
      <c r="CF865" s="18"/>
      <c r="CI865" s="18"/>
      <c r="CJ865" s="18"/>
    </row>
    <row r="866" customFormat="false" ht="14.4" hidden="false" customHeight="false" outlineLevel="0" collapsed="false">
      <c r="A866" s="8" t="s">
        <v>193</v>
      </c>
      <c r="B866" s="8" t="n">
        <v>1</v>
      </c>
      <c r="C866" s="8" t="n">
        <v>1</v>
      </c>
      <c r="D866" s="8" t="n">
        <v>2</v>
      </c>
      <c r="E866" s="8" t="n">
        <v>62</v>
      </c>
      <c r="F866" s="8" t="n">
        <v>31</v>
      </c>
      <c r="G866" s="8" t="n">
        <v>1</v>
      </c>
      <c r="H866" s="8" t="n">
        <v>1031</v>
      </c>
      <c r="I866" s="8" t="s">
        <v>650</v>
      </c>
      <c r="J866" s="8" t="s">
        <v>650</v>
      </c>
      <c r="K866" s="8" t="n">
        <v>21031</v>
      </c>
      <c r="L866" s="8" t="s">
        <v>3515</v>
      </c>
      <c r="O866" s="0" t="s">
        <v>1868</v>
      </c>
      <c r="Q866" s="0" t="s">
        <v>133</v>
      </c>
      <c r="R866" s="0" t="n">
        <f aca="false">(1+LEN(N866)-LEN(SUBSTITUTE(N866," ","")))+1</f>
        <v>2</v>
      </c>
      <c r="S866" s="0" t="n">
        <f aca="false">(1+LEN(O866)-LEN(SUBSTITUTE(O866," ","")))</f>
        <v>7</v>
      </c>
      <c r="T866" s="0" t="s">
        <v>1781</v>
      </c>
      <c r="U866" s="0" t="s">
        <v>1298</v>
      </c>
      <c r="V866" s="19" t="s">
        <v>1869</v>
      </c>
      <c r="W866" s="0" t="s">
        <v>1870</v>
      </c>
      <c r="X866" s="0" t="s">
        <v>1871</v>
      </c>
      <c r="Y866" s="19" t="s">
        <v>1872</v>
      </c>
      <c r="Z866" s="19" t="s">
        <v>1873</v>
      </c>
      <c r="AA866" s="0" t="s">
        <v>1874</v>
      </c>
      <c r="AB866" s="0" t="s">
        <v>766</v>
      </c>
      <c r="AC866" s="19" t="s">
        <v>1875</v>
      </c>
      <c r="AD866" s="0" t="s">
        <v>1876</v>
      </c>
      <c r="AE866" s="0" t="s">
        <v>1877</v>
      </c>
      <c r="AF866" s="0" t="s">
        <v>1878</v>
      </c>
      <c r="AG866" s="0" t="s">
        <v>1879</v>
      </c>
      <c r="AH866" s="19" t="s">
        <v>1087</v>
      </c>
      <c r="AI866" s="0" t="s">
        <v>1880</v>
      </c>
      <c r="AJ866" s="0" t="s">
        <v>1881</v>
      </c>
      <c r="AK866" s="19" t="s">
        <v>1882</v>
      </c>
      <c r="AL866" s="0" t="s">
        <v>1883</v>
      </c>
      <c r="AM866" s="19" t="s">
        <v>1087</v>
      </c>
      <c r="AN866" s="19" t="s">
        <v>1873</v>
      </c>
      <c r="AO866" s="0" t="s">
        <v>1884</v>
      </c>
      <c r="AP866" s="0" t="s">
        <v>1885</v>
      </c>
      <c r="AQ866" s="19" t="s">
        <v>1873</v>
      </c>
      <c r="AR866" s="0" t="s">
        <v>1886</v>
      </c>
      <c r="AS866" s="0" t="s">
        <v>1887</v>
      </c>
      <c r="AT866" s="0" t="s">
        <v>188</v>
      </c>
      <c r="AU866" s="19" t="s">
        <v>1873</v>
      </c>
      <c r="AV866" s="0" t="s">
        <v>1852</v>
      </c>
      <c r="AW866" s="19" t="s">
        <v>1888</v>
      </c>
      <c r="AX866" s="19" t="s">
        <v>1087</v>
      </c>
      <c r="AY866" s="19" t="s">
        <v>1087</v>
      </c>
      <c r="AZ866" s="0" t="s">
        <v>1889</v>
      </c>
      <c r="BA866" s="0" t="s">
        <v>1890</v>
      </c>
      <c r="BB866" s="19" t="s">
        <v>1839</v>
      </c>
      <c r="BC866" s="19" t="s">
        <v>1891</v>
      </c>
      <c r="BD866" s="0" t="s">
        <v>1857</v>
      </c>
      <c r="BE866" s="19" t="s">
        <v>1892</v>
      </c>
      <c r="BF866" s="0" t="s">
        <v>145</v>
      </c>
      <c r="BG866" s="19" t="s">
        <v>1087</v>
      </c>
      <c r="BH866" s="0" t="s">
        <v>150</v>
      </c>
      <c r="BI866" s="0" t="s">
        <v>1893</v>
      </c>
      <c r="BJ866" s="0" t="s">
        <v>1857</v>
      </c>
      <c r="BK866" s="0" t="s">
        <v>1894</v>
      </c>
      <c r="BL866" s="0" t="s">
        <v>1895</v>
      </c>
      <c r="BM866" s="19" t="s">
        <v>1839</v>
      </c>
      <c r="BN866" s="0" t="s">
        <v>1896</v>
      </c>
      <c r="BO866" s="0" t="s">
        <v>1874</v>
      </c>
      <c r="BP866" s="13"/>
      <c r="BQ866" s="0" t="s">
        <v>1785</v>
      </c>
      <c r="BS866" s="0" t="s">
        <v>1839</v>
      </c>
      <c r="BW866" s="18"/>
      <c r="CG866" s="19"/>
      <c r="CI866" s="15"/>
      <c r="CJ866" s="15"/>
      <c r="CK866" s="16"/>
    </row>
    <row r="867" customFormat="false" ht="14.4" hidden="false" customHeight="false" outlineLevel="0" collapsed="false">
      <c r="A867" s="8" t="s">
        <v>193</v>
      </c>
      <c r="B867" s="8" t="n">
        <v>1</v>
      </c>
      <c r="C867" s="8" t="n">
        <v>1</v>
      </c>
      <c r="D867" s="8" t="n">
        <v>2</v>
      </c>
      <c r="E867" s="8" t="n">
        <v>65</v>
      </c>
      <c r="F867" s="8" t="n">
        <v>33</v>
      </c>
      <c r="G867" s="8" t="n">
        <v>1</v>
      </c>
      <c r="H867" s="8" t="n">
        <v>1033</v>
      </c>
      <c r="I867" s="8" t="s">
        <v>650</v>
      </c>
      <c r="J867" s="8" t="s">
        <v>650</v>
      </c>
      <c r="K867" s="8" t="n">
        <v>21033</v>
      </c>
      <c r="L867" s="8" t="s">
        <v>3515</v>
      </c>
      <c r="O867" s="0" t="s">
        <v>1963</v>
      </c>
      <c r="Q867" s="0" t="s">
        <v>133</v>
      </c>
      <c r="R867" s="0" t="n">
        <f aca="false">(1+LEN(N867)-LEN(SUBSTITUTE(N867," ","")))+1</f>
        <v>2</v>
      </c>
      <c r="S867" s="0" t="n">
        <f aca="false">(1+LEN(O867)-LEN(SUBSTITUTE(O867," ","")))</f>
        <v>5</v>
      </c>
      <c r="T867" s="0" t="s">
        <v>1781</v>
      </c>
      <c r="U867" s="0" t="s">
        <v>1990</v>
      </c>
      <c r="V867" s="0" t="s">
        <v>1975</v>
      </c>
      <c r="W867" s="0" t="s">
        <v>1991</v>
      </c>
      <c r="X867" s="0" t="s">
        <v>698</v>
      </c>
      <c r="Y867" s="0" t="s">
        <v>1992</v>
      </c>
      <c r="Z867" s="0" t="s">
        <v>1964</v>
      </c>
      <c r="AA867" s="0" t="s">
        <v>1975</v>
      </c>
      <c r="AB867" s="0" t="s">
        <v>992</v>
      </c>
      <c r="AC867" s="0" t="s">
        <v>1993</v>
      </c>
      <c r="AD867" s="0" t="s">
        <v>1994</v>
      </c>
      <c r="AE867" s="0" t="s">
        <v>1964</v>
      </c>
      <c r="AF867" s="0" t="s">
        <v>1976</v>
      </c>
      <c r="AG867" s="0" t="s">
        <v>1995</v>
      </c>
      <c r="AH867" s="0" t="s">
        <v>1975</v>
      </c>
      <c r="AI867" s="0" t="s">
        <v>1990</v>
      </c>
      <c r="AJ867" s="0" t="s">
        <v>1996</v>
      </c>
      <c r="AK867" s="0" t="s">
        <v>1997</v>
      </c>
      <c r="AL867" s="0" t="s">
        <v>1964</v>
      </c>
      <c r="AM867" s="0" t="s">
        <v>1975</v>
      </c>
      <c r="AN867" s="0" t="s">
        <v>1998</v>
      </c>
      <c r="AO867" s="13"/>
      <c r="AP867" s="0" t="s">
        <v>1975</v>
      </c>
      <c r="AQ867" s="0" t="s">
        <v>1964</v>
      </c>
      <c r="AR867" s="0" t="s">
        <v>1999</v>
      </c>
      <c r="AS867" s="0" t="s">
        <v>1967</v>
      </c>
      <c r="AT867" s="0" t="s">
        <v>1975</v>
      </c>
      <c r="AU867" s="0" t="s">
        <v>1990</v>
      </c>
      <c r="AV867" s="0" t="s">
        <v>1990</v>
      </c>
      <c r="AW867" s="0" t="s">
        <v>1964</v>
      </c>
      <c r="AX867" s="0" t="s">
        <v>1964</v>
      </c>
      <c r="AY867" s="0" t="s">
        <v>1990</v>
      </c>
      <c r="AZ867" s="0" t="s">
        <v>1990</v>
      </c>
      <c r="BA867" s="0" t="s">
        <v>2000</v>
      </c>
      <c r="BB867" s="0" t="s">
        <v>1964</v>
      </c>
      <c r="BC867" s="0" t="s">
        <v>2001</v>
      </c>
      <c r="BD867" s="0" t="s">
        <v>703</v>
      </c>
      <c r="BE867" s="0" t="s">
        <v>2002</v>
      </c>
      <c r="BF867" s="0" t="s">
        <v>1964</v>
      </c>
      <c r="BG867" s="0" t="s">
        <v>2003</v>
      </c>
      <c r="BH867" s="0" t="s">
        <v>2004</v>
      </c>
      <c r="BI867" s="0" t="s">
        <v>2002</v>
      </c>
      <c r="BJ867" s="0" t="s">
        <v>1990</v>
      </c>
      <c r="BK867" s="0" t="s">
        <v>1990</v>
      </c>
      <c r="BL867" s="0" t="s">
        <v>2004</v>
      </c>
      <c r="BM867" s="0" t="s">
        <v>2005</v>
      </c>
      <c r="BN867" s="0" t="s">
        <v>1964</v>
      </c>
      <c r="BO867" s="0" t="s">
        <v>1990</v>
      </c>
      <c r="BP867" s="0" t="s">
        <v>2006</v>
      </c>
      <c r="BQ867" s="0" t="s">
        <v>551</v>
      </c>
      <c r="BS867" s="0" t="s">
        <v>1990</v>
      </c>
      <c r="BW867" s="14"/>
      <c r="CI867" s="15"/>
      <c r="CJ867" s="15"/>
      <c r="CK867" s="16"/>
    </row>
    <row r="868" customFormat="false" ht="14.4" hidden="false" customHeight="false" outlineLevel="0" collapsed="false">
      <c r="A868" s="8" t="s">
        <v>193</v>
      </c>
      <c r="B868" s="8" t="n">
        <v>1</v>
      </c>
      <c r="C868" s="8" t="n">
        <v>1</v>
      </c>
      <c r="D868" s="8" t="n">
        <v>2</v>
      </c>
      <c r="E868" s="8" t="n">
        <v>68</v>
      </c>
      <c r="F868" s="8" t="n">
        <v>34</v>
      </c>
      <c r="G868" s="8" t="n">
        <v>1</v>
      </c>
      <c r="H868" s="8" t="n">
        <v>1034</v>
      </c>
      <c r="I868" s="8" t="s">
        <v>650</v>
      </c>
      <c r="J868" s="8" t="s">
        <v>650</v>
      </c>
      <c r="K868" s="8" t="n">
        <v>21034</v>
      </c>
      <c r="L868" s="8" t="s">
        <v>3515</v>
      </c>
      <c r="O868" s="0" t="s">
        <v>2030</v>
      </c>
      <c r="Q868" s="0" t="s">
        <v>133</v>
      </c>
      <c r="R868" s="0" t="n">
        <f aca="false">(1+LEN(N868)-LEN(SUBSTITUTE(N868," ","")))+1</f>
        <v>2</v>
      </c>
      <c r="S868" s="0" t="n">
        <f aca="false">(1+LEN(O868)-LEN(SUBSTITUTE(O868," ","")))</f>
        <v>7</v>
      </c>
      <c r="T868" s="0" t="s">
        <v>1781</v>
      </c>
      <c r="U868" s="0" t="s">
        <v>2019</v>
      </c>
      <c r="V868" s="0" t="s">
        <v>2031</v>
      </c>
      <c r="W868" s="0" t="s">
        <v>2019</v>
      </c>
      <c r="X868" s="0" t="s">
        <v>2019</v>
      </c>
      <c r="Y868" s="0" t="s">
        <v>227</v>
      </c>
      <c r="Z868" s="0" t="s">
        <v>2019</v>
      </c>
      <c r="AA868" s="0" t="s">
        <v>2019</v>
      </c>
      <c r="AB868" s="0" t="s">
        <v>2019</v>
      </c>
      <c r="AC868" s="0" t="s">
        <v>2019</v>
      </c>
      <c r="AD868" s="0" t="s">
        <v>2017</v>
      </c>
      <c r="AE868" s="0" t="s">
        <v>2019</v>
      </c>
      <c r="AF868" s="0" t="s">
        <v>2019</v>
      </c>
      <c r="AG868" s="0" t="s">
        <v>2032</v>
      </c>
      <c r="AH868" s="0" t="s">
        <v>2033</v>
      </c>
      <c r="AI868" s="0" t="s">
        <v>2034</v>
      </c>
      <c r="AJ868" s="0" t="s">
        <v>682</v>
      </c>
      <c r="AK868" s="0" t="s">
        <v>2032</v>
      </c>
      <c r="AL868" s="0" t="s">
        <v>2019</v>
      </c>
      <c r="AM868" s="0" t="s">
        <v>2034</v>
      </c>
      <c r="AN868" s="0" t="s">
        <v>2019</v>
      </c>
      <c r="AO868" s="0" t="s">
        <v>2034</v>
      </c>
      <c r="AP868" s="0" t="s">
        <v>2019</v>
      </c>
      <c r="AQ868" s="0" t="s">
        <v>2019</v>
      </c>
      <c r="AR868" s="0" t="s">
        <v>2035</v>
      </c>
      <c r="AS868" s="0" t="s">
        <v>2019</v>
      </c>
      <c r="AT868" s="0" t="s">
        <v>2019</v>
      </c>
      <c r="AU868" s="0" t="s">
        <v>2019</v>
      </c>
      <c r="AV868" s="0" t="s">
        <v>2019</v>
      </c>
      <c r="AW868" s="0" t="s">
        <v>216</v>
      </c>
      <c r="AX868" s="0" t="s">
        <v>2015</v>
      </c>
      <c r="AY868" s="0" t="s">
        <v>698</v>
      </c>
      <c r="AZ868" s="0" t="s">
        <v>2019</v>
      </c>
      <c r="BA868" s="0" t="s">
        <v>2019</v>
      </c>
      <c r="BB868" s="0" t="s">
        <v>2019</v>
      </c>
      <c r="BC868" s="0" t="s">
        <v>2019</v>
      </c>
      <c r="BD868" s="0" t="s">
        <v>2019</v>
      </c>
      <c r="BE868" s="0" t="s">
        <v>2032</v>
      </c>
      <c r="BF868" s="0" t="s">
        <v>2019</v>
      </c>
      <c r="BG868" s="0" t="s">
        <v>2019</v>
      </c>
      <c r="BH868" s="0" t="s">
        <v>2019</v>
      </c>
      <c r="BI868" s="0" t="s">
        <v>2036</v>
      </c>
      <c r="BJ868" s="0" t="s">
        <v>2019</v>
      </c>
      <c r="BK868" s="0" t="s">
        <v>2019</v>
      </c>
      <c r="BL868" s="0" t="s">
        <v>2019</v>
      </c>
      <c r="BM868" s="0" t="s">
        <v>551</v>
      </c>
      <c r="BN868" s="0" t="s">
        <v>2037</v>
      </c>
      <c r="BO868" s="0" t="s">
        <v>2019</v>
      </c>
      <c r="BP868" s="0" t="s">
        <v>2035</v>
      </c>
      <c r="BQ868" s="0" t="s">
        <v>2019</v>
      </c>
      <c r="BS868" s="0" t="s">
        <v>2019</v>
      </c>
      <c r="CI868" s="15"/>
      <c r="CJ868" s="15"/>
      <c r="CK868" s="16"/>
    </row>
    <row r="869" customFormat="false" ht="14.4" hidden="false" customHeight="false" outlineLevel="0" collapsed="false">
      <c r="A869" s="8" t="s">
        <v>193</v>
      </c>
      <c r="B869" s="8" t="n">
        <v>1</v>
      </c>
      <c r="C869" s="8" t="n">
        <v>1</v>
      </c>
      <c r="D869" s="8" t="n">
        <v>2</v>
      </c>
      <c r="E869" s="8" t="n">
        <v>69</v>
      </c>
      <c r="F869" s="8" t="n">
        <v>35</v>
      </c>
      <c r="G869" s="8" t="n">
        <v>1</v>
      </c>
      <c r="H869" s="8" t="n">
        <v>1035</v>
      </c>
      <c r="I869" s="8" t="s">
        <v>650</v>
      </c>
      <c r="J869" s="8" t="s">
        <v>650</v>
      </c>
      <c r="K869" s="8" t="n">
        <v>21035</v>
      </c>
      <c r="L869" s="8" t="s">
        <v>3515</v>
      </c>
      <c r="O869" s="0" t="s">
        <v>2073</v>
      </c>
      <c r="Q869" s="0" t="s">
        <v>133</v>
      </c>
      <c r="R869" s="0" t="n">
        <f aca="false">(1+LEN(N869)-LEN(SUBSTITUTE(N869," ","")))+1</f>
        <v>2</v>
      </c>
      <c r="S869" s="0" t="n">
        <f aca="false">(1+LEN(O869)-LEN(SUBSTITUTE(O869," ","")))</f>
        <v>7</v>
      </c>
      <c r="T869" s="0" t="s">
        <v>1781</v>
      </c>
      <c r="U869" s="0" t="s">
        <v>146</v>
      </c>
      <c r="V869" s="0" t="s">
        <v>167</v>
      </c>
      <c r="W869" s="0" t="s">
        <v>2074</v>
      </c>
      <c r="X869" s="0" t="s">
        <v>141</v>
      </c>
      <c r="Y869" s="0" t="s">
        <v>2075</v>
      </c>
      <c r="Z869" s="0" t="s">
        <v>726</v>
      </c>
      <c r="AA869" s="0" t="s">
        <v>2051</v>
      </c>
      <c r="AB869" s="0" t="s">
        <v>138</v>
      </c>
      <c r="AC869" s="0" t="s">
        <v>2076</v>
      </c>
      <c r="AD869" s="0" t="s">
        <v>2077</v>
      </c>
      <c r="AE869" s="0" t="s">
        <v>182</v>
      </c>
      <c r="AF869" s="0" t="s">
        <v>2078</v>
      </c>
      <c r="AG869" s="0" t="s">
        <v>2079</v>
      </c>
      <c r="AH869" s="0" t="s">
        <v>951</v>
      </c>
      <c r="AI869" s="0" t="s">
        <v>2051</v>
      </c>
      <c r="AJ869" s="0" t="s">
        <v>2080</v>
      </c>
      <c r="AK869" s="0" t="s">
        <v>2081</v>
      </c>
      <c r="AL869" s="0" t="s">
        <v>2082</v>
      </c>
      <c r="AM869" s="0" t="s">
        <v>2083</v>
      </c>
      <c r="AN869" s="0" t="s">
        <v>167</v>
      </c>
      <c r="AO869" s="0" t="s">
        <v>2084</v>
      </c>
      <c r="AP869" s="0" t="s">
        <v>2051</v>
      </c>
      <c r="AQ869" s="0" t="s">
        <v>2051</v>
      </c>
      <c r="AR869" s="0" t="s">
        <v>2085</v>
      </c>
      <c r="AS869" s="0" t="s">
        <v>2075</v>
      </c>
      <c r="AT869" s="0" t="s">
        <v>2086</v>
      </c>
      <c r="AU869" s="0" t="s">
        <v>2062</v>
      </c>
      <c r="AV869" s="0" t="s">
        <v>182</v>
      </c>
      <c r="AW869" s="0" t="s">
        <v>2087</v>
      </c>
      <c r="AX869" s="0" t="s">
        <v>182</v>
      </c>
      <c r="AY869" s="0" t="s">
        <v>141</v>
      </c>
      <c r="AZ869" s="0" t="s">
        <v>2065</v>
      </c>
      <c r="BA869" s="0" t="s">
        <v>2088</v>
      </c>
      <c r="BB869" s="0" t="s">
        <v>182</v>
      </c>
      <c r="BC869" s="0" t="s">
        <v>2089</v>
      </c>
      <c r="BD869" s="0" t="s">
        <v>182</v>
      </c>
      <c r="BE869" s="0" t="s">
        <v>2081</v>
      </c>
      <c r="BF869" s="0" t="s">
        <v>141</v>
      </c>
      <c r="BG869" s="0" t="s">
        <v>2062</v>
      </c>
      <c r="BH869" s="0" t="s">
        <v>703</v>
      </c>
      <c r="BI869" s="0" t="s">
        <v>2090</v>
      </c>
      <c r="BJ869" s="0" t="s">
        <v>182</v>
      </c>
      <c r="BK869" s="0" t="s">
        <v>182</v>
      </c>
      <c r="BL869" s="0" t="s">
        <v>2091</v>
      </c>
      <c r="BM869" s="0" t="s">
        <v>138</v>
      </c>
      <c r="BN869" s="0" t="s">
        <v>2092</v>
      </c>
      <c r="BO869" s="0" t="s">
        <v>2051</v>
      </c>
      <c r="BP869" s="0" t="s">
        <v>2093</v>
      </c>
      <c r="BQ869" s="0" t="s">
        <v>182</v>
      </c>
      <c r="BS869" s="0" t="s">
        <v>138</v>
      </c>
      <c r="CI869" s="15"/>
      <c r="CJ869" s="15"/>
      <c r="CK869" s="16"/>
    </row>
    <row r="870" customFormat="false" ht="14.4" hidden="false" customHeight="false" outlineLevel="0" collapsed="false">
      <c r="A870" s="8" t="s">
        <v>193</v>
      </c>
      <c r="B870" s="8" t="n">
        <v>1</v>
      </c>
      <c r="C870" s="8"/>
      <c r="D870" s="8"/>
      <c r="E870" s="8"/>
      <c r="F870" s="8" t="n">
        <v>61</v>
      </c>
      <c r="G870" s="8" t="n">
        <v>4</v>
      </c>
      <c r="H870" s="8" t="n">
        <v>4061</v>
      </c>
      <c r="I870" s="8" t="s">
        <v>650</v>
      </c>
      <c r="J870" s="8" t="s">
        <v>650</v>
      </c>
      <c r="K870" s="8" t="n">
        <v>24061</v>
      </c>
      <c r="L870" s="8" t="s">
        <v>3515</v>
      </c>
      <c r="O870" s="0" t="s">
        <v>3359</v>
      </c>
      <c r="Q870" s="0" t="s">
        <v>133</v>
      </c>
      <c r="R870" s="0" t="n">
        <v>3</v>
      </c>
      <c r="S870" s="0" t="n">
        <f aca="false">(1+LEN(O870)-LEN(SUBSTITUTE(O870," ","")))</f>
        <v>5</v>
      </c>
    </row>
    <row r="871" customFormat="false" ht="14.4" hidden="false" customHeight="false" outlineLevel="0" collapsed="false">
      <c r="A871" s="8" t="s">
        <v>193</v>
      </c>
      <c r="B871" s="8" t="n">
        <v>1</v>
      </c>
      <c r="C871" s="8"/>
      <c r="D871" s="8"/>
      <c r="E871" s="8"/>
      <c r="F871" s="8" t="n">
        <v>64</v>
      </c>
      <c r="G871" s="8" t="n">
        <v>4</v>
      </c>
      <c r="H871" s="8" t="n">
        <v>4064</v>
      </c>
      <c r="I871" s="8" t="s">
        <v>650</v>
      </c>
      <c r="J871" s="8" t="s">
        <v>650</v>
      </c>
      <c r="K871" s="8" t="n">
        <v>24064</v>
      </c>
      <c r="L871" s="8" t="s">
        <v>3515</v>
      </c>
      <c r="O871" s="0" t="s">
        <v>3377</v>
      </c>
      <c r="Q871" s="0" t="s">
        <v>133</v>
      </c>
      <c r="R871" s="0" t="n">
        <v>3</v>
      </c>
      <c r="S871" s="0" t="n">
        <f aca="false">(1+LEN(O871)-LEN(SUBSTITUTE(O871," ","")))</f>
        <v>6</v>
      </c>
    </row>
    <row r="872" customFormat="false" ht="14.4" hidden="false" customHeight="false" outlineLevel="0" collapsed="false">
      <c r="A872" s="8" t="s">
        <v>193</v>
      </c>
      <c r="B872" s="8" t="n">
        <v>1</v>
      </c>
      <c r="C872" s="8"/>
      <c r="D872" s="8"/>
      <c r="E872" s="8"/>
      <c r="F872" s="8" t="n">
        <v>67</v>
      </c>
      <c r="G872" s="8" t="n">
        <v>4</v>
      </c>
      <c r="H872" s="8" t="n">
        <v>4067</v>
      </c>
      <c r="I872" s="8" t="s">
        <v>650</v>
      </c>
      <c r="J872" s="8" t="s">
        <v>650</v>
      </c>
      <c r="K872" s="8" t="n">
        <v>24067</v>
      </c>
      <c r="L872" s="8" t="s">
        <v>3515</v>
      </c>
      <c r="O872" s="0" t="s">
        <v>3395</v>
      </c>
      <c r="Q872" s="0" t="s">
        <v>133</v>
      </c>
      <c r="R872" s="0" t="n">
        <v>3</v>
      </c>
      <c r="S872" s="0" t="n">
        <f aca="false">(1+LEN(O872)-LEN(SUBSTITUTE(O872," ","")))</f>
        <v>7</v>
      </c>
    </row>
    <row r="873" customFormat="false" ht="14.4" hidden="false" customHeight="false" outlineLevel="0" collapsed="false">
      <c r="A873" s="8" t="s">
        <v>193</v>
      </c>
      <c r="B873" s="8" t="n">
        <v>1</v>
      </c>
      <c r="C873" s="8"/>
      <c r="D873" s="8"/>
      <c r="E873" s="8"/>
      <c r="F873" s="8" t="n">
        <v>68</v>
      </c>
      <c r="G873" s="8" t="n">
        <v>4</v>
      </c>
      <c r="H873" s="8" t="n">
        <v>4068</v>
      </c>
      <c r="I873" s="8" t="s">
        <v>650</v>
      </c>
      <c r="J873" s="8" t="s">
        <v>650</v>
      </c>
      <c r="K873" s="8" t="n">
        <v>24068</v>
      </c>
      <c r="L873" s="8" t="s">
        <v>3515</v>
      </c>
      <c r="O873" s="0" t="s">
        <v>3401</v>
      </c>
      <c r="Q873" s="0" t="s">
        <v>133</v>
      </c>
      <c r="R873" s="0" t="n">
        <v>3</v>
      </c>
      <c r="S873" s="0" t="n">
        <f aca="false">(1+LEN(O873)-LEN(SUBSTITUTE(O873," ","")))</f>
        <v>5</v>
      </c>
    </row>
    <row r="874" customFormat="false" ht="14.4" hidden="false" customHeight="false" outlineLevel="0" collapsed="false">
      <c r="A874" s="8" t="s">
        <v>3492</v>
      </c>
      <c r="B874" s="17" t="n">
        <v>2</v>
      </c>
      <c r="C874" s="17" t="n">
        <v>2</v>
      </c>
      <c r="D874" s="17" t="n">
        <v>1</v>
      </c>
      <c r="E874" s="17" t="n">
        <v>21</v>
      </c>
      <c r="F874" s="17" t="n">
        <v>10</v>
      </c>
      <c r="G874" s="17" t="n">
        <v>7</v>
      </c>
      <c r="H874" s="8" t="n">
        <v>7010</v>
      </c>
      <c r="I874" s="8" t="s">
        <v>650</v>
      </c>
      <c r="J874" s="8" t="s">
        <v>650</v>
      </c>
      <c r="K874" s="8" t="n">
        <v>27010</v>
      </c>
      <c r="L874" s="8" t="s">
        <v>3515</v>
      </c>
      <c r="O874" s="4" t="s">
        <v>781</v>
      </c>
      <c r="Q874" s="4" t="s">
        <v>133</v>
      </c>
      <c r="R874" s="4" t="n">
        <f aca="false">(1+LEN(N874)-LEN(SUBSTITUTE(N874," ","")))+1</f>
        <v>2</v>
      </c>
      <c r="S874" s="0" t="n">
        <f aca="false">(1+LEN(O874)-LEN(SUBSTITUTE(O874," ","")))</f>
        <v>5</v>
      </c>
      <c r="T874" s="4" t="s">
        <v>731</v>
      </c>
      <c r="U874" s="4" t="s">
        <v>732</v>
      </c>
      <c r="V874" s="4" t="s">
        <v>733</v>
      </c>
      <c r="W874" s="4" t="s">
        <v>734</v>
      </c>
      <c r="X874" s="4" t="s">
        <v>735</v>
      </c>
      <c r="Y874" s="4" t="s">
        <v>736</v>
      </c>
      <c r="Z874" s="4" t="s">
        <v>737</v>
      </c>
      <c r="AA874" s="4" t="s">
        <v>738</v>
      </c>
      <c r="AB874" s="4" t="s">
        <v>203</v>
      </c>
      <c r="AC874" s="4" t="s">
        <v>739</v>
      </c>
      <c r="AD874" s="4" t="s">
        <v>740</v>
      </c>
      <c r="AE874" s="4" t="s">
        <v>741</v>
      </c>
      <c r="AF874" s="4" t="s">
        <v>742</v>
      </c>
      <c r="AG874" s="4" t="s">
        <v>743</v>
      </c>
      <c r="AH874" s="4" t="s">
        <v>737</v>
      </c>
      <c r="AI874" s="4" t="s">
        <v>744</v>
      </c>
      <c r="AJ874" s="4" t="s">
        <v>745</v>
      </c>
      <c r="AK874" s="4" t="s">
        <v>746</v>
      </c>
      <c r="AL874" s="4" t="s">
        <v>746</v>
      </c>
      <c r="AM874" s="4" t="s">
        <v>746</v>
      </c>
      <c r="AN874" s="4" t="s">
        <v>150</v>
      </c>
      <c r="AO874" s="4" t="s">
        <v>740</v>
      </c>
      <c r="AP874" s="4" t="s">
        <v>747</v>
      </c>
      <c r="AQ874" s="4" t="s">
        <v>746</v>
      </c>
      <c r="AR874" s="4" t="s">
        <v>748</v>
      </c>
      <c r="AS874" s="4" t="s">
        <v>737</v>
      </c>
      <c r="AT874" s="4" t="s">
        <v>740</v>
      </c>
      <c r="AU874" s="4" t="s">
        <v>740</v>
      </c>
      <c r="AV874" s="4" t="s">
        <v>749</v>
      </c>
      <c r="AW874" s="4" t="s">
        <v>746</v>
      </c>
      <c r="AX874" s="4" t="s">
        <v>295</v>
      </c>
      <c r="AY874" s="4" t="s">
        <v>745</v>
      </c>
      <c r="AZ874" s="4" t="s">
        <v>746</v>
      </c>
      <c r="BA874" s="4" t="s">
        <v>750</v>
      </c>
      <c r="BB874" s="4" t="s">
        <v>751</v>
      </c>
      <c r="BC874" s="4" t="s">
        <v>746</v>
      </c>
      <c r="BD874" s="4" t="s">
        <v>732</v>
      </c>
      <c r="BE874" s="4" t="s">
        <v>752</v>
      </c>
      <c r="BF874" s="4" t="s">
        <v>150</v>
      </c>
      <c r="BG874" s="4" t="s">
        <v>746</v>
      </c>
      <c r="BH874" s="4" t="s">
        <v>203</v>
      </c>
      <c r="BI874" s="4" t="s">
        <v>746</v>
      </c>
      <c r="BJ874" s="4" t="s">
        <v>753</v>
      </c>
      <c r="BK874" s="4" t="s">
        <v>746</v>
      </c>
      <c r="BL874" s="4" t="s">
        <v>754</v>
      </c>
      <c r="BM874" s="4" t="s">
        <v>755</v>
      </c>
      <c r="BN874" s="4" t="s">
        <v>756</v>
      </c>
      <c r="BO874" s="4" t="s">
        <v>746</v>
      </c>
      <c r="BP874" s="4" t="s">
        <v>203</v>
      </c>
      <c r="BQ874" s="4" t="s">
        <v>757</v>
      </c>
      <c r="BS874" s="4" t="s">
        <v>746</v>
      </c>
      <c r="BW874" s="18"/>
      <c r="BZ874" s="18"/>
      <c r="CD874" s="18"/>
      <c r="CF874" s="18"/>
      <c r="CI874" s="18"/>
      <c r="CJ874" s="18"/>
    </row>
    <row r="875" customFormat="false" ht="14.4" hidden="false" customHeight="false" outlineLevel="0" collapsed="false">
      <c r="A875" s="8" t="s">
        <v>3492</v>
      </c>
      <c r="B875" s="17" t="n">
        <v>2</v>
      </c>
      <c r="C875" s="17" t="n">
        <v>2</v>
      </c>
      <c r="D875" s="17" t="n">
        <v>1</v>
      </c>
      <c r="E875" s="17" t="n">
        <v>23</v>
      </c>
      <c r="F875" s="17" t="n">
        <v>12</v>
      </c>
      <c r="G875" s="17" t="n">
        <v>7</v>
      </c>
      <c r="H875" s="8" t="n">
        <v>7012</v>
      </c>
      <c r="I875" s="8" t="s">
        <v>650</v>
      </c>
      <c r="J875" s="8" t="s">
        <v>650</v>
      </c>
      <c r="K875" s="8" t="n">
        <v>27012</v>
      </c>
      <c r="L875" s="8" t="s">
        <v>3515</v>
      </c>
      <c r="O875" s="4" t="s">
        <v>872</v>
      </c>
      <c r="Q875" s="4" t="s">
        <v>133</v>
      </c>
      <c r="R875" s="4" t="n">
        <f aca="false">(1+LEN(N875)-LEN(SUBSTITUTE(N875," ","")))+1</f>
        <v>2</v>
      </c>
      <c r="S875" s="0" t="n">
        <f aca="false">(1+LEN(O875)-LEN(SUBSTITUTE(O875," ","")))</f>
        <v>5</v>
      </c>
      <c r="T875" s="4" t="s">
        <v>731</v>
      </c>
      <c r="U875" s="4" t="s">
        <v>827</v>
      </c>
      <c r="V875" s="4" t="s">
        <v>828</v>
      </c>
      <c r="W875" s="4" t="s">
        <v>829</v>
      </c>
      <c r="X875" s="4" t="s">
        <v>830</v>
      </c>
      <c r="Y875" s="4" t="s">
        <v>167</v>
      </c>
      <c r="Z875" s="4" t="s">
        <v>830</v>
      </c>
      <c r="AA875" s="4" t="s">
        <v>830</v>
      </c>
      <c r="AB875" s="4" t="s">
        <v>831</v>
      </c>
      <c r="AC875" s="4" t="s">
        <v>832</v>
      </c>
      <c r="AD875" s="4" t="s">
        <v>833</v>
      </c>
      <c r="AE875" s="4" t="s">
        <v>827</v>
      </c>
      <c r="AF875" s="4" t="s">
        <v>829</v>
      </c>
      <c r="AG875" s="4" t="s">
        <v>182</v>
      </c>
      <c r="AH875" s="4" t="s">
        <v>167</v>
      </c>
      <c r="AI875" s="4" t="s">
        <v>830</v>
      </c>
      <c r="AJ875" s="4" t="s">
        <v>182</v>
      </c>
      <c r="AK875" s="4" t="s">
        <v>182</v>
      </c>
      <c r="AL875" s="4" t="s">
        <v>827</v>
      </c>
      <c r="AM875" s="4" t="s">
        <v>167</v>
      </c>
      <c r="AN875" s="4" t="s">
        <v>834</v>
      </c>
      <c r="AO875" s="4" t="s">
        <v>835</v>
      </c>
      <c r="AP875" s="4" t="s">
        <v>836</v>
      </c>
      <c r="AQ875" s="4" t="s">
        <v>836</v>
      </c>
      <c r="AR875" s="4" t="s">
        <v>833</v>
      </c>
      <c r="AS875" s="4" t="s">
        <v>167</v>
      </c>
      <c r="AT875" s="4" t="s">
        <v>837</v>
      </c>
      <c r="AU875" s="4" t="s">
        <v>833</v>
      </c>
      <c r="AV875" s="4" t="s">
        <v>175</v>
      </c>
      <c r="AW875" s="4" t="s">
        <v>838</v>
      </c>
      <c r="AX875" s="4" t="s">
        <v>839</v>
      </c>
      <c r="AY875" s="4" t="s">
        <v>182</v>
      </c>
      <c r="AZ875" s="4" t="s">
        <v>838</v>
      </c>
      <c r="BA875" s="4" t="s">
        <v>830</v>
      </c>
      <c r="BB875" s="4" t="s">
        <v>833</v>
      </c>
      <c r="BC875" s="4" t="s">
        <v>167</v>
      </c>
      <c r="BD875" s="4" t="s">
        <v>827</v>
      </c>
      <c r="BE875" s="4" t="s">
        <v>167</v>
      </c>
      <c r="BF875" s="4" t="s">
        <v>838</v>
      </c>
      <c r="BG875" s="4" t="s">
        <v>182</v>
      </c>
      <c r="BH875" s="4" t="s">
        <v>573</v>
      </c>
      <c r="BI875" s="4" t="s">
        <v>182</v>
      </c>
      <c r="BJ875" s="4" t="s">
        <v>832</v>
      </c>
      <c r="BK875" s="4" t="s">
        <v>173</v>
      </c>
      <c r="BL875" s="4" t="s">
        <v>838</v>
      </c>
      <c r="BM875" s="4" t="s">
        <v>840</v>
      </c>
      <c r="BN875" s="4" t="s">
        <v>841</v>
      </c>
      <c r="BO875" s="4" t="s">
        <v>833</v>
      </c>
      <c r="BP875" s="4" t="s">
        <v>836</v>
      </c>
      <c r="BQ875" s="4" t="s">
        <v>827</v>
      </c>
      <c r="BS875" s="4" t="s">
        <v>833</v>
      </c>
      <c r="BW875" s="18"/>
      <c r="BZ875" s="18"/>
      <c r="CD875" s="18"/>
      <c r="CF875" s="18"/>
      <c r="CI875" s="18"/>
      <c r="CJ875" s="18"/>
    </row>
    <row r="876" customFormat="false" ht="14.4" hidden="false" customHeight="false" outlineLevel="0" collapsed="false">
      <c r="A876" s="8" t="s">
        <v>3492</v>
      </c>
      <c r="B876" s="17" t="n">
        <v>2</v>
      </c>
      <c r="C876" s="17" t="n">
        <v>2</v>
      </c>
      <c r="D876" s="17" t="n">
        <v>1</v>
      </c>
      <c r="E876" s="17" t="n">
        <v>26</v>
      </c>
      <c r="F876" s="17" t="n">
        <v>15</v>
      </c>
      <c r="G876" s="17" t="n">
        <v>7</v>
      </c>
      <c r="H876" s="8" t="n">
        <v>7015</v>
      </c>
      <c r="I876" s="8" t="s">
        <v>650</v>
      </c>
      <c r="J876" s="8" t="s">
        <v>650</v>
      </c>
      <c r="K876" s="8" t="n">
        <v>27015</v>
      </c>
      <c r="L876" s="8" t="s">
        <v>3515</v>
      </c>
      <c r="O876" s="4" t="s">
        <v>1018</v>
      </c>
      <c r="Q876" s="4" t="s">
        <v>133</v>
      </c>
      <c r="R876" s="4" t="n">
        <f aca="false">(1+LEN(N876)-LEN(SUBSTITUTE(N876," ","")))+1</f>
        <v>2</v>
      </c>
      <c r="S876" s="0" t="n">
        <f aca="false">(1+LEN(O876)-LEN(SUBSTITUTE(O876," ","")))</f>
        <v>8</v>
      </c>
      <c r="T876" s="4" t="s">
        <v>731</v>
      </c>
      <c r="U876" s="4" t="s">
        <v>983</v>
      </c>
      <c r="V876" s="4" t="s">
        <v>984</v>
      </c>
      <c r="W876" s="4" t="s">
        <v>985</v>
      </c>
      <c r="X876" s="4" t="s">
        <v>606</v>
      </c>
      <c r="Y876" s="4" t="s">
        <v>983</v>
      </c>
      <c r="Z876" s="4" t="s">
        <v>551</v>
      </c>
      <c r="AA876" s="4" t="s">
        <v>986</v>
      </c>
      <c r="AB876" s="4" t="s">
        <v>983</v>
      </c>
      <c r="AC876" s="4" t="s">
        <v>987</v>
      </c>
      <c r="AD876" s="4" t="s">
        <v>983</v>
      </c>
      <c r="AE876" s="4" t="s">
        <v>988</v>
      </c>
      <c r="AF876" s="4" t="s">
        <v>989</v>
      </c>
      <c r="AG876" s="4" t="s">
        <v>551</v>
      </c>
      <c r="AH876" s="4" t="s">
        <v>551</v>
      </c>
      <c r="AI876" s="4" t="s">
        <v>990</v>
      </c>
      <c r="AJ876" s="4" t="s">
        <v>991</v>
      </c>
      <c r="AK876" s="4" t="s">
        <v>551</v>
      </c>
      <c r="AL876" s="4" t="s">
        <v>551</v>
      </c>
      <c r="AM876" s="4" t="s">
        <v>551</v>
      </c>
      <c r="AN876" s="4" t="s">
        <v>551</v>
      </c>
      <c r="AO876" s="4" t="s">
        <v>983</v>
      </c>
      <c r="AP876" s="4" t="s">
        <v>551</v>
      </c>
      <c r="AQ876" s="4" t="s">
        <v>992</v>
      </c>
      <c r="AR876" s="4" t="s">
        <v>551</v>
      </c>
      <c r="AS876" s="4" t="s">
        <v>186</v>
      </c>
      <c r="AT876" s="4" t="s">
        <v>983</v>
      </c>
      <c r="AU876" s="4" t="s">
        <v>983</v>
      </c>
      <c r="AV876" s="4" t="s">
        <v>993</v>
      </c>
      <c r="AW876" s="4" t="s">
        <v>551</v>
      </c>
      <c r="AX876" s="4" t="s">
        <v>551</v>
      </c>
      <c r="AY876" s="4" t="s">
        <v>551</v>
      </c>
      <c r="AZ876" s="4" t="s">
        <v>983</v>
      </c>
      <c r="BA876" s="4" t="s">
        <v>551</v>
      </c>
      <c r="BB876" s="4" t="s">
        <v>551</v>
      </c>
      <c r="BC876" s="4" t="s">
        <v>551</v>
      </c>
      <c r="BD876" s="4" t="s">
        <v>551</v>
      </c>
      <c r="BE876" s="4" t="s">
        <v>551</v>
      </c>
      <c r="BF876" s="4" t="s">
        <v>992</v>
      </c>
      <c r="BG876" s="4" t="s">
        <v>983</v>
      </c>
      <c r="BH876" s="4" t="s">
        <v>551</v>
      </c>
      <c r="BI876" s="4" t="s">
        <v>983</v>
      </c>
      <c r="BJ876" s="4" t="s">
        <v>994</v>
      </c>
      <c r="BK876" s="4" t="s">
        <v>983</v>
      </c>
      <c r="BL876" s="4" t="s">
        <v>983</v>
      </c>
      <c r="BM876" s="4" t="s">
        <v>983</v>
      </c>
      <c r="BN876" s="4" t="s">
        <v>995</v>
      </c>
      <c r="BO876" s="4" t="s">
        <v>983</v>
      </c>
      <c r="BP876" s="4" t="s">
        <v>551</v>
      </c>
      <c r="BQ876" s="4" t="s">
        <v>992</v>
      </c>
      <c r="BS876" s="4" t="s">
        <v>983</v>
      </c>
      <c r="BW876" s="18"/>
      <c r="BZ876" s="18"/>
      <c r="CD876" s="18"/>
      <c r="CF876" s="18"/>
      <c r="CI876" s="18"/>
      <c r="CJ876" s="18"/>
    </row>
    <row r="877" customFormat="false" ht="14.4" hidden="false" customHeight="false" outlineLevel="0" collapsed="false">
      <c r="A877" s="8" t="s">
        <v>3492</v>
      </c>
      <c r="B877" s="8" t="n">
        <v>2</v>
      </c>
      <c r="C877" s="8" t="n">
        <v>1</v>
      </c>
      <c r="D877" s="8" t="n">
        <v>1</v>
      </c>
      <c r="E877" s="8" t="n">
        <v>72</v>
      </c>
      <c r="F877" s="8" t="n">
        <v>38</v>
      </c>
      <c r="G877" s="8" t="n">
        <v>5</v>
      </c>
      <c r="H877" s="8" t="n">
        <v>5038</v>
      </c>
      <c r="I877" s="8" t="s">
        <v>650</v>
      </c>
      <c r="J877" s="8" t="s">
        <v>650</v>
      </c>
      <c r="K877" s="8" t="n">
        <v>25038</v>
      </c>
      <c r="L877" s="8" t="s">
        <v>3515</v>
      </c>
      <c r="O877" s="0" t="s">
        <v>3497</v>
      </c>
      <c r="Q877" s="0" t="s">
        <v>133</v>
      </c>
      <c r="R877" s="0" t="n">
        <f aca="false">(1+LEN(N877)-LEN(SUBSTITUTE(N877," ","")))+1</f>
        <v>2</v>
      </c>
      <c r="S877" s="0" t="n">
        <f aca="false">(1+LEN(O877)-LEN(SUBSTITUTE(O877," ","")))</f>
        <v>6</v>
      </c>
      <c r="T877" s="0" t="s">
        <v>2160</v>
      </c>
      <c r="U877" s="0" t="s">
        <v>203</v>
      </c>
      <c r="V877" s="19" t="s">
        <v>2212</v>
      </c>
      <c r="W877" s="19" t="s">
        <v>2213</v>
      </c>
      <c r="X877" s="0" t="s">
        <v>2214</v>
      </c>
      <c r="Y877" s="19" t="s">
        <v>2215</v>
      </c>
      <c r="Z877" s="19" t="s">
        <v>2216</v>
      </c>
      <c r="AA877" s="0" t="s">
        <v>2217</v>
      </c>
      <c r="AB877" s="19" t="s">
        <v>2215</v>
      </c>
      <c r="AC877" s="19" t="s">
        <v>1272</v>
      </c>
      <c r="AD877" s="19" t="s">
        <v>1154</v>
      </c>
      <c r="AE877" s="0" t="s">
        <v>150</v>
      </c>
      <c r="AF877" s="0" t="s">
        <v>291</v>
      </c>
      <c r="AG877" s="0" t="s">
        <v>2218</v>
      </c>
      <c r="AH877" s="0" t="s">
        <v>2219</v>
      </c>
      <c r="AI877" s="0" t="s">
        <v>2220</v>
      </c>
      <c r="AJ877" s="0" t="s">
        <v>291</v>
      </c>
      <c r="AK877" s="0" t="s">
        <v>203</v>
      </c>
      <c r="AL877" s="0" t="s">
        <v>150</v>
      </c>
      <c r="AM877" s="0" t="s">
        <v>150</v>
      </c>
      <c r="AN877" s="19" t="s">
        <v>1178</v>
      </c>
      <c r="AO877" s="0" t="s">
        <v>2221</v>
      </c>
      <c r="AP877" s="19" t="s">
        <v>1154</v>
      </c>
      <c r="AQ877" s="0" t="s">
        <v>150</v>
      </c>
      <c r="AR877" s="19" t="s">
        <v>2222</v>
      </c>
      <c r="AS877" s="19" t="s">
        <v>1382</v>
      </c>
      <c r="AT877" s="19" t="s">
        <v>2223</v>
      </c>
      <c r="AU877" s="0" t="s">
        <v>150</v>
      </c>
      <c r="AV877" s="19" t="s">
        <v>2224</v>
      </c>
      <c r="AW877" s="0" t="s">
        <v>203</v>
      </c>
      <c r="AX877" s="0" t="s">
        <v>1286</v>
      </c>
      <c r="AY877" s="19" t="s">
        <v>2225</v>
      </c>
      <c r="AZ877" s="19" t="s">
        <v>2226</v>
      </c>
      <c r="BA877" s="0" t="s">
        <v>203</v>
      </c>
      <c r="BB877" s="19" t="s">
        <v>2227</v>
      </c>
      <c r="BC877" s="0" t="s">
        <v>150</v>
      </c>
      <c r="BD877" s="19" t="s">
        <v>1178</v>
      </c>
      <c r="BE877" s="0" t="s">
        <v>2228</v>
      </c>
      <c r="BF877" s="0" t="s">
        <v>203</v>
      </c>
      <c r="BG877" s="19" t="s">
        <v>2216</v>
      </c>
      <c r="BH877" s="19" t="s">
        <v>1178</v>
      </c>
      <c r="BI877" s="19" t="s">
        <v>2215</v>
      </c>
      <c r="BJ877" s="0" t="s">
        <v>2218</v>
      </c>
      <c r="BK877" s="0" t="s">
        <v>1177</v>
      </c>
      <c r="BL877" s="19" t="s">
        <v>2226</v>
      </c>
      <c r="BM877" s="0" t="s">
        <v>291</v>
      </c>
      <c r="BN877" s="0" t="s">
        <v>2229</v>
      </c>
      <c r="BO877" s="0" t="s">
        <v>2230</v>
      </c>
      <c r="BP877" s="0" t="s">
        <v>150</v>
      </c>
      <c r="BQ877" s="19" t="s">
        <v>2231</v>
      </c>
      <c r="BS877" s="0" t="s">
        <v>1178</v>
      </c>
      <c r="BW877" s="14"/>
      <c r="CG877" s="19"/>
      <c r="CI877" s="15"/>
      <c r="CJ877" s="15"/>
      <c r="CK877" s="16"/>
    </row>
    <row r="878" customFormat="false" ht="14.4" hidden="false" customHeight="false" outlineLevel="0" collapsed="false">
      <c r="A878" s="8" t="s">
        <v>3492</v>
      </c>
      <c r="B878" s="8" t="n">
        <v>2</v>
      </c>
      <c r="C878" s="8" t="n">
        <v>1</v>
      </c>
      <c r="D878" s="8" t="n">
        <v>1</v>
      </c>
      <c r="E878" s="8" t="n">
        <v>79</v>
      </c>
      <c r="F878" s="8" t="n">
        <v>41</v>
      </c>
      <c r="G878" s="8" t="n">
        <v>5</v>
      </c>
      <c r="H878" s="8" t="n">
        <v>5041</v>
      </c>
      <c r="I878" s="8" t="s">
        <v>650</v>
      </c>
      <c r="J878" s="8" t="s">
        <v>650</v>
      </c>
      <c r="K878" s="8" t="n">
        <v>25041</v>
      </c>
      <c r="L878" s="8" t="s">
        <v>3515</v>
      </c>
      <c r="O878" s="0" t="s">
        <v>3503</v>
      </c>
      <c r="Q878" s="0" t="s">
        <v>133</v>
      </c>
      <c r="R878" s="0" t="n">
        <f aca="false">(1+LEN(N878)-LEN(SUBSTITUTE(N878," ","")))+1</f>
        <v>2</v>
      </c>
      <c r="S878" s="0" t="n">
        <f aca="false">(1+LEN(O878)-LEN(SUBSTITUTE(O878," ","")))</f>
        <v>9</v>
      </c>
      <c r="T878" s="0" t="s">
        <v>2160</v>
      </c>
      <c r="U878" s="0" t="s">
        <v>146</v>
      </c>
      <c r="V878" s="0" t="s">
        <v>2335</v>
      </c>
      <c r="W878" s="0" t="s">
        <v>2336</v>
      </c>
      <c r="X878" s="0" t="s">
        <v>286</v>
      </c>
      <c r="Y878" s="0" t="s">
        <v>679</v>
      </c>
      <c r="Z878" s="0" t="s">
        <v>138</v>
      </c>
      <c r="AA878" s="0" t="s">
        <v>2337</v>
      </c>
      <c r="AB878" s="0" t="s">
        <v>138</v>
      </c>
      <c r="AC878" s="0" t="s">
        <v>2338</v>
      </c>
      <c r="AD878" s="0" t="s">
        <v>138</v>
      </c>
      <c r="AE878" s="0" t="s">
        <v>2339</v>
      </c>
      <c r="AF878" s="0" t="s">
        <v>2340</v>
      </c>
      <c r="AG878" s="0" t="s">
        <v>2341</v>
      </c>
      <c r="AH878" s="0" t="s">
        <v>2342</v>
      </c>
      <c r="AI878" s="0" t="s">
        <v>138</v>
      </c>
      <c r="AJ878" s="0" t="s">
        <v>138</v>
      </c>
      <c r="AK878" s="0" t="s">
        <v>138</v>
      </c>
      <c r="AL878" s="0" t="s">
        <v>146</v>
      </c>
      <c r="AM878" s="0" t="s">
        <v>138</v>
      </c>
      <c r="AN878" s="0" t="s">
        <v>141</v>
      </c>
      <c r="AO878" s="0" t="s">
        <v>173</v>
      </c>
      <c r="AP878" s="0" t="s">
        <v>138</v>
      </c>
      <c r="AQ878" s="0" t="s">
        <v>2343</v>
      </c>
      <c r="AR878" s="0" t="s">
        <v>150</v>
      </c>
      <c r="AS878" s="0" t="s">
        <v>2343</v>
      </c>
      <c r="AT878" s="0" t="s">
        <v>138</v>
      </c>
      <c r="AU878" s="0" t="s">
        <v>291</v>
      </c>
      <c r="AV878" s="0" t="s">
        <v>2344</v>
      </c>
      <c r="AW878" s="0" t="s">
        <v>2345</v>
      </c>
      <c r="AX878" s="0" t="s">
        <v>146</v>
      </c>
      <c r="AY878" s="0" t="s">
        <v>138</v>
      </c>
      <c r="AZ878" s="0" t="s">
        <v>2346</v>
      </c>
      <c r="BA878" s="0" t="s">
        <v>2343</v>
      </c>
      <c r="BB878" s="0" t="s">
        <v>173</v>
      </c>
      <c r="BC878" s="0" t="s">
        <v>150</v>
      </c>
      <c r="BD878" s="0" t="s">
        <v>286</v>
      </c>
      <c r="BE878" s="0" t="s">
        <v>141</v>
      </c>
      <c r="BF878" s="0" t="s">
        <v>150</v>
      </c>
      <c r="BG878" s="0" t="s">
        <v>138</v>
      </c>
      <c r="BH878" s="0" t="s">
        <v>138</v>
      </c>
      <c r="BI878" s="0" t="s">
        <v>138</v>
      </c>
      <c r="BJ878" s="0" t="s">
        <v>2347</v>
      </c>
      <c r="BK878" s="0" t="s">
        <v>141</v>
      </c>
      <c r="BL878" s="0" t="s">
        <v>146</v>
      </c>
      <c r="BM878" s="0" t="s">
        <v>138</v>
      </c>
      <c r="BN878" s="0" t="s">
        <v>2348</v>
      </c>
      <c r="BO878" s="0" t="s">
        <v>138</v>
      </c>
      <c r="BP878" s="0" t="s">
        <v>146</v>
      </c>
      <c r="BQ878" s="0" t="s">
        <v>2349</v>
      </c>
      <c r="BS878" s="0" t="s">
        <v>146</v>
      </c>
      <c r="BW878" s="14"/>
      <c r="CI878" s="15"/>
      <c r="CJ878" s="15"/>
      <c r="CK878" s="16"/>
    </row>
    <row r="879" customFormat="false" ht="14.4" hidden="false" customHeight="false" outlineLevel="0" collapsed="false">
      <c r="A879" s="8" t="s">
        <v>3492</v>
      </c>
      <c r="B879" s="8" t="n">
        <v>2</v>
      </c>
      <c r="C879" s="8" t="n">
        <v>1</v>
      </c>
      <c r="D879" s="8" t="n">
        <v>1</v>
      </c>
      <c r="E879" s="8" t="n">
        <v>80</v>
      </c>
      <c r="F879" s="8" t="n">
        <v>42</v>
      </c>
      <c r="G879" s="8" t="n">
        <v>5</v>
      </c>
      <c r="H879" s="8" t="n">
        <v>5042</v>
      </c>
      <c r="I879" s="8" t="s">
        <v>650</v>
      </c>
      <c r="J879" s="8" t="s">
        <v>650</v>
      </c>
      <c r="K879" s="8" t="n">
        <v>25042</v>
      </c>
      <c r="L879" s="8" t="s">
        <v>3515</v>
      </c>
      <c r="O879" s="0" t="s">
        <v>3505</v>
      </c>
      <c r="Q879" s="0" t="s">
        <v>133</v>
      </c>
      <c r="R879" s="0" t="n">
        <f aca="false">(1+LEN(N879)-LEN(SUBSTITUTE(N879," ","")))+1</f>
        <v>2</v>
      </c>
      <c r="S879" s="0" t="n">
        <f aca="false">(1+LEN(O879)-LEN(SUBSTITUTE(O879," ","")))</f>
        <v>4</v>
      </c>
      <c r="T879" s="0" t="s">
        <v>2160</v>
      </c>
      <c r="U879" s="0" t="s">
        <v>2376</v>
      </c>
      <c r="V879" s="0" t="s">
        <v>2377</v>
      </c>
      <c r="W879" s="0" t="s">
        <v>2378</v>
      </c>
      <c r="X879" s="0" t="s">
        <v>2379</v>
      </c>
      <c r="Y879" s="0" t="s">
        <v>1154</v>
      </c>
      <c r="Z879" s="0" t="s">
        <v>2380</v>
      </c>
      <c r="AA879" s="0" t="s">
        <v>2381</v>
      </c>
      <c r="AB879" s="0" t="s">
        <v>203</v>
      </c>
      <c r="AC879" s="0" t="s">
        <v>2382</v>
      </c>
      <c r="AD879" s="0" t="s">
        <v>1154</v>
      </c>
      <c r="AE879" s="0" t="s">
        <v>150</v>
      </c>
      <c r="AF879" s="0" t="s">
        <v>2379</v>
      </c>
      <c r="AG879" s="0" t="s">
        <v>2383</v>
      </c>
      <c r="AH879" s="0" t="s">
        <v>2384</v>
      </c>
      <c r="AI879" s="0" t="s">
        <v>2376</v>
      </c>
      <c r="AJ879" s="0" t="s">
        <v>2385</v>
      </c>
      <c r="AK879" s="0" t="s">
        <v>2377</v>
      </c>
      <c r="AL879" s="0" t="s">
        <v>2386</v>
      </c>
      <c r="AM879" s="0" t="s">
        <v>2387</v>
      </c>
      <c r="AN879" s="0" t="s">
        <v>2388</v>
      </c>
      <c r="AO879" s="0" t="s">
        <v>2389</v>
      </c>
      <c r="AP879" s="0" t="s">
        <v>2390</v>
      </c>
      <c r="AQ879" s="0" t="s">
        <v>2377</v>
      </c>
      <c r="AR879" s="0" t="s">
        <v>1154</v>
      </c>
      <c r="AS879" s="0" t="s">
        <v>2391</v>
      </c>
      <c r="AT879" s="0" t="s">
        <v>150</v>
      </c>
      <c r="AU879" s="0" t="s">
        <v>2392</v>
      </c>
      <c r="AV879" s="0" t="s">
        <v>2393</v>
      </c>
      <c r="AW879" s="0" t="s">
        <v>2394</v>
      </c>
      <c r="AX879" s="0" t="s">
        <v>934</v>
      </c>
      <c r="AY879" s="0" t="s">
        <v>2380</v>
      </c>
      <c r="AZ879" s="0" t="s">
        <v>150</v>
      </c>
      <c r="BA879" s="0" t="s">
        <v>2383</v>
      </c>
      <c r="BB879" s="0" t="s">
        <v>2388</v>
      </c>
      <c r="BC879" s="0" t="s">
        <v>2395</v>
      </c>
      <c r="BD879" s="0" t="s">
        <v>1274</v>
      </c>
      <c r="BE879" s="0" t="s">
        <v>2388</v>
      </c>
      <c r="BF879" s="0" t="s">
        <v>2395</v>
      </c>
      <c r="BG879" s="0" t="s">
        <v>2388</v>
      </c>
      <c r="BH879" s="0" t="s">
        <v>150</v>
      </c>
      <c r="BI879" s="0" t="s">
        <v>2395</v>
      </c>
      <c r="BJ879" s="0" t="s">
        <v>1149</v>
      </c>
      <c r="BK879" s="0" t="s">
        <v>2388</v>
      </c>
      <c r="BL879" s="0" t="s">
        <v>2230</v>
      </c>
      <c r="BM879" s="0" t="s">
        <v>2391</v>
      </c>
      <c r="BN879" s="0" t="s">
        <v>2396</v>
      </c>
      <c r="BO879" s="0" t="s">
        <v>2230</v>
      </c>
      <c r="BP879" s="0" t="s">
        <v>150</v>
      </c>
      <c r="BQ879" s="0" t="s">
        <v>2395</v>
      </c>
      <c r="BS879" s="0" t="s">
        <v>2388</v>
      </c>
      <c r="BW879" s="18"/>
      <c r="CI879" s="15"/>
      <c r="CJ879" s="15"/>
      <c r="CK879" s="16"/>
    </row>
    <row r="880" customFormat="false" ht="14.4" hidden="false" customHeight="false" outlineLevel="0" collapsed="false">
      <c r="A880" s="8" t="s">
        <v>3492</v>
      </c>
      <c r="B880" s="8" t="n">
        <v>2</v>
      </c>
      <c r="C880" s="8" t="n">
        <v>1</v>
      </c>
      <c r="D880" s="8" t="n">
        <v>1</v>
      </c>
      <c r="E880" s="8" t="n">
        <v>86</v>
      </c>
      <c r="F880" s="8" t="n">
        <v>45</v>
      </c>
      <c r="G880" s="8" t="n">
        <v>5</v>
      </c>
      <c r="H880" s="8" t="n">
        <v>5045</v>
      </c>
      <c r="I880" s="8" t="s">
        <v>650</v>
      </c>
      <c r="J880" s="8" t="s">
        <v>650</v>
      </c>
      <c r="K880" s="8" t="n">
        <v>25045</v>
      </c>
      <c r="L880" s="8" t="s">
        <v>3515</v>
      </c>
      <c r="O880" s="0" t="s">
        <v>3512</v>
      </c>
      <c r="Q880" s="0" t="s">
        <v>133</v>
      </c>
      <c r="R880" s="0" t="n">
        <f aca="false">(1+LEN(N880)-LEN(SUBSTITUTE(N880," ","")))+1</f>
        <v>2</v>
      </c>
      <c r="S880" s="0" t="n">
        <f aca="false">(1+LEN(O880)-LEN(SUBSTITUTE(O880," ","")))</f>
        <v>5</v>
      </c>
      <c r="T880" s="0" t="s">
        <v>2416</v>
      </c>
      <c r="U880" s="0" t="s">
        <v>2532</v>
      </c>
      <c r="V880" s="0" t="s">
        <v>2533</v>
      </c>
      <c r="W880" s="0" t="s">
        <v>2534</v>
      </c>
      <c r="X880" s="0" t="s">
        <v>2535</v>
      </c>
      <c r="Y880" s="0" t="s">
        <v>2536</v>
      </c>
      <c r="Z880" s="0" t="s">
        <v>2537</v>
      </c>
      <c r="AA880" s="0" t="s">
        <v>2534</v>
      </c>
      <c r="AB880" s="0" t="s">
        <v>1509</v>
      </c>
      <c r="AC880" s="0" t="s">
        <v>2535</v>
      </c>
      <c r="AD880" s="0" t="s">
        <v>881</v>
      </c>
      <c r="AE880" s="0" t="s">
        <v>2535</v>
      </c>
      <c r="AF880" s="0" t="s">
        <v>2538</v>
      </c>
      <c r="AG880" s="0" t="s">
        <v>2537</v>
      </c>
      <c r="AH880" s="0" t="s">
        <v>2537</v>
      </c>
      <c r="AI880" s="0" t="s">
        <v>2539</v>
      </c>
      <c r="AJ880" s="0" t="s">
        <v>2535</v>
      </c>
      <c r="AK880" s="0" t="s">
        <v>1839</v>
      </c>
      <c r="AL880" s="0" t="s">
        <v>2540</v>
      </c>
      <c r="AM880" s="0" t="s">
        <v>2537</v>
      </c>
      <c r="AN880" s="0" t="s">
        <v>2537</v>
      </c>
      <c r="AO880" s="0" t="s">
        <v>2540</v>
      </c>
      <c r="AP880" s="0" t="s">
        <v>881</v>
      </c>
      <c r="AQ880" s="0" t="s">
        <v>682</v>
      </c>
      <c r="AR880" s="0" t="s">
        <v>2536</v>
      </c>
      <c r="AS880" s="0" t="s">
        <v>2536</v>
      </c>
      <c r="AT880" s="0" t="s">
        <v>2541</v>
      </c>
      <c r="AU880" s="0" t="s">
        <v>881</v>
      </c>
      <c r="AV880" s="0" t="s">
        <v>2542</v>
      </c>
      <c r="AW880" s="0" t="s">
        <v>2537</v>
      </c>
      <c r="AX880" s="0" t="s">
        <v>881</v>
      </c>
      <c r="AY880" s="0" t="s">
        <v>881</v>
      </c>
      <c r="AZ880" s="0" t="s">
        <v>2537</v>
      </c>
      <c r="BA880" s="0" t="s">
        <v>1993</v>
      </c>
      <c r="BB880" s="0" t="s">
        <v>881</v>
      </c>
      <c r="BC880" s="0" t="s">
        <v>2537</v>
      </c>
      <c r="BD880" s="0" t="s">
        <v>2537</v>
      </c>
      <c r="BE880" s="0" t="s">
        <v>2534</v>
      </c>
      <c r="BF880" s="0" t="s">
        <v>881</v>
      </c>
      <c r="BG880" s="0" t="s">
        <v>1509</v>
      </c>
      <c r="BH880" s="0" t="s">
        <v>2543</v>
      </c>
      <c r="BI880" s="0" t="s">
        <v>881</v>
      </c>
      <c r="BJ880" s="0" t="s">
        <v>2537</v>
      </c>
      <c r="BK880" s="0" t="s">
        <v>881</v>
      </c>
      <c r="BL880" s="0" t="s">
        <v>2544</v>
      </c>
      <c r="BM880" s="0" t="s">
        <v>1839</v>
      </c>
      <c r="BN880" s="0" t="s">
        <v>2545</v>
      </c>
      <c r="BO880" s="0" t="s">
        <v>881</v>
      </c>
      <c r="BP880" s="0" t="s">
        <v>2536</v>
      </c>
      <c r="BQ880" s="0" t="s">
        <v>2546</v>
      </c>
      <c r="BS880" s="0" t="s">
        <v>881</v>
      </c>
      <c r="CI880" s="15"/>
      <c r="CJ880" s="15"/>
      <c r="CK880" s="16"/>
    </row>
    <row r="881" customFormat="false" ht="14.4" hidden="false" customHeight="false" outlineLevel="0" collapsed="false">
      <c r="A881" s="8" t="s">
        <v>3492</v>
      </c>
      <c r="B881" s="8" t="n">
        <v>2</v>
      </c>
      <c r="C881" s="8"/>
      <c r="D881" s="8"/>
      <c r="E881" s="8"/>
      <c r="F881" s="8" t="n">
        <v>61</v>
      </c>
      <c r="G881" s="8" t="n">
        <v>9</v>
      </c>
      <c r="H881" s="8" t="n">
        <v>9061</v>
      </c>
      <c r="I881" s="8" t="s">
        <v>650</v>
      </c>
      <c r="J881" s="8" t="s">
        <v>650</v>
      </c>
      <c r="K881" s="8" t="n">
        <v>29061</v>
      </c>
      <c r="L881" s="8" t="s">
        <v>3515</v>
      </c>
      <c r="O881" s="0" t="s">
        <v>3356</v>
      </c>
      <c r="Q881" s="0" t="s">
        <v>133</v>
      </c>
      <c r="R881" s="0" t="n">
        <v>3</v>
      </c>
      <c r="S881" s="0" t="n">
        <f aca="false">(1+LEN(O881)-LEN(SUBSTITUTE(O881," ","")))</f>
        <v>6</v>
      </c>
    </row>
    <row r="882" customFormat="false" ht="14.4" hidden="false" customHeight="false" outlineLevel="0" collapsed="false">
      <c r="A882" s="8" t="s">
        <v>3492</v>
      </c>
      <c r="B882" s="8" t="n">
        <v>2</v>
      </c>
      <c r="C882" s="8"/>
      <c r="D882" s="8"/>
      <c r="E882" s="8"/>
      <c r="F882" s="8" t="n">
        <v>62</v>
      </c>
      <c r="G882" s="8" t="n">
        <v>9</v>
      </c>
      <c r="H882" s="8" t="n">
        <v>9062</v>
      </c>
      <c r="I882" s="8" t="s">
        <v>650</v>
      </c>
      <c r="J882" s="8" t="s">
        <v>650</v>
      </c>
      <c r="K882" s="8" t="n">
        <v>29062</v>
      </c>
      <c r="L882" s="8" t="s">
        <v>3515</v>
      </c>
      <c r="O882" s="0" t="s">
        <v>3362</v>
      </c>
      <c r="Q882" s="0" t="s">
        <v>133</v>
      </c>
      <c r="R882" s="0" t="n">
        <v>3</v>
      </c>
      <c r="S882" s="0" t="n">
        <f aca="false">(1+LEN(O882)-LEN(SUBSTITUTE(O882," ","")))</f>
        <v>8</v>
      </c>
    </row>
    <row r="883" customFormat="false" ht="14.4" hidden="false" customHeight="false" outlineLevel="0" collapsed="false">
      <c r="A883" s="8" t="s">
        <v>3492</v>
      </c>
      <c r="B883" s="8" t="n">
        <v>2</v>
      </c>
      <c r="C883" s="8"/>
      <c r="D883" s="8"/>
      <c r="E883" s="8"/>
      <c r="F883" s="8" t="n">
        <v>66</v>
      </c>
      <c r="G883" s="8" t="n">
        <v>9</v>
      </c>
      <c r="H883" s="8" t="n">
        <v>9066</v>
      </c>
      <c r="I883" s="8" t="s">
        <v>650</v>
      </c>
      <c r="J883" s="8" t="s">
        <v>650</v>
      </c>
      <c r="K883" s="8" t="n">
        <v>29066</v>
      </c>
      <c r="L883" s="8" t="s">
        <v>3515</v>
      </c>
      <c r="O883" s="0" t="s">
        <v>3386</v>
      </c>
      <c r="Q883" s="0" t="s">
        <v>133</v>
      </c>
      <c r="R883" s="0" t="n">
        <v>3</v>
      </c>
      <c r="S883" s="0" t="n">
        <f aca="false">(1+LEN(O883)-LEN(SUBSTITUTE(O883," ","")))</f>
        <v>5</v>
      </c>
    </row>
    <row r="884" customFormat="false" ht="14.4" hidden="false" customHeight="false" outlineLevel="0" collapsed="false">
      <c r="A884" s="8" t="s">
        <v>3492</v>
      </c>
      <c r="B884" s="8" t="n">
        <v>2</v>
      </c>
      <c r="C884" s="8"/>
      <c r="D884" s="8"/>
      <c r="E884" s="8"/>
      <c r="F884" s="8" t="n">
        <v>67</v>
      </c>
      <c r="G884" s="8" t="n">
        <v>9</v>
      </c>
      <c r="H884" s="8" t="n">
        <v>9067</v>
      </c>
      <c r="I884" s="8" t="s">
        <v>650</v>
      </c>
      <c r="J884" s="8" t="s">
        <v>650</v>
      </c>
      <c r="K884" s="8" t="n">
        <v>29067</v>
      </c>
      <c r="L884" s="8" t="s">
        <v>3515</v>
      </c>
      <c r="O884" s="0" t="s">
        <v>3392</v>
      </c>
      <c r="Q884" s="0" t="s">
        <v>133</v>
      </c>
      <c r="R884" s="0" t="n">
        <v>3</v>
      </c>
      <c r="S884" s="0" t="n">
        <f aca="false">(1+LEN(O884)-LEN(SUBSTITUTE(O884," ","")))</f>
        <v>5</v>
      </c>
    </row>
    <row r="885" customFormat="false" ht="14.4" hidden="false" customHeight="false" outlineLevel="0" collapsed="false">
      <c r="A885" s="8" t="s">
        <v>193</v>
      </c>
      <c r="B885" s="17" t="n">
        <v>1</v>
      </c>
      <c r="C885" s="17" t="n">
        <v>2</v>
      </c>
      <c r="D885" s="17" t="n">
        <v>2</v>
      </c>
      <c r="E885" s="17" t="n">
        <v>10</v>
      </c>
      <c r="F885" s="17" t="n">
        <v>3</v>
      </c>
      <c r="G885" s="17" t="n">
        <v>3</v>
      </c>
      <c r="H885" s="8" t="n">
        <v>3003</v>
      </c>
      <c r="I885" s="8" t="s">
        <v>650</v>
      </c>
      <c r="J885" s="8" t="s">
        <v>650</v>
      </c>
      <c r="K885" s="8" t="n">
        <v>23003</v>
      </c>
      <c r="L885" s="8" t="s">
        <v>3515</v>
      </c>
      <c r="O885" s="4" t="s">
        <v>272</v>
      </c>
      <c r="Q885" s="4" t="s">
        <v>273</v>
      </c>
      <c r="R885" s="4" t="n">
        <f aca="false">(1+LEN(N885)-LEN(SUBSTITUTE(N885," ","")))+1</f>
        <v>2</v>
      </c>
      <c r="S885" s="0" t="n">
        <f aca="false">(1+LEN(O885)-LEN(SUBSTITUTE(O885," ","")))</f>
        <v>6</v>
      </c>
      <c r="T885" s="4" t="s">
        <v>134</v>
      </c>
      <c r="U885" s="4" t="s">
        <v>298</v>
      </c>
      <c r="V885" s="4" t="s">
        <v>294</v>
      </c>
      <c r="W885" s="4" t="s">
        <v>315</v>
      </c>
      <c r="X885" s="4" t="s">
        <v>298</v>
      </c>
      <c r="Y885" s="4" t="s">
        <v>316</v>
      </c>
      <c r="Z885" s="4" t="s">
        <v>298</v>
      </c>
      <c r="AA885" s="4" t="s">
        <v>317</v>
      </c>
      <c r="AB885" s="4" t="s">
        <v>294</v>
      </c>
      <c r="AC885" s="4" t="s">
        <v>318</v>
      </c>
      <c r="AE885" s="4" t="s">
        <v>298</v>
      </c>
      <c r="AF885" s="4" t="s">
        <v>319</v>
      </c>
      <c r="AG885" s="4" t="s">
        <v>320</v>
      </c>
      <c r="AH885" s="4" t="s">
        <v>298</v>
      </c>
      <c r="AI885" s="4" t="s">
        <v>294</v>
      </c>
      <c r="AJ885" s="4" t="s">
        <v>321</v>
      </c>
      <c r="AK885" s="4" t="s">
        <v>322</v>
      </c>
      <c r="AL885" s="4" t="s">
        <v>323</v>
      </c>
      <c r="AM885" s="4" t="s">
        <v>298</v>
      </c>
      <c r="AN885" s="4" t="s">
        <v>324</v>
      </c>
      <c r="AO885" s="4" t="s">
        <v>325</v>
      </c>
      <c r="AP885" s="4" t="s">
        <v>326</v>
      </c>
      <c r="AQ885" s="4" t="s">
        <v>327</v>
      </c>
      <c r="AR885" s="4" t="s">
        <v>290</v>
      </c>
      <c r="AS885" s="4" t="s">
        <v>328</v>
      </c>
      <c r="AT885" s="4" t="s">
        <v>294</v>
      </c>
      <c r="AU885" s="4" t="s">
        <v>294</v>
      </c>
      <c r="AV885" s="4" t="s">
        <v>324</v>
      </c>
      <c r="AW885" s="4" t="s">
        <v>329</v>
      </c>
      <c r="AX885" s="4" t="s">
        <v>298</v>
      </c>
      <c r="AY885" s="4" t="s">
        <v>298</v>
      </c>
      <c r="AZ885" s="4" t="s">
        <v>330</v>
      </c>
      <c r="BA885" s="4" t="s">
        <v>331</v>
      </c>
      <c r="BB885" s="4" t="s">
        <v>324</v>
      </c>
      <c r="BC885" s="4" t="s">
        <v>298</v>
      </c>
      <c r="BD885" s="4" t="s">
        <v>298</v>
      </c>
      <c r="BE885" s="4" t="s">
        <v>332</v>
      </c>
      <c r="BF885" s="4" t="s">
        <v>298</v>
      </c>
      <c r="BG885" s="4" t="s">
        <v>280</v>
      </c>
      <c r="BH885" s="4" t="s">
        <v>298</v>
      </c>
      <c r="BI885" s="4" t="s">
        <v>333</v>
      </c>
      <c r="BJ885" s="4" t="s">
        <v>290</v>
      </c>
      <c r="BK885" s="4" t="s">
        <v>294</v>
      </c>
      <c r="BL885" s="4" t="s">
        <v>334</v>
      </c>
      <c r="BM885" s="4" t="s">
        <v>298</v>
      </c>
      <c r="BN885" s="22" t="n">
        <f aca="false">TRUE()</f>
        <v>1</v>
      </c>
      <c r="BO885" s="4" t="s">
        <v>316</v>
      </c>
      <c r="BP885" s="4" t="s">
        <v>335</v>
      </c>
      <c r="BQ885" s="4" t="s">
        <v>182</v>
      </c>
      <c r="BS885" s="4" t="s">
        <v>325</v>
      </c>
      <c r="BW885" s="18"/>
      <c r="BZ885" s="18"/>
      <c r="CD885" s="18"/>
      <c r="CF885" s="18"/>
      <c r="CI885" s="18"/>
      <c r="CJ885" s="18"/>
    </row>
    <row r="886" customFormat="false" ht="14.4" hidden="false" customHeight="false" outlineLevel="0" collapsed="false">
      <c r="A886" s="8" t="s">
        <v>193</v>
      </c>
      <c r="B886" s="17" t="n">
        <v>1</v>
      </c>
      <c r="C886" s="17" t="n">
        <v>2</v>
      </c>
      <c r="D886" s="17" t="n">
        <v>2</v>
      </c>
      <c r="E886" s="17" t="n">
        <v>12</v>
      </c>
      <c r="F886" s="17" t="n">
        <v>5</v>
      </c>
      <c r="G886" s="17" t="n">
        <v>3</v>
      </c>
      <c r="H886" s="8" t="n">
        <v>3005</v>
      </c>
      <c r="I886" s="8" t="s">
        <v>650</v>
      </c>
      <c r="J886" s="8" t="s">
        <v>650</v>
      </c>
      <c r="K886" s="8" t="n">
        <v>23005</v>
      </c>
      <c r="L886" s="8" t="s">
        <v>3515</v>
      </c>
      <c r="O886" s="4" t="s">
        <v>440</v>
      </c>
      <c r="Q886" s="4" t="s">
        <v>273</v>
      </c>
      <c r="R886" s="4" t="n">
        <f aca="false">(1+LEN(N886)-LEN(SUBSTITUTE(N886," ","")))+1</f>
        <v>2</v>
      </c>
      <c r="S886" s="0" t="n">
        <f aca="false">(1+LEN(O886)-LEN(SUBSTITUTE(O886," ","")))</f>
        <v>8</v>
      </c>
      <c r="T886" s="4" t="s">
        <v>342</v>
      </c>
      <c r="U886" s="4" t="s">
        <v>441</v>
      </c>
      <c r="V886" s="4" t="s">
        <v>442</v>
      </c>
      <c r="W886" s="4" t="s">
        <v>443</v>
      </c>
      <c r="X886" s="4" t="s">
        <v>432</v>
      </c>
      <c r="Y886" s="4" t="s">
        <v>351</v>
      </c>
      <c r="Z886" s="4" t="s">
        <v>444</v>
      </c>
      <c r="AA886" s="4" t="s">
        <v>404</v>
      </c>
      <c r="AB886" s="4" t="s">
        <v>445</v>
      </c>
      <c r="AC886" s="4" t="s">
        <v>441</v>
      </c>
      <c r="AD886" s="4" t="s">
        <v>445</v>
      </c>
      <c r="AE886" s="4" t="s">
        <v>430</v>
      </c>
      <c r="AF886" s="4" t="s">
        <v>446</v>
      </c>
      <c r="AG886" s="4" t="s">
        <v>447</v>
      </c>
      <c r="AH886" s="4" t="s">
        <v>441</v>
      </c>
      <c r="AI886" s="4" t="s">
        <v>443</v>
      </c>
      <c r="AJ886" s="4" t="s">
        <v>448</v>
      </c>
      <c r="AK886" s="4" t="s">
        <v>449</v>
      </c>
      <c r="AL886" s="4" t="s">
        <v>450</v>
      </c>
      <c r="AM886" s="4" t="s">
        <v>445</v>
      </c>
      <c r="AN886" s="4" t="s">
        <v>451</v>
      </c>
      <c r="AO886" s="4" t="s">
        <v>445</v>
      </c>
      <c r="AP886" s="4" t="s">
        <v>445</v>
      </c>
      <c r="AQ886" s="4" t="s">
        <v>445</v>
      </c>
      <c r="AR886" s="4" t="s">
        <v>452</v>
      </c>
      <c r="AS886" s="4" t="s">
        <v>453</v>
      </c>
      <c r="AT886" s="4" t="s">
        <v>451</v>
      </c>
      <c r="AU886" s="4" t="s">
        <v>443</v>
      </c>
      <c r="AV886" s="4" t="s">
        <v>454</v>
      </c>
      <c r="AW886" s="4" t="s">
        <v>455</v>
      </c>
      <c r="AY886" s="4" t="s">
        <v>456</v>
      </c>
      <c r="AZ886" s="4" t="s">
        <v>457</v>
      </c>
      <c r="BA886" s="4" t="s">
        <v>458</v>
      </c>
      <c r="BB886" s="4" t="s">
        <v>441</v>
      </c>
      <c r="BC886" s="4" t="s">
        <v>441</v>
      </c>
      <c r="BD886" s="4" t="s">
        <v>459</v>
      </c>
      <c r="BE886" s="4" t="s">
        <v>460</v>
      </c>
      <c r="BF886" s="4" t="s">
        <v>454</v>
      </c>
      <c r="BG886" s="4" t="s">
        <v>441</v>
      </c>
      <c r="BH886" s="4" t="s">
        <v>441</v>
      </c>
      <c r="BI886" s="4" t="s">
        <v>449</v>
      </c>
      <c r="BJ886" s="4" t="s">
        <v>454</v>
      </c>
      <c r="BK886" s="4" t="s">
        <v>441</v>
      </c>
      <c r="BL886" s="4" t="s">
        <v>441</v>
      </c>
      <c r="BM886" s="4" t="s">
        <v>461</v>
      </c>
      <c r="BN886" s="4" t="s">
        <v>462</v>
      </c>
      <c r="BO886" s="4" t="s">
        <v>443</v>
      </c>
      <c r="BP886" s="4" t="s">
        <v>351</v>
      </c>
      <c r="BQ886" s="4" t="s">
        <v>350</v>
      </c>
      <c r="BS886" s="4" t="s">
        <v>454</v>
      </c>
      <c r="BW886" s="18"/>
      <c r="BZ886" s="18"/>
      <c r="CD886" s="18"/>
      <c r="CF886" s="18"/>
      <c r="CI886" s="18"/>
      <c r="CJ886" s="18"/>
    </row>
    <row r="887" customFormat="false" ht="14.4" hidden="false" customHeight="false" outlineLevel="0" collapsed="false">
      <c r="A887" s="8" t="s">
        <v>193</v>
      </c>
      <c r="B887" s="17" t="n">
        <v>1</v>
      </c>
      <c r="C887" s="17" t="n">
        <v>2</v>
      </c>
      <c r="D887" s="17" t="n">
        <v>2</v>
      </c>
      <c r="E887" s="17" t="n">
        <v>13</v>
      </c>
      <c r="F887" s="17" t="n">
        <v>6</v>
      </c>
      <c r="G887" s="17" t="n">
        <v>3</v>
      </c>
      <c r="H887" s="8" t="n">
        <v>3006</v>
      </c>
      <c r="I887" s="8" t="s">
        <v>650</v>
      </c>
      <c r="J887" s="8" t="s">
        <v>650</v>
      </c>
      <c r="K887" s="8" t="n">
        <v>23006</v>
      </c>
      <c r="L887" s="8" t="s">
        <v>3515</v>
      </c>
      <c r="O887" s="4" t="s">
        <v>501</v>
      </c>
      <c r="Q887" s="4" t="s">
        <v>273</v>
      </c>
      <c r="R887" s="4" t="n">
        <f aca="false">(1+LEN(N887)-LEN(SUBSTITUTE(N887," ","")))+1</f>
        <v>2</v>
      </c>
      <c r="S887" s="0" t="n">
        <f aca="false">(1+LEN(O887)-LEN(SUBSTITUTE(O887," ","")))</f>
        <v>5</v>
      </c>
      <c r="T887" s="4" t="s">
        <v>342</v>
      </c>
      <c r="U887" s="4" t="s">
        <v>473</v>
      </c>
      <c r="V887" s="4" t="s">
        <v>502</v>
      </c>
      <c r="W887" s="4" t="s">
        <v>503</v>
      </c>
      <c r="X887" s="4" t="s">
        <v>473</v>
      </c>
      <c r="Y887" s="4" t="s">
        <v>504</v>
      </c>
      <c r="Z887" s="20" t="s">
        <v>505</v>
      </c>
      <c r="AA887" s="20" t="s">
        <v>506</v>
      </c>
      <c r="AB887" s="4" t="s">
        <v>507</v>
      </c>
      <c r="AC887" s="20" t="s">
        <v>508</v>
      </c>
      <c r="AE887" s="4" t="s">
        <v>509</v>
      </c>
      <c r="AF887" s="4" t="s">
        <v>510</v>
      </c>
      <c r="AG887" s="20" t="s">
        <v>511</v>
      </c>
      <c r="AH887" s="4" t="s">
        <v>494</v>
      </c>
      <c r="AI887" s="20" t="s">
        <v>508</v>
      </c>
      <c r="AJ887" s="4" t="s">
        <v>512</v>
      </c>
      <c r="AK887" s="4" t="s">
        <v>513</v>
      </c>
      <c r="AL887" s="4" t="s">
        <v>514</v>
      </c>
      <c r="AM887" s="4" t="s">
        <v>515</v>
      </c>
      <c r="AN887" s="4" t="s">
        <v>493</v>
      </c>
      <c r="AO887" s="4" t="s">
        <v>516</v>
      </c>
      <c r="AP887" s="4" t="s">
        <v>517</v>
      </c>
      <c r="AQ887" s="4" t="s">
        <v>473</v>
      </c>
      <c r="AR887" s="20" t="s">
        <v>518</v>
      </c>
      <c r="AS887" s="4" t="s">
        <v>519</v>
      </c>
      <c r="AT887" s="4" t="s">
        <v>520</v>
      </c>
      <c r="AU887" s="20" t="s">
        <v>508</v>
      </c>
      <c r="AV887" s="4" t="s">
        <v>486</v>
      </c>
      <c r="AW887" s="4" t="s">
        <v>512</v>
      </c>
      <c r="AX887" s="4" t="s">
        <v>521</v>
      </c>
      <c r="AY887" s="4" t="s">
        <v>515</v>
      </c>
      <c r="AZ887" s="4" t="s">
        <v>522</v>
      </c>
      <c r="BA887" s="4" t="s">
        <v>486</v>
      </c>
      <c r="BB887" s="4" t="s">
        <v>523</v>
      </c>
      <c r="BC887" s="4" t="s">
        <v>524</v>
      </c>
      <c r="BD887" s="4" t="s">
        <v>473</v>
      </c>
      <c r="BE887" s="20" t="s">
        <v>525</v>
      </c>
      <c r="BF887" s="20" t="s">
        <v>526</v>
      </c>
      <c r="BG887" s="4" t="s">
        <v>527</v>
      </c>
      <c r="BH887" s="4" t="s">
        <v>528</v>
      </c>
      <c r="BI887" s="20" t="s">
        <v>529</v>
      </c>
      <c r="BJ887" s="20" t="s">
        <v>508</v>
      </c>
      <c r="BK887" s="4" t="s">
        <v>512</v>
      </c>
      <c r="BL887" s="20" t="s">
        <v>530</v>
      </c>
      <c r="BM887" s="4" t="s">
        <v>531</v>
      </c>
      <c r="BN887" s="4" t="s">
        <v>532</v>
      </c>
      <c r="BO887" s="4" t="s">
        <v>512</v>
      </c>
      <c r="BP887" s="20" t="s">
        <v>508</v>
      </c>
      <c r="BQ887" s="4" t="s">
        <v>533</v>
      </c>
      <c r="BS887" s="4" t="s">
        <v>534</v>
      </c>
      <c r="BW887" s="18"/>
      <c r="BZ887" s="18"/>
      <c r="CD887" s="18"/>
      <c r="CF887" s="18"/>
      <c r="CG887" s="20"/>
      <c r="CI887" s="18"/>
      <c r="CJ887" s="18"/>
    </row>
    <row r="888" customFormat="false" ht="14.4" hidden="false" customHeight="false" outlineLevel="0" collapsed="false">
      <c r="A888" s="8" t="s">
        <v>193</v>
      </c>
      <c r="B888" s="8" t="n">
        <v>1</v>
      </c>
      <c r="C888" s="8" t="n">
        <v>1</v>
      </c>
      <c r="D888" s="8" t="n">
        <v>2</v>
      </c>
      <c r="E888" s="8" t="n">
        <v>63</v>
      </c>
      <c r="F888" s="8" t="n">
        <v>32</v>
      </c>
      <c r="G888" s="8" t="n">
        <v>1</v>
      </c>
      <c r="H888" s="8" t="n">
        <v>1032</v>
      </c>
      <c r="I888" s="8" t="s">
        <v>650</v>
      </c>
      <c r="J888" s="8" t="s">
        <v>650</v>
      </c>
      <c r="K888" s="8" t="n">
        <v>21032</v>
      </c>
      <c r="L888" s="8" t="s">
        <v>3515</v>
      </c>
      <c r="O888" s="0" t="s">
        <v>1940</v>
      </c>
      <c r="Q888" s="0" t="s">
        <v>273</v>
      </c>
      <c r="R888" s="0" t="n">
        <f aca="false">(1+LEN(N888)-LEN(SUBSTITUTE(N888," ","")))+1</f>
        <v>2</v>
      </c>
      <c r="S888" s="0" t="n">
        <f aca="false">(1+LEN(O888)-LEN(SUBSTITUTE(O888," ","")))</f>
        <v>7</v>
      </c>
      <c r="T888" s="0" t="s">
        <v>1781</v>
      </c>
      <c r="U888" s="0" t="s">
        <v>227</v>
      </c>
      <c r="V888" s="0" t="s">
        <v>1941</v>
      </c>
      <c r="W888" s="0" t="s">
        <v>1942</v>
      </c>
      <c r="X888" s="0" t="s">
        <v>1614</v>
      </c>
      <c r="Y888" s="0" t="s">
        <v>1943</v>
      </c>
      <c r="Z888" s="0" t="s">
        <v>1925</v>
      </c>
      <c r="AA888" s="0" t="s">
        <v>1944</v>
      </c>
      <c r="AB888" s="0" t="s">
        <v>227</v>
      </c>
      <c r="AC888" s="0" t="s">
        <v>1945</v>
      </c>
      <c r="AD888" s="0" t="s">
        <v>227</v>
      </c>
      <c r="AE888" s="0" t="s">
        <v>227</v>
      </c>
      <c r="AF888" s="0" t="s">
        <v>227</v>
      </c>
      <c r="AG888" s="0" t="s">
        <v>1946</v>
      </c>
      <c r="AH888" s="0" t="s">
        <v>1915</v>
      </c>
      <c r="AI888" s="0" t="s">
        <v>1925</v>
      </c>
      <c r="AJ888" s="0" t="s">
        <v>1947</v>
      </c>
      <c r="AK888" s="0" t="s">
        <v>1948</v>
      </c>
      <c r="AL888" s="0" t="s">
        <v>227</v>
      </c>
      <c r="AM888" s="0" t="s">
        <v>227</v>
      </c>
      <c r="AN888" s="0" t="s">
        <v>1925</v>
      </c>
      <c r="AO888" s="0" t="s">
        <v>1949</v>
      </c>
      <c r="AP888" s="0" t="s">
        <v>1919</v>
      </c>
      <c r="AQ888" s="0" t="s">
        <v>1925</v>
      </c>
      <c r="AR888" s="0" t="s">
        <v>1919</v>
      </c>
      <c r="AS888" s="0" t="s">
        <v>1950</v>
      </c>
      <c r="AT888" s="0" t="s">
        <v>1925</v>
      </c>
      <c r="AU888" s="0" t="s">
        <v>1925</v>
      </c>
      <c r="AV888" s="0" t="s">
        <v>227</v>
      </c>
      <c r="AW888" s="0" t="s">
        <v>1951</v>
      </c>
      <c r="AX888" s="0" t="s">
        <v>956</v>
      </c>
      <c r="AY888" s="0" t="s">
        <v>227</v>
      </c>
      <c r="AZ888" s="0" t="s">
        <v>1925</v>
      </c>
      <c r="BA888" s="0" t="s">
        <v>1925</v>
      </c>
      <c r="BB888" s="0" t="s">
        <v>740</v>
      </c>
      <c r="BC888" s="0" t="s">
        <v>227</v>
      </c>
      <c r="BD888" s="0" t="s">
        <v>1952</v>
      </c>
      <c r="BE888" s="0" t="s">
        <v>1948</v>
      </c>
      <c r="BF888" s="0" t="s">
        <v>227</v>
      </c>
      <c r="BG888" s="0" t="s">
        <v>1953</v>
      </c>
      <c r="BH888" s="0" t="s">
        <v>1954</v>
      </c>
      <c r="BI888" s="0" t="s">
        <v>1946</v>
      </c>
      <c r="BJ888" s="0" t="s">
        <v>227</v>
      </c>
      <c r="BK888" s="0" t="s">
        <v>1925</v>
      </c>
      <c r="BL888" s="0" t="s">
        <v>1925</v>
      </c>
      <c r="BM888" s="0" t="s">
        <v>1955</v>
      </c>
      <c r="BN888" s="0" t="s">
        <v>182</v>
      </c>
      <c r="BO888" s="0" t="s">
        <v>1925</v>
      </c>
      <c r="BP888" s="0" t="s">
        <v>1925</v>
      </c>
      <c r="BQ888" s="0" t="s">
        <v>227</v>
      </c>
      <c r="BS888" s="0" t="s">
        <v>227</v>
      </c>
      <c r="BW888" s="14"/>
      <c r="CI888" s="15"/>
      <c r="CJ888" s="15"/>
      <c r="CK888" s="16"/>
    </row>
    <row r="889" customFormat="false" ht="14.4" hidden="false" customHeight="false" outlineLevel="0" collapsed="false">
      <c r="A889" s="8" t="s">
        <v>193</v>
      </c>
      <c r="B889" s="8" t="n">
        <v>1</v>
      </c>
      <c r="C889" s="8" t="n">
        <v>1</v>
      </c>
      <c r="D889" s="8" t="n">
        <v>2</v>
      </c>
      <c r="E889" s="8" t="n">
        <v>70</v>
      </c>
      <c r="F889" s="8" t="n">
        <v>36</v>
      </c>
      <c r="G889" s="8" t="n">
        <v>1</v>
      </c>
      <c r="H889" s="8" t="n">
        <v>1036</v>
      </c>
      <c r="I889" s="8" t="s">
        <v>650</v>
      </c>
      <c r="J889" s="8" t="s">
        <v>650</v>
      </c>
      <c r="K889" s="8" t="n">
        <v>21036</v>
      </c>
      <c r="L889" s="8" t="s">
        <v>3515</v>
      </c>
      <c r="O889" s="0" t="s">
        <v>2099</v>
      </c>
      <c r="Q889" s="0" t="s">
        <v>273</v>
      </c>
      <c r="R889" s="0" t="n">
        <f aca="false">(1+LEN(N889)-LEN(SUBSTITUTE(N889," ","")))+1</f>
        <v>2</v>
      </c>
      <c r="S889" s="0" t="n">
        <f aca="false">(1+LEN(O889)-LEN(SUBSTITUTE(O889," ","")))</f>
        <v>5</v>
      </c>
      <c r="T889" s="0" t="s">
        <v>1781</v>
      </c>
      <c r="U889" s="19" t="s">
        <v>2132</v>
      </c>
      <c r="V889" s="0" t="s">
        <v>2133</v>
      </c>
      <c r="W889" s="19" t="s">
        <v>2134</v>
      </c>
      <c r="X889" s="19" t="s">
        <v>2135</v>
      </c>
      <c r="Y889" s="19" t="s">
        <v>2123</v>
      </c>
      <c r="Z889" s="19" t="s">
        <v>2136</v>
      </c>
      <c r="AA889" s="19" t="s">
        <v>2137</v>
      </c>
      <c r="AB889" s="19" t="s">
        <v>2109</v>
      </c>
      <c r="AC889" s="19" t="s">
        <v>2135</v>
      </c>
      <c r="AD889" s="19" t="s">
        <v>2138</v>
      </c>
      <c r="AE889" s="0" t="s">
        <v>2139</v>
      </c>
      <c r="AF889" s="0" t="s">
        <v>2140</v>
      </c>
      <c r="AG889" s="19" t="s">
        <v>2141</v>
      </c>
      <c r="AH889" s="19" t="s">
        <v>2123</v>
      </c>
      <c r="AI889" s="0" t="s">
        <v>2142</v>
      </c>
      <c r="AJ889" s="19" t="s">
        <v>2137</v>
      </c>
      <c r="AK889" s="0" t="s">
        <v>2143</v>
      </c>
      <c r="AL889" s="19" t="s">
        <v>2144</v>
      </c>
      <c r="AM889" s="0" t="s">
        <v>2145</v>
      </c>
      <c r="AN889" s="19" t="s">
        <v>2132</v>
      </c>
      <c r="AO889" s="19" t="s">
        <v>2112</v>
      </c>
      <c r="AP889" s="19" t="s">
        <v>2112</v>
      </c>
      <c r="AQ889" s="19" t="s">
        <v>2135</v>
      </c>
      <c r="AR889" s="19" t="s">
        <v>2112</v>
      </c>
      <c r="AS889" s="19" t="s">
        <v>2146</v>
      </c>
      <c r="AT889" s="0" t="s">
        <v>2147</v>
      </c>
      <c r="AU889" s="19" t="s">
        <v>2109</v>
      </c>
      <c r="AV889" s="0" t="s">
        <v>2142</v>
      </c>
      <c r="AW889" s="19" t="s">
        <v>2148</v>
      </c>
      <c r="AX889" s="19" t="s">
        <v>2135</v>
      </c>
      <c r="AY889" s="19" t="s">
        <v>2135</v>
      </c>
      <c r="AZ889" s="0" t="s">
        <v>2122</v>
      </c>
      <c r="BA889" s="19" t="s">
        <v>2123</v>
      </c>
      <c r="BB889" s="19" t="s">
        <v>2149</v>
      </c>
      <c r="BC889" s="19" t="s">
        <v>2112</v>
      </c>
      <c r="BD889" s="19" t="s">
        <v>2109</v>
      </c>
      <c r="BE889" s="19" t="s">
        <v>2141</v>
      </c>
      <c r="BF889" s="19" t="s">
        <v>2135</v>
      </c>
      <c r="BG889" s="0" t="s">
        <v>1443</v>
      </c>
      <c r="BH889" s="19" t="s">
        <v>2135</v>
      </c>
      <c r="BI889" s="19" t="s">
        <v>2150</v>
      </c>
      <c r="BJ889" s="19" t="s">
        <v>2132</v>
      </c>
      <c r="BK889" s="0" t="s">
        <v>2151</v>
      </c>
      <c r="BL889" s="0" t="s">
        <v>2142</v>
      </c>
      <c r="BM889" s="0" t="s">
        <v>2152</v>
      </c>
      <c r="BN889" s="19" t="s">
        <v>2132</v>
      </c>
      <c r="BO889" s="19" t="s">
        <v>2135</v>
      </c>
      <c r="BP889" s="19" t="s">
        <v>2136</v>
      </c>
      <c r="BQ889" s="19" t="s">
        <v>2137</v>
      </c>
      <c r="BS889" s="0" t="s">
        <v>2125</v>
      </c>
      <c r="BZ889" s="18"/>
      <c r="CG889" s="19"/>
      <c r="CI889" s="15"/>
      <c r="CJ889" s="15"/>
      <c r="CK889" s="16"/>
    </row>
    <row r="890" customFormat="false" ht="14.4" hidden="false" customHeight="false" outlineLevel="0" collapsed="false">
      <c r="A890" s="8" t="s">
        <v>193</v>
      </c>
      <c r="B890" s="8" t="n">
        <v>1</v>
      </c>
      <c r="C890" s="8" t="n">
        <v>1</v>
      </c>
      <c r="D890" s="8" t="n">
        <v>2</v>
      </c>
      <c r="E890" s="8" t="n">
        <v>71</v>
      </c>
      <c r="F890" s="8" t="n">
        <v>37</v>
      </c>
      <c r="G890" s="8" t="n">
        <v>1</v>
      </c>
      <c r="H890" s="8" t="n">
        <v>1037</v>
      </c>
      <c r="I890" s="8" t="s">
        <v>650</v>
      </c>
      <c r="J890" s="8" t="s">
        <v>650</v>
      </c>
      <c r="K890" s="8" t="n">
        <v>21037</v>
      </c>
      <c r="L890" s="8" t="s">
        <v>3515</v>
      </c>
      <c r="O890" s="0" t="s">
        <v>2185</v>
      </c>
      <c r="Q890" s="0" t="s">
        <v>273</v>
      </c>
      <c r="R890" s="0" t="n">
        <f aca="false">(1+LEN(N890)-LEN(SUBSTITUTE(N890," ","")))+1</f>
        <v>2</v>
      </c>
      <c r="S890" s="0" t="n">
        <f aca="false">(1+LEN(O890)-LEN(SUBSTITUTE(O890," ","")))</f>
        <v>7</v>
      </c>
      <c r="T890" s="0" t="s">
        <v>2160</v>
      </c>
      <c r="U890" s="0" t="s">
        <v>551</v>
      </c>
      <c r="V890" s="0" t="s">
        <v>2186</v>
      </c>
      <c r="W890" s="0" t="s">
        <v>186</v>
      </c>
      <c r="X890" s="0" t="s">
        <v>291</v>
      </c>
      <c r="Y890" s="0" t="s">
        <v>186</v>
      </c>
      <c r="Z890" s="0" t="s">
        <v>992</v>
      </c>
      <c r="AA890" s="0" t="s">
        <v>2187</v>
      </c>
      <c r="AB890" s="0" t="s">
        <v>186</v>
      </c>
      <c r="AC890" s="0" t="s">
        <v>2188</v>
      </c>
      <c r="AD890" s="0" t="s">
        <v>2189</v>
      </c>
      <c r="AE890" s="0" t="s">
        <v>186</v>
      </c>
      <c r="AF890" s="0" t="s">
        <v>2190</v>
      </c>
      <c r="AG890" s="0" t="s">
        <v>2191</v>
      </c>
      <c r="AH890" s="0" t="s">
        <v>186</v>
      </c>
      <c r="AI890" s="0" t="s">
        <v>2192</v>
      </c>
      <c r="AJ890" s="0" t="s">
        <v>2193</v>
      </c>
      <c r="AK890" s="0" t="s">
        <v>2194</v>
      </c>
      <c r="AL890" s="0" t="s">
        <v>2195</v>
      </c>
      <c r="AM890" s="0" t="s">
        <v>992</v>
      </c>
      <c r="AN890" s="0" t="s">
        <v>2196</v>
      </c>
      <c r="AO890" s="0" t="s">
        <v>150</v>
      </c>
      <c r="AP890" s="0" t="s">
        <v>2197</v>
      </c>
      <c r="AQ890" s="0" t="s">
        <v>2198</v>
      </c>
      <c r="AR890" s="0" t="s">
        <v>2199</v>
      </c>
      <c r="AS890" s="0" t="s">
        <v>992</v>
      </c>
      <c r="AT890" s="0" t="s">
        <v>2200</v>
      </c>
      <c r="AU890" s="0" t="s">
        <v>186</v>
      </c>
      <c r="AV890" s="0" t="s">
        <v>186</v>
      </c>
      <c r="AW890" s="0" t="s">
        <v>2201</v>
      </c>
      <c r="AX890" s="0" t="s">
        <v>186</v>
      </c>
      <c r="AY890" s="0" t="s">
        <v>186</v>
      </c>
      <c r="AZ890" s="0" t="s">
        <v>2202</v>
      </c>
      <c r="BA890" s="0" t="s">
        <v>2192</v>
      </c>
      <c r="BB890" s="0" t="s">
        <v>992</v>
      </c>
      <c r="BC890" s="0" t="s">
        <v>186</v>
      </c>
      <c r="BD890" s="0" t="s">
        <v>992</v>
      </c>
      <c r="BE890" s="0" t="s">
        <v>186</v>
      </c>
      <c r="BF890" s="0" t="s">
        <v>551</v>
      </c>
      <c r="BG890" s="0" t="s">
        <v>186</v>
      </c>
      <c r="BH890" s="0" t="s">
        <v>186</v>
      </c>
      <c r="BI890" s="0" t="s">
        <v>2203</v>
      </c>
      <c r="BJ890" s="0" t="s">
        <v>2204</v>
      </c>
      <c r="BK890" s="0" t="s">
        <v>2205</v>
      </c>
      <c r="BL890" s="0" t="s">
        <v>2192</v>
      </c>
      <c r="BM890" s="0" t="s">
        <v>186</v>
      </c>
      <c r="BN890" s="13"/>
      <c r="BO890" s="0" t="s">
        <v>2206</v>
      </c>
      <c r="BP890" s="0" t="s">
        <v>2207</v>
      </c>
      <c r="BQ890" s="0" t="s">
        <v>186</v>
      </c>
      <c r="BS890" s="0" t="s">
        <v>186</v>
      </c>
      <c r="BW890" s="18"/>
      <c r="CI890" s="15"/>
      <c r="CJ890" s="15"/>
      <c r="CK890" s="16"/>
    </row>
    <row r="891" customFormat="false" ht="14.4" hidden="false" customHeight="false" outlineLevel="0" collapsed="false">
      <c r="A891" s="8" t="s">
        <v>193</v>
      </c>
      <c r="B891" s="8" t="n">
        <v>1</v>
      </c>
      <c r="C891" s="8"/>
      <c r="D891" s="8"/>
      <c r="E891" s="8"/>
      <c r="F891" s="8" t="n">
        <v>62</v>
      </c>
      <c r="G891" s="8" t="n">
        <v>4</v>
      </c>
      <c r="H891" s="8" t="n">
        <v>4062</v>
      </c>
      <c r="I891" s="8" t="s">
        <v>650</v>
      </c>
      <c r="J891" s="8" t="s">
        <v>650</v>
      </c>
      <c r="K891" s="8" t="n">
        <v>24062</v>
      </c>
      <c r="L891" s="8" t="s">
        <v>3515</v>
      </c>
      <c r="O891" s="0" t="s">
        <v>3365</v>
      </c>
      <c r="Q891" s="0" t="s">
        <v>273</v>
      </c>
      <c r="R891" s="0" t="n">
        <v>3</v>
      </c>
      <c r="S891" s="0" t="n">
        <f aca="false">(1+LEN(O891)-LEN(SUBSTITUTE(O891," ","")))</f>
        <v>9</v>
      </c>
    </row>
    <row r="892" customFormat="false" ht="14.4" hidden="false" customHeight="false" outlineLevel="0" collapsed="false">
      <c r="A892" s="8" t="s">
        <v>193</v>
      </c>
      <c r="B892" s="8" t="n">
        <v>1</v>
      </c>
      <c r="C892" s="8"/>
      <c r="D892" s="8"/>
      <c r="E892" s="8"/>
      <c r="F892" s="8" t="n">
        <v>63</v>
      </c>
      <c r="G892" s="8" t="n">
        <v>4</v>
      </c>
      <c r="H892" s="8" t="n">
        <v>4063</v>
      </c>
      <c r="I892" s="8" t="s">
        <v>650</v>
      </c>
      <c r="J892" s="8" t="s">
        <v>650</v>
      </c>
      <c r="K892" s="8" t="n">
        <v>24063</v>
      </c>
      <c r="L892" s="8" t="s">
        <v>3515</v>
      </c>
      <c r="O892" s="0" t="s">
        <v>3371</v>
      </c>
      <c r="Q892" s="0" t="s">
        <v>273</v>
      </c>
      <c r="R892" s="0" t="n">
        <v>3</v>
      </c>
      <c r="S892" s="0" t="n">
        <f aca="false">(1+LEN(O892)-LEN(SUBSTITUTE(O892," ","")))</f>
        <v>9</v>
      </c>
    </row>
    <row r="893" customFormat="false" ht="14.4" hidden="false" customHeight="false" outlineLevel="0" collapsed="false">
      <c r="A893" s="8" t="s">
        <v>193</v>
      </c>
      <c r="B893" s="8" t="n">
        <v>1</v>
      </c>
      <c r="C893" s="8"/>
      <c r="D893" s="8"/>
      <c r="E893" s="8"/>
      <c r="F893" s="8" t="n">
        <v>65</v>
      </c>
      <c r="G893" s="8" t="n">
        <v>4</v>
      </c>
      <c r="H893" s="8" t="n">
        <v>4065</v>
      </c>
      <c r="I893" s="8" t="s">
        <v>650</v>
      </c>
      <c r="J893" s="8" t="s">
        <v>650</v>
      </c>
      <c r="K893" s="8" t="n">
        <v>24065</v>
      </c>
      <c r="L893" s="8" t="s">
        <v>3515</v>
      </c>
      <c r="O893" s="0" t="s">
        <v>3383</v>
      </c>
      <c r="Q893" s="0" t="s">
        <v>273</v>
      </c>
      <c r="R893" s="0" t="n">
        <v>3</v>
      </c>
      <c r="S893" s="0" t="n">
        <f aca="false">(1+LEN(O893)-LEN(SUBSTITUTE(O893," ","")))</f>
        <v>9</v>
      </c>
    </row>
    <row r="894" customFormat="false" ht="14.4" hidden="false" customHeight="false" outlineLevel="0" collapsed="false">
      <c r="A894" s="8" t="s">
        <v>193</v>
      </c>
      <c r="B894" s="8" t="n">
        <v>1</v>
      </c>
      <c r="C894" s="8"/>
      <c r="D894" s="8"/>
      <c r="E894" s="8"/>
      <c r="F894" s="8" t="n">
        <v>66</v>
      </c>
      <c r="G894" s="8" t="n">
        <v>4</v>
      </c>
      <c r="H894" s="8" t="n">
        <v>4066</v>
      </c>
      <c r="I894" s="8" t="s">
        <v>650</v>
      </c>
      <c r="J894" s="8" t="s">
        <v>650</v>
      </c>
      <c r="K894" s="8" t="n">
        <v>24066</v>
      </c>
      <c r="L894" s="8" t="s">
        <v>3515</v>
      </c>
      <c r="O894" s="0" t="s">
        <v>3389</v>
      </c>
      <c r="Q894" s="0" t="s">
        <v>273</v>
      </c>
      <c r="R894" s="0" t="n">
        <v>3</v>
      </c>
      <c r="S894" s="0" t="n">
        <f aca="false">(1+LEN(O894)-LEN(SUBSTITUTE(O894," ","")))</f>
        <v>4</v>
      </c>
    </row>
    <row r="895" customFormat="false" ht="14.4" hidden="false" customHeight="false" outlineLevel="0" collapsed="false">
      <c r="A895" s="8" t="s">
        <v>3492</v>
      </c>
      <c r="B895" s="17" t="n">
        <v>2</v>
      </c>
      <c r="C895" s="17" t="n">
        <v>2</v>
      </c>
      <c r="D895" s="17" t="n">
        <v>1</v>
      </c>
      <c r="E895" s="17" t="n">
        <v>18</v>
      </c>
      <c r="F895" s="17" t="n">
        <v>9</v>
      </c>
      <c r="G895" s="17" t="n">
        <v>7</v>
      </c>
      <c r="H895" s="8" t="n">
        <v>7009</v>
      </c>
      <c r="I895" s="8" t="s">
        <v>650</v>
      </c>
      <c r="J895" s="8" t="s">
        <v>650</v>
      </c>
      <c r="K895" s="8" t="n">
        <v>27009</v>
      </c>
      <c r="L895" s="8" t="s">
        <v>3515</v>
      </c>
      <c r="O895" s="4" t="s">
        <v>727</v>
      </c>
      <c r="Q895" s="4" t="s">
        <v>273</v>
      </c>
      <c r="R895" s="4" t="n">
        <f aca="false">(1+LEN(N895)-LEN(SUBSTITUTE(N895," ","")))+1</f>
        <v>2</v>
      </c>
      <c r="S895" s="0" t="n">
        <f aca="false">(1+LEN(O895)-LEN(SUBSTITUTE(O895," ","")))</f>
        <v>5</v>
      </c>
      <c r="T895" s="4" t="s">
        <v>342</v>
      </c>
      <c r="U895" s="4" t="s">
        <v>654</v>
      </c>
      <c r="V895" s="20" t="s">
        <v>655</v>
      </c>
      <c r="W895" s="20" t="s">
        <v>656</v>
      </c>
      <c r="X895" s="20" t="s">
        <v>657</v>
      </c>
      <c r="Y895" s="20" t="s">
        <v>658</v>
      </c>
      <c r="Z895" s="4" t="s">
        <v>659</v>
      </c>
      <c r="AA895" s="20" t="s">
        <v>660</v>
      </c>
      <c r="AB895" s="4" t="s">
        <v>661</v>
      </c>
      <c r="AC895" s="4" t="s">
        <v>549</v>
      </c>
      <c r="AD895" s="4" t="s">
        <v>662</v>
      </c>
      <c r="AE895" s="4" t="s">
        <v>663</v>
      </c>
      <c r="AF895" s="4" t="s">
        <v>664</v>
      </c>
      <c r="AG895" s="4" t="s">
        <v>505</v>
      </c>
      <c r="AH895" s="4" t="s">
        <v>665</v>
      </c>
      <c r="AI895" s="4" t="s">
        <v>666</v>
      </c>
      <c r="AJ895" s="4" t="s">
        <v>505</v>
      </c>
      <c r="AK895" s="4" t="s">
        <v>667</v>
      </c>
      <c r="AL895" s="4" t="s">
        <v>668</v>
      </c>
      <c r="AM895" s="4" t="s">
        <v>669</v>
      </c>
      <c r="AN895" s="4" t="s">
        <v>670</v>
      </c>
      <c r="AO895" s="4" t="s">
        <v>671</v>
      </c>
      <c r="AP895" s="20" t="s">
        <v>672</v>
      </c>
      <c r="AQ895" s="20" t="s">
        <v>673</v>
      </c>
      <c r="AR895" s="20" t="s">
        <v>673</v>
      </c>
      <c r="AS895" s="4" t="s">
        <v>674</v>
      </c>
      <c r="AT895" s="20" t="s">
        <v>673</v>
      </c>
      <c r="AU895" s="4" t="s">
        <v>675</v>
      </c>
      <c r="AV895" s="20" t="s">
        <v>676</v>
      </c>
      <c r="AW895" s="4" t="s">
        <v>659</v>
      </c>
      <c r="AX895" s="20" t="s">
        <v>673</v>
      </c>
      <c r="AY895" s="4" t="s">
        <v>547</v>
      </c>
      <c r="AZ895" s="20" t="s">
        <v>673</v>
      </c>
      <c r="BA895" s="4" t="s">
        <v>505</v>
      </c>
      <c r="BB895" s="4" t="s">
        <v>677</v>
      </c>
      <c r="BC895" s="4" t="s">
        <v>365</v>
      </c>
      <c r="BD895" s="20" t="s">
        <v>673</v>
      </c>
      <c r="BE895" s="4" t="s">
        <v>678</v>
      </c>
      <c r="BF895" s="20" t="s">
        <v>673</v>
      </c>
      <c r="BG895" s="4" t="s">
        <v>679</v>
      </c>
      <c r="BH895" s="4" t="s">
        <v>680</v>
      </c>
      <c r="BJ895" s="4" t="s">
        <v>681</v>
      </c>
      <c r="BK895" s="4" t="s">
        <v>682</v>
      </c>
      <c r="BL895" s="4" t="s">
        <v>505</v>
      </c>
      <c r="BM895" s="20" t="s">
        <v>657</v>
      </c>
      <c r="BN895" s="4" t="s">
        <v>683</v>
      </c>
      <c r="BO895" s="4" t="s">
        <v>684</v>
      </c>
      <c r="BP895" s="4" t="s">
        <v>685</v>
      </c>
      <c r="BQ895" s="4" t="s">
        <v>686</v>
      </c>
      <c r="BS895" s="4" t="s">
        <v>687</v>
      </c>
      <c r="BW895" s="18"/>
      <c r="BZ895" s="18"/>
      <c r="CD895" s="18"/>
      <c r="CF895" s="18"/>
      <c r="CG895" s="20"/>
      <c r="CI895" s="18"/>
      <c r="CJ895" s="18"/>
    </row>
    <row r="896" customFormat="false" ht="14.4" hidden="false" customHeight="false" outlineLevel="0" collapsed="false">
      <c r="A896" s="8" t="s">
        <v>3492</v>
      </c>
      <c r="B896" s="17" t="n">
        <v>2</v>
      </c>
      <c r="C896" s="17" t="n">
        <v>2</v>
      </c>
      <c r="D896" s="17" t="n">
        <v>1</v>
      </c>
      <c r="E896" s="17" t="n">
        <v>22</v>
      </c>
      <c r="F896" s="17" t="n">
        <v>11</v>
      </c>
      <c r="G896" s="17" t="n">
        <v>7</v>
      </c>
      <c r="H896" s="8" t="n">
        <v>7011</v>
      </c>
      <c r="I896" s="8" t="s">
        <v>650</v>
      </c>
      <c r="J896" s="8" t="s">
        <v>650</v>
      </c>
      <c r="K896" s="8" t="n">
        <v>27011</v>
      </c>
      <c r="L896" s="8" t="s">
        <v>3515</v>
      </c>
      <c r="O896" s="4" t="s">
        <v>823</v>
      </c>
      <c r="Q896" s="4" t="s">
        <v>273</v>
      </c>
      <c r="R896" s="4" t="n">
        <f aca="false">(1+LEN(N896)-LEN(SUBSTITUTE(N896," ","")))+1</f>
        <v>2</v>
      </c>
      <c r="S896" s="0" t="n">
        <f aca="false">(1+LEN(O896)-LEN(SUBSTITUTE(O896," ","")))</f>
        <v>6</v>
      </c>
      <c r="T896" s="4" t="s">
        <v>731</v>
      </c>
      <c r="U896" s="4" t="s">
        <v>551</v>
      </c>
      <c r="V896" s="4" t="s">
        <v>785</v>
      </c>
      <c r="W896" s="4" t="s">
        <v>786</v>
      </c>
      <c r="X896" s="4" t="s">
        <v>551</v>
      </c>
      <c r="Y896" s="4" t="s">
        <v>551</v>
      </c>
      <c r="Z896" s="4" t="s">
        <v>551</v>
      </c>
      <c r="AA896" s="4" t="s">
        <v>787</v>
      </c>
      <c r="AB896" s="4" t="s">
        <v>788</v>
      </c>
      <c r="AC896" s="4" t="s">
        <v>789</v>
      </c>
      <c r="AD896" s="4" t="s">
        <v>551</v>
      </c>
      <c r="AE896" s="4" t="s">
        <v>551</v>
      </c>
      <c r="AF896" s="4" t="s">
        <v>790</v>
      </c>
      <c r="AG896" s="4" t="s">
        <v>551</v>
      </c>
      <c r="AH896" s="4" t="s">
        <v>791</v>
      </c>
      <c r="AI896" s="4" t="s">
        <v>551</v>
      </c>
      <c r="AJ896" s="4" t="s">
        <v>792</v>
      </c>
      <c r="AK896" s="4" t="s">
        <v>186</v>
      </c>
      <c r="AL896" s="4" t="s">
        <v>551</v>
      </c>
      <c r="AM896" s="4" t="s">
        <v>551</v>
      </c>
      <c r="AN896" s="4" t="s">
        <v>551</v>
      </c>
      <c r="AO896" s="4" t="s">
        <v>793</v>
      </c>
      <c r="AP896" s="4" t="s">
        <v>551</v>
      </c>
      <c r="AQ896" s="4" t="s">
        <v>186</v>
      </c>
      <c r="AR896" s="4" t="s">
        <v>551</v>
      </c>
      <c r="AS896" s="4" t="s">
        <v>794</v>
      </c>
      <c r="AT896" s="4" t="s">
        <v>551</v>
      </c>
      <c r="AU896" s="4" t="s">
        <v>795</v>
      </c>
      <c r="AV896" s="4" t="s">
        <v>796</v>
      </c>
      <c r="AW896" s="4" t="s">
        <v>551</v>
      </c>
      <c r="AX896" s="4" t="s">
        <v>186</v>
      </c>
      <c r="AY896" s="4" t="s">
        <v>551</v>
      </c>
      <c r="AZ896" s="4" t="s">
        <v>551</v>
      </c>
      <c r="BA896" s="4" t="s">
        <v>551</v>
      </c>
      <c r="BB896" s="4" t="s">
        <v>797</v>
      </c>
      <c r="BC896" s="4" t="s">
        <v>798</v>
      </c>
      <c r="BD896" s="4" t="s">
        <v>799</v>
      </c>
      <c r="BE896" s="4" t="s">
        <v>551</v>
      </c>
      <c r="BF896" s="4" t="s">
        <v>186</v>
      </c>
      <c r="BG896" s="4" t="s">
        <v>551</v>
      </c>
      <c r="BH896" s="4" t="s">
        <v>551</v>
      </c>
      <c r="BI896" s="4" t="s">
        <v>800</v>
      </c>
      <c r="BJ896" s="4" t="s">
        <v>801</v>
      </c>
      <c r="BK896" s="4" t="s">
        <v>797</v>
      </c>
      <c r="BL896" s="4" t="s">
        <v>802</v>
      </c>
      <c r="BM896" s="4" t="s">
        <v>186</v>
      </c>
      <c r="BN896" s="4" t="s">
        <v>797</v>
      </c>
      <c r="BO896" s="4" t="s">
        <v>186</v>
      </c>
      <c r="BP896" s="4" t="s">
        <v>797</v>
      </c>
      <c r="BQ896" s="4" t="s">
        <v>551</v>
      </c>
      <c r="BS896" s="4" t="s">
        <v>551</v>
      </c>
      <c r="BW896" s="18"/>
      <c r="BZ896" s="18"/>
      <c r="CD896" s="18"/>
      <c r="CF896" s="18"/>
      <c r="CI896" s="18"/>
      <c r="CJ896" s="18"/>
    </row>
    <row r="897" customFormat="false" ht="14.4" hidden="false" customHeight="false" outlineLevel="0" collapsed="false">
      <c r="A897" s="8" t="s">
        <v>3492</v>
      </c>
      <c r="B897" s="17" t="n">
        <v>2</v>
      </c>
      <c r="C897" s="17" t="n">
        <v>2</v>
      </c>
      <c r="D897" s="17" t="n">
        <v>1</v>
      </c>
      <c r="E897" s="17" t="n">
        <v>24</v>
      </c>
      <c r="F897" s="17" t="n">
        <v>13</v>
      </c>
      <c r="G897" s="17" t="n">
        <v>7</v>
      </c>
      <c r="H897" s="8" t="n">
        <v>7013</v>
      </c>
      <c r="I897" s="8" t="s">
        <v>650</v>
      </c>
      <c r="J897" s="8" t="s">
        <v>650</v>
      </c>
      <c r="K897" s="8" t="n">
        <v>27013</v>
      </c>
      <c r="L897" s="8" t="s">
        <v>3515</v>
      </c>
      <c r="O897" s="4" t="s">
        <v>921</v>
      </c>
      <c r="Q897" s="4" t="s">
        <v>273</v>
      </c>
      <c r="R897" s="4" t="n">
        <f aca="false">(1+LEN(N897)-LEN(SUBSTITUTE(N897," ","")))+1</f>
        <v>2</v>
      </c>
      <c r="S897" s="0" t="n">
        <f aca="false">(1+LEN(O897)-LEN(SUBSTITUTE(O897," ","")))</f>
        <v>6</v>
      </c>
      <c r="T897" s="4" t="s">
        <v>731</v>
      </c>
      <c r="U897" s="4" t="s">
        <v>876</v>
      </c>
      <c r="V897" s="4" t="s">
        <v>877</v>
      </c>
      <c r="W897" s="4" t="s">
        <v>878</v>
      </c>
      <c r="X897" s="4" t="s">
        <v>186</v>
      </c>
      <c r="Y897" s="4" t="s">
        <v>879</v>
      </c>
      <c r="Z897" s="4" t="s">
        <v>880</v>
      </c>
      <c r="AA897" s="4" t="s">
        <v>876</v>
      </c>
      <c r="AB897" s="4" t="s">
        <v>876</v>
      </c>
      <c r="AC897" s="4" t="s">
        <v>881</v>
      </c>
      <c r="AD897" s="4" t="s">
        <v>881</v>
      </c>
      <c r="AE897" s="4" t="s">
        <v>882</v>
      </c>
      <c r="AF897" s="4" t="s">
        <v>883</v>
      </c>
      <c r="AG897" s="4" t="s">
        <v>876</v>
      </c>
      <c r="AH897" s="4" t="s">
        <v>884</v>
      </c>
      <c r="AI897" s="4" t="s">
        <v>876</v>
      </c>
      <c r="AJ897" s="4" t="s">
        <v>186</v>
      </c>
      <c r="AK897" s="4" t="s">
        <v>876</v>
      </c>
      <c r="AL897" s="4" t="s">
        <v>186</v>
      </c>
      <c r="AM897" s="4" t="s">
        <v>186</v>
      </c>
      <c r="AN897" s="4" t="s">
        <v>881</v>
      </c>
      <c r="AO897" s="4" t="s">
        <v>885</v>
      </c>
      <c r="AP897" s="4" t="s">
        <v>879</v>
      </c>
      <c r="AQ897" s="4" t="s">
        <v>876</v>
      </c>
      <c r="AR897" s="4" t="s">
        <v>886</v>
      </c>
      <c r="AS897" s="4" t="s">
        <v>879</v>
      </c>
      <c r="AT897" s="4" t="s">
        <v>876</v>
      </c>
      <c r="AU897" s="4" t="s">
        <v>698</v>
      </c>
      <c r="AV897" s="4" t="s">
        <v>887</v>
      </c>
      <c r="AW897" s="4" t="s">
        <v>876</v>
      </c>
      <c r="AX897" s="4" t="s">
        <v>186</v>
      </c>
      <c r="AY897" s="4" t="s">
        <v>879</v>
      </c>
      <c r="AZ897" s="4" t="s">
        <v>876</v>
      </c>
      <c r="BA897" s="4" t="s">
        <v>888</v>
      </c>
      <c r="BB897" s="4" t="s">
        <v>876</v>
      </c>
      <c r="BC897" s="4" t="s">
        <v>889</v>
      </c>
      <c r="BD897" s="4" t="s">
        <v>876</v>
      </c>
      <c r="BE897" s="4" t="s">
        <v>876</v>
      </c>
      <c r="BF897" s="4" t="s">
        <v>876</v>
      </c>
      <c r="BG897" s="4" t="s">
        <v>876</v>
      </c>
      <c r="BH897" s="4" t="s">
        <v>876</v>
      </c>
      <c r="BI897" s="4" t="s">
        <v>876</v>
      </c>
      <c r="BJ897" s="4" t="s">
        <v>890</v>
      </c>
      <c r="BK897" s="4" t="s">
        <v>876</v>
      </c>
      <c r="BL897" s="4" t="s">
        <v>876</v>
      </c>
      <c r="BM897" s="4" t="s">
        <v>891</v>
      </c>
      <c r="BN897" s="4" t="s">
        <v>892</v>
      </c>
      <c r="BO897" s="4" t="s">
        <v>876</v>
      </c>
      <c r="BP897" s="4" t="s">
        <v>876</v>
      </c>
      <c r="BQ897" s="4" t="s">
        <v>893</v>
      </c>
      <c r="BS897" s="4" t="s">
        <v>876</v>
      </c>
      <c r="BW897" s="18"/>
      <c r="BZ897" s="18"/>
      <c r="CD897" s="18"/>
      <c r="CF897" s="18"/>
      <c r="CI897" s="18"/>
      <c r="CJ897" s="18"/>
    </row>
    <row r="898" customFormat="false" ht="12.75" hidden="false" customHeight="true" outlineLevel="0" collapsed="false">
      <c r="A898" s="8" t="s">
        <v>3492</v>
      </c>
      <c r="B898" s="17" t="n">
        <v>2</v>
      </c>
      <c r="C898" s="17" t="n">
        <v>2</v>
      </c>
      <c r="D898" s="17" t="n">
        <v>1</v>
      </c>
      <c r="E898" s="17" t="n">
        <v>25</v>
      </c>
      <c r="F898" s="17" t="n">
        <v>14</v>
      </c>
      <c r="G898" s="17" t="n">
        <v>7</v>
      </c>
      <c r="H898" s="8" t="n">
        <v>7014</v>
      </c>
      <c r="I898" s="8" t="s">
        <v>650</v>
      </c>
      <c r="J898" s="8" t="s">
        <v>650</v>
      </c>
      <c r="K898" s="8" t="n">
        <v>27014</v>
      </c>
      <c r="L898" s="8" t="s">
        <v>3515</v>
      </c>
      <c r="O898" s="4" t="s">
        <v>979</v>
      </c>
      <c r="Q898" s="4" t="s">
        <v>273</v>
      </c>
      <c r="R898" s="4" t="n">
        <f aca="false">(1+LEN(N898)-LEN(SUBSTITUTE(N898," ","")))+1</f>
        <v>2</v>
      </c>
      <c r="S898" s="0" t="n">
        <f aca="false">(1+LEN(O898)-LEN(SUBSTITUTE(O898," ","")))</f>
        <v>6</v>
      </c>
      <c r="T898" s="4" t="s">
        <v>731</v>
      </c>
      <c r="U898" s="4" t="s">
        <v>443</v>
      </c>
      <c r="V898" s="4" t="s">
        <v>925</v>
      </c>
      <c r="W898" s="4" t="s">
        <v>926</v>
      </c>
      <c r="X898" s="4" t="s">
        <v>927</v>
      </c>
      <c r="Y898" s="4" t="s">
        <v>443</v>
      </c>
      <c r="Z898" s="4" t="s">
        <v>445</v>
      </c>
      <c r="AA898" s="4" t="s">
        <v>928</v>
      </c>
      <c r="AB898" s="4" t="s">
        <v>443</v>
      </c>
      <c r="AC898" s="4" t="s">
        <v>929</v>
      </c>
      <c r="AD898" s="4" t="s">
        <v>454</v>
      </c>
      <c r="AE898" s="4" t="s">
        <v>445</v>
      </c>
      <c r="AF898" s="4" t="s">
        <v>930</v>
      </c>
      <c r="AG898" s="4" t="s">
        <v>927</v>
      </c>
      <c r="AH898" s="4" t="s">
        <v>454</v>
      </c>
      <c r="AI898" s="4" t="s">
        <v>454</v>
      </c>
      <c r="AJ898" s="4" t="s">
        <v>931</v>
      </c>
      <c r="AK898" s="4" t="s">
        <v>927</v>
      </c>
      <c r="AL898" s="4" t="s">
        <v>445</v>
      </c>
      <c r="AM898" s="4" t="s">
        <v>443</v>
      </c>
      <c r="AN898" s="4" t="s">
        <v>445</v>
      </c>
      <c r="AO898" s="4" t="s">
        <v>441</v>
      </c>
      <c r="AP898" s="4" t="s">
        <v>932</v>
      </c>
      <c r="AQ898" s="4" t="s">
        <v>454</v>
      </c>
      <c r="AR898" s="4" t="s">
        <v>932</v>
      </c>
      <c r="AS898" s="4" t="s">
        <v>454</v>
      </c>
      <c r="AT898" s="4" t="s">
        <v>927</v>
      </c>
      <c r="AU898" s="4" t="s">
        <v>933</v>
      </c>
      <c r="AV898" s="4" t="s">
        <v>447</v>
      </c>
      <c r="AW898" s="4" t="s">
        <v>454</v>
      </c>
      <c r="AX898" s="4" t="s">
        <v>934</v>
      </c>
      <c r="AY898" s="4" t="s">
        <v>454</v>
      </c>
      <c r="AZ898" s="4" t="s">
        <v>935</v>
      </c>
      <c r="BA898" s="4" t="s">
        <v>936</v>
      </c>
      <c r="BB898" s="4" t="s">
        <v>454</v>
      </c>
      <c r="BC898" s="4" t="s">
        <v>445</v>
      </c>
      <c r="BD898" s="4" t="s">
        <v>937</v>
      </c>
      <c r="BE898" s="4" t="s">
        <v>443</v>
      </c>
      <c r="BF898" s="4" t="s">
        <v>938</v>
      </c>
      <c r="BG898" s="4" t="s">
        <v>443</v>
      </c>
      <c r="BH898" s="4" t="s">
        <v>445</v>
      </c>
      <c r="BI898" s="4" t="s">
        <v>454</v>
      </c>
      <c r="BJ898" s="4" t="s">
        <v>445</v>
      </c>
      <c r="BK898" s="4" t="s">
        <v>454</v>
      </c>
      <c r="BL898" s="4" t="s">
        <v>939</v>
      </c>
      <c r="BM898" s="4" t="s">
        <v>940</v>
      </c>
      <c r="BN898" s="4" t="s">
        <v>941</v>
      </c>
      <c r="BO898" s="4" t="s">
        <v>454</v>
      </c>
      <c r="BP898" s="4" t="s">
        <v>942</v>
      </c>
      <c r="BQ898" s="4" t="s">
        <v>933</v>
      </c>
      <c r="BS898" s="4" t="s">
        <v>454</v>
      </c>
      <c r="BW898" s="18"/>
      <c r="BZ898" s="18"/>
      <c r="CD898" s="18"/>
      <c r="CF898" s="18"/>
      <c r="CI898" s="18"/>
      <c r="CJ898" s="18"/>
    </row>
    <row r="899" customFormat="false" ht="14.4" hidden="false" customHeight="false" outlineLevel="0" collapsed="false">
      <c r="A899" s="8" t="s">
        <v>3492</v>
      </c>
      <c r="B899" s="8" t="n">
        <v>2</v>
      </c>
      <c r="C899" s="8" t="n">
        <v>1</v>
      </c>
      <c r="D899" s="8" t="n">
        <v>1</v>
      </c>
      <c r="E899" s="8" t="n">
        <v>73</v>
      </c>
      <c r="F899" s="8" t="n">
        <v>39</v>
      </c>
      <c r="G899" s="8" t="n">
        <v>5</v>
      </c>
      <c r="H899" s="8" t="n">
        <v>5039</v>
      </c>
      <c r="I899" s="8" t="s">
        <v>650</v>
      </c>
      <c r="J899" s="8" t="s">
        <v>650</v>
      </c>
      <c r="K899" s="8" t="n">
        <v>25039</v>
      </c>
      <c r="L899" s="8" t="s">
        <v>3515</v>
      </c>
      <c r="O899" s="0" t="s">
        <v>3499</v>
      </c>
      <c r="Q899" s="0" t="s">
        <v>273</v>
      </c>
      <c r="R899" s="0" t="n">
        <f aca="false">(1+LEN(N899)-LEN(SUBSTITUTE(N899," ","")))+1</f>
        <v>2</v>
      </c>
      <c r="S899" s="0" t="n">
        <f aca="false">(1+LEN(O899)-LEN(SUBSTITUTE(O899," ","")))</f>
        <v>5</v>
      </c>
      <c r="T899" s="0" t="s">
        <v>2160</v>
      </c>
      <c r="U899" s="0" t="s">
        <v>737</v>
      </c>
      <c r="V899" s="0" t="s">
        <v>2253</v>
      </c>
      <c r="W899" s="0" t="s">
        <v>2254</v>
      </c>
      <c r="X899" s="0" t="s">
        <v>2255</v>
      </c>
      <c r="Y899" s="0" t="s">
        <v>737</v>
      </c>
      <c r="Z899" s="0" t="s">
        <v>737</v>
      </c>
      <c r="AA899" s="0" t="s">
        <v>2256</v>
      </c>
      <c r="AB899" s="0" t="s">
        <v>746</v>
      </c>
      <c r="AC899" s="0" t="s">
        <v>746</v>
      </c>
      <c r="AD899" s="0" t="s">
        <v>203</v>
      </c>
      <c r="AE899" s="0" t="s">
        <v>291</v>
      </c>
      <c r="AF899" s="0" t="s">
        <v>2257</v>
      </c>
      <c r="AG899" s="0" t="s">
        <v>168</v>
      </c>
      <c r="AH899" s="0" t="s">
        <v>737</v>
      </c>
      <c r="AI899" s="0" t="s">
        <v>1518</v>
      </c>
      <c r="AJ899" s="0" t="s">
        <v>2258</v>
      </c>
      <c r="AK899" s="0" t="s">
        <v>2259</v>
      </c>
      <c r="AL899" s="0" t="s">
        <v>737</v>
      </c>
      <c r="AM899" s="0" t="s">
        <v>746</v>
      </c>
      <c r="AN899" s="0" t="s">
        <v>746</v>
      </c>
      <c r="AO899" s="0" t="s">
        <v>150</v>
      </c>
      <c r="AP899" s="0" t="s">
        <v>992</v>
      </c>
      <c r="AQ899" s="0" t="s">
        <v>992</v>
      </c>
      <c r="AR899" s="0" t="s">
        <v>992</v>
      </c>
      <c r="AS899" s="0" t="s">
        <v>746</v>
      </c>
      <c r="AT899" s="0" t="s">
        <v>737</v>
      </c>
      <c r="AU899" s="0" t="s">
        <v>186</v>
      </c>
      <c r="AV899" s="0" t="s">
        <v>2260</v>
      </c>
      <c r="AW899" s="0" t="s">
        <v>156</v>
      </c>
      <c r="AX899" s="0" t="s">
        <v>526</v>
      </c>
      <c r="AY899" s="0" t="s">
        <v>746</v>
      </c>
      <c r="AZ899" s="0" t="s">
        <v>992</v>
      </c>
      <c r="BA899" s="0" t="s">
        <v>2261</v>
      </c>
      <c r="BB899" s="0" t="s">
        <v>746</v>
      </c>
      <c r="BC899" s="0" t="s">
        <v>2262</v>
      </c>
      <c r="BD899" s="0" t="s">
        <v>203</v>
      </c>
      <c r="BE899" s="0" t="s">
        <v>737</v>
      </c>
      <c r="BF899" s="0" t="s">
        <v>992</v>
      </c>
      <c r="BG899" s="0" t="s">
        <v>746</v>
      </c>
      <c r="BH899" s="0" t="s">
        <v>2263</v>
      </c>
      <c r="BI899" s="0" t="s">
        <v>746</v>
      </c>
      <c r="BJ899" s="0" t="s">
        <v>2264</v>
      </c>
      <c r="BK899" s="0" t="s">
        <v>992</v>
      </c>
      <c r="BL899" s="0" t="s">
        <v>2258</v>
      </c>
      <c r="BM899" s="0" t="s">
        <v>992</v>
      </c>
      <c r="BN899" s="0" t="s">
        <v>2265</v>
      </c>
      <c r="BO899" s="0" t="s">
        <v>992</v>
      </c>
      <c r="BP899" s="0" t="s">
        <v>150</v>
      </c>
      <c r="BQ899" s="0" t="s">
        <v>2266</v>
      </c>
      <c r="BS899" s="0" t="s">
        <v>746</v>
      </c>
      <c r="CI899" s="15"/>
      <c r="CJ899" s="15"/>
      <c r="CK899" s="16"/>
    </row>
    <row r="900" customFormat="false" ht="14.4" hidden="false" customHeight="false" outlineLevel="0" collapsed="false">
      <c r="A900" s="8" t="s">
        <v>3492</v>
      </c>
      <c r="B900" s="8" t="n">
        <v>2</v>
      </c>
      <c r="C900" s="8" t="n">
        <v>1</v>
      </c>
      <c r="D900" s="8" t="n">
        <v>1</v>
      </c>
      <c r="E900" s="8" t="n">
        <v>77</v>
      </c>
      <c r="F900" s="8" t="n">
        <v>40</v>
      </c>
      <c r="G900" s="8" t="n">
        <v>5</v>
      </c>
      <c r="H900" s="8" t="n">
        <v>5040</v>
      </c>
      <c r="I900" s="8" t="s">
        <v>650</v>
      </c>
      <c r="J900" s="8" t="s">
        <v>650</v>
      </c>
      <c r="K900" s="8" t="n">
        <v>25040</v>
      </c>
      <c r="L900" s="8" t="s">
        <v>3515</v>
      </c>
      <c r="O900" s="0" t="s">
        <v>3500</v>
      </c>
      <c r="Q900" s="0" t="s">
        <v>273</v>
      </c>
      <c r="R900" s="0" t="n">
        <f aca="false">(1+LEN(N900)-LEN(SUBSTITUTE(N900," ","")))+1</f>
        <v>2</v>
      </c>
      <c r="S900" s="0" t="n">
        <f aca="false">(1+LEN(O900)-LEN(SUBSTITUTE(O900," ","")))</f>
        <v>7</v>
      </c>
      <c r="T900" s="0" t="s">
        <v>2160</v>
      </c>
      <c r="U900" s="0" t="s">
        <v>2298</v>
      </c>
      <c r="V900" s="0" t="s">
        <v>2299</v>
      </c>
      <c r="W900" s="0" t="s">
        <v>2300</v>
      </c>
      <c r="X900" s="0" t="s">
        <v>2301</v>
      </c>
      <c r="Y900" s="0" t="s">
        <v>2301</v>
      </c>
      <c r="Z900" s="0" t="s">
        <v>286</v>
      </c>
      <c r="AA900" s="0" t="s">
        <v>2298</v>
      </c>
      <c r="AB900" s="0" t="s">
        <v>2302</v>
      </c>
      <c r="AC900" s="0" t="s">
        <v>2303</v>
      </c>
      <c r="AD900" s="0" t="s">
        <v>286</v>
      </c>
      <c r="AE900" s="0" t="s">
        <v>2298</v>
      </c>
      <c r="AF900" s="0" t="s">
        <v>2299</v>
      </c>
      <c r="AG900" s="0" t="s">
        <v>2299</v>
      </c>
      <c r="AH900" s="0" t="s">
        <v>2304</v>
      </c>
      <c r="AI900" s="0" t="s">
        <v>2299</v>
      </c>
      <c r="AJ900" s="0" t="s">
        <v>286</v>
      </c>
      <c r="AK900" s="0" t="s">
        <v>138</v>
      </c>
      <c r="AL900" s="0" t="s">
        <v>2298</v>
      </c>
      <c r="AM900" s="0" t="s">
        <v>286</v>
      </c>
      <c r="AN900" s="0" t="s">
        <v>441</v>
      </c>
      <c r="AO900" s="0" t="s">
        <v>2298</v>
      </c>
      <c r="AP900" s="0" t="s">
        <v>2305</v>
      </c>
      <c r="AQ900" s="0" t="s">
        <v>2305</v>
      </c>
      <c r="AR900" s="0" t="s">
        <v>2306</v>
      </c>
      <c r="AS900" s="0" t="s">
        <v>2301</v>
      </c>
      <c r="AT900" s="0" t="s">
        <v>2307</v>
      </c>
      <c r="AU900" s="0" t="s">
        <v>286</v>
      </c>
      <c r="AV900" s="0" t="s">
        <v>2308</v>
      </c>
      <c r="AW900" s="0" t="s">
        <v>2305</v>
      </c>
      <c r="AX900" s="0" t="s">
        <v>286</v>
      </c>
      <c r="AY900" s="0" t="s">
        <v>2307</v>
      </c>
      <c r="AZ900" s="0" t="s">
        <v>2309</v>
      </c>
      <c r="BA900" s="0" t="s">
        <v>2301</v>
      </c>
      <c r="BB900" s="0" t="s">
        <v>2310</v>
      </c>
      <c r="BC900" s="0" t="s">
        <v>2311</v>
      </c>
      <c r="BD900" s="0" t="s">
        <v>2298</v>
      </c>
      <c r="BE900" s="0" t="s">
        <v>2307</v>
      </c>
      <c r="BF900" s="0" t="s">
        <v>286</v>
      </c>
      <c r="BG900" s="0" t="s">
        <v>2305</v>
      </c>
      <c r="BH900" s="0" t="s">
        <v>2298</v>
      </c>
      <c r="BI900" s="0" t="s">
        <v>2307</v>
      </c>
      <c r="BJ900" s="0" t="s">
        <v>2312</v>
      </c>
      <c r="BK900" s="0" t="s">
        <v>2313</v>
      </c>
      <c r="BL900" s="0" t="s">
        <v>2301</v>
      </c>
      <c r="BM900" s="0" t="s">
        <v>2298</v>
      </c>
      <c r="BN900" s="0" t="s">
        <v>2314</v>
      </c>
      <c r="BO900" s="0" t="s">
        <v>286</v>
      </c>
      <c r="BP900" s="0" t="s">
        <v>150</v>
      </c>
      <c r="BQ900" s="0" t="s">
        <v>2299</v>
      </c>
      <c r="BS900" s="0" t="s">
        <v>2305</v>
      </c>
      <c r="BW900" s="18"/>
      <c r="CI900" s="15"/>
      <c r="CJ900" s="15"/>
      <c r="CK900" s="16"/>
    </row>
    <row r="901" customFormat="false" ht="14.4" hidden="false" customHeight="false" outlineLevel="0" collapsed="false">
      <c r="A901" s="8" t="s">
        <v>3492</v>
      </c>
      <c r="B901" s="8" t="n">
        <v>2</v>
      </c>
      <c r="C901" s="8" t="n">
        <v>1</v>
      </c>
      <c r="D901" s="8" t="n">
        <v>1</v>
      </c>
      <c r="E901" s="8" t="n">
        <v>82</v>
      </c>
      <c r="F901" s="8" t="n">
        <v>43</v>
      </c>
      <c r="G901" s="8" t="n">
        <v>5</v>
      </c>
      <c r="H901" s="8" t="n">
        <v>5043</v>
      </c>
      <c r="I901" s="8" t="s">
        <v>650</v>
      </c>
      <c r="J901" s="8" t="s">
        <v>650</v>
      </c>
      <c r="K901" s="8" t="n">
        <v>25043</v>
      </c>
      <c r="L901" s="8" t="s">
        <v>3515</v>
      </c>
      <c r="O901" s="0" t="s">
        <v>3507</v>
      </c>
      <c r="Q901" s="0" t="s">
        <v>273</v>
      </c>
      <c r="R901" s="0" t="n">
        <f aca="false">(1+LEN(N901)-LEN(SUBSTITUTE(N901," ","")))+1</f>
        <v>2</v>
      </c>
      <c r="S901" s="0" t="n">
        <f aca="false">(1+LEN(O901)-LEN(SUBSTITUTE(O901," ","")))</f>
        <v>7</v>
      </c>
      <c r="T901" s="0" t="s">
        <v>2416</v>
      </c>
      <c r="U901" s="0" t="s">
        <v>2417</v>
      </c>
      <c r="V901" s="0" t="s">
        <v>2418</v>
      </c>
      <c r="W901" s="0" t="s">
        <v>2419</v>
      </c>
      <c r="X901" s="0" t="s">
        <v>573</v>
      </c>
      <c r="Y901" s="0" t="s">
        <v>1382</v>
      </c>
      <c r="Z901" s="0" t="s">
        <v>2420</v>
      </c>
      <c r="AA901" s="0" t="s">
        <v>2421</v>
      </c>
      <c r="AB901" s="0" t="s">
        <v>2422</v>
      </c>
      <c r="AC901" s="0" t="s">
        <v>2423</v>
      </c>
      <c r="AD901" s="0" t="s">
        <v>182</v>
      </c>
      <c r="AE901" s="0" t="s">
        <v>1382</v>
      </c>
      <c r="AF901" s="0" t="s">
        <v>2424</v>
      </c>
      <c r="AG901" s="0" t="s">
        <v>1040</v>
      </c>
      <c r="AH901" s="0" t="s">
        <v>1382</v>
      </c>
      <c r="AI901" s="0" t="s">
        <v>1040</v>
      </c>
      <c r="AJ901" s="0" t="s">
        <v>2425</v>
      </c>
      <c r="AK901" s="0" t="s">
        <v>182</v>
      </c>
      <c r="AL901" s="0" t="s">
        <v>1382</v>
      </c>
      <c r="AM901" s="0" t="s">
        <v>1382</v>
      </c>
      <c r="AN901" s="0" t="s">
        <v>1040</v>
      </c>
      <c r="AO901" s="0" t="s">
        <v>1382</v>
      </c>
      <c r="AP901" s="0" t="s">
        <v>2426</v>
      </c>
      <c r="AQ901" s="0" t="s">
        <v>1040</v>
      </c>
      <c r="AR901" s="0" t="s">
        <v>2427</v>
      </c>
      <c r="AS901" s="0" t="s">
        <v>1382</v>
      </c>
      <c r="AT901" s="0" t="s">
        <v>1040</v>
      </c>
      <c r="AU901" s="0" t="s">
        <v>2428</v>
      </c>
      <c r="AV901" s="0" t="s">
        <v>2245</v>
      </c>
      <c r="AW901" s="0" t="s">
        <v>1382</v>
      </c>
      <c r="AX901" s="0" t="s">
        <v>1382</v>
      </c>
      <c r="AY901" s="0" t="s">
        <v>1382</v>
      </c>
      <c r="AZ901" s="0" t="s">
        <v>2429</v>
      </c>
      <c r="BA901" s="0" t="s">
        <v>1382</v>
      </c>
      <c r="BB901" s="0" t="s">
        <v>1040</v>
      </c>
      <c r="BC901" s="0" t="s">
        <v>1040</v>
      </c>
      <c r="BD901" s="0" t="s">
        <v>1382</v>
      </c>
      <c r="BE901" s="0" t="s">
        <v>2430</v>
      </c>
      <c r="BF901" s="0" t="s">
        <v>1382</v>
      </c>
      <c r="BG901" s="0" t="s">
        <v>1382</v>
      </c>
      <c r="BH901" s="0" t="s">
        <v>1382</v>
      </c>
      <c r="BI901" s="0" t="s">
        <v>1382</v>
      </c>
      <c r="BJ901" s="0" t="s">
        <v>2431</v>
      </c>
      <c r="BK901" s="0" t="s">
        <v>863</v>
      </c>
      <c r="BL901" s="0" t="s">
        <v>1382</v>
      </c>
      <c r="BM901" s="0" t="s">
        <v>1040</v>
      </c>
      <c r="BN901" s="0" t="s">
        <v>2432</v>
      </c>
      <c r="BO901" s="0" t="s">
        <v>1382</v>
      </c>
      <c r="BP901" s="0" t="s">
        <v>2420</v>
      </c>
      <c r="BQ901" s="0" t="s">
        <v>2433</v>
      </c>
      <c r="BS901" s="0" t="s">
        <v>1040</v>
      </c>
      <c r="CI901" s="15"/>
      <c r="CJ901" s="15"/>
      <c r="CK901" s="16"/>
    </row>
    <row r="902" customFormat="false" ht="14.4" hidden="false" customHeight="false" outlineLevel="0" collapsed="false">
      <c r="A902" s="8" t="s">
        <v>3492</v>
      </c>
      <c r="B902" s="8" t="n">
        <v>2</v>
      </c>
      <c r="C902" s="8" t="n">
        <v>1</v>
      </c>
      <c r="D902" s="8" t="n">
        <v>1</v>
      </c>
      <c r="E902" s="8" t="n">
        <v>84</v>
      </c>
      <c r="F902" s="8" t="n">
        <v>44</v>
      </c>
      <c r="G902" s="8" t="n">
        <v>5</v>
      </c>
      <c r="H902" s="8" t="n">
        <v>5044</v>
      </c>
      <c r="I902" s="8" t="s">
        <v>650</v>
      </c>
      <c r="J902" s="8" t="s">
        <v>650</v>
      </c>
      <c r="K902" s="8" t="n">
        <v>25044</v>
      </c>
      <c r="L902" s="8" t="s">
        <v>3515</v>
      </c>
      <c r="O902" s="0" t="s">
        <v>3511</v>
      </c>
      <c r="Q902" s="0" t="s">
        <v>273</v>
      </c>
      <c r="R902" s="0" t="n">
        <f aca="false">(1+LEN(N902)-LEN(SUBSTITUTE(N902," ","")))+1</f>
        <v>2</v>
      </c>
      <c r="S902" s="0" t="n">
        <f aca="false">(1+LEN(O902)-LEN(SUBSTITUTE(O902," ","")))</f>
        <v>6</v>
      </c>
      <c r="T902" s="0" t="s">
        <v>2416</v>
      </c>
      <c r="U902" s="0" t="s">
        <v>2469</v>
      </c>
      <c r="V902" s="0" t="s">
        <v>2470</v>
      </c>
      <c r="W902" s="0" t="s">
        <v>2471</v>
      </c>
      <c r="X902" s="0" t="s">
        <v>2472</v>
      </c>
      <c r="Y902" s="0" t="s">
        <v>2473</v>
      </c>
      <c r="Z902" s="0" t="s">
        <v>2474</v>
      </c>
      <c r="AA902" s="0" t="s">
        <v>2475</v>
      </c>
      <c r="AB902" s="0" t="s">
        <v>2474</v>
      </c>
      <c r="AC902" s="0" t="s">
        <v>2476</v>
      </c>
      <c r="AD902" s="0" t="s">
        <v>2477</v>
      </c>
      <c r="AE902" s="0" t="s">
        <v>2478</v>
      </c>
      <c r="AF902" s="0" t="s">
        <v>2479</v>
      </c>
      <c r="AG902" s="0" t="s">
        <v>2480</v>
      </c>
      <c r="AH902" s="0" t="s">
        <v>2481</v>
      </c>
      <c r="AI902" s="0" t="s">
        <v>2482</v>
      </c>
      <c r="AJ902" s="0" t="s">
        <v>2474</v>
      </c>
      <c r="AK902" s="0" t="s">
        <v>546</v>
      </c>
      <c r="AL902" s="0" t="s">
        <v>2474</v>
      </c>
      <c r="AM902" s="0" t="s">
        <v>976</v>
      </c>
      <c r="AN902" s="0" t="s">
        <v>2474</v>
      </c>
      <c r="AO902" s="0" t="s">
        <v>2483</v>
      </c>
      <c r="AP902" s="0" t="s">
        <v>2484</v>
      </c>
      <c r="AQ902" s="0" t="s">
        <v>2485</v>
      </c>
      <c r="AR902" s="0" t="s">
        <v>2474</v>
      </c>
      <c r="AS902" s="0" t="s">
        <v>2474</v>
      </c>
      <c r="AT902" s="0" t="s">
        <v>2474</v>
      </c>
      <c r="AU902" s="0" t="s">
        <v>2486</v>
      </c>
      <c r="AV902" s="0" t="s">
        <v>2487</v>
      </c>
      <c r="AW902" s="0" t="s">
        <v>2488</v>
      </c>
      <c r="AX902" s="0" t="s">
        <v>1123</v>
      </c>
      <c r="AY902" s="0" t="s">
        <v>2489</v>
      </c>
      <c r="AZ902" s="0" t="s">
        <v>2474</v>
      </c>
      <c r="BA902" s="0" t="s">
        <v>2490</v>
      </c>
      <c r="BB902" s="0" t="s">
        <v>2491</v>
      </c>
      <c r="BC902" s="0" t="s">
        <v>2492</v>
      </c>
      <c r="BD902" s="0" t="s">
        <v>2474</v>
      </c>
      <c r="BE902" s="0" t="s">
        <v>2474</v>
      </c>
      <c r="BF902" s="0" t="s">
        <v>2474</v>
      </c>
      <c r="BG902" s="0" t="s">
        <v>2474</v>
      </c>
      <c r="BH902" s="0" t="s">
        <v>2493</v>
      </c>
      <c r="BI902" s="0" t="s">
        <v>2473</v>
      </c>
      <c r="BJ902" s="0" t="s">
        <v>2494</v>
      </c>
      <c r="BK902" s="0" t="s">
        <v>2495</v>
      </c>
      <c r="BL902" s="0" t="s">
        <v>2496</v>
      </c>
      <c r="BM902" s="0" t="s">
        <v>2497</v>
      </c>
      <c r="BN902" s="0" t="s">
        <v>2498</v>
      </c>
      <c r="BO902" s="0" t="s">
        <v>2499</v>
      </c>
      <c r="BP902" s="0" t="s">
        <v>2474</v>
      </c>
      <c r="BQ902" s="0" t="s">
        <v>2500</v>
      </c>
      <c r="BS902" s="0" t="s">
        <v>2495</v>
      </c>
      <c r="BW902" s="14"/>
      <c r="CI902" s="15"/>
      <c r="CJ902" s="15"/>
      <c r="CK902" s="16"/>
    </row>
    <row r="903" customFormat="false" ht="14.4" hidden="false" customHeight="false" outlineLevel="0" collapsed="false">
      <c r="A903" s="8" t="s">
        <v>3492</v>
      </c>
      <c r="B903" s="8" t="n">
        <v>2</v>
      </c>
      <c r="C903" s="8"/>
      <c r="D903" s="8"/>
      <c r="E903" s="8"/>
      <c r="F903" s="8" t="n">
        <v>63</v>
      </c>
      <c r="G903" s="8" t="n">
        <v>9</v>
      </c>
      <c r="H903" s="8" t="n">
        <v>9063</v>
      </c>
      <c r="I903" s="8" t="s">
        <v>650</v>
      </c>
      <c r="J903" s="8" t="s">
        <v>650</v>
      </c>
      <c r="K903" s="8" t="n">
        <v>29063</v>
      </c>
      <c r="L903" s="8" t="s">
        <v>3515</v>
      </c>
      <c r="O903" s="0" t="s">
        <v>3368</v>
      </c>
      <c r="Q903" s="0" t="s">
        <v>273</v>
      </c>
      <c r="R903" s="0" t="n">
        <v>3</v>
      </c>
      <c r="S903" s="0" t="n">
        <f aca="false">(1+LEN(O903)-LEN(SUBSTITUTE(O903," ","")))</f>
        <v>6</v>
      </c>
    </row>
    <row r="904" customFormat="false" ht="14.4" hidden="false" customHeight="false" outlineLevel="0" collapsed="false">
      <c r="A904" s="8" t="s">
        <v>3492</v>
      </c>
      <c r="B904" s="8" t="n">
        <v>2</v>
      </c>
      <c r="C904" s="8"/>
      <c r="D904" s="8"/>
      <c r="E904" s="8"/>
      <c r="F904" s="8" t="n">
        <v>64</v>
      </c>
      <c r="G904" s="8" t="n">
        <v>9</v>
      </c>
      <c r="H904" s="8" t="n">
        <v>9064</v>
      </c>
      <c r="I904" s="8" t="s">
        <v>650</v>
      </c>
      <c r="J904" s="8" t="s">
        <v>650</v>
      </c>
      <c r="K904" s="8" t="n">
        <v>29064</v>
      </c>
      <c r="L904" s="8" t="s">
        <v>3515</v>
      </c>
      <c r="O904" s="0" t="s">
        <v>3374</v>
      </c>
      <c r="Q904" s="0" t="s">
        <v>273</v>
      </c>
      <c r="R904" s="0" t="n">
        <v>3</v>
      </c>
      <c r="S904" s="0" t="n">
        <f aca="false">(1+LEN(O904)-LEN(SUBSTITUTE(O904," ","")))</f>
        <v>5</v>
      </c>
    </row>
    <row r="905" customFormat="false" ht="14.4" hidden="false" customHeight="false" outlineLevel="0" collapsed="false">
      <c r="A905" s="8" t="s">
        <v>3492</v>
      </c>
      <c r="B905" s="8" t="n">
        <v>2</v>
      </c>
      <c r="C905" s="8"/>
      <c r="D905" s="8"/>
      <c r="E905" s="8"/>
      <c r="F905" s="8" t="n">
        <v>65</v>
      </c>
      <c r="G905" s="8" t="n">
        <v>9</v>
      </c>
      <c r="H905" s="8" t="n">
        <v>9065</v>
      </c>
      <c r="I905" s="8" t="s">
        <v>650</v>
      </c>
      <c r="J905" s="8" t="s">
        <v>650</v>
      </c>
      <c r="K905" s="8" t="n">
        <v>29065</v>
      </c>
      <c r="L905" s="8" t="s">
        <v>3515</v>
      </c>
      <c r="O905" s="0" t="s">
        <v>3380</v>
      </c>
      <c r="Q905" s="0" t="s">
        <v>273</v>
      </c>
      <c r="R905" s="0" t="n">
        <v>3</v>
      </c>
      <c r="S905" s="0" t="n">
        <f aca="false">(1+LEN(O905)-LEN(SUBSTITUTE(O905," ","")))</f>
        <v>7</v>
      </c>
    </row>
    <row r="906" customFormat="false" ht="14.4" hidden="false" customHeight="false" outlineLevel="0" collapsed="false">
      <c r="A906" s="8" t="s">
        <v>3492</v>
      </c>
      <c r="B906" s="8" t="n">
        <v>2</v>
      </c>
      <c r="C906" s="8"/>
      <c r="D906" s="8"/>
      <c r="E906" s="8"/>
      <c r="F906" s="8" t="n">
        <v>68</v>
      </c>
      <c r="G906" s="8" t="n">
        <v>9</v>
      </c>
      <c r="H906" s="8" t="n">
        <v>9068</v>
      </c>
      <c r="I906" s="8" t="s">
        <v>650</v>
      </c>
      <c r="J906" s="8" t="s">
        <v>650</v>
      </c>
      <c r="K906" s="8" t="n">
        <v>29068</v>
      </c>
      <c r="L906" s="8" t="s">
        <v>3515</v>
      </c>
      <c r="O906" s="0" t="s">
        <v>3398</v>
      </c>
      <c r="Q906" s="0" t="s">
        <v>273</v>
      </c>
      <c r="R906" s="0" t="n">
        <v>3</v>
      </c>
      <c r="S906" s="0" t="n">
        <f aca="false">(1+LEN(O906)-LEN(SUBSTITUTE(O906," ","")))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B251:B481 D31"/>
    </sheetView>
  </sheetViews>
  <sheetFormatPr defaultRowHeight="14.4"/>
  <cols>
    <col collapsed="false" hidden="false" max="2" min="2" style="0" width="10.2602040816327"/>
    <col collapsed="false" hidden="false" max="3" min="3" style="0" width="9.04591836734694"/>
    <col collapsed="false" hidden="false" max="4" min="4" style="0" width="34.6938775510204"/>
    <col collapsed="false" hidden="false" max="5" min="5" style="0" width="10.1224489795918"/>
  </cols>
  <sheetData>
    <row r="2" customFormat="false" ht="14.4" hidden="false" customHeight="false" outlineLevel="0" collapsed="false">
      <c r="B2" s="25" t="s">
        <v>3516</v>
      </c>
    </row>
    <row r="3" customFormat="false" ht="14.4" hidden="false" customHeight="false" outlineLevel="0" collapsed="false">
      <c r="B3" s="25" t="s">
        <v>3517</v>
      </c>
      <c r="C3" s="26" t="s">
        <v>3518</v>
      </c>
      <c r="D3" s="26"/>
      <c r="E3" s="25" t="s">
        <v>3519</v>
      </c>
      <c r="F3" s="25"/>
      <c r="G3" s="25"/>
    </row>
    <row r="4" customFormat="false" ht="14.4" hidden="false" customHeight="false" outlineLevel="0" collapsed="false">
      <c r="B4" s="0" t="s">
        <v>3520</v>
      </c>
      <c r="C4" s="27" t="s">
        <v>3521</v>
      </c>
      <c r="D4" s="27"/>
      <c r="E4" s="27" t="s">
        <v>3522</v>
      </c>
      <c r="F4" s="27"/>
    </row>
    <row r="5" customFormat="false" ht="14.4" hidden="false" customHeight="false" outlineLevel="0" collapsed="false">
      <c r="B5" s="0" t="s">
        <v>3523</v>
      </c>
      <c r="C5" s="27" t="s">
        <v>3524</v>
      </c>
      <c r="D5" s="27"/>
      <c r="E5" s="27" t="s">
        <v>3525</v>
      </c>
      <c r="F5" s="27"/>
    </row>
    <row r="6" customFormat="false" ht="14.4" hidden="false" customHeight="false" outlineLevel="0" collapsed="false">
      <c r="I6" s="25" t="s">
        <v>3526</v>
      </c>
    </row>
    <row r="7" customFormat="false" ht="14.4" hidden="false" customHeight="false" outlineLevel="0" collapsed="false">
      <c r="B7" s="0" t="s">
        <v>3527</v>
      </c>
      <c r="C7" s="0" t="n">
        <v>0</v>
      </c>
      <c r="D7" s="0" t="s">
        <v>3528</v>
      </c>
      <c r="E7" s="28" t="s">
        <v>3529</v>
      </c>
      <c r="F7" s="28"/>
      <c r="I7" s="0" t="s">
        <v>3530</v>
      </c>
    </row>
    <row r="8" customFormat="false" ht="14.4" hidden="false" customHeight="false" outlineLevel="0" collapsed="false">
      <c r="B8" s="0" t="s">
        <v>3531</v>
      </c>
      <c r="C8" s="0" t="n">
        <v>1</v>
      </c>
      <c r="D8" s="0" t="s">
        <v>3532</v>
      </c>
      <c r="E8" s="21" t="s">
        <v>3533</v>
      </c>
      <c r="F8" s="21"/>
      <c r="I8" s="0" t="s">
        <v>3534</v>
      </c>
    </row>
    <row r="9" customFormat="false" ht="14.4" hidden="false" customHeight="false" outlineLevel="0" collapsed="false">
      <c r="B9" s="0" t="s">
        <v>3535</v>
      </c>
      <c r="C9" s="0" t="n">
        <v>2</v>
      </c>
      <c r="D9" s="0" t="s">
        <v>3536</v>
      </c>
      <c r="I9" s="0" t="s">
        <v>3537</v>
      </c>
    </row>
    <row r="10" customFormat="false" ht="14.4" hidden="false" customHeight="false" outlineLevel="0" collapsed="false">
      <c r="C10" s="0" t="n">
        <v>3</v>
      </c>
      <c r="D10" s="0" t="s">
        <v>3538</v>
      </c>
      <c r="I10" s="0" t="s">
        <v>3539</v>
      </c>
    </row>
    <row r="11" customFormat="false" ht="14.4" hidden="false" customHeight="false" outlineLevel="0" collapsed="false">
      <c r="C11" s="0" t="n">
        <v>4</v>
      </c>
      <c r="D11" s="0" t="s">
        <v>3540</v>
      </c>
    </row>
    <row r="12" customFormat="false" ht="14.4" hidden="false" customHeight="false" outlineLevel="0" collapsed="false">
      <c r="C12" s="0" t="n">
        <v>5</v>
      </c>
      <c r="D12" s="0" t="s">
        <v>3541</v>
      </c>
    </row>
    <row r="13" customFormat="false" ht="14.4" hidden="false" customHeight="false" outlineLevel="0" collapsed="false">
      <c r="C13" s="0" t="n">
        <v>6</v>
      </c>
      <c r="D13" s="0" t="s">
        <v>3542</v>
      </c>
    </row>
    <row r="14" customFormat="false" ht="14.4" hidden="false" customHeight="false" outlineLevel="0" collapsed="false">
      <c r="C14" s="0" t="n">
        <v>7</v>
      </c>
      <c r="D14" s="0" t="s">
        <v>3543</v>
      </c>
    </row>
    <row r="15" customFormat="false" ht="14.4" hidden="false" customHeight="false" outlineLevel="0" collapsed="false">
      <c r="C15" s="0" t="n">
        <v>8</v>
      </c>
      <c r="D15" s="0" t="s">
        <v>3544</v>
      </c>
      <c r="E15" s="0" t="s">
        <v>3545</v>
      </c>
    </row>
    <row r="16" customFormat="false" ht="14.4" hidden="false" customHeight="false" outlineLevel="0" collapsed="false">
      <c r="C16" s="0" t="n">
        <v>9</v>
      </c>
      <c r="D16" s="0" t="s">
        <v>3546</v>
      </c>
    </row>
    <row r="21" customFormat="false" ht="14.4" hidden="false" customHeight="false" outlineLevel="0" collapsed="false">
      <c r="B21" s="25" t="s">
        <v>3547</v>
      </c>
      <c r="E21" s="25" t="s">
        <v>3548</v>
      </c>
    </row>
    <row r="22" customFormat="false" ht="14.4" hidden="false" customHeight="false" outlineLevel="0" collapsed="false">
      <c r="B22" s="0" t="n">
        <v>15</v>
      </c>
      <c r="C22" s="0" t="s">
        <v>3549</v>
      </c>
      <c r="E22" s="0" t="s">
        <v>3550</v>
      </c>
      <c r="G22" s="0" t="s">
        <v>3551</v>
      </c>
    </row>
    <row r="23" customFormat="false" ht="14.4" hidden="false" customHeight="false" outlineLevel="0" collapsed="false">
      <c r="C23" s="0" t="s">
        <v>3552</v>
      </c>
      <c r="E23" s="0" t="s">
        <v>3553</v>
      </c>
      <c r="G23" s="0" t="s">
        <v>3554</v>
      </c>
    </row>
    <row r="24" customFormat="false" ht="14.4" hidden="false" customHeight="false" outlineLevel="0" collapsed="false">
      <c r="C24" s="0" t="s">
        <v>3555</v>
      </c>
      <c r="E24" s="0" t="s">
        <v>3556</v>
      </c>
      <c r="G24" s="0" t="s">
        <v>3557</v>
      </c>
    </row>
    <row r="25" customFormat="false" ht="14.4" hidden="false" customHeight="false" outlineLevel="0" collapsed="false">
      <c r="B25" s="0" t="n">
        <v>15</v>
      </c>
      <c r="C25" s="0" t="s">
        <v>3558</v>
      </c>
      <c r="E25" s="0" t="s">
        <v>3559</v>
      </c>
      <c r="G25" s="0" t="s">
        <v>3560</v>
      </c>
    </row>
    <row r="26" customFormat="false" ht="14.4" hidden="false" customHeight="false" outlineLevel="0" collapsed="false">
      <c r="C26" s="0" t="s">
        <v>3561</v>
      </c>
      <c r="E26" s="0" t="s">
        <v>3562</v>
      </c>
      <c r="G26" s="0" t="s">
        <v>3563</v>
      </c>
    </row>
    <row r="27" customFormat="false" ht="14.4" hidden="false" customHeight="false" outlineLevel="0" collapsed="false">
      <c r="C27" s="0" t="s">
        <v>3564</v>
      </c>
      <c r="E27" s="0" t="s">
        <v>3565</v>
      </c>
      <c r="G27" s="0" t="s">
        <v>3566</v>
      </c>
    </row>
    <row r="28" customFormat="false" ht="14.4" hidden="false" customHeight="false" outlineLevel="0" collapsed="false">
      <c r="B28" s="29" t="n">
        <v>16</v>
      </c>
      <c r="C28" s="29" t="s">
        <v>3567</v>
      </c>
    </row>
    <row r="29" customFormat="false" ht="14.4" hidden="false" customHeight="false" outlineLevel="0" collapsed="false">
      <c r="B29" s="29"/>
      <c r="C29" s="30" t="s">
        <v>3568</v>
      </c>
    </row>
    <row r="30" customFormat="false" ht="14.4" hidden="false" customHeight="false" outlineLevel="0" collapsed="false">
      <c r="B30" s="31"/>
      <c r="C30" s="31" t="s">
        <v>3569</v>
      </c>
    </row>
    <row r="31" customFormat="false" ht="14.4" hidden="false" customHeight="false" outlineLevel="0" collapsed="false">
      <c r="B31" s="0" t="n">
        <v>46</v>
      </c>
      <c r="C31" s="0" t="s">
        <v>3570</v>
      </c>
    </row>
  </sheetData>
  <mergeCells count="6">
    <mergeCell ref="C3:D3"/>
    <mergeCell ref="C4:D4"/>
    <mergeCell ref="E4:F4"/>
    <mergeCell ref="C5:D5"/>
    <mergeCell ref="E5:F5"/>
    <mergeCell ref="E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J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1" sqref="B251:B481 M25"/>
    </sheetView>
  </sheetViews>
  <sheetFormatPr defaultRowHeight="14.4"/>
  <cols>
    <col collapsed="false" hidden="false" max="10" min="3" style="0" width="9.31632653061224"/>
  </cols>
  <sheetData>
    <row r="2" customFormat="false" ht="14.4" hidden="false" customHeight="false" outlineLevel="0" collapsed="false">
      <c r="B2" s="25" t="s">
        <v>3571</v>
      </c>
      <c r="C2" s="25" t="s">
        <v>3572</v>
      </c>
      <c r="D2" s="25" t="s">
        <v>3573</v>
      </c>
      <c r="E2" s="25" t="s">
        <v>3574</v>
      </c>
      <c r="F2" s="25" t="s">
        <v>3575</v>
      </c>
      <c r="G2" s="25" t="s">
        <v>3576</v>
      </c>
      <c r="H2" s="25" t="s">
        <v>3577</v>
      </c>
      <c r="I2" s="25" t="s">
        <v>3578</v>
      </c>
      <c r="J2" s="25" t="s">
        <v>3579</v>
      </c>
    </row>
    <row r="3" customFormat="false" ht="14.4" hidden="false" customHeight="false" outlineLevel="0" collapsed="false">
      <c r="A3" s="0" t="s">
        <v>3580</v>
      </c>
      <c r="B3" s="32" t="s">
        <v>3581</v>
      </c>
      <c r="C3" s="32" t="s">
        <v>3582</v>
      </c>
      <c r="D3" s="32" t="s">
        <v>3583</v>
      </c>
      <c r="E3" s="32" t="s">
        <v>3584</v>
      </c>
      <c r="F3" s="32" t="s">
        <v>3583</v>
      </c>
      <c r="G3" s="32" t="s">
        <v>3585</v>
      </c>
      <c r="H3" s="32" t="s">
        <v>3583</v>
      </c>
      <c r="I3" s="32" t="s">
        <v>3586</v>
      </c>
      <c r="J3" s="32" t="s">
        <v>3583</v>
      </c>
    </row>
    <row r="4" customFormat="false" ht="14.4" hidden="false" customHeight="false" outlineLevel="0" collapsed="false">
      <c r="B4" s="32" t="s">
        <v>3587</v>
      </c>
      <c r="C4" s="32" t="s">
        <v>3584</v>
      </c>
      <c r="D4" s="32"/>
      <c r="E4" s="32" t="s">
        <v>3585</v>
      </c>
      <c r="F4" s="32"/>
      <c r="G4" s="32" t="s">
        <v>3586</v>
      </c>
      <c r="H4" s="32"/>
      <c r="I4" s="32" t="s">
        <v>3582</v>
      </c>
      <c r="J4" s="32"/>
    </row>
    <row r="5" customFormat="false" ht="14.4" hidden="false" customHeight="false" outlineLevel="0" collapsed="false">
      <c r="B5" s="32" t="s">
        <v>3588</v>
      </c>
      <c r="C5" s="32" t="s">
        <v>3585</v>
      </c>
      <c r="D5" s="32" t="s">
        <v>3589</v>
      </c>
      <c r="E5" s="32" t="s">
        <v>3586</v>
      </c>
      <c r="F5" s="32" t="s">
        <v>3589</v>
      </c>
      <c r="G5" s="32" t="s">
        <v>3582</v>
      </c>
      <c r="H5" s="32" t="s">
        <v>3589</v>
      </c>
      <c r="I5" s="32" t="s">
        <v>3584</v>
      </c>
      <c r="J5" s="32" t="s">
        <v>3589</v>
      </c>
    </row>
    <row r="6" customFormat="false" ht="14.4" hidden="false" customHeight="false" outlineLevel="0" collapsed="false">
      <c r="B6" s="32" t="s">
        <v>3590</v>
      </c>
      <c r="C6" s="32" t="s">
        <v>3586</v>
      </c>
      <c r="D6" s="32"/>
      <c r="E6" s="32" t="s">
        <v>3582</v>
      </c>
      <c r="F6" s="32"/>
      <c r="G6" s="32" t="s">
        <v>3584</v>
      </c>
      <c r="H6" s="32"/>
      <c r="I6" s="32" t="s">
        <v>3585</v>
      </c>
      <c r="J6" s="32"/>
    </row>
    <row r="7" customFormat="false" ht="15" hidden="false" customHeight="false" outlineLevel="0" collapsed="false">
      <c r="B7" s="33"/>
      <c r="C7" s="33" t="s">
        <v>3591</v>
      </c>
      <c r="D7" s="33" t="s">
        <v>3592</v>
      </c>
      <c r="E7" s="33" t="s">
        <v>3591</v>
      </c>
      <c r="F7" s="33" t="s">
        <v>3592</v>
      </c>
      <c r="G7" s="33" t="s">
        <v>3591</v>
      </c>
      <c r="H7" s="33" t="s">
        <v>3592</v>
      </c>
      <c r="I7" s="33" t="s">
        <v>3591</v>
      </c>
      <c r="J7" s="33" t="s">
        <v>3592</v>
      </c>
    </row>
    <row r="8" customFormat="false" ht="15" hidden="false" customHeight="false" outlineLevel="0" collapsed="false">
      <c r="A8" s="0" t="s">
        <v>3593</v>
      </c>
      <c r="B8" s="34" t="s">
        <v>3581</v>
      </c>
      <c r="C8" s="34" t="s">
        <v>3584</v>
      </c>
      <c r="D8" s="34" t="s">
        <v>3594</v>
      </c>
      <c r="E8" s="34" t="s">
        <v>3582</v>
      </c>
      <c r="F8" s="34" t="s">
        <v>3594</v>
      </c>
      <c r="G8" s="34" t="s">
        <v>3586</v>
      </c>
      <c r="H8" s="34" t="s">
        <v>3594</v>
      </c>
      <c r="I8" s="34" t="s">
        <v>3585</v>
      </c>
      <c r="J8" s="34" t="s">
        <v>3594</v>
      </c>
    </row>
    <row r="9" customFormat="false" ht="14.4" hidden="false" customHeight="false" outlineLevel="0" collapsed="false">
      <c r="B9" s="32" t="s">
        <v>3587</v>
      </c>
      <c r="C9" s="32" t="s">
        <v>3582</v>
      </c>
      <c r="D9" s="32"/>
      <c r="E9" s="32" t="s">
        <v>3586</v>
      </c>
      <c r="F9" s="32"/>
      <c r="G9" s="32" t="s">
        <v>3585</v>
      </c>
      <c r="H9" s="32"/>
      <c r="I9" s="32" t="s">
        <v>3584</v>
      </c>
      <c r="J9" s="32"/>
    </row>
    <row r="10" customFormat="false" ht="14.4" hidden="false" customHeight="false" outlineLevel="0" collapsed="false">
      <c r="B10" s="32" t="s">
        <v>3588</v>
      </c>
      <c r="C10" s="32" t="s">
        <v>3586</v>
      </c>
      <c r="D10" s="32" t="s">
        <v>3595</v>
      </c>
      <c r="E10" s="32" t="s">
        <v>3585</v>
      </c>
      <c r="F10" s="32" t="s">
        <v>3595</v>
      </c>
      <c r="G10" s="32" t="s">
        <v>3584</v>
      </c>
      <c r="H10" s="32" t="s">
        <v>3595</v>
      </c>
      <c r="I10" s="32" t="s">
        <v>3582</v>
      </c>
      <c r="J10" s="32" t="s">
        <v>3595</v>
      </c>
    </row>
    <row r="11" customFormat="false" ht="14.4" hidden="false" customHeight="false" outlineLevel="0" collapsed="false">
      <c r="B11" s="32" t="s">
        <v>3590</v>
      </c>
      <c r="C11" s="32" t="s">
        <v>3585</v>
      </c>
      <c r="D11" s="32"/>
      <c r="E11" s="32" t="s">
        <v>3584</v>
      </c>
      <c r="F11" s="32"/>
      <c r="G11" s="32" t="s">
        <v>3582</v>
      </c>
      <c r="H11" s="32"/>
      <c r="I11" s="32" t="s">
        <v>3586</v>
      </c>
      <c r="J11" s="32"/>
    </row>
    <row r="12" customFormat="false" ht="15" hidden="false" customHeight="false" outlineLevel="0" collapsed="false">
      <c r="B12" s="32"/>
      <c r="C12" s="32" t="s">
        <v>3591</v>
      </c>
      <c r="D12" s="33" t="s">
        <v>3592</v>
      </c>
      <c r="E12" s="32" t="s">
        <v>3591</v>
      </c>
      <c r="F12" s="33" t="s">
        <v>3592</v>
      </c>
      <c r="G12" s="32" t="s">
        <v>3591</v>
      </c>
      <c r="H12" s="33" t="s">
        <v>3592</v>
      </c>
      <c r="I12" s="32" t="s">
        <v>3591</v>
      </c>
      <c r="J12" s="33" t="s">
        <v>3592</v>
      </c>
    </row>
    <row r="16" customFormat="false" ht="14.4" hidden="false" customHeight="false" outlineLevel="0" collapsed="false">
      <c r="A16" s="0" t="s">
        <v>3596</v>
      </c>
    </row>
    <row r="17" customFormat="false" ht="14.4" hidden="false" customHeight="false" outlineLevel="0" collapsed="false">
      <c r="A17" s="0" t="s">
        <v>3597</v>
      </c>
    </row>
    <row r="18" customFormat="false" ht="14.4" hidden="false" customHeight="false" outlineLevel="0" collapsed="false">
      <c r="A18" s="0" t="s">
        <v>3598</v>
      </c>
    </row>
    <row r="19" customFormat="false" ht="14.4" hidden="false" customHeight="false" outlineLevel="0" collapsed="false">
      <c r="B19" s="0" t="s">
        <v>3599</v>
      </c>
    </row>
    <row r="20" customFormat="false" ht="14.4" hidden="false" customHeight="false" outlineLevel="0" collapsed="false">
      <c r="B20" s="0" t="s">
        <v>3600</v>
      </c>
    </row>
    <row r="21" customFormat="false" ht="14.4" hidden="false" customHeight="false" outlineLevel="0" collapsed="false">
      <c r="B21" s="0" t="s">
        <v>3601</v>
      </c>
    </row>
    <row r="22" customFormat="false" ht="14.4" hidden="false" customHeight="false" outlineLevel="0" collapsed="false">
      <c r="B22" s="31" t="s">
        <v>3602</v>
      </c>
    </row>
    <row r="23" customFormat="false" ht="14.4" hidden="false" customHeight="false" outlineLevel="0" collapsed="false">
      <c r="B23" s="30" t="s">
        <v>3603</v>
      </c>
    </row>
    <row r="25" customFormat="false" ht="14.4" hidden="false" customHeight="false" outlineLevel="0" collapsed="false">
      <c r="B25" s="0" t="s">
        <v>3604</v>
      </c>
    </row>
    <row r="26" customFormat="false" ht="14.4" hidden="false" customHeight="false" outlineLevel="0" collapsed="false">
      <c r="B26" s="0" t="s">
        <v>3605</v>
      </c>
    </row>
    <row r="27" customFormat="false" ht="14.4" hidden="false" customHeight="false" outlineLevel="0" collapsed="false">
      <c r="B27" s="0" t="s">
        <v>3606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24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24853" ySplit="5445" topLeftCell="CE1" activePane="bottomLeft" state="split"/>
      <selection pane="topLeft" activeCell="I1" activeCellId="0" sqref="I1"/>
      <selection pane="topRight" activeCell="CE1" activeCellId="0" sqref="CE1"/>
      <selection pane="bottomLeft" activeCell="M7" activeCellId="1" sqref="B251:B481 M7"/>
      <selection pane="bottomRight" activeCell="CE1" activeCellId="0" sqref="CE1"/>
    </sheetView>
  </sheetViews>
  <sheetFormatPr defaultRowHeight="14.4"/>
  <cols>
    <col collapsed="false" hidden="false" max="1" min="1" style="7" width="6.75"/>
    <col collapsed="false" hidden="false" max="2" min="2" style="7" width="4.45408163265306"/>
    <col collapsed="false" hidden="true" max="5" min="3" style="7" width="0"/>
    <col collapsed="false" hidden="false" max="7" min="6" style="7" width="6.0765306122449"/>
    <col collapsed="false" hidden="false" max="8" min="8" style="7" width="7.29081632653061"/>
    <col collapsed="false" hidden="false" max="11" min="9" style="7" width="8.23469387755102"/>
    <col collapsed="false" hidden="false" max="12" min="12" style="7" width="6.3469387755102"/>
    <col collapsed="false" hidden="false" max="13" min="13" style="0" width="50.484693877551"/>
    <col collapsed="false" hidden="false" max="14" min="14" style="0" width="29.0255102040816"/>
    <col collapsed="false" hidden="false" max="16" min="15" style="0" width="43.3316326530612"/>
    <col collapsed="false" hidden="false" max="17" min="17" style="0" width="8.23469387755102"/>
    <col collapsed="false" hidden="false" max="19" min="18" style="0" width="8.77551020408163"/>
    <col collapsed="false" hidden="false" max="20" min="20" style="0" width="12.6887755102041"/>
    <col collapsed="false" hidden="false" max="72" min="21" style="0" width="8.23469387755102"/>
    <col collapsed="false" hidden="false" max="73" min="73" style="0" width="9.98979591836735"/>
    <col collapsed="false" hidden="false" max="86" min="74" style="0" width="8.23469387755102"/>
    <col collapsed="false" hidden="true" max="101" min="90" style="0" width="0"/>
  </cols>
  <sheetData>
    <row r="1" customFormat="false" ht="14.4" hidden="false" customHeight="false" outlineLevel="0" collapsed="false">
      <c r="A1" s="8" t="s">
        <v>38</v>
      </c>
      <c r="B1" s="8" t="n">
        <v>2</v>
      </c>
      <c r="C1" s="8" t="n">
        <v>3</v>
      </c>
      <c r="D1" s="8" t="n">
        <v>4</v>
      </c>
      <c r="E1" s="8" t="n">
        <v>5</v>
      </c>
      <c r="F1" s="8" t="n">
        <v>6</v>
      </c>
      <c r="G1" s="8" t="n">
        <v>7</v>
      </c>
      <c r="H1" s="8" t="n">
        <v>8</v>
      </c>
      <c r="I1" s="8" t="n">
        <v>9</v>
      </c>
      <c r="J1" s="8" t="n">
        <v>10</v>
      </c>
      <c r="K1" s="8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</row>
    <row r="2" s="11" customFormat="true" ht="72" hidden="false" customHeight="true" outlineLevel="0" collapsed="false">
      <c r="A2" s="9" t="s">
        <v>39</v>
      </c>
      <c r="B2" s="9" t="s">
        <v>40</v>
      </c>
      <c r="C2" s="9" t="s">
        <v>41</v>
      </c>
      <c r="D2" s="9" t="s">
        <v>42</v>
      </c>
      <c r="E2" s="9" t="s">
        <v>43</v>
      </c>
      <c r="F2" s="9" t="s">
        <v>44</v>
      </c>
      <c r="G2" s="9" t="s">
        <v>3607</v>
      </c>
      <c r="H2" s="9" t="s">
        <v>46</v>
      </c>
      <c r="I2" s="9" t="s">
        <v>47</v>
      </c>
      <c r="J2" s="9" t="s">
        <v>48</v>
      </c>
      <c r="K2" s="9" t="s">
        <v>49</v>
      </c>
      <c r="L2" s="9" t="s">
        <v>50</v>
      </c>
      <c r="M2" s="10" t="s">
        <v>51</v>
      </c>
      <c r="N2" s="10" t="s">
        <v>52</v>
      </c>
      <c r="O2" s="10" t="s">
        <v>53</v>
      </c>
      <c r="P2" s="10" t="s">
        <v>54</v>
      </c>
      <c r="Q2" s="10" t="s">
        <v>55</v>
      </c>
      <c r="R2" s="10" t="s">
        <v>56</v>
      </c>
      <c r="S2" s="10" t="s">
        <v>57</v>
      </c>
      <c r="T2" s="10" t="s">
        <v>58</v>
      </c>
      <c r="U2" s="10" t="s">
        <v>59</v>
      </c>
      <c r="V2" s="10" t="s">
        <v>60</v>
      </c>
      <c r="W2" s="10" t="s">
        <v>61</v>
      </c>
      <c r="X2" s="10" t="s">
        <v>62</v>
      </c>
      <c r="Y2" s="10" t="s">
        <v>63</v>
      </c>
      <c r="Z2" s="10" t="s">
        <v>64</v>
      </c>
      <c r="AA2" s="10" t="s">
        <v>65</v>
      </c>
      <c r="AB2" s="10" t="s">
        <v>66</v>
      </c>
      <c r="AC2" s="10" t="s">
        <v>67</v>
      </c>
      <c r="AD2" s="10" t="s">
        <v>68</v>
      </c>
      <c r="AE2" s="10" t="s">
        <v>69</v>
      </c>
      <c r="AF2" s="10" t="s">
        <v>70</v>
      </c>
      <c r="AG2" s="10" t="s">
        <v>71</v>
      </c>
      <c r="AH2" s="10" t="s">
        <v>72</v>
      </c>
      <c r="AI2" s="10" t="s">
        <v>73</v>
      </c>
      <c r="AJ2" s="10" t="s">
        <v>74</v>
      </c>
      <c r="AK2" s="10" t="s">
        <v>75</v>
      </c>
      <c r="AL2" s="10" t="s">
        <v>76</v>
      </c>
      <c r="AM2" s="10" t="s">
        <v>77</v>
      </c>
      <c r="AN2" s="10" t="s">
        <v>78</v>
      </c>
      <c r="AO2" s="10" t="s">
        <v>79</v>
      </c>
      <c r="AP2" s="10" t="s">
        <v>80</v>
      </c>
      <c r="AQ2" s="10" t="s">
        <v>81</v>
      </c>
      <c r="AR2" s="10" t="s">
        <v>82</v>
      </c>
      <c r="AS2" s="10" t="s">
        <v>83</v>
      </c>
      <c r="AT2" s="10" t="s">
        <v>84</v>
      </c>
      <c r="AU2" s="10" t="s">
        <v>85</v>
      </c>
      <c r="AV2" s="10" t="s">
        <v>86</v>
      </c>
      <c r="AW2" s="10" t="s">
        <v>87</v>
      </c>
      <c r="AX2" s="10" t="s">
        <v>88</v>
      </c>
      <c r="AY2" s="10" t="s">
        <v>89</v>
      </c>
      <c r="AZ2" s="10" t="s">
        <v>90</v>
      </c>
      <c r="BA2" s="10" t="s">
        <v>91</v>
      </c>
      <c r="BB2" s="10" t="s">
        <v>92</v>
      </c>
      <c r="BC2" s="10" t="s">
        <v>93</v>
      </c>
      <c r="BD2" s="10" t="s">
        <v>94</v>
      </c>
      <c r="BE2" s="10" t="s">
        <v>95</v>
      </c>
      <c r="BF2" s="10" t="s">
        <v>96</v>
      </c>
      <c r="BG2" s="10" t="s">
        <v>97</v>
      </c>
      <c r="BH2" s="10" t="s">
        <v>98</v>
      </c>
      <c r="BI2" s="10" t="s">
        <v>99</v>
      </c>
      <c r="BJ2" s="10" t="s">
        <v>100</v>
      </c>
      <c r="BK2" s="10" t="s">
        <v>101</v>
      </c>
      <c r="BL2" s="10" t="s">
        <v>102</v>
      </c>
      <c r="BM2" s="10" t="s">
        <v>103</v>
      </c>
      <c r="BN2" s="10" t="s">
        <v>104</v>
      </c>
      <c r="BO2" s="10" t="s">
        <v>105</v>
      </c>
      <c r="BP2" s="10" t="s">
        <v>106</v>
      </c>
      <c r="BQ2" s="10" t="s">
        <v>107</v>
      </c>
      <c r="BS2" s="10" t="s">
        <v>108</v>
      </c>
      <c r="BT2" s="10" t="s">
        <v>109</v>
      </c>
      <c r="BU2" s="10" t="s">
        <v>110</v>
      </c>
      <c r="BV2" s="10" t="s">
        <v>111</v>
      </c>
      <c r="BW2" s="12" t="s">
        <v>112</v>
      </c>
      <c r="BX2" s="10" t="s">
        <v>113</v>
      </c>
      <c r="BY2" s="10" t="s">
        <v>114</v>
      </c>
      <c r="BZ2" s="10" t="s">
        <v>115</v>
      </c>
      <c r="CA2" s="10" t="s">
        <v>116</v>
      </c>
      <c r="CB2" s="10" t="s">
        <v>117</v>
      </c>
      <c r="CC2" s="10" t="s">
        <v>118</v>
      </c>
      <c r="CD2" s="10" t="s">
        <v>119</v>
      </c>
      <c r="CE2" s="10" t="s">
        <v>120</v>
      </c>
      <c r="CF2" s="12" t="s">
        <v>121</v>
      </c>
      <c r="CG2" s="10" t="s">
        <v>122</v>
      </c>
      <c r="CH2" s="10" t="s">
        <v>123</v>
      </c>
      <c r="CI2" s="10" t="s">
        <v>124</v>
      </c>
      <c r="CJ2" s="10" t="s">
        <v>125</v>
      </c>
      <c r="CK2" s="10" t="s">
        <v>126</v>
      </c>
      <c r="CP2" s="10" t="s">
        <v>3608</v>
      </c>
      <c r="CQ2" s="10" t="s">
        <v>3609</v>
      </c>
      <c r="CR2" s="10"/>
      <c r="CS2" s="10"/>
      <c r="CT2" s="10" t="s">
        <v>3610</v>
      </c>
      <c r="CU2" s="10"/>
      <c r="CV2" s="10" t="s">
        <v>3611</v>
      </c>
      <c r="CY2" s="11" t="s">
        <v>3612</v>
      </c>
      <c r="CZ2" s="11" t="s">
        <v>3613</v>
      </c>
    </row>
    <row r="3" customFormat="false" ht="14.4" hidden="false" customHeight="false" outlineLevel="0" collapsed="false">
      <c r="A3" s="8" t="s">
        <v>127</v>
      </c>
      <c r="B3" s="8" t="n">
        <v>1</v>
      </c>
      <c r="C3" s="8" t="n">
        <v>1</v>
      </c>
      <c r="D3" s="8" t="n">
        <v>1</v>
      </c>
      <c r="E3" s="8" t="n">
        <v>5</v>
      </c>
      <c r="F3" s="8" t="n">
        <v>1</v>
      </c>
      <c r="G3" s="8" t="n">
        <v>0</v>
      </c>
      <c r="H3" s="8" t="n">
        <v>1</v>
      </c>
      <c r="I3" s="8" t="n">
        <v>10001</v>
      </c>
      <c r="J3" s="8" t="n">
        <v>1</v>
      </c>
      <c r="K3" s="8" t="n">
        <v>20001</v>
      </c>
      <c r="L3" s="8" t="s">
        <v>128</v>
      </c>
      <c r="M3" s="0" t="s">
        <v>129</v>
      </c>
      <c r="N3" s="0" t="s">
        <v>130</v>
      </c>
      <c r="O3" s="0" t="s">
        <v>131</v>
      </c>
      <c r="P3" s="0" t="s">
        <v>132</v>
      </c>
      <c r="Q3" s="0" t="s">
        <v>133</v>
      </c>
      <c r="R3" s="0" t="n">
        <f aca="false">(1+LEN(N3)-LEN(SUBSTITUTE(N3," ","")))+1</f>
        <v>6</v>
      </c>
      <c r="S3" s="0" t="n">
        <f aca="false">(1+LEN(O3)-LEN(SUBSTITUTE(O3," ","")))</f>
        <v>9</v>
      </c>
      <c r="T3" s="0" t="s">
        <v>134</v>
      </c>
      <c r="U3" s="0" t="s">
        <v>135</v>
      </c>
      <c r="V3" s="0" t="s">
        <v>136</v>
      </c>
      <c r="W3" s="0" t="s">
        <v>137</v>
      </c>
      <c r="X3" s="0" t="s">
        <v>138</v>
      </c>
      <c r="Y3" s="0" t="s">
        <v>135</v>
      </c>
      <c r="Z3" s="0" t="s">
        <v>139</v>
      </c>
      <c r="AA3" s="0" t="s">
        <v>140</v>
      </c>
      <c r="AB3" s="0" t="s">
        <v>135</v>
      </c>
      <c r="AC3" s="0" t="s">
        <v>135</v>
      </c>
      <c r="AD3" s="0" t="s">
        <v>141</v>
      </c>
      <c r="AE3" s="0" t="s">
        <v>142</v>
      </c>
      <c r="AF3" s="0" t="s">
        <v>135</v>
      </c>
      <c r="AG3" s="0" t="s">
        <v>135</v>
      </c>
      <c r="AH3" s="0" t="s">
        <v>135</v>
      </c>
      <c r="AI3" s="0" t="s">
        <v>143</v>
      </c>
      <c r="AJ3" s="13"/>
      <c r="AK3" s="0" t="s">
        <v>135</v>
      </c>
      <c r="AL3" s="0" t="s">
        <v>135</v>
      </c>
      <c r="AM3" s="0" t="s">
        <v>135</v>
      </c>
      <c r="AN3" s="0" t="s">
        <v>135</v>
      </c>
      <c r="AO3" s="0" t="s">
        <v>144</v>
      </c>
      <c r="AP3" s="0" t="s">
        <v>145</v>
      </c>
      <c r="AQ3" s="0" t="s">
        <v>135</v>
      </c>
      <c r="AR3" s="0" t="s">
        <v>146</v>
      </c>
      <c r="AS3" s="0" t="s">
        <v>147</v>
      </c>
      <c r="AT3" s="0" t="s">
        <v>148</v>
      </c>
      <c r="AU3" s="0" t="s">
        <v>135</v>
      </c>
      <c r="AV3" s="0" t="s">
        <v>140</v>
      </c>
      <c r="AW3" s="0" t="s">
        <v>135</v>
      </c>
      <c r="AX3" s="0" t="s">
        <v>145</v>
      </c>
      <c r="AY3" s="0" t="s">
        <v>138</v>
      </c>
      <c r="AZ3" s="0" t="s">
        <v>149</v>
      </c>
      <c r="BA3" s="0" t="s">
        <v>150</v>
      </c>
      <c r="BB3" s="0" t="s">
        <v>138</v>
      </c>
      <c r="BC3" s="0" t="s">
        <v>151</v>
      </c>
      <c r="BD3" s="0" t="s">
        <v>152</v>
      </c>
      <c r="BE3" s="0" t="s">
        <v>153</v>
      </c>
      <c r="BF3" s="0" t="s">
        <v>135</v>
      </c>
      <c r="BG3" s="0" t="s">
        <v>138</v>
      </c>
      <c r="BH3" s="0" t="s">
        <v>154</v>
      </c>
      <c r="BI3" s="0" t="s">
        <v>138</v>
      </c>
      <c r="BJ3" s="0" t="s">
        <v>155</v>
      </c>
      <c r="BK3" s="0" t="s">
        <v>156</v>
      </c>
      <c r="BL3" s="0" t="s">
        <v>152</v>
      </c>
      <c r="BM3" s="0" t="s">
        <v>157</v>
      </c>
      <c r="BN3" s="0" t="s">
        <v>140</v>
      </c>
      <c r="BO3" s="0" t="s">
        <v>138</v>
      </c>
      <c r="BP3" s="0" t="s">
        <v>158</v>
      </c>
      <c r="BQ3" s="0" t="s">
        <v>159</v>
      </c>
      <c r="BS3" s="0" t="s">
        <v>138</v>
      </c>
      <c r="BT3" s="0" t="n">
        <f aca="false">49-(COUNTBLANK(U3:BQ3))</f>
        <v>48</v>
      </c>
      <c r="BU3" s="0" t="str">
        <f aca="false">CONCATENATE("*",BS3,"*")</f>
        <v>*grow*</v>
      </c>
      <c r="BV3" s="0" t="n">
        <f aca="false">COUNTIFS(U3:BQ3,BU3)</f>
        <v>0</v>
      </c>
      <c r="BW3" s="14" t="n">
        <f aca="false">BV3/BT3</f>
        <v>0</v>
      </c>
      <c r="BZ3" s="15" t="str">
        <f aca="false">IF(BY3="","",(BY3/BT3))</f>
        <v/>
      </c>
      <c r="CA3" s="0" t="n">
        <f aca="false">COUNTIFS(U3:BQ3,BU4)</f>
        <v>0</v>
      </c>
      <c r="CB3" s="0" t="str">
        <f aca="false">IF(BX3="",BU3,BX3)</f>
        <v>*grow*</v>
      </c>
      <c r="CC3" s="0" t="n">
        <f aca="false">COUNTIFS(U3:BQ3,CB4)</f>
        <v>0</v>
      </c>
      <c r="CD3" s="15" t="n">
        <f aca="false">CC3/BT3</f>
        <v>0</v>
      </c>
      <c r="CE3" s="0" t="s">
        <v>160</v>
      </c>
      <c r="CF3" s="15" t="n">
        <f aca="false">(COUNTIFS(U3:BQ3,CE3))/BT3</f>
        <v>0</v>
      </c>
      <c r="CH3" s="0" t="s">
        <v>161</v>
      </c>
      <c r="CI3" s="15" t="n">
        <f aca="false">(COUNTIFS(U3:BQ3,CH3))/BT3</f>
        <v>0</v>
      </c>
      <c r="CJ3" s="15" t="n">
        <f aca="false">(COUNTIFS(U3:BQ3,CH4))/BT3</f>
        <v>0</v>
      </c>
      <c r="CK3" s="16" t="s">
        <v>138</v>
      </c>
      <c r="CL3" s="0" t="s">
        <v>162</v>
      </c>
      <c r="CP3" s="0" t="s">
        <v>2343</v>
      </c>
      <c r="CQ3" s="15" t="n">
        <v>0.0208333333333333</v>
      </c>
      <c r="CR3" s="0" t="str">
        <f aca="false">CONCATENATE(CP3,CS3)</f>
        <v>plant*</v>
      </c>
      <c r="CS3" s="0" t="s">
        <v>3614</v>
      </c>
      <c r="CT3" s="0" t="str">
        <f aca="false">CP2</f>
        <v>Skim scribble related word</v>
      </c>
      <c r="CU3" s="0" t="str">
        <f aca="false">CONCATENATE(CT3,CS3)</f>
        <v>Skim scribble related word*</v>
      </c>
      <c r="CV3" s="15" t="n">
        <f aca="false">(COUNTIFS(U3:BQ3,CU3))/BT3</f>
        <v>0</v>
      </c>
      <c r="CX3" s="0" t="s">
        <v>3615</v>
      </c>
      <c r="CY3" s="0" t="s">
        <v>3616</v>
      </c>
      <c r="CZ3" s="0" t="s">
        <v>3617</v>
      </c>
    </row>
    <row r="4" customFormat="false" ht="14.4" hidden="false" customHeight="false" outlineLevel="0" collapsed="false">
      <c r="A4" s="8" t="s">
        <v>163</v>
      </c>
      <c r="B4" s="8" t="n">
        <v>1</v>
      </c>
      <c r="C4" s="8" t="n">
        <v>1</v>
      </c>
      <c r="D4" s="8" t="n">
        <v>2</v>
      </c>
      <c r="E4" s="8" t="n">
        <v>5</v>
      </c>
      <c r="F4" s="8" t="n">
        <v>1</v>
      </c>
      <c r="G4" s="8" t="n">
        <v>1</v>
      </c>
      <c r="H4" s="8" t="n">
        <v>1001</v>
      </c>
      <c r="I4" s="8" t="n">
        <v>11001</v>
      </c>
      <c r="J4" s="8" t="n">
        <v>1001</v>
      </c>
      <c r="K4" s="8" t="n">
        <v>21001</v>
      </c>
      <c r="L4" s="8" t="s">
        <v>128</v>
      </c>
      <c r="M4" s="0" t="s">
        <v>164</v>
      </c>
      <c r="N4" s="0" t="s">
        <v>130</v>
      </c>
      <c r="O4" s="0" t="s">
        <v>165</v>
      </c>
      <c r="P4" s="0" t="s">
        <v>166</v>
      </c>
      <c r="Q4" s="0" t="s">
        <v>133</v>
      </c>
      <c r="R4" s="0" t="n">
        <f aca="false">(1+LEN(N4)-LEN(SUBSTITUTE(N4," ","")))+1</f>
        <v>6</v>
      </c>
      <c r="S4" s="0" t="n">
        <f aca="false">(1+LEN(O4)-LEN(SUBSTITUTE(O4," ","")))</f>
        <v>9</v>
      </c>
      <c r="T4" s="0" t="s">
        <v>134</v>
      </c>
      <c r="U4" s="0" t="s">
        <v>147</v>
      </c>
      <c r="V4" s="0" t="s">
        <v>147</v>
      </c>
      <c r="W4" s="0" t="s">
        <v>167</v>
      </c>
      <c r="X4" s="0" t="s">
        <v>168</v>
      </c>
      <c r="Y4" s="0" t="s">
        <v>169</v>
      </c>
      <c r="Z4" s="0" t="s">
        <v>147</v>
      </c>
      <c r="AA4" s="0" t="s">
        <v>167</v>
      </c>
      <c r="AB4" s="0" t="s">
        <v>145</v>
      </c>
      <c r="AC4" s="0" t="s">
        <v>147</v>
      </c>
      <c r="AD4" s="0" t="s">
        <v>170</v>
      </c>
      <c r="AE4" s="0" t="s">
        <v>167</v>
      </c>
      <c r="AF4" s="0" t="s">
        <v>171</v>
      </c>
      <c r="AG4" s="0" t="s">
        <v>172</v>
      </c>
      <c r="AH4" s="0" t="s">
        <v>173</v>
      </c>
      <c r="AI4" s="0" t="s">
        <v>167</v>
      </c>
      <c r="AJ4" s="0" t="s">
        <v>174</v>
      </c>
      <c r="AK4" s="0" t="s">
        <v>175</v>
      </c>
      <c r="AL4" s="0" t="s">
        <v>176</v>
      </c>
      <c r="AM4" s="0" t="s">
        <v>177</v>
      </c>
      <c r="AN4" s="0" t="s">
        <v>178</v>
      </c>
      <c r="AO4" s="0" t="s">
        <v>167</v>
      </c>
      <c r="AP4" s="0" t="s">
        <v>179</v>
      </c>
      <c r="AQ4" s="0" t="s">
        <v>167</v>
      </c>
      <c r="AR4" s="0" t="s">
        <v>147</v>
      </c>
      <c r="AS4" s="0" t="s">
        <v>180</v>
      </c>
      <c r="AT4" s="0" t="s">
        <v>181</v>
      </c>
      <c r="AU4" s="0" t="s">
        <v>167</v>
      </c>
      <c r="AV4" s="0" t="s">
        <v>182</v>
      </c>
      <c r="AW4" s="0" t="s">
        <v>183</v>
      </c>
      <c r="AX4" s="0" t="s">
        <v>184</v>
      </c>
      <c r="AY4" s="0" t="s">
        <v>182</v>
      </c>
      <c r="AZ4" s="0" t="s">
        <v>178</v>
      </c>
      <c r="BA4" s="0" t="s">
        <v>174</v>
      </c>
      <c r="BB4" s="0" t="s">
        <v>167</v>
      </c>
      <c r="BC4" s="0" t="s">
        <v>167</v>
      </c>
      <c r="BD4" s="0" t="s">
        <v>168</v>
      </c>
      <c r="BE4" s="0" t="s">
        <v>175</v>
      </c>
      <c r="BF4" s="0" t="s">
        <v>167</v>
      </c>
      <c r="BG4" s="0" t="s">
        <v>167</v>
      </c>
      <c r="BH4" s="0" t="s">
        <v>182</v>
      </c>
      <c r="BI4" s="0" t="s">
        <v>175</v>
      </c>
      <c r="BJ4" s="0" t="s">
        <v>156</v>
      </c>
      <c r="BK4" s="0" t="s">
        <v>185</v>
      </c>
      <c r="BL4" s="0" t="s">
        <v>167</v>
      </c>
      <c r="BM4" s="0" t="s">
        <v>186</v>
      </c>
      <c r="BN4" s="0" t="s">
        <v>147</v>
      </c>
      <c r="BO4" s="0" t="s">
        <v>187</v>
      </c>
      <c r="BP4" s="0" t="s">
        <v>188</v>
      </c>
      <c r="BQ4" s="0" t="s">
        <v>182</v>
      </c>
      <c r="BS4" s="0" t="s">
        <v>182</v>
      </c>
      <c r="BT4" s="0" t="n">
        <f aca="false">49-(COUNTBLANK(U4:BQ4))</f>
        <v>49</v>
      </c>
      <c r="BU4" s="0" t="str">
        <f aca="false">CONCATENATE("*",BS4,"*")</f>
        <v>*eat*</v>
      </c>
      <c r="BV4" s="0" t="n">
        <f aca="false">COUNTIFS(U4:BQ4,BU4)</f>
        <v>0</v>
      </c>
      <c r="BW4" s="14" t="n">
        <f aca="false">BV4/BT4</f>
        <v>0</v>
      </c>
      <c r="BZ4" s="15" t="str">
        <f aca="false">IF(BY4="","",(BY4/BT4))</f>
        <v/>
      </c>
      <c r="CA4" s="0" t="n">
        <f aca="false">COUNTIFS(U4:BQ4,BU3)</f>
        <v>0</v>
      </c>
      <c r="CB4" s="0" t="str">
        <f aca="false">IF(BX4="",BU4,BX4)</f>
        <v>*eat*</v>
      </c>
      <c r="CC4" s="0" t="n">
        <f aca="false">COUNTIFS(U4:BQ4,CB3)</f>
        <v>0</v>
      </c>
      <c r="CD4" s="15" t="n">
        <f aca="false">CC4/BT4</f>
        <v>0</v>
      </c>
      <c r="CE4" s="0" t="s">
        <v>189</v>
      </c>
      <c r="CF4" s="15" t="n">
        <f aca="false">(COUNTIFS(U4:BQ4,CE4))/BT4</f>
        <v>0</v>
      </c>
      <c r="CH4" s="0" t="s">
        <v>190</v>
      </c>
      <c r="CI4" s="15" t="n">
        <f aca="false">(COUNTIFS(U4:BQ4,CH4))/BT4</f>
        <v>0</v>
      </c>
      <c r="CJ4" s="15" t="n">
        <f aca="false">(COUNTIFS(U4:BQ4,CH3))/BT4</f>
        <v>0</v>
      </c>
      <c r="CK4" s="16" t="s">
        <v>182</v>
      </c>
      <c r="CL4" s="0" t="s">
        <v>162</v>
      </c>
      <c r="CN4" s="4"/>
      <c r="CP4" s="0" t="s">
        <v>3618</v>
      </c>
      <c r="CQ4" s="15" t="n">
        <v>0</v>
      </c>
      <c r="CR4" s="0" t="str">
        <f aca="false">CONCATENATE(CP4,CS4)</f>
        <v>nibble*</v>
      </c>
      <c r="CS4" s="0" t="s">
        <v>3614</v>
      </c>
      <c r="CT4" s="0" t="str">
        <f aca="false">CP5</f>
        <v>hurdle</v>
      </c>
      <c r="CU4" s="0" t="str">
        <f aca="false">CONCATENATE(CT4,CS4)</f>
        <v>hurdle*</v>
      </c>
      <c r="CV4" s="15" t="n">
        <f aca="false">(COUNTIFS(U4:BQ4,CU4))/BT4</f>
        <v>0</v>
      </c>
      <c r="CX4" s="0" t="s">
        <v>3615</v>
      </c>
      <c r="CY4" s="4" t="s">
        <v>3616</v>
      </c>
      <c r="CZ4" s="4" t="s">
        <v>3617</v>
      </c>
    </row>
    <row r="5" s="4" customFormat="true" ht="14.4" hidden="false" customHeight="false" outlineLevel="0" collapsed="false">
      <c r="A5" s="8" t="s">
        <v>127</v>
      </c>
      <c r="B5" s="8" t="n">
        <v>1</v>
      </c>
      <c r="C5" s="8" t="n">
        <v>1</v>
      </c>
      <c r="D5" s="8" t="n">
        <v>1</v>
      </c>
      <c r="E5" s="8" t="n">
        <v>8</v>
      </c>
      <c r="F5" s="8" t="n">
        <v>2</v>
      </c>
      <c r="G5" s="8" t="n">
        <v>0</v>
      </c>
      <c r="H5" s="8" t="n">
        <v>2</v>
      </c>
      <c r="I5" s="8" t="n">
        <v>10002</v>
      </c>
      <c r="J5" s="8" t="n">
        <v>2</v>
      </c>
      <c r="K5" s="8" t="n">
        <v>20002</v>
      </c>
      <c r="L5" s="8" t="s">
        <v>128</v>
      </c>
      <c r="M5" s="4" t="s">
        <v>195</v>
      </c>
      <c r="N5" s="4" t="s">
        <v>196</v>
      </c>
      <c r="O5" s="4" t="s">
        <v>197</v>
      </c>
      <c r="P5" s="16" t="s">
        <v>198</v>
      </c>
      <c r="Q5" s="4" t="s">
        <v>133</v>
      </c>
      <c r="R5" s="4" t="n">
        <f aca="false">(1+LEN(N5)-LEN(SUBSTITUTE(N5," ","")))+1</f>
        <v>6</v>
      </c>
      <c r="S5" s="4" t="n">
        <f aca="false">(1+LEN(O5)-LEN(SUBSTITUTE(O5," ","")))</f>
        <v>11</v>
      </c>
      <c r="T5" s="4" t="s">
        <v>134</v>
      </c>
      <c r="U5" s="4" t="s">
        <v>199</v>
      </c>
      <c r="V5" s="4" t="s">
        <v>200</v>
      </c>
      <c r="W5" s="4" t="s">
        <v>201</v>
      </c>
      <c r="X5" s="4" t="s">
        <v>202</v>
      </c>
      <c r="Y5" s="4" t="s">
        <v>203</v>
      </c>
      <c r="Z5" s="19" t="s">
        <v>204</v>
      </c>
      <c r="AA5" s="19" t="s">
        <v>205</v>
      </c>
      <c r="AB5" s="4" t="s">
        <v>206</v>
      </c>
      <c r="AC5" s="4" t="s">
        <v>207</v>
      </c>
      <c r="AD5" s="19" t="s">
        <v>208</v>
      </c>
      <c r="AE5" s="4" t="s">
        <v>209</v>
      </c>
      <c r="AF5" s="19" t="s">
        <v>210</v>
      </c>
      <c r="AG5" s="4" t="s">
        <v>168</v>
      </c>
      <c r="AH5" s="19" t="s">
        <v>211</v>
      </c>
      <c r="AI5" s="19" t="s">
        <v>212</v>
      </c>
      <c r="AJ5" s="19" t="s">
        <v>213</v>
      </c>
      <c r="AK5" s="4" t="s">
        <v>214</v>
      </c>
      <c r="AL5" s="4" t="s">
        <v>215</v>
      </c>
      <c r="AM5" s="19" t="s">
        <v>208</v>
      </c>
      <c r="AN5" s="19" t="s">
        <v>216</v>
      </c>
      <c r="AO5" s="4" t="s">
        <v>217</v>
      </c>
      <c r="AP5" s="19" t="s">
        <v>218</v>
      </c>
      <c r="AQ5" s="4" t="s">
        <v>203</v>
      </c>
      <c r="AR5" s="19" t="s">
        <v>219</v>
      </c>
      <c r="AS5" s="4" t="s">
        <v>150</v>
      </c>
      <c r="AT5" s="4" t="s">
        <v>220</v>
      </c>
      <c r="AU5" s="19" t="s">
        <v>208</v>
      </c>
      <c r="AV5" s="4" t="s">
        <v>221</v>
      </c>
      <c r="AW5" s="4" t="s">
        <v>222</v>
      </c>
      <c r="AX5" s="4" t="s">
        <v>203</v>
      </c>
      <c r="AY5" s="19" t="s">
        <v>208</v>
      </c>
      <c r="AZ5" s="19" t="s">
        <v>223</v>
      </c>
      <c r="BA5" s="19" t="s">
        <v>208</v>
      </c>
      <c r="BB5" s="4" t="s">
        <v>224</v>
      </c>
      <c r="BC5" s="19" t="s">
        <v>225</v>
      </c>
      <c r="BD5" s="4" t="s">
        <v>226</v>
      </c>
      <c r="BE5" s="4" t="s">
        <v>227</v>
      </c>
      <c r="BF5" s="4" t="s">
        <v>168</v>
      </c>
      <c r="BG5" s="19" t="s">
        <v>216</v>
      </c>
      <c r="BH5" s="4" t="s">
        <v>203</v>
      </c>
      <c r="BI5" s="4" t="s">
        <v>228</v>
      </c>
      <c r="BJ5" s="4" t="s">
        <v>229</v>
      </c>
      <c r="BK5" s="4" t="s">
        <v>214</v>
      </c>
      <c r="BL5" s="4" t="s">
        <v>230</v>
      </c>
      <c r="BM5" s="19" t="s">
        <v>231</v>
      </c>
      <c r="BN5" s="19" t="s">
        <v>232</v>
      </c>
      <c r="BO5" s="4" t="s">
        <v>233</v>
      </c>
      <c r="BP5" s="19" t="s">
        <v>212</v>
      </c>
      <c r="BQ5" s="19" t="s">
        <v>234</v>
      </c>
      <c r="BS5" s="4" t="s">
        <v>208</v>
      </c>
      <c r="BT5" s="4" t="n">
        <f aca="false">49-(COUNTBLANK(U5:BQ5))</f>
        <v>49</v>
      </c>
      <c r="BU5" s="4" t="str">
        <f aca="false">CONCATENATE("*",BS5,"*")</f>
        <v>*jump*</v>
      </c>
      <c r="BV5" s="4" t="n">
        <f aca="false">COUNTIFS(U5:BQ5,BU5)</f>
        <v>0</v>
      </c>
      <c r="BW5" s="15" t="n">
        <f aca="false">BV5/BT5</f>
        <v>0</v>
      </c>
      <c r="BZ5" s="15" t="str">
        <f aca="false">IF(BY5="","",(BY5/BT5))</f>
        <v/>
      </c>
      <c r="CA5" s="4" t="n">
        <f aca="false">COUNTIFS(U5:BQ5,BU6)</f>
        <v>0</v>
      </c>
      <c r="CB5" s="4" t="str">
        <f aca="false">IF(BX5="",BU5,BX5)</f>
        <v>*jump*</v>
      </c>
      <c r="CC5" s="4" t="n">
        <f aca="false">COUNTIFS(U5:BQ5,CB6)</f>
        <v>0</v>
      </c>
      <c r="CD5" s="15" t="n">
        <f aca="false">CC5/BT5</f>
        <v>0</v>
      </c>
      <c r="CE5" s="4" t="s">
        <v>235</v>
      </c>
      <c r="CF5" s="15" t="n">
        <f aca="false">(COUNTIFS(U5:BQ5,CE5))/BT5</f>
        <v>0</v>
      </c>
      <c r="CG5" s="19" t="s">
        <v>236</v>
      </c>
      <c r="CH5" s="4" t="s">
        <v>237</v>
      </c>
      <c r="CI5" s="15" t="n">
        <f aca="false">(COUNTIFS(U5:BQ5,CH5))/BT5</f>
        <v>0</v>
      </c>
      <c r="CJ5" s="15" t="n">
        <f aca="false">(COUNTIFS(U5:BQ5,CH6))/BT5</f>
        <v>0</v>
      </c>
      <c r="CK5" s="16" t="s">
        <v>208</v>
      </c>
      <c r="CL5" s="4" t="s">
        <v>238</v>
      </c>
      <c r="CP5" s="4" t="s">
        <v>3619</v>
      </c>
      <c r="CQ5" s="15" t="n">
        <v>0</v>
      </c>
      <c r="CR5" s="4" t="str">
        <f aca="false">CONCATENATE(CP5,CS5)</f>
        <v>hurdle*</v>
      </c>
      <c r="CS5" s="4" t="s">
        <v>3614</v>
      </c>
      <c r="CT5" s="4" t="str">
        <f aca="false">CP4</f>
        <v>nibble</v>
      </c>
      <c r="CU5" s="4" t="str">
        <f aca="false">CONCATENATE(CT5,CS5)</f>
        <v>nibble*</v>
      </c>
      <c r="CV5" s="15" t="n">
        <f aca="false">(COUNTIFS(U5:BQ5,CU5))/BT5</f>
        <v>0</v>
      </c>
      <c r="CX5" s="4" t="s">
        <v>3615</v>
      </c>
      <c r="CY5" s="4" t="s">
        <v>260</v>
      </c>
      <c r="CZ5" s="4" t="s">
        <v>3617</v>
      </c>
    </row>
    <row r="6" customFormat="false" ht="14.4" hidden="false" customHeight="false" outlineLevel="0" collapsed="false">
      <c r="A6" s="8" t="s">
        <v>163</v>
      </c>
      <c r="B6" s="8" t="n">
        <v>1</v>
      </c>
      <c r="C6" s="8" t="n">
        <v>1</v>
      </c>
      <c r="D6" s="8" t="n">
        <v>2</v>
      </c>
      <c r="E6" s="8" t="n">
        <v>8</v>
      </c>
      <c r="F6" s="8" t="n">
        <v>2</v>
      </c>
      <c r="G6" s="8" t="n">
        <v>1</v>
      </c>
      <c r="H6" s="8" t="n">
        <v>1002</v>
      </c>
      <c r="I6" s="8" t="n">
        <v>11002</v>
      </c>
      <c r="J6" s="8" t="n">
        <v>1002</v>
      </c>
      <c r="K6" s="8" t="n">
        <v>21002</v>
      </c>
      <c r="L6" s="8" t="s">
        <v>128</v>
      </c>
      <c r="M6" s="4" t="s">
        <v>239</v>
      </c>
      <c r="N6" s="4" t="s">
        <v>196</v>
      </c>
      <c r="O6" s="4" t="s">
        <v>240</v>
      </c>
      <c r="P6" s="16" t="s">
        <v>241</v>
      </c>
      <c r="Q6" s="4" t="s">
        <v>133</v>
      </c>
      <c r="R6" s="4" t="n">
        <f aca="false">(1+LEN(N6)-LEN(SUBSTITUTE(N6," ","")))+1</f>
        <v>6</v>
      </c>
      <c r="S6" s="4" t="n">
        <f aca="false">(1+LEN(O6)-LEN(SUBSTITUTE(O6," ","")))</f>
        <v>11</v>
      </c>
      <c r="T6" s="4" t="s">
        <v>134</v>
      </c>
      <c r="U6" s="4" t="s">
        <v>242</v>
      </c>
      <c r="V6" s="4" t="s">
        <v>243</v>
      </c>
      <c r="W6" s="4" t="s">
        <v>242</v>
      </c>
      <c r="X6" s="4" t="s">
        <v>244</v>
      </c>
      <c r="Y6" s="4" t="s">
        <v>245</v>
      </c>
      <c r="Z6" s="0" t="s">
        <v>246</v>
      </c>
      <c r="AA6" s="0" t="s">
        <v>247</v>
      </c>
      <c r="AB6" s="4" t="s">
        <v>214</v>
      </c>
      <c r="AC6" s="4" t="s">
        <v>248</v>
      </c>
      <c r="AD6" s="0" t="s">
        <v>249</v>
      </c>
      <c r="AE6" s="4" t="s">
        <v>227</v>
      </c>
      <c r="AF6" s="0" t="s">
        <v>214</v>
      </c>
      <c r="AG6" s="4" t="s">
        <v>250</v>
      </c>
      <c r="AH6" s="0" t="s">
        <v>214</v>
      </c>
      <c r="AI6" s="0" t="s">
        <v>242</v>
      </c>
      <c r="AJ6" s="0" t="s">
        <v>251</v>
      </c>
      <c r="AK6" s="4" t="s">
        <v>252</v>
      </c>
      <c r="AL6" s="4" t="s">
        <v>253</v>
      </c>
      <c r="AM6" s="0" t="s">
        <v>254</v>
      </c>
      <c r="AN6" s="0" t="s">
        <v>214</v>
      </c>
      <c r="AO6" s="4" t="s">
        <v>255</v>
      </c>
      <c r="AP6" s="0" t="s">
        <v>256</v>
      </c>
      <c r="AQ6" s="4" t="s">
        <v>227</v>
      </c>
      <c r="AR6" s="0" t="s">
        <v>257</v>
      </c>
      <c r="AS6" s="4" t="s">
        <v>258</v>
      </c>
      <c r="AT6" s="4" t="s">
        <v>259</v>
      </c>
      <c r="AU6" s="0" t="s">
        <v>246</v>
      </c>
      <c r="AV6" s="4" t="s">
        <v>214</v>
      </c>
      <c r="AW6" s="4" t="s">
        <v>246</v>
      </c>
      <c r="AX6" s="4" t="s">
        <v>260</v>
      </c>
      <c r="AY6" s="0" t="s">
        <v>214</v>
      </c>
      <c r="AZ6" s="0" t="s">
        <v>261</v>
      </c>
      <c r="BA6" s="0" t="s">
        <v>262</v>
      </c>
      <c r="BB6" s="4" t="s">
        <v>214</v>
      </c>
      <c r="BC6" s="0" t="s">
        <v>214</v>
      </c>
      <c r="BD6" s="4" t="s">
        <v>256</v>
      </c>
      <c r="BE6" s="4" t="s">
        <v>263</v>
      </c>
      <c r="BF6" s="4" t="s">
        <v>214</v>
      </c>
      <c r="BG6" s="0" t="s">
        <v>242</v>
      </c>
      <c r="BH6" s="4" t="s">
        <v>214</v>
      </c>
      <c r="BI6" s="4" t="s">
        <v>264</v>
      </c>
      <c r="BJ6" s="4" t="s">
        <v>214</v>
      </c>
      <c r="BK6" s="4" t="s">
        <v>265</v>
      </c>
      <c r="BL6" s="4" t="s">
        <v>214</v>
      </c>
      <c r="BM6" s="0" t="s">
        <v>203</v>
      </c>
      <c r="BN6" s="0" t="s">
        <v>217</v>
      </c>
      <c r="BO6" s="4" t="s">
        <v>214</v>
      </c>
      <c r="BP6" s="0" t="s">
        <v>242</v>
      </c>
      <c r="BQ6" s="0" t="s">
        <v>214</v>
      </c>
      <c r="BS6" s="4" t="s">
        <v>214</v>
      </c>
      <c r="BT6" s="4" t="n">
        <f aca="false">49-(COUNTBLANK(U6:BQ6))</f>
        <v>49</v>
      </c>
      <c r="BU6" s="4" t="str">
        <f aca="false">CONCATENATE("*",BS6,"*")</f>
        <v>*push*</v>
      </c>
      <c r="BV6" s="4" t="n">
        <f aca="false">COUNTIFS(U6:BQ6,BU6)</f>
        <v>0</v>
      </c>
      <c r="BW6" s="15" t="n">
        <f aca="false">BV6/BT6</f>
        <v>0</v>
      </c>
      <c r="BZ6" s="15" t="str">
        <f aca="false">IF(BY6="","",(BY6/BT6))</f>
        <v/>
      </c>
      <c r="CA6" s="4" t="n">
        <f aca="false">COUNTIFS(U6:BQ6,BU5)</f>
        <v>0</v>
      </c>
      <c r="CB6" s="4" t="str">
        <f aca="false">IF(BX6="",BU6,BX6)</f>
        <v>*push*</v>
      </c>
      <c r="CC6" s="4" t="n">
        <f aca="false">COUNTIFS(U6:BQ6,CB5)</f>
        <v>0</v>
      </c>
      <c r="CD6" s="15" t="n">
        <f aca="false">CC6/BT6</f>
        <v>0</v>
      </c>
      <c r="CE6" s="4" t="s">
        <v>266</v>
      </c>
      <c r="CF6" s="15" t="n">
        <f aca="false">(COUNTIFS(U6:BQ6,CE6))/BT6</f>
        <v>0</v>
      </c>
      <c r="CH6" s="4" t="s">
        <v>267</v>
      </c>
      <c r="CI6" s="15" t="n">
        <f aca="false">(COUNTIFS(U6:BQ6,CH6))/BT6</f>
        <v>0</v>
      </c>
      <c r="CJ6" s="15" t="n">
        <f aca="false">(COUNTIFS(U6:BQ6,CH5))/BT6</f>
        <v>0</v>
      </c>
      <c r="CK6" s="16" t="s">
        <v>214</v>
      </c>
      <c r="CL6" s="4" t="s">
        <v>238</v>
      </c>
      <c r="CP6" s="4" t="s">
        <v>3620</v>
      </c>
      <c r="CQ6" s="15" t="n">
        <v>0</v>
      </c>
      <c r="CR6" s="4" t="str">
        <f aca="false">CONCATENATE(CP6,CS6)</f>
        <v>nudge*</v>
      </c>
      <c r="CS6" s="4" t="s">
        <v>3614</v>
      </c>
      <c r="CT6" s="4" t="str">
        <f aca="false">CP7</f>
        <v>preserve</v>
      </c>
      <c r="CU6" s="4" t="str">
        <f aca="false">CONCATENATE(CT6,CS6)</f>
        <v>preserve*</v>
      </c>
      <c r="CV6" s="15" t="n">
        <f aca="false">(COUNTIFS(U6:BQ6,CU6))/BT6</f>
        <v>0</v>
      </c>
      <c r="CX6" s="4" t="s">
        <v>3615</v>
      </c>
      <c r="CY6" s="4" t="s">
        <v>260</v>
      </c>
      <c r="CZ6" s="4" t="s">
        <v>3617</v>
      </c>
    </row>
    <row r="7" customFormat="false" ht="14.4" hidden="false" customHeight="false" outlineLevel="0" collapsed="false">
      <c r="A7" s="8" t="s">
        <v>127</v>
      </c>
      <c r="B7" s="8" t="n">
        <v>1</v>
      </c>
      <c r="C7" s="8" t="n">
        <v>1</v>
      </c>
      <c r="D7" s="8" t="n">
        <v>1</v>
      </c>
      <c r="E7" s="8" t="n">
        <v>10</v>
      </c>
      <c r="F7" s="8" t="n">
        <v>3</v>
      </c>
      <c r="G7" s="8" t="n">
        <v>0</v>
      </c>
      <c r="H7" s="8" t="n">
        <v>3</v>
      </c>
      <c r="I7" s="8" t="n">
        <v>10003</v>
      </c>
      <c r="J7" s="8" t="n">
        <v>3</v>
      </c>
      <c r="K7" s="8" t="n">
        <v>20003</v>
      </c>
      <c r="L7" s="8" t="s">
        <v>128</v>
      </c>
      <c r="M7" s="0" t="s">
        <v>269</v>
      </c>
      <c r="N7" s="0" t="s">
        <v>270</v>
      </c>
      <c r="O7" s="0" t="s">
        <v>271</v>
      </c>
      <c r="P7" s="16" t="s">
        <v>272</v>
      </c>
      <c r="Q7" s="16" t="s">
        <v>273</v>
      </c>
      <c r="R7" s="0" t="n">
        <f aca="false">(1+LEN(N7)-LEN(SUBSTITUTE(N7," ","")))+1</f>
        <v>6</v>
      </c>
      <c r="S7" s="0" t="n">
        <f aca="false">(1+LEN(O7)-LEN(SUBSTITUTE(O7," ","")))</f>
        <v>10</v>
      </c>
      <c r="T7" s="0" t="s">
        <v>134</v>
      </c>
      <c r="U7" s="0" t="s">
        <v>274</v>
      </c>
      <c r="V7" s="0" t="s">
        <v>275</v>
      </c>
      <c r="W7" s="0" t="s">
        <v>276</v>
      </c>
      <c r="X7" s="0" t="s">
        <v>277</v>
      </c>
      <c r="Y7" s="0" t="s">
        <v>277</v>
      </c>
      <c r="Z7" s="13"/>
      <c r="AA7" s="0" t="s">
        <v>278</v>
      </c>
      <c r="AB7" s="0" t="s">
        <v>279</v>
      </c>
      <c r="AC7" s="0" t="s">
        <v>280</v>
      </c>
      <c r="AD7" s="0" t="s">
        <v>281</v>
      </c>
      <c r="AE7" s="0" t="s">
        <v>282</v>
      </c>
      <c r="AF7" s="0" t="s">
        <v>283</v>
      </c>
      <c r="AG7" s="0" t="s">
        <v>284</v>
      </c>
      <c r="AH7" s="0" t="s">
        <v>285</v>
      </c>
      <c r="AI7" s="0" t="s">
        <v>286</v>
      </c>
      <c r="AJ7" s="0" t="s">
        <v>287</v>
      </c>
      <c r="AK7" s="0" t="s">
        <v>288</v>
      </c>
      <c r="AL7" s="0" t="s">
        <v>277</v>
      </c>
      <c r="AM7" s="0" t="s">
        <v>289</v>
      </c>
      <c r="AN7" s="0" t="s">
        <v>277</v>
      </c>
      <c r="AO7" s="0" t="s">
        <v>278</v>
      </c>
      <c r="AP7" s="0" t="s">
        <v>290</v>
      </c>
      <c r="AQ7" s="0" t="s">
        <v>291</v>
      </c>
      <c r="AR7" s="0" t="s">
        <v>292</v>
      </c>
      <c r="AS7" s="0" t="s">
        <v>293</v>
      </c>
      <c r="AT7" s="0" t="s">
        <v>294</v>
      </c>
      <c r="AU7" s="0" t="s">
        <v>295</v>
      </c>
      <c r="AV7" s="0" t="s">
        <v>296</v>
      </c>
      <c r="AW7" s="0" t="s">
        <v>297</v>
      </c>
      <c r="AX7" s="0" t="s">
        <v>145</v>
      </c>
      <c r="AY7" s="0" t="s">
        <v>298</v>
      </c>
      <c r="AZ7" s="0" t="s">
        <v>299</v>
      </c>
      <c r="BA7" s="0" t="s">
        <v>300</v>
      </c>
      <c r="BB7" s="0" t="s">
        <v>301</v>
      </c>
      <c r="BC7" s="0" t="s">
        <v>302</v>
      </c>
      <c r="BD7" s="0" t="s">
        <v>277</v>
      </c>
      <c r="BE7" s="0" t="s">
        <v>150</v>
      </c>
      <c r="BF7" s="0" t="s">
        <v>294</v>
      </c>
      <c r="BG7" s="0" t="s">
        <v>277</v>
      </c>
      <c r="BH7" s="0" t="s">
        <v>303</v>
      </c>
      <c r="BI7" s="0" t="s">
        <v>304</v>
      </c>
      <c r="BJ7" s="0" t="s">
        <v>305</v>
      </c>
      <c r="BK7" s="0" t="s">
        <v>306</v>
      </c>
      <c r="BL7" s="0" t="s">
        <v>307</v>
      </c>
      <c r="BM7" s="0" t="s">
        <v>277</v>
      </c>
      <c r="BN7" s="0" t="s">
        <v>308</v>
      </c>
      <c r="BO7" s="0" t="s">
        <v>279</v>
      </c>
      <c r="BP7" s="0" t="s">
        <v>145</v>
      </c>
      <c r="BQ7" s="0" t="s">
        <v>277</v>
      </c>
      <c r="BS7" s="0" t="s">
        <v>279</v>
      </c>
      <c r="BT7" s="0" t="n">
        <f aca="false">49-(COUNTBLANK(U7:BQ7))</f>
        <v>48</v>
      </c>
      <c r="BU7" s="0" t="str">
        <f aca="false">CONCATENATE("*",BS7,"*")</f>
        <v>*stuff*</v>
      </c>
      <c r="BV7" s="0" t="n">
        <f aca="false">COUNTIFS(U7:BQ7,BU7)</f>
        <v>0</v>
      </c>
      <c r="BW7" s="18" t="n">
        <f aca="false">BV7/BT7</f>
        <v>0</v>
      </c>
      <c r="BZ7" s="15" t="str">
        <f aca="false">IF(BY7="","",(BY7/BT7))</f>
        <v/>
      </c>
      <c r="CA7" s="0" t="n">
        <f aca="false">COUNTIFS(U7:BQ7,BU8)</f>
        <v>0</v>
      </c>
      <c r="CB7" s="0" t="str">
        <f aca="false">IF(BX7="",BU7,BX7)</f>
        <v>*stuff*</v>
      </c>
      <c r="CC7" s="0" t="n">
        <f aca="false">COUNTIFS(U7:BQ7,CB8)</f>
        <v>0</v>
      </c>
      <c r="CD7" s="15" t="n">
        <f aca="false">CC7/BT7</f>
        <v>0</v>
      </c>
      <c r="CE7" s="0" t="s">
        <v>309</v>
      </c>
      <c r="CF7" s="15" t="n">
        <f aca="false">(COUNTIFS(U7:BQ7,CE7))/BT7</f>
        <v>0</v>
      </c>
      <c r="CH7" s="0" t="s">
        <v>310</v>
      </c>
      <c r="CI7" s="15" t="n">
        <f aca="false">(COUNTIFS(U7:BQ7,CH7))/BT7</f>
        <v>0</v>
      </c>
      <c r="CJ7" s="15" t="n">
        <f aca="false">(COUNTIFS(U7:BQ7,CH8))/BT7</f>
        <v>0</v>
      </c>
      <c r="CK7" s="16" t="s">
        <v>279</v>
      </c>
      <c r="CL7" s="0" t="s">
        <v>311</v>
      </c>
      <c r="CP7" s="0" t="s">
        <v>3621</v>
      </c>
      <c r="CQ7" s="15" t="n">
        <v>0.0416666666666667</v>
      </c>
      <c r="CR7" s="0" t="str">
        <f aca="false">CONCATENATE(CP7,CS7)</f>
        <v>preserve*</v>
      </c>
      <c r="CS7" s="0" t="s">
        <v>3614</v>
      </c>
      <c r="CT7" s="0" t="str">
        <f aca="false">CP6</f>
        <v>nudge</v>
      </c>
      <c r="CU7" s="0" t="str">
        <f aca="false">CONCATENATE(CT7,CS7)</f>
        <v>nudge*</v>
      </c>
      <c r="CV7" s="15" t="n">
        <f aca="false">(COUNTIFS(U7:BQ7,CU7))/BT7</f>
        <v>0</v>
      </c>
      <c r="CX7" s="0" t="s">
        <v>3615</v>
      </c>
      <c r="CY7" s="4" t="s">
        <v>3622</v>
      </c>
      <c r="CZ7" s="4" t="s">
        <v>3617</v>
      </c>
    </row>
    <row r="8" customFormat="false" ht="14.4" hidden="false" customHeight="false" outlineLevel="0" collapsed="false">
      <c r="A8" s="8" t="s">
        <v>163</v>
      </c>
      <c r="B8" s="8" t="n">
        <v>1</v>
      </c>
      <c r="C8" s="8" t="n">
        <v>1</v>
      </c>
      <c r="D8" s="8" t="n">
        <v>2</v>
      </c>
      <c r="E8" s="8" t="n">
        <v>10</v>
      </c>
      <c r="F8" s="8" t="n">
        <v>3</v>
      </c>
      <c r="G8" s="8" t="n">
        <v>1</v>
      </c>
      <c r="H8" s="8" t="n">
        <v>1003</v>
      </c>
      <c r="I8" s="8" t="n">
        <v>11003</v>
      </c>
      <c r="J8" s="8" t="n">
        <v>1003</v>
      </c>
      <c r="K8" s="8" t="n">
        <v>21003</v>
      </c>
      <c r="L8" s="8" t="s">
        <v>128</v>
      </c>
      <c r="M8" s="0" t="s">
        <v>312</v>
      </c>
      <c r="N8" s="0" t="s">
        <v>270</v>
      </c>
      <c r="O8" s="0" t="s">
        <v>313</v>
      </c>
      <c r="P8" s="16" t="s">
        <v>314</v>
      </c>
      <c r="Q8" s="16" t="s">
        <v>273</v>
      </c>
      <c r="R8" s="0" t="n">
        <f aca="false">(1+LEN(N8)-LEN(SUBSTITUTE(N8," ","")))+1</f>
        <v>6</v>
      </c>
      <c r="S8" s="0" t="n">
        <f aca="false">(1+LEN(O8)-LEN(SUBSTITUTE(O8," ","")))</f>
        <v>10</v>
      </c>
      <c r="T8" s="0" t="s">
        <v>134</v>
      </c>
      <c r="U8" s="0" t="s">
        <v>298</v>
      </c>
      <c r="V8" s="0" t="s">
        <v>294</v>
      </c>
      <c r="W8" s="0" t="s">
        <v>315</v>
      </c>
      <c r="X8" s="0" t="s">
        <v>298</v>
      </c>
      <c r="Y8" s="0" t="s">
        <v>316</v>
      </c>
      <c r="Z8" s="0" t="s">
        <v>298</v>
      </c>
      <c r="AA8" s="0" t="s">
        <v>317</v>
      </c>
      <c r="AB8" s="0" t="s">
        <v>294</v>
      </c>
      <c r="AC8" s="0" t="s">
        <v>318</v>
      </c>
      <c r="AD8" s="13"/>
      <c r="AE8" s="0" t="s">
        <v>298</v>
      </c>
      <c r="AF8" s="0" t="s">
        <v>319</v>
      </c>
      <c r="AG8" s="0" t="s">
        <v>320</v>
      </c>
      <c r="AH8" s="0" t="s">
        <v>298</v>
      </c>
      <c r="AI8" s="0" t="s">
        <v>294</v>
      </c>
      <c r="AJ8" s="0" t="s">
        <v>321</v>
      </c>
      <c r="AK8" s="0" t="s">
        <v>322</v>
      </c>
      <c r="AL8" s="0" t="s">
        <v>323</v>
      </c>
      <c r="AM8" s="0" t="s">
        <v>298</v>
      </c>
      <c r="AN8" s="0" t="s">
        <v>324</v>
      </c>
      <c r="AO8" s="0" t="s">
        <v>325</v>
      </c>
      <c r="AP8" s="0" t="s">
        <v>326</v>
      </c>
      <c r="AQ8" s="0" t="s">
        <v>327</v>
      </c>
      <c r="AR8" s="0" t="s">
        <v>290</v>
      </c>
      <c r="AS8" s="0" t="s">
        <v>328</v>
      </c>
      <c r="AT8" s="0" t="s">
        <v>294</v>
      </c>
      <c r="AU8" s="0" t="s">
        <v>294</v>
      </c>
      <c r="AV8" s="0" t="s">
        <v>324</v>
      </c>
      <c r="AW8" s="0" t="s">
        <v>329</v>
      </c>
      <c r="AX8" s="0" t="s">
        <v>298</v>
      </c>
      <c r="AY8" s="0" t="s">
        <v>298</v>
      </c>
      <c r="AZ8" s="0" t="s">
        <v>330</v>
      </c>
      <c r="BA8" s="0" t="s">
        <v>331</v>
      </c>
      <c r="BB8" s="0" t="s">
        <v>324</v>
      </c>
      <c r="BC8" s="0" t="s">
        <v>298</v>
      </c>
      <c r="BD8" s="0" t="s">
        <v>298</v>
      </c>
      <c r="BE8" s="0" t="s">
        <v>332</v>
      </c>
      <c r="BF8" s="0" t="s">
        <v>298</v>
      </c>
      <c r="BG8" s="0" t="s">
        <v>280</v>
      </c>
      <c r="BH8" s="0" t="s">
        <v>298</v>
      </c>
      <c r="BI8" s="0" t="s">
        <v>333</v>
      </c>
      <c r="BJ8" s="0" t="s">
        <v>290</v>
      </c>
      <c r="BK8" s="0" t="s">
        <v>294</v>
      </c>
      <c r="BL8" s="0" t="s">
        <v>334</v>
      </c>
      <c r="BM8" s="0" t="s">
        <v>298</v>
      </c>
      <c r="BN8" s="21" t="n">
        <f aca="false">TRUE()</f>
        <v>1</v>
      </c>
      <c r="BO8" s="0" t="s">
        <v>316</v>
      </c>
      <c r="BP8" s="0" t="s">
        <v>335</v>
      </c>
      <c r="BQ8" s="0" t="s">
        <v>182</v>
      </c>
      <c r="BS8" s="0" t="s">
        <v>325</v>
      </c>
      <c r="BT8" s="0" t="n">
        <f aca="false">49-(COUNTBLANK(U8:BQ8))</f>
        <v>48</v>
      </c>
      <c r="BU8" s="0" t="str">
        <f aca="false">CONCATENATE("*",BS8,"*")</f>
        <v>*shoot*</v>
      </c>
      <c r="BV8" s="0" t="n">
        <f aca="false">COUNTIFS(U8:BQ8,BU8)</f>
        <v>0</v>
      </c>
      <c r="BW8" s="15" t="n">
        <f aca="false">BV8/BT8</f>
        <v>0</v>
      </c>
      <c r="BX8" s="0" t="s">
        <v>336</v>
      </c>
      <c r="BY8" s="0" t="n">
        <f aca="false">COUNTIFS(U8:BQ8,BX8)</f>
        <v>0</v>
      </c>
      <c r="BZ8" s="18" t="n">
        <f aca="false">IF(BY8="","",(BY8/BT8))</f>
        <v>0</v>
      </c>
      <c r="CA8" s="0" t="n">
        <f aca="false">COUNTIFS(U8:BQ8,BU7)</f>
        <v>0</v>
      </c>
      <c r="CB8" s="0" t="str">
        <f aca="false">IF(BX8="",BU8,BX8)</f>
        <v>*kill*</v>
      </c>
      <c r="CC8" s="0" t="n">
        <f aca="false">COUNTIFS(U8:BQ8,CB7)</f>
        <v>0</v>
      </c>
      <c r="CD8" s="15" t="n">
        <f aca="false">CC8/BT8</f>
        <v>0</v>
      </c>
      <c r="CE8" s="0" t="s">
        <v>336</v>
      </c>
      <c r="CF8" s="15" t="n">
        <f aca="false">(COUNTIFS(U8:BQ8,CE8))/BT8</f>
        <v>0</v>
      </c>
      <c r="CH8" s="0" t="s">
        <v>337</v>
      </c>
      <c r="CI8" s="15" t="n">
        <f aca="false">(COUNTIFS(U8:BQ8,CH8))/BT8</f>
        <v>0</v>
      </c>
      <c r="CJ8" s="15" t="n">
        <f aca="false">(COUNTIFS(U8:BQ8,CH7))/BT8</f>
        <v>0</v>
      </c>
      <c r="CK8" s="16" t="s">
        <v>298</v>
      </c>
      <c r="CL8" s="0" t="s">
        <v>311</v>
      </c>
      <c r="CN8" s="4"/>
      <c r="CP8" s="0" t="s">
        <v>3623</v>
      </c>
      <c r="CQ8" s="15" t="n">
        <v>0</v>
      </c>
      <c r="CR8" s="0" t="str">
        <f aca="false">CONCATENATE(CP8,CS8)</f>
        <v>exterminate*</v>
      </c>
      <c r="CS8" s="0" t="s">
        <v>3614</v>
      </c>
      <c r="CT8" s="0" t="str">
        <f aca="false">CP9</f>
        <v>sacrifice</v>
      </c>
      <c r="CU8" s="0" t="str">
        <f aca="false">CONCATENATE(CT8,CS8)</f>
        <v>sacrifice*</v>
      </c>
      <c r="CV8" s="15" t="n">
        <f aca="false">(COUNTIFS(U8:BQ8,CU8))/BT8</f>
        <v>0</v>
      </c>
      <c r="CX8" s="0" t="s">
        <v>3615</v>
      </c>
      <c r="CY8" s="0" t="s">
        <v>3622</v>
      </c>
      <c r="CZ8" s="0" t="s">
        <v>3617</v>
      </c>
    </row>
    <row r="9" s="4" customFormat="true" ht="14.4" hidden="false" customHeight="false" outlineLevel="0" collapsed="false">
      <c r="A9" s="8" t="s">
        <v>127</v>
      </c>
      <c r="B9" s="8" t="n">
        <v>1</v>
      </c>
      <c r="C9" s="8" t="n">
        <v>1</v>
      </c>
      <c r="D9" s="8" t="n">
        <v>1</v>
      </c>
      <c r="E9" s="8" t="n">
        <v>11</v>
      </c>
      <c r="F9" s="8" t="n">
        <v>4</v>
      </c>
      <c r="G9" s="8" t="n">
        <v>0</v>
      </c>
      <c r="H9" s="8" t="n">
        <v>4</v>
      </c>
      <c r="I9" s="8" t="n">
        <v>10004</v>
      </c>
      <c r="J9" s="8" t="n">
        <v>4</v>
      </c>
      <c r="K9" s="8" t="n">
        <v>20004</v>
      </c>
      <c r="L9" s="8" t="s">
        <v>128</v>
      </c>
      <c r="M9" s="4" t="s">
        <v>338</v>
      </c>
      <c r="N9" s="4" t="s">
        <v>339</v>
      </c>
      <c r="O9" s="4" t="s">
        <v>340</v>
      </c>
      <c r="P9" s="4" t="s">
        <v>341</v>
      </c>
      <c r="Q9" s="16" t="s">
        <v>133</v>
      </c>
      <c r="R9" s="4" t="n">
        <f aca="false">(1+LEN(N9)-LEN(SUBSTITUTE(N9," ","")))+1</f>
        <v>6</v>
      </c>
      <c r="S9" s="4" t="n">
        <f aca="false">(1+LEN(O9)-LEN(SUBSTITUTE(O9," ","")))</f>
        <v>10</v>
      </c>
      <c r="T9" s="4" t="s">
        <v>342</v>
      </c>
      <c r="U9" s="4" t="s">
        <v>343</v>
      </c>
      <c r="V9" s="4" t="s">
        <v>344</v>
      </c>
      <c r="W9" s="4" t="s">
        <v>345</v>
      </c>
      <c r="X9" s="4" t="s">
        <v>346</v>
      </c>
      <c r="Y9" s="4" t="s">
        <v>347</v>
      </c>
      <c r="Z9" s="4" t="s">
        <v>348</v>
      </c>
      <c r="AA9" s="4" t="s">
        <v>349</v>
      </c>
      <c r="AB9" s="4" t="s">
        <v>346</v>
      </c>
      <c r="AC9" s="4" t="s">
        <v>350</v>
      </c>
      <c r="AD9" s="4" t="s">
        <v>298</v>
      </c>
      <c r="AE9" s="4" t="s">
        <v>346</v>
      </c>
      <c r="AF9" s="4" t="s">
        <v>346</v>
      </c>
      <c r="AG9" s="4" t="s">
        <v>351</v>
      </c>
      <c r="AH9" s="4" t="s">
        <v>343</v>
      </c>
      <c r="AI9" s="4" t="s">
        <v>346</v>
      </c>
      <c r="AJ9" s="4" t="s">
        <v>298</v>
      </c>
      <c r="AK9" s="4" t="s">
        <v>346</v>
      </c>
      <c r="AL9" s="4" t="s">
        <v>346</v>
      </c>
      <c r="AM9" s="4" t="s">
        <v>346</v>
      </c>
      <c r="AN9" s="4" t="s">
        <v>352</v>
      </c>
      <c r="AO9" s="4" t="s">
        <v>346</v>
      </c>
      <c r="AP9" s="4" t="s">
        <v>353</v>
      </c>
      <c r="AQ9" s="4" t="s">
        <v>298</v>
      </c>
      <c r="AR9" s="4" t="s">
        <v>354</v>
      </c>
      <c r="AS9" s="4" t="s">
        <v>298</v>
      </c>
      <c r="AT9" s="4" t="s">
        <v>355</v>
      </c>
      <c r="AU9" s="4" t="s">
        <v>298</v>
      </c>
      <c r="AV9" s="4" t="s">
        <v>356</v>
      </c>
      <c r="AW9" s="4" t="s">
        <v>357</v>
      </c>
      <c r="AX9" s="4" t="s">
        <v>298</v>
      </c>
      <c r="AY9" s="4" t="s">
        <v>346</v>
      </c>
      <c r="AZ9" s="4" t="s">
        <v>347</v>
      </c>
      <c r="BA9" s="4" t="s">
        <v>358</v>
      </c>
      <c r="BB9" s="4" t="s">
        <v>298</v>
      </c>
      <c r="BC9" s="4" t="s">
        <v>359</v>
      </c>
      <c r="BD9" s="4" t="s">
        <v>360</v>
      </c>
      <c r="BE9" s="4" t="s">
        <v>361</v>
      </c>
      <c r="BF9" s="4" t="s">
        <v>346</v>
      </c>
      <c r="BG9" s="4" t="s">
        <v>360</v>
      </c>
      <c r="BH9" s="4" t="s">
        <v>362</v>
      </c>
      <c r="BI9" s="13"/>
      <c r="BJ9" s="4" t="s">
        <v>363</v>
      </c>
      <c r="BK9" s="4" t="s">
        <v>364</v>
      </c>
      <c r="BL9" s="4" t="s">
        <v>365</v>
      </c>
      <c r="BM9" s="4" t="s">
        <v>366</v>
      </c>
      <c r="BN9" s="4" t="s">
        <v>347</v>
      </c>
      <c r="BO9" s="4" t="s">
        <v>298</v>
      </c>
      <c r="BP9" s="4" t="s">
        <v>347</v>
      </c>
      <c r="BQ9" s="4" t="s">
        <v>347</v>
      </c>
      <c r="BS9" s="4" t="s">
        <v>367</v>
      </c>
      <c r="BT9" s="4" t="n">
        <f aca="false">49-(COUNTBLANK(U9:BQ9))</f>
        <v>48</v>
      </c>
      <c r="BU9" s="4" t="str">
        <f aca="false">CONCATENATE("*",BS9,"*")</f>
        <v>*sew*</v>
      </c>
      <c r="BV9" s="4" t="n">
        <f aca="false">COUNTIFS(U9:BQ9,BU9)</f>
        <v>0</v>
      </c>
      <c r="BW9" s="15" t="n">
        <f aca="false">BV9/BT9</f>
        <v>0</v>
      </c>
      <c r="BX9" s="4" t="s">
        <v>336</v>
      </c>
      <c r="BY9" s="4" t="n">
        <f aca="false">COUNTIFS(U9:BQ9,BX9)</f>
        <v>0</v>
      </c>
      <c r="BZ9" s="15" t="n">
        <f aca="false">IF(BY9="","",(BY9/BT9))</f>
        <v>0</v>
      </c>
      <c r="CA9" s="4" t="n">
        <f aca="false">COUNTIFS(U9:BQ9,BU10)</f>
        <v>0</v>
      </c>
      <c r="CB9" s="4" t="str">
        <f aca="false">IF(BX9="",BU9,BX9)</f>
        <v>*kill*</v>
      </c>
      <c r="CC9" s="4" t="n">
        <f aca="false">COUNTIFS(U9:BQ9,CB10)</f>
        <v>0</v>
      </c>
      <c r="CD9" s="15" t="n">
        <f aca="false">CC9/BT9</f>
        <v>0</v>
      </c>
      <c r="CE9" s="4" t="s">
        <v>336</v>
      </c>
      <c r="CF9" s="15" t="n">
        <f aca="false">(COUNTIFS(U9:BQ9,CE9))/BT9</f>
        <v>0</v>
      </c>
      <c r="CH9" s="4" t="s">
        <v>337</v>
      </c>
      <c r="CI9" s="15" t="n">
        <f aca="false">(COUNTIFS(U9:BQ9,CH9))/BT9</f>
        <v>0</v>
      </c>
      <c r="CJ9" s="15" t="n">
        <f aca="false">(COUNTIFS(U9:BQ9,CH10))/BT9</f>
        <v>0</v>
      </c>
      <c r="CK9" s="16" t="s">
        <v>298</v>
      </c>
      <c r="CL9" s="4" t="s">
        <v>368</v>
      </c>
      <c r="CP9" s="4" t="s">
        <v>3624</v>
      </c>
      <c r="CQ9" s="15" t="n">
        <v>0</v>
      </c>
      <c r="CR9" s="4" t="str">
        <f aca="false">CONCATENATE(CP9,CS9)</f>
        <v>sacrifice*</v>
      </c>
      <c r="CS9" s="4" t="s">
        <v>3614</v>
      </c>
      <c r="CT9" s="4" t="str">
        <f aca="false">CP10</f>
        <v>don</v>
      </c>
      <c r="CU9" s="4" t="str">
        <f aca="false">CONCATENATE(CT9,CS9)</f>
        <v>don*</v>
      </c>
      <c r="CV9" s="15" t="n">
        <f aca="false">(COUNTIFS(U9:BQ9,CU9))/BT9</f>
        <v>0</v>
      </c>
      <c r="CX9" s="4" t="s">
        <v>3625</v>
      </c>
      <c r="CY9" s="4" t="s">
        <v>3626</v>
      </c>
      <c r="CZ9" s="4" t="s">
        <v>3617</v>
      </c>
    </row>
    <row r="10" customFormat="false" ht="14.4" hidden="false" customHeight="false" outlineLevel="0" collapsed="false">
      <c r="A10" s="8" t="s">
        <v>163</v>
      </c>
      <c r="B10" s="8" t="n">
        <v>1</v>
      </c>
      <c r="C10" s="8" t="n">
        <v>1</v>
      </c>
      <c r="D10" s="8" t="n">
        <v>2</v>
      </c>
      <c r="E10" s="8" t="n">
        <v>11</v>
      </c>
      <c r="F10" s="8" t="n">
        <v>4</v>
      </c>
      <c r="G10" s="8" t="n">
        <v>1</v>
      </c>
      <c r="H10" s="8" t="n">
        <v>1004</v>
      </c>
      <c r="I10" s="8" t="n">
        <v>11004</v>
      </c>
      <c r="J10" s="8" t="n">
        <v>1004</v>
      </c>
      <c r="K10" s="8" t="n">
        <v>21004</v>
      </c>
      <c r="L10" s="8" t="s">
        <v>128</v>
      </c>
      <c r="M10" s="4" t="s">
        <v>369</v>
      </c>
      <c r="N10" s="4" t="s">
        <v>339</v>
      </c>
      <c r="O10" s="4" t="s">
        <v>370</v>
      </c>
      <c r="P10" s="4" t="s">
        <v>341</v>
      </c>
      <c r="Q10" s="16" t="s">
        <v>133</v>
      </c>
      <c r="R10" s="4" t="n">
        <f aca="false">(1+LEN(N10)-LEN(SUBSTITUTE(N10," ","")))+1</f>
        <v>6</v>
      </c>
      <c r="S10" s="4" t="n">
        <f aca="false">(1+LEN(O10)-LEN(SUBSTITUTE(O10," ","")))</f>
        <v>10</v>
      </c>
      <c r="T10" s="4" t="s">
        <v>342</v>
      </c>
      <c r="U10" s="4" t="s">
        <v>343</v>
      </c>
      <c r="V10" s="4" t="s">
        <v>371</v>
      </c>
      <c r="W10" s="4" t="s">
        <v>372</v>
      </c>
      <c r="X10" s="4" t="s">
        <v>346</v>
      </c>
      <c r="Y10" s="4" t="s">
        <v>373</v>
      </c>
      <c r="Z10" s="4" t="s">
        <v>374</v>
      </c>
      <c r="AA10" s="4" t="s">
        <v>347</v>
      </c>
      <c r="AB10" s="4" t="s">
        <v>346</v>
      </c>
      <c r="AC10" s="4" t="s">
        <v>348</v>
      </c>
      <c r="AD10" s="4" t="s">
        <v>343</v>
      </c>
      <c r="AE10" s="4" t="s">
        <v>375</v>
      </c>
      <c r="AF10" s="4" t="s">
        <v>346</v>
      </c>
      <c r="AG10" s="4" t="s">
        <v>376</v>
      </c>
      <c r="AH10" s="4" t="s">
        <v>298</v>
      </c>
      <c r="AI10" s="4" t="s">
        <v>343</v>
      </c>
      <c r="AJ10" s="4" t="s">
        <v>373</v>
      </c>
      <c r="AK10" s="4" t="s">
        <v>377</v>
      </c>
      <c r="AL10" s="4" t="s">
        <v>378</v>
      </c>
      <c r="AM10" s="4" t="s">
        <v>379</v>
      </c>
      <c r="AN10" s="4" t="s">
        <v>380</v>
      </c>
      <c r="AO10" s="4" t="s">
        <v>343</v>
      </c>
      <c r="AP10" s="4" t="s">
        <v>381</v>
      </c>
      <c r="AQ10" s="4" t="s">
        <v>382</v>
      </c>
      <c r="AR10" s="4" t="s">
        <v>371</v>
      </c>
      <c r="AS10" s="4" t="s">
        <v>383</v>
      </c>
      <c r="AT10" s="4" t="s">
        <v>384</v>
      </c>
      <c r="AU10" s="4" t="s">
        <v>362</v>
      </c>
      <c r="AV10" s="4" t="s">
        <v>343</v>
      </c>
      <c r="AW10" s="4" t="s">
        <v>343</v>
      </c>
      <c r="AX10" s="4" t="s">
        <v>385</v>
      </c>
      <c r="AY10" s="4" t="s">
        <v>386</v>
      </c>
      <c r="AZ10" s="4" t="s">
        <v>387</v>
      </c>
      <c r="BA10" s="4" t="s">
        <v>388</v>
      </c>
      <c r="BB10" s="4" t="s">
        <v>389</v>
      </c>
      <c r="BC10" s="4" t="s">
        <v>380</v>
      </c>
      <c r="BD10" s="4" t="s">
        <v>343</v>
      </c>
      <c r="BE10" s="4" t="s">
        <v>390</v>
      </c>
      <c r="BF10" s="4" t="s">
        <v>362</v>
      </c>
      <c r="BG10" s="4" t="s">
        <v>343</v>
      </c>
      <c r="BH10" s="4" t="s">
        <v>391</v>
      </c>
      <c r="BI10" s="0" t="s">
        <v>392</v>
      </c>
      <c r="BJ10" s="4" t="s">
        <v>393</v>
      </c>
      <c r="BK10" s="4" t="s">
        <v>373</v>
      </c>
      <c r="BL10" s="4" t="s">
        <v>348</v>
      </c>
      <c r="BM10" s="4" t="s">
        <v>394</v>
      </c>
      <c r="BN10" s="4" t="s">
        <v>395</v>
      </c>
      <c r="BO10" s="4" t="s">
        <v>380</v>
      </c>
      <c r="BP10" s="4" t="s">
        <v>396</v>
      </c>
      <c r="BQ10" s="4" t="s">
        <v>348</v>
      </c>
      <c r="BR10" s="4"/>
      <c r="BS10" s="4" t="s">
        <v>397</v>
      </c>
      <c r="BT10" s="4" t="n">
        <f aca="false">49-(COUNTBLANK(U10:BQ10))</f>
        <v>49</v>
      </c>
      <c r="BU10" s="4" t="str">
        <f aca="false">CONCATENATE("*",BS10,"*")</f>
        <v>*wear*</v>
      </c>
      <c r="BV10" s="4" t="n">
        <f aca="false">COUNTIFS(U10:BQ10,BU10)</f>
        <v>0</v>
      </c>
      <c r="BW10" s="15" t="n">
        <f aca="false">BV10/BT10</f>
        <v>0</v>
      </c>
      <c r="BX10" s="4"/>
      <c r="BY10" s="4"/>
      <c r="BZ10" s="15" t="str">
        <f aca="false">IF(BY10="","",(BY10/BT10))</f>
        <v/>
      </c>
      <c r="CA10" s="4" t="n">
        <f aca="false">COUNTIFS(U10:BQ10,BU9)</f>
        <v>0</v>
      </c>
      <c r="CB10" s="4" t="str">
        <f aca="false">IF(BX10="",BU10,BX10)</f>
        <v>*wear*</v>
      </c>
      <c r="CC10" s="4" t="n">
        <f aca="false">COUNTIFS(U10:BQ10,CB9)</f>
        <v>0</v>
      </c>
      <c r="CD10" s="15" t="n">
        <f aca="false">CC10/BT10</f>
        <v>0</v>
      </c>
      <c r="CE10" s="4" t="s">
        <v>398</v>
      </c>
      <c r="CF10" s="15" t="n">
        <f aca="false">(COUNTIFS(U10:BQ10,CE10))/BT10</f>
        <v>0</v>
      </c>
      <c r="CG10" s="4"/>
      <c r="CH10" s="4" t="s">
        <v>399</v>
      </c>
      <c r="CI10" s="15" t="n">
        <f aca="false">(COUNTIFS(U10:BQ10,CH10))/BT10</f>
        <v>0</v>
      </c>
      <c r="CJ10" s="15" t="n">
        <f aca="false">(COUNTIFS(U10:BQ10,CH9))/BT10</f>
        <v>0</v>
      </c>
      <c r="CK10" s="16" t="s">
        <v>397</v>
      </c>
      <c r="CL10" s="0" t="s">
        <v>368</v>
      </c>
      <c r="CP10" s="0" t="s">
        <v>3627</v>
      </c>
      <c r="CQ10" s="15" t="n">
        <v>0</v>
      </c>
      <c r="CR10" s="0" t="str">
        <f aca="false">CONCATENATE(CP10,CS10)</f>
        <v>don*</v>
      </c>
      <c r="CS10" s="0" t="s">
        <v>3614</v>
      </c>
      <c r="CT10" s="0" t="str">
        <f aca="false">CP9</f>
        <v>sacrifice</v>
      </c>
      <c r="CU10" s="0" t="str">
        <f aca="false">CONCATENATE(CT10,CS10)</f>
        <v>sacrifice*</v>
      </c>
      <c r="CV10" s="15" t="n">
        <f aca="false">(COUNTIFS(U10:BQ10,CU10))/BT10</f>
        <v>0</v>
      </c>
      <c r="CX10" s="4" t="s">
        <v>3625</v>
      </c>
      <c r="CY10" s="4" t="s">
        <v>3626</v>
      </c>
      <c r="CZ10" s="4" t="s">
        <v>3617</v>
      </c>
    </row>
    <row r="11" customFormat="false" ht="14.4" hidden="false" customHeight="false" outlineLevel="0" collapsed="false">
      <c r="A11" s="8" t="s">
        <v>127</v>
      </c>
      <c r="B11" s="8" t="n">
        <v>1</v>
      </c>
      <c r="C11" s="8" t="n">
        <v>1</v>
      </c>
      <c r="D11" s="8" t="n">
        <v>1</v>
      </c>
      <c r="E11" s="8" t="n">
        <v>12</v>
      </c>
      <c r="F11" s="8" t="n">
        <v>5</v>
      </c>
      <c r="G11" s="8" t="n">
        <v>0</v>
      </c>
      <c r="H11" s="8" t="n">
        <v>5</v>
      </c>
      <c r="I11" s="8" t="n">
        <v>10005</v>
      </c>
      <c r="J11" s="8" t="n">
        <v>5</v>
      </c>
      <c r="K11" s="8" t="n">
        <v>20005</v>
      </c>
      <c r="L11" s="8" t="s">
        <v>128</v>
      </c>
      <c r="M11" s="0" t="s">
        <v>400</v>
      </c>
      <c r="N11" s="0" t="s">
        <v>401</v>
      </c>
      <c r="O11" s="0" t="s">
        <v>402</v>
      </c>
      <c r="P11" s="16" t="s">
        <v>403</v>
      </c>
      <c r="Q11" s="16" t="s">
        <v>273</v>
      </c>
      <c r="R11" s="0" t="n">
        <f aca="false">(1+LEN(N11)-LEN(SUBSTITUTE(N11," ","")))+1</f>
        <v>5</v>
      </c>
      <c r="S11" s="0" t="n">
        <f aca="false">(1+LEN(O11)-LEN(SUBSTITUTE(O11," ","")))</f>
        <v>9</v>
      </c>
      <c r="T11" s="0" t="s">
        <v>342</v>
      </c>
      <c r="U11" s="23" t="s">
        <v>404</v>
      </c>
      <c r="V11" s="19" t="s">
        <v>405</v>
      </c>
      <c r="W11" s="19" t="s">
        <v>406</v>
      </c>
      <c r="X11" s="23" t="s">
        <v>407</v>
      </c>
      <c r="Y11" s="19" t="s">
        <v>408</v>
      </c>
      <c r="Z11" s="23" t="s">
        <v>409</v>
      </c>
      <c r="AA11" s="19" t="s">
        <v>410</v>
      </c>
      <c r="AB11" s="19" t="s">
        <v>411</v>
      </c>
      <c r="AC11" s="23" t="s">
        <v>412</v>
      </c>
      <c r="AD11" s="19" t="s">
        <v>413</v>
      </c>
      <c r="AE11" s="19" t="s">
        <v>414</v>
      </c>
      <c r="AF11" s="19" t="s">
        <v>413</v>
      </c>
      <c r="AG11" s="23" t="s">
        <v>415</v>
      </c>
      <c r="AH11" s="23" t="s">
        <v>409</v>
      </c>
      <c r="AI11" s="19" t="s">
        <v>416</v>
      </c>
      <c r="AJ11" s="19" t="s">
        <v>411</v>
      </c>
      <c r="AK11" s="23" t="s">
        <v>409</v>
      </c>
      <c r="AL11" s="23" t="s">
        <v>417</v>
      </c>
      <c r="AM11" s="23" t="s">
        <v>418</v>
      </c>
      <c r="AN11" s="19" t="s">
        <v>411</v>
      </c>
      <c r="AO11" s="19" t="s">
        <v>419</v>
      </c>
      <c r="AP11" s="19" t="s">
        <v>413</v>
      </c>
      <c r="AQ11" s="19" t="s">
        <v>411</v>
      </c>
      <c r="AR11" s="23" t="s">
        <v>420</v>
      </c>
      <c r="AS11" s="19" t="s">
        <v>408</v>
      </c>
      <c r="AT11" s="23" t="s">
        <v>421</v>
      </c>
      <c r="AU11" s="19" t="s">
        <v>413</v>
      </c>
      <c r="AV11" s="23" t="s">
        <v>422</v>
      </c>
      <c r="AW11" s="23" t="s">
        <v>418</v>
      </c>
      <c r="AX11" s="23" t="s">
        <v>423</v>
      </c>
      <c r="AY11" s="23" t="s">
        <v>409</v>
      </c>
      <c r="AZ11" s="23" t="s">
        <v>418</v>
      </c>
      <c r="BA11" s="23" t="s">
        <v>418</v>
      </c>
      <c r="BB11" s="23" t="s">
        <v>424</v>
      </c>
      <c r="BC11" s="19" t="s">
        <v>425</v>
      </c>
      <c r="BD11" s="19" t="s">
        <v>413</v>
      </c>
      <c r="BE11" s="23" t="s">
        <v>409</v>
      </c>
      <c r="BF11" s="23" t="s">
        <v>409</v>
      </c>
      <c r="BG11" s="23" t="s">
        <v>409</v>
      </c>
      <c r="BH11" s="19" t="s">
        <v>411</v>
      </c>
      <c r="BI11" s="23" t="s">
        <v>426</v>
      </c>
      <c r="BJ11" s="23" t="s">
        <v>427</v>
      </c>
      <c r="BK11" s="23" t="s">
        <v>409</v>
      </c>
      <c r="BL11" s="19" t="s">
        <v>411</v>
      </c>
      <c r="BM11" s="19" t="s">
        <v>428</v>
      </c>
      <c r="BN11" s="19" t="s">
        <v>429</v>
      </c>
      <c r="BO11" s="23" t="s">
        <v>409</v>
      </c>
      <c r="BP11" s="23" t="s">
        <v>430</v>
      </c>
      <c r="BQ11" s="23" t="s">
        <v>431</v>
      </c>
      <c r="BS11" s="0" t="s">
        <v>432</v>
      </c>
      <c r="BT11" s="0" t="n">
        <f aca="false">49-(COUNTBLANK(U11:BQ11))</f>
        <v>49</v>
      </c>
      <c r="BU11" s="0" t="str">
        <f aca="false">CONCATENATE("*",BS11,"*")</f>
        <v>*walk*</v>
      </c>
      <c r="BV11" s="0" t="n">
        <f aca="false">COUNTIFS(U11:BQ11,BU11)</f>
        <v>0</v>
      </c>
      <c r="BW11" s="15" t="n">
        <f aca="false">BV11/BT11</f>
        <v>0</v>
      </c>
      <c r="BX11" s="0" t="s">
        <v>433</v>
      </c>
      <c r="BY11" s="0" t="n">
        <f aca="false">COUNTIFS(U11:BQ11,BX11)</f>
        <v>0</v>
      </c>
      <c r="BZ11" s="18" t="n">
        <f aca="false">IF(BY11="","",(BY11/BT11))</f>
        <v>0</v>
      </c>
      <c r="CA11" s="0" t="n">
        <f aca="false">COUNTIFS(U11:BQ11,BU12)</f>
        <v>0</v>
      </c>
      <c r="CB11" s="0" t="str">
        <f aca="false">IF(BX11="",BU11,BX11)</f>
        <v>*sink*</v>
      </c>
      <c r="CC11" s="0" t="n">
        <f aca="false">COUNTIFS(U11:BQ11,CB12)</f>
        <v>0</v>
      </c>
      <c r="CD11" s="15" t="n">
        <f aca="false">CC11/BT11</f>
        <v>0</v>
      </c>
      <c r="CE11" s="0" t="s">
        <v>434</v>
      </c>
      <c r="CF11" s="15" t="n">
        <f aca="false">(COUNTIFS(U11:BQ11,CE11))/BT11</f>
        <v>0</v>
      </c>
      <c r="CG11" s="19" t="s">
        <v>435</v>
      </c>
      <c r="CH11" s="4" t="s">
        <v>436</v>
      </c>
      <c r="CI11" s="15" t="n">
        <f aca="false">(COUNTIFS(U11:BQ11,CH11))/BT11</f>
        <v>0</v>
      </c>
      <c r="CJ11" s="15" t="n">
        <f aca="false">(COUNTIFS(U11:BQ11,CH12))/BT11</f>
        <v>0</v>
      </c>
      <c r="CK11" s="16" t="s">
        <v>413</v>
      </c>
      <c r="CL11" s="0" t="s">
        <v>437</v>
      </c>
      <c r="CP11" s="0" t="s">
        <v>2709</v>
      </c>
      <c r="CQ11" s="15" t="n">
        <v>0</v>
      </c>
      <c r="CR11" s="0" t="str">
        <f aca="false">CONCATENATE(CP11,CS11)</f>
        <v>drown*</v>
      </c>
      <c r="CS11" s="0" t="s">
        <v>3614</v>
      </c>
      <c r="CT11" s="0" t="str">
        <f aca="false">CP10</f>
        <v>don</v>
      </c>
      <c r="CU11" s="0" t="str">
        <f aca="false">CONCATENATE(CT11,CS11)</f>
        <v>don*</v>
      </c>
      <c r="CV11" s="15" t="n">
        <f aca="false">(COUNTIFS(U11:BQ11,CU11))/BT11</f>
        <v>0</v>
      </c>
      <c r="CX11" s="4" t="s">
        <v>3625</v>
      </c>
      <c r="CY11" s="4" t="s">
        <v>3628</v>
      </c>
      <c r="CZ11" s="4" t="s">
        <v>3617</v>
      </c>
    </row>
    <row r="12" customFormat="false" ht="14.4" hidden="false" customHeight="false" outlineLevel="0" collapsed="false">
      <c r="A12" s="8" t="s">
        <v>163</v>
      </c>
      <c r="B12" s="8" t="n">
        <v>1</v>
      </c>
      <c r="C12" s="8" t="n">
        <v>1</v>
      </c>
      <c r="D12" s="8" t="n">
        <v>2</v>
      </c>
      <c r="E12" s="8" t="n">
        <v>12</v>
      </c>
      <c r="F12" s="8" t="n">
        <v>5</v>
      </c>
      <c r="G12" s="8" t="n">
        <v>1</v>
      </c>
      <c r="H12" s="8" t="n">
        <v>1005</v>
      </c>
      <c r="I12" s="8" t="n">
        <v>11005</v>
      </c>
      <c r="J12" s="8" t="n">
        <v>1005</v>
      </c>
      <c r="K12" s="8" t="n">
        <v>21005</v>
      </c>
      <c r="L12" s="8" t="s">
        <v>128</v>
      </c>
      <c r="M12" s="0" t="s">
        <v>438</v>
      </c>
      <c r="N12" s="0" t="s">
        <v>401</v>
      </c>
      <c r="O12" s="0" t="s">
        <v>439</v>
      </c>
      <c r="P12" s="16" t="s">
        <v>440</v>
      </c>
      <c r="Q12" s="16" t="s">
        <v>273</v>
      </c>
      <c r="R12" s="0" t="n">
        <f aca="false">(1+LEN(N12)-LEN(SUBSTITUTE(N12," ","")))+1</f>
        <v>5</v>
      </c>
      <c r="S12" s="0" t="n">
        <f aca="false">(1+LEN(O12)-LEN(SUBSTITUTE(O12," ","")))</f>
        <v>9</v>
      </c>
      <c r="T12" s="0" t="s">
        <v>342</v>
      </c>
      <c r="U12" s="0" t="s">
        <v>441</v>
      </c>
      <c r="V12" s="0" t="s">
        <v>442</v>
      </c>
      <c r="W12" s="0" t="s">
        <v>443</v>
      </c>
      <c r="X12" s="0" t="s">
        <v>432</v>
      </c>
      <c r="Y12" s="0" t="s">
        <v>351</v>
      </c>
      <c r="Z12" s="0" t="s">
        <v>444</v>
      </c>
      <c r="AA12" s="0" t="s">
        <v>404</v>
      </c>
      <c r="AB12" s="0" t="s">
        <v>445</v>
      </c>
      <c r="AC12" s="0" t="s">
        <v>441</v>
      </c>
      <c r="AD12" s="0" t="s">
        <v>445</v>
      </c>
      <c r="AE12" s="0" t="s">
        <v>430</v>
      </c>
      <c r="AF12" s="0" t="s">
        <v>446</v>
      </c>
      <c r="AG12" s="0" t="s">
        <v>447</v>
      </c>
      <c r="AH12" s="0" t="s">
        <v>441</v>
      </c>
      <c r="AI12" s="0" t="s">
        <v>443</v>
      </c>
      <c r="AJ12" s="0" t="s">
        <v>448</v>
      </c>
      <c r="AK12" s="0" t="s">
        <v>449</v>
      </c>
      <c r="AL12" s="0" t="s">
        <v>450</v>
      </c>
      <c r="AM12" s="0" t="s">
        <v>445</v>
      </c>
      <c r="AN12" s="0" t="s">
        <v>451</v>
      </c>
      <c r="AO12" s="0" t="s">
        <v>445</v>
      </c>
      <c r="AP12" s="0" t="s">
        <v>445</v>
      </c>
      <c r="AQ12" s="0" t="s">
        <v>445</v>
      </c>
      <c r="AR12" s="0" t="s">
        <v>452</v>
      </c>
      <c r="AS12" s="0" t="s">
        <v>453</v>
      </c>
      <c r="AT12" s="0" t="s">
        <v>451</v>
      </c>
      <c r="AU12" s="0" t="s">
        <v>443</v>
      </c>
      <c r="AV12" s="0" t="s">
        <v>454</v>
      </c>
      <c r="AW12" s="0" t="s">
        <v>455</v>
      </c>
      <c r="AX12" s="13"/>
      <c r="AY12" s="0" t="s">
        <v>456</v>
      </c>
      <c r="AZ12" s="0" t="s">
        <v>457</v>
      </c>
      <c r="BA12" s="0" t="s">
        <v>458</v>
      </c>
      <c r="BB12" s="0" t="s">
        <v>441</v>
      </c>
      <c r="BC12" s="0" t="s">
        <v>441</v>
      </c>
      <c r="BD12" s="0" t="s">
        <v>459</v>
      </c>
      <c r="BE12" s="0" t="s">
        <v>460</v>
      </c>
      <c r="BF12" s="0" t="s">
        <v>454</v>
      </c>
      <c r="BG12" s="0" t="s">
        <v>441</v>
      </c>
      <c r="BH12" s="0" t="s">
        <v>441</v>
      </c>
      <c r="BI12" s="0" t="s">
        <v>449</v>
      </c>
      <c r="BJ12" s="0" t="s">
        <v>454</v>
      </c>
      <c r="BK12" s="0" t="s">
        <v>441</v>
      </c>
      <c r="BL12" s="0" t="s">
        <v>441</v>
      </c>
      <c r="BM12" s="0" t="s">
        <v>461</v>
      </c>
      <c r="BN12" s="0" t="s">
        <v>462</v>
      </c>
      <c r="BO12" s="0" t="s">
        <v>443</v>
      </c>
      <c r="BP12" s="0" t="s">
        <v>351</v>
      </c>
      <c r="BQ12" s="0" t="s">
        <v>350</v>
      </c>
      <c r="BS12" s="0" t="s">
        <v>454</v>
      </c>
      <c r="BT12" s="0" t="n">
        <f aca="false">49-(COUNTBLANK(U12:BQ12))</f>
        <v>48</v>
      </c>
      <c r="BU12" s="0" t="str">
        <f aca="false">CONCATENATE("*",BS12,"*")</f>
        <v>*mow*</v>
      </c>
      <c r="BV12" s="0" t="n">
        <f aca="false">COUNTIFS(U12:BQ12,BU12)</f>
        <v>0</v>
      </c>
      <c r="BW12" s="18" t="n">
        <f aca="false">BV12/BT12</f>
        <v>0</v>
      </c>
      <c r="BZ12" s="15" t="str">
        <f aca="false">IF(BY12="","",(BY12/BT12))</f>
        <v/>
      </c>
      <c r="CA12" s="0" t="n">
        <f aca="false">COUNTIFS(U12:BQ12,BU11)</f>
        <v>0</v>
      </c>
      <c r="CB12" s="0" t="str">
        <f aca="false">IF(BX12="",BU12,BX12)</f>
        <v>*mow*</v>
      </c>
      <c r="CC12" s="0" t="n">
        <f aca="false">COUNTIFS(U12:BQ12,CB11)</f>
        <v>0</v>
      </c>
      <c r="CD12" s="15" t="n">
        <f aca="false">CC12/BT12</f>
        <v>0</v>
      </c>
      <c r="CE12" s="0" t="s">
        <v>463</v>
      </c>
      <c r="CF12" s="15" t="n">
        <f aca="false">(COUNTIFS(U12:BQ12,CE12))/BT12</f>
        <v>0</v>
      </c>
      <c r="CH12" s="0" t="s">
        <v>464</v>
      </c>
      <c r="CI12" s="15" t="n">
        <f aca="false">(COUNTIFS(U12:BQ12,CH12))/BT12</f>
        <v>0</v>
      </c>
      <c r="CJ12" s="15" t="n">
        <f aca="false">(COUNTIFS(U12:BQ12,CH11))/BT12</f>
        <v>0</v>
      </c>
      <c r="CK12" s="16" t="s">
        <v>454</v>
      </c>
      <c r="CL12" s="0" t="s">
        <v>437</v>
      </c>
      <c r="CN12" s="4"/>
      <c r="CP12" s="0" t="s">
        <v>3629</v>
      </c>
      <c r="CQ12" s="15" t="n">
        <v>0</v>
      </c>
      <c r="CR12" s="0" t="str">
        <f aca="false">CONCATENATE(CP12,CS12)</f>
        <v>drop*</v>
      </c>
      <c r="CS12" s="0" t="s">
        <v>3614</v>
      </c>
      <c r="CT12" s="0" t="str">
        <f aca="false">CP13</f>
        <v>order</v>
      </c>
      <c r="CU12" s="0" t="str">
        <f aca="false">CONCATENATE(CT12,CS12)</f>
        <v>order*</v>
      </c>
      <c r="CV12" s="15" t="n">
        <f aca="false">(COUNTIFS(U12:BQ12,CU12))/BT12</f>
        <v>0</v>
      </c>
      <c r="CX12" s="4" t="s">
        <v>3625</v>
      </c>
      <c r="CY12" s="4" t="s">
        <v>3628</v>
      </c>
      <c r="CZ12" s="4" t="s">
        <v>3617</v>
      </c>
    </row>
    <row r="13" s="4" customFormat="true" ht="14.4" hidden="false" customHeight="false" outlineLevel="0" collapsed="false">
      <c r="A13" s="8" t="s">
        <v>127</v>
      </c>
      <c r="B13" s="8" t="n">
        <v>1</v>
      </c>
      <c r="C13" s="8" t="n">
        <v>1</v>
      </c>
      <c r="D13" s="8" t="n">
        <v>1</v>
      </c>
      <c r="E13" s="8" t="n">
        <v>13</v>
      </c>
      <c r="F13" s="8" t="n">
        <v>6</v>
      </c>
      <c r="G13" s="8" t="n">
        <v>0</v>
      </c>
      <c r="H13" s="8" t="n">
        <v>6</v>
      </c>
      <c r="I13" s="8" t="n">
        <v>10006</v>
      </c>
      <c r="J13" s="8" t="n">
        <v>6</v>
      </c>
      <c r="K13" s="8" t="n">
        <v>20006</v>
      </c>
      <c r="L13" s="8" t="s">
        <v>128</v>
      </c>
      <c r="M13" s="4" t="s">
        <v>466</v>
      </c>
      <c r="N13" s="4" t="s">
        <v>467</v>
      </c>
      <c r="O13" s="4" t="s">
        <v>468</v>
      </c>
      <c r="P13" s="16" t="s">
        <v>469</v>
      </c>
      <c r="Q13" s="16" t="s">
        <v>273</v>
      </c>
      <c r="R13" s="4" t="n">
        <f aca="false">(1+LEN(N13)-LEN(SUBSTITUTE(N13," ","")))+1</f>
        <v>6</v>
      </c>
      <c r="S13" s="4" t="n">
        <f aca="false">(1+LEN(O13)-LEN(SUBSTITUTE(O13," ","")))</f>
        <v>9</v>
      </c>
      <c r="T13" s="4" t="s">
        <v>342</v>
      </c>
      <c r="U13" s="4" t="s">
        <v>470</v>
      </c>
      <c r="V13" s="4" t="s">
        <v>471</v>
      </c>
      <c r="W13" s="4" t="s">
        <v>472</v>
      </c>
      <c r="X13" s="4" t="s">
        <v>473</v>
      </c>
      <c r="Y13" s="4" t="s">
        <v>470</v>
      </c>
      <c r="Z13" s="4" t="s">
        <v>470</v>
      </c>
      <c r="AA13" s="4" t="s">
        <v>470</v>
      </c>
      <c r="AB13" s="4" t="s">
        <v>474</v>
      </c>
      <c r="AC13" s="4" t="s">
        <v>475</v>
      </c>
      <c r="AD13" s="4" t="s">
        <v>476</v>
      </c>
      <c r="AE13" s="4" t="s">
        <v>477</v>
      </c>
      <c r="AF13" s="4" t="s">
        <v>470</v>
      </c>
      <c r="AG13" s="4" t="s">
        <v>478</v>
      </c>
      <c r="AH13" s="4" t="s">
        <v>479</v>
      </c>
      <c r="AI13" s="4" t="s">
        <v>480</v>
      </c>
      <c r="AJ13" s="4" t="s">
        <v>481</v>
      </c>
      <c r="AK13" s="4" t="s">
        <v>470</v>
      </c>
      <c r="AL13" s="4" t="s">
        <v>470</v>
      </c>
      <c r="AM13" s="4" t="s">
        <v>470</v>
      </c>
      <c r="AN13" s="4" t="s">
        <v>470</v>
      </c>
      <c r="AO13" s="4" t="s">
        <v>470</v>
      </c>
      <c r="AP13" s="4" t="s">
        <v>482</v>
      </c>
      <c r="AQ13" s="4" t="s">
        <v>483</v>
      </c>
      <c r="AR13" s="4" t="s">
        <v>470</v>
      </c>
      <c r="AS13" s="4" t="s">
        <v>470</v>
      </c>
      <c r="AT13" s="4" t="s">
        <v>470</v>
      </c>
      <c r="AU13" s="4" t="s">
        <v>484</v>
      </c>
      <c r="AV13" s="4" t="s">
        <v>485</v>
      </c>
      <c r="AW13" s="4" t="s">
        <v>486</v>
      </c>
      <c r="AX13" s="4" t="s">
        <v>487</v>
      </c>
      <c r="AY13" s="4" t="s">
        <v>470</v>
      </c>
      <c r="AZ13" s="4" t="s">
        <v>488</v>
      </c>
      <c r="BA13" s="4" t="s">
        <v>489</v>
      </c>
      <c r="BB13" s="4" t="s">
        <v>490</v>
      </c>
      <c r="BC13" s="4" t="s">
        <v>470</v>
      </c>
      <c r="BD13" s="4" t="s">
        <v>491</v>
      </c>
      <c r="BE13" s="4" t="s">
        <v>470</v>
      </c>
      <c r="BF13" s="4" t="s">
        <v>473</v>
      </c>
      <c r="BG13" s="4" t="s">
        <v>492</v>
      </c>
      <c r="BH13" s="4" t="s">
        <v>470</v>
      </c>
      <c r="BI13" s="13"/>
      <c r="BJ13" s="4" t="s">
        <v>168</v>
      </c>
      <c r="BK13" s="4" t="s">
        <v>492</v>
      </c>
      <c r="BL13" s="4" t="s">
        <v>493</v>
      </c>
      <c r="BM13" s="4" t="s">
        <v>470</v>
      </c>
      <c r="BN13" s="4" t="s">
        <v>470</v>
      </c>
      <c r="BO13" s="4" t="s">
        <v>470</v>
      </c>
      <c r="BP13" s="4" t="s">
        <v>494</v>
      </c>
      <c r="BQ13" s="4" t="s">
        <v>495</v>
      </c>
      <c r="BS13" s="4" t="s">
        <v>492</v>
      </c>
      <c r="BT13" s="4" t="n">
        <f aca="false">49-(COUNTBLANK(U13:BQ13))</f>
        <v>48</v>
      </c>
      <c r="BU13" s="4" t="str">
        <f aca="false">CONCATENATE("*",BS13,"*")</f>
        <v>*prescribe*</v>
      </c>
      <c r="BV13" s="4" t="n">
        <f aca="false">COUNTIFS(U13:BQ13,BU13)</f>
        <v>0</v>
      </c>
      <c r="BW13" s="14" t="n">
        <f aca="false">BV13/BT13</f>
        <v>0</v>
      </c>
      <c r="BZ13" s="15" t="str">
        <f aca="false">IF(BY13="","",(BY13/BT13))</f>
        <v/>
      </c>
      <c r="CA13" s="4" t="n">
        <f aca="false">COUNTIFS(U13:BQ13,BU14)</f>
        <v>0</v>
      </c>
      <c r="CB13" s="4" t="str">
        <f aca="false">IF(BX13="",BU13,BX13)</f>
        <v>*prescribe*</v>
      </c>
      <c r="CC13" s="4" t="n">
        <f aca="false">COUNTIFS(U13:BQ13,CB14)</f>
        <v>0</v>
      </c>
      <c r="CD13" s="15" t="n">
        <f aca="false">CC13/BT13</f>
        <v>0</v>
      </c>
      <c r="CE13" s="4" t="s">
        <v>496</v>
      </c>
      <c r="CF13" s="15" t="n">
        <f aca="false">(COUNTIFS(U13:BQ13,CE13))/BT13</f>
        <v>0</v>
      </c>
      <c r="CH13" s="4" t="s">
        <v>497</v>
      </c>
      <c r="CI13" s="15" t="n">
        <f aca="false">(COUNTIFS(U13:BQ13,CH13))/BT13</f>
        <v>0</v>
      </c>
      <c r="CJ13" s="15" t="n">
        <f aca="false">(COUNTIFS(U13:BQ13,CH14))/BT13</f>
        <v>0</v>
      </c>
      <c r="CK13" s="16" t="s">
        <v>492</v>
      </c>
      <c r="CL13" s="4" t="s">
        <v>498</v>
      </c>
      <c r="CP13" s="4" t="s">
        <v>3630</v>
      </c>
      <c r="CQ13" s="15" t="n">
        <v>0</v>
      </c>
      <c r="CR13" s="4" t="str">
        <f aca="false">CONCATENATE(CP13,CS13)</f>
        <v>order*</v>
      </c>
      <c r="CS13" s="4" t="s">
        <v>3614</v>
      </c>
      <c r="CT13" s="4" t="str">
        <f aca="false">CP14</f>
        <v>peddle</v>
      </c>
      <c r="CU13" s="4" t="str">
        <f aca="false">CONCATENATE(CT13,CS13)</f>
        <v>peddle*</v>
      </c>
      <c r="CV13" s="15" t="n">
        <f aca="false">(COUNTIFS(U13:BQ13,CU13))/BT13</f>
        <v>0</v>
      </c>
      <c r="CX13" s="4" t="s">
        <v>3625</v>
      </c>
      <c r="CY13" s="4" t="s">
        <v>3631</v>
      </c>
      <c r="CZ13" s="4" t="s">
        <v>3617</v>
      </c>
    </row>
    <row r="14" customFormat="false" ht="14.4" hidden="false" customHeight="false" outlineLevel="0" collapsed="false">
      <c r="A14" s="8" t="s">
        <v>163</v>
      </c>
      <c r="B14" s="8" t="n">
        <v>1</v>
      </c>
      <c r="C14" s="8" t="n">
        <v>1</v>
      </c>
      <c r="D14" s="8" t="n">
        <v>2</v>
      </c>
      <c r="E14" s="8" t="n">
        <v>13</v>
      </c>
      <c r="F14" s="8" t="n">
        <v>6</v>
      </c>
      <c r="G14" s="8" t="n">
        <v>1</v>
      </c>
      <c r="H14" s="8" t="n">
        <v>1006</v>
      </c>
      <c r="I14" s="8" t="n">
        <v>11006</v>
      </c>
      <c r="J14" s="8" t="n">
        <v>1006</v>
      </c>
      <c r="K14" s="8" t="n">
        <v>21006</v>
      </c>
      <c r="L14" s="8" t="s">
        <v>128</v>
      </c>
      <c r="M14" s="4" t="s">
        <v>499</v>
      </c>
      <c r="N14" s="4" t="s">
        <v>467</v>
      </c>
      <c r="O14" s="4" t="s">
        <v>500</v>
      </c>
      <c r="P14" s="16" t="s">
        <v>501</v>
      </c>
      <c r="Q14" s="16" t="s">
        <v>273</v>
      </c>
      <c r="R14" s="4" t="n">
        <f aca="false">(1+LEN(N14)-LEN(SUBSTITUTE(N14," ","")))+1</f>
        <v>6</v>
      </c>
      <c r="S14" s="4" t="n">
        <f aca="false">(1+LEN(O14)-LEN(SUBSTITUTE(O14," ","")))</f>
        <v>9</v>
      </c>
      <c r="T14" s="4" t="s">
        <v>342</v>
      </c>
      <c r="U14" s="4" t="s">
        <v>473</v>
      </c>
      <c r="V14" s="4" t="s">
        <v>502</v>
      </c>
      <c r="W14" s="4" t="s">
        <v>503</v>
      </c>
      <c r="X14" s="4" t="s">
        <v>473</v>
      </c>
      <c r="Y14" s="4" t="s">
        <v>504</v>
      </c>
      <c r="Z14" s="19" t="s">
        <v>505</v>
      </c>
      <c r="AA14" s="19" t="s">
        <v>506</v>
      </c>
      <c r="AB14" s="0" t="s">
        <v>507</v>
      </c>
      <c r="AC14" s="19" t="s">
        <v>508</v>
      </c>
      <c r="AD14" s="13"/>
      <c r="AE14" s="0" t="s">
        <v>509</v>
      </c>
      <c r="AF14" s="0" t="s">
        <v>510</v>
      </c>
      <c r="AG14" s="19" t="s">
        <v>511</v>
      </c>
      <c r="AH14" s="0" t="s">
        <v>494</v>
      </c>
      <c r="AI14" s="19" t="s">
        <v>508</v>
      </c>
      <c r="AJ14" s="0" t="s">
        <v>512</v>
      </c>
      <c r="AK14" s="0" t="s">
        <v>513</v>
      </c>
      <c r="AL14" s="0" t="s">
        <v>514</v>
      </c>
      <c r="AM14" s="0" t="s">
        <v>515</v>
      </c>
      <c r="AN14" s="0" t="s">
        <v>493</v>
      </c>
      <c r="AO14" s="0" t="s">
        <v>516</v>
      </c>
      <c r="AP14" s="0" t="s">
        <v>517</v>
      </c>
      <c r="AQ14" s="0" t="s">
        <v>473</v>
      </c>
      <c r="AR14" s="19" t="s">
        <v>518</v>
      </c>
      <c r="AS14" s="0" t="s">
        <v>519</v>
      </c>
      <c r="AT14" s="0" t="s">
        <v>520</v>
      </c>
      <c r="AU14" s="19" t="s">
        <v>508</v>
      </c>
      <c r="AV14" s="0" t="s">
        <v>486</v>
      </c>
      <c r="AW14" s="0" t="s">
        <v>512</v>
      </c>
      <c r="AX14" s="0" t="s">
        <v>521</v>
      </c>
      <c r="AY14" s="0" t="s">
        <v>515</v>
      </c>
      <c r="AZ14" s="0" t="s">
        <v>522</v>
      </c>
      <c r="BA14" s="0" t="s">
        <v>486</v>
      </c>
      <c r="BB14" s="0" t="s">
        <v>523</v>
      </c>
      <c r="BC14" s="0" t="s">
        <v>524</v>
      </c>
      <c r="BD14" s="0" t="s">
        <v>473</v>
      </c>
      <c r="BE14" s="19" t="s">
        <v>525</v>
      </c>
      <c r="BF14" s="19" t="s">
        <v>526</v>
      </c>
      <c r="BG14" s="0" t="s">
        <v>527</v>
      </c>
      <c r="BH14" s="0" t="s">
        <v>528</v>
      </c>
      <c r="BI14" s="19" t="s">
        <v>529</v>
      </c>
      <c r="BJ14" s="19" t="s">
        <v>508</v>
      </c>
      <c r="BK14" s="0" t="s">
        <v>512</v>
      </c>
      <c r="BL14" s="19" t="s">
        <v>530</v>
      </c>
      <c r="BM14" s="0" t="s">
        <v>531</v>
      </c>
      <c r="BN14" s="0" t="s">
        <v>532</v>
      </c>
      <c r="BO14" s="0" t="s">
        <v>512</v>
      </c>
      <c r="BP14" s="19" t="s">
        <v>508</v>
      </c>
      <c r="BQ14" s="0" t="s">
        <v>533</v>
      </c>
      <c r="BS14" s="0" t="s">
        <v>534</v>
      </c>
      <c r="BT14" s="0" t="n">
        <f aca="false">49-(COUNTBLANK(U14:BQ14))</f>
        <v>48</v>
      </c>
      <c r="BU14" s="0" t="str">
        <f aca="false">CONCATENATE("*",BS14,"*")</f>
        <v>*deal*</v>
      </c>
      <c r="BV14" s="0" t="n">
        <f aca="false">COUNTIFS(U14:BQ14,BU14)</f>
        <v>0</v>
      </c>
      <c r="BW14" s="15" t="n">
        <f aca="false">BV14/BT14</f>
        <v>0</v>
      </c>
      <c r="BX14" s="0" t="s">
        <v>535</v>
      </c>
      <c r="BY14" s="0" t="n">
        <f aca="false">COUNTIFS(U14:BQ14,BX14)</f>
        <v>0</v>
      </c>
      <c r="BZ14" s="14" t="n">
        <f aca="false">IF(BY14="","",(BY14/BT14))</f>
        <v>0</v>
      </c>
      <c r="CA14" s="0" t="n">
        <f aca="false">COUNTIFS(U14:BQ14,BU13)</f>
        <v>0</v>
      </c>
      <c r="CB14" s="0" t="str">
        <f aca="false">IF(BX14="",BU14,BX14)</f>
        <v>*sell*</v>
      </c>
      <c r="CC14" s="0" t="n">
        <f aca="false">COUNTIFS(U14:BQ14,CB13)</f>
        <v>0</v>
      </c>
      <c r="CD14" s="15" t="n">
        <f aca="false">CC14/BT14</f>
        <v>0</v>
      </c>
      <c r="CE14" s="0" t="s">
        <v>535</v>
      </c>
      <c r="CF14" s="15" t="n">
        <f aca="false">(COUNTIFS(U14:BQ14,CE14))/BT14</f>
        <v>0</v>
      </c>
      <c r="CG14" s="19" t="s">
        <v>536</v>
      </c>
      <c r="CH14" s="0" t="s">
        <v>537</v>
      </c>
      <c r="CI14" s="15" t="n">
        <f aca="false">(COUNTIFS(U14:BQ14,CH14))/BT14</f>
        <v>0</v>
      </c>
      <c r="CJ14" s="15" t="n">
        <f aca="false">(COUNTIFS(U14:BQ14,CH13))/BT14</f>
        <v>0</v>
      </c>
      <c r="CK14" s="16" t="s">
        <v>526</v>
      </c>
      <c r="CL14" s="0" t="s">
        <v>498</v>
      </c>
      <c r="CP14" s="0" t="s">
        <v>3632</v>
      </c>
      <c r="CQ14" s="15" t="n">
        <v>0</v>
      </c>
      <c r="CR14" s="0" t="str">
        <f aca="false">CONCATENATE(CP14,CS14)</f>
        <v>peddle*</v>
      </c>
      <c r="CS14" s="0" t="s">
        <v>3614</v>
      </c>
      <c r="CT14" s="0" t="str">
        <f aca="false">CP13</f>
        <v>order</v>
      </c>
      <c r="CU14" s="0" t="str">
        <f aca="false">CONCATENATE(CT14,CS14)</f>
        <v>order*</v>
      </c>
      <c r="CV14" s="15" t="n">
        <f aca="false">(COUNTIFS(U14:BQ14,CU14))/BT14</f>
        <v>0</v>
      </c>
      <c r="CX14" s="4" t="s">
        <v>3625</v>
      </c>
      <c r="CY14" s="4" t="s">
        <v>3631</v>
      </c>
      <c r="CZ14" s="4" t="s">
        <v>3617</v>
      </c>
    </row>
    <row r="15" customFormat="false" ht="14.4" hidden="false" customHeight="false" outlineLevel="0" collapsed="false">
      <c r="A15" s="8" t="s">
        <v>127</v>
      </c>
      <c r="B15" s="8" t="n">
        <v>1</v>
      </c>
      <c r="C15" s="8" t="n">
        <v>1</v>
      </c>
      <c r="D15" s="8" t="n">
        <v>1</v>
      </c>
      <c r="E15" s="8" t="n">
        <v>16</v>
      </c>
      <c r="F15" s="8" t="n">
        <v>7</v>
      </c>
      <c r="G15" s="8" t="n">
        <v>0</v>
      </c>
      <c r="H15" s="8" t="n">
        <v>7</v>
      </c>
      <c r="I15" s="8" t="n">
        <v>10007</v>
      </c>
      <c r="J15" s="8" t="n">
        <v>7</v>
      </c>
      <c r="K15" s="8" t="n">
        <v>20007</v>
      </c>
      <c r="L15" s="8" t="s">
        <v>128</v>
      </c>
      <c r="M15" s="0" t="s">
        <v>539</v>
      </c>
      <c r="N15" s="0" t="s">
        <v>540</v>
      </c>
      <c r="O15" s="0" t="s">
        <v>541</v>
      </c>
      <c r="P15" s="16" t="s">
        <v>542</v>
      </c>
      <c r="Q15" s="16" t="s">
        <v>133</v>
      </c>
      <c r="R15" s="0" t="n">
        <f aca="false">(1+LEN(N15)-LEN(SUBSTITUTE(N15," ","")))+1</f>
        <v>6</v>
      </c>
      <c r="S15" s="0" t="n">
        <f aca="false">(1+LEN(O15)-LEN(SUBSTITUTE(O15," ","")))</f>
        <v>9</v>
      </c>
      <c r="T15" s="0" t="s">
        <v>342</v>
      </c>
      <c r="U15" s="0" t="s">
        <v>543</v>
      </c>
      <c r="V15" s="0" t="s">
        <v>544</v>
      </c>
      <c r="W15" s="0" t="s">
        <v>545</v>
      </c>
      <c r="X15" s="0" t="s">
        <v>546</v>
      </c>
      <c r="Y15" s="0" t="s">
        <v>546</v>
      </c>
      <c r="Z15" s="0" t="s">
        <v>547</v>
      </c>
      <c r="AA15" s="0" t="s">
        <v>543</v>
      </c>
      <c r="AB15" s="0" t="s">
        <v>548</v>
      </c>
      <c r="AC15" s="0" t="s">
        <v>546</v>
      </c>
      <c r="AD15" s="0" t="s">
        <v>546</v>
      </c>
      <c r="AE15" s="0" t="s">
        <v>543</v>
      </c>
      <c r="AF15" s="0" t="s">
        <v>544</v>
      </c>
      <c r="AG15" s="0" t="s">
        <v>546</v>
      </c>
      <c r="AH15" s="0" t="s">
        <v>543</v>
      </c>
      <c r="AI15" s="0" t="s">
        <v>549</v>
      </c>
      <c r="AJ15" s="0" t="s">
        <v>546</v>
      </c>
      <c r="AK15" s="0" t="s">
        <v>546</v>
      </c>
      <c r="AL15" s="0" t="s">
        <v>547</v>
      </c>
      <c r="AM15" s="0" t="s">
        <v>546</v>
      </c>
      <c r="AN15" s="0" t="s">
        <v>549</v>
      </c>
      <c r="AO15" s="0" t="s">
        <v>550</v>
      </c>
      <c r="AP15" s="0" t="s">
        <v>546</v>
      </c>
      <c r="AQ15" s="0" t="s">
        <v>551</v>
      </c>
      <c r="AR15" s="0" t="s">
        <v>546</v>
      </c>
      <c r="AS15" s="0" t="s">
        <v>546</v>
      </c>
      <c r="AT15" s="0" t="s">
        <v>546</v>
      </c>
      <c r="AU15" s="0" t="s">
        <v>546</v>
      </c>
      <c r="AV15" s="0" t="s">
        <v>552</v>
      </c>
      <c r="AW15" s="0" t="s">
        <v>553</v>
      </c>
      <c r="AX15" s="0" t="s">
        <v>546</v>
      </c>
      <c r="AY15" s="0" t="s">
        <v>548</v>
      </c>
      <c r="AZ15" s="0" t="s">
        <v>547</v>
      </c>
      <c r="BA15" s="0" t="s">
        <v>543</v>
      </c>
      <c r="BB15" s="0" t="s">
        <v>546</v>
      </c>
      <c r="BC15" s="0" t="s">
        <v>548</v>
      </c>
      <c r="BD15" s="0" t="s">
        <v>554</v>
      </c>
      <c r="BE15" s="0" t="s">
        <v>547</v>
      </c>
      <c r="BF15" s="0" t="s">
        <v>543</v>
      </c>
      <c r="BG15" s="0" t="s">
        <v>546</v>
      </c>
      <c r="BH15" s="0" t="s">
        <v>548</v>
      </c>
      <c r="BI15" s="0" t="s">
        <v>546</v>
      </c>
      <c r="BJ15" s="0" t="s">
        <v>555</v>
      </c>
      <c r="BK15" s="0" t="s">
        <v>546</v>
      </c>
      <c r="BL15" s="0" t="s">
        <v>547</v>
      </c>
      <c r="BM15" s="0" t="s">
        <v>546</v>
      </c>
      <c r="BN15" s="0" t="s">
        <v>556</v>
      </c>
      <c r="BO15" s="0" t="s">
        <v>546</v>
      </c>
      <c r="BP15" s="0" t="s">
        <v>553</v>
      </c>
      <c r="BQ15" s="0" t="s">
        <v>557</v>
      </c>
      <c r="BS15" s="0" t="s">
        <v>558</v>
      </c>
      <c r="BT15" s="0" t="n">
        <f aca="false">49-(COUNTBLANK(U15:BQ15))</f>
        <v>49</v>
      </c>
      <c r="BU15" s="0" t="str">
        <f aca="false">CONCATENATE("*",BS15,"*")</f>
        <v>*encounter*</v>
      </c>
      <c r="BV15" s="0" t="n">
        <f aca="false">COUNTIFS(U15:BQ15,BU15)</f>
        <v>0</v>
      </c>
      <c r="BW15" s="15" t="n">
        <f aca="false">BV15/BT15</f>
        <v>0</v>
      </c>
      <c r="BX15" s="0" t="s">
        <v>559</v>
      </c>
      <c r="BY15" s="0" t="n">
        <f aca="false">COUNTIFS(U15:BQ15,BX15)</f>
        <v>0</v>
      </c>
      <c r="BZ15" s="15" t="n">
        <f aca="false">IF(BY15="","",(BY15/BT15))</f>
        <v>0</v>
      </c>
      <c r="CA15" s="0" t="n">
        <f aca="false">COUNTIFS(U15:BQ15,BU16)</f>
        <v>0</v>
      </c>
      <c r="CB15" s="0" t="str">
        <f aca="false">IF(BX15="",BU15,BX15)</f>
        <v>*die*</v>
      </c>
      <c r="CC15" s="0" t="n">
        <f aca="false">COUNTIFS(U15:BQ15,CB16)</f>
        <v>0</v>
      </c>
      <c r="CD15" s="15" t="n">
        <f aca="false">CC15/BT15</f>
        <v>0</v>
      </c>
      <c r="CE15" s="0" t="s">
        <v>559</v>
      </c>
      <c r="CF15" s="15" t="n">
        <f aca="false">(COUNTIFS(U15:BQ15,CE15))/BT15</f>
        <v>0</v>
      </c>
      <c r="CH15" s="0" t="s">
        <v>560</v>
      </c>
      <c r="CI15" s="15" t="n">
        <f aca="false">(COUNTIFS(U15:BQ15,CH15))/BT15</f>
        <v>0</v>
      </c>
      <c r="CJ15" s="15" t="n">
        <f aca="false">(COUNTIFS(U15:BQ15,CH16))/BT15</f>
        <v>0</v>
      </c>
      <c r="CK15" s="16" t="s">
        <v>546</v>
      </c>
      <c r="CL15" s="0" t="s">
        <v>561</v>
      </c>
      <c r="CP15" s="0" t="s">
        <v>2709</v>
      </c>
      <c r="CQ15" s="15" t="n">
        <v>0</v>
      </c>
      <c r="CR15" s="0" t="str">
        <f aca="false">CONCATENATE(CP15,CS15)</f>
        <v>drown*</v>
      </c>
      <c r="CS15" s="0" t="s">
        <v>3614</v>
      </c>
      <c r="CT15" s="0" t="str">
        <f aca="false">CP14</f>
        <v>peddle</v>
      </c>
      <c r="CU15" s="0" t="str">
        <f aca="false">CONCATENATE(CT15,CS15)</f>
        <v>peddle*</v>
      </c>
      <c r="CV15" s="15" t="n">
        <f aca="false">(COUNTIFS(U15:BQ15,CU15))/BT15</f>
        <v>0</v>
      </c>
      <c r="CX15" s="4" t="s">
        <v>3625</v>
      </c>
      <c r="CY15" s="4" t="s">
        <v>3633</v>
      </c>
      <c r="CZ15" s="4" t="s">
        <v>3617</v>
      </c>
    </row>
    <row r="16" customFormat="false" ht="14.4" hidden="false" customHeight="false" outlineLevel="0" collapsed="false">
      <c r="A16" s="8" t="s">
        <v>163</v>
      </c>
      <c r="B16" s="8" t="n">
        <v>1</v>
      </c>
      <c r="C16" s="8" t="n">
        <v>1</v>
      </c>
      <c r="D16" s="8" t="n">
        <v>2</v>
      </c>
      <c r="E16" s="8" t="n">
        <v>16</v>
      </c>
      <c r="F16" s="8" t="n">
        <v>7</v>
      </c>
      <c r="G16" s="8" t="n">
        <v>1</v>
      </c>
      <c r="H16" s="8" t="n">
        <v>1007</v>
      </c>
      <c r="I16" s="8" t="n">
        <v>11007</v>
      </c>
      <c r="J16" s="8" t="n">
        <v>1007</v>
      </c>
      <c r="K16" s="8" t="n">
        <v>21007</v>
      </c>
      <c r="L16" s="8" t="s">
        <v>128</v>
      </c>
      <c r="M16" s="0" t="s">
        <v>562</v>
      </c>
      <c r="N16" s="0" t="s">
        <v>540</v>
      </c>
      <c r="O16" s="0" t="s">
        <v>563</v>
      </c>
      <c r="P16" s="16" t="s">
        <v>564</v>
      </c>
      <c r="Q16" s="16" t="s">
        <v>133</v>
      </c>
      <c r="R16" s="0" t="n">
        <f aca="false">(1+LEN(N16)-LEN(SUBSTITUTE(N16," ","")))+1</f>
        <v>6</v>
      </c>
      <c r="S16" s="0" t="n">
        <f aca="false">(1+LEN(O16)-LEN(SUBSTITUTE(O16," ","")))</f>
        <v>9</v>
      </c>
      <c r="T16" s="0" t="s">
        <v>342</v>
      </c>
      <c r="U16" s="0" t="s">
        <v>543</v>
      </c>
      <c r="V16" s="0" t="s">
        <v>565</v>
      </c>
      <c r="W16" s="0" t="s">
        <v>566</v>
      </c>
      <c r="X16" s="0" t="s">
        <v>567</v>
      </c>
      <c r="Y16" s="0" t="s">
        <v>568</v>
      </c>
      <c r="Z16" s="0" t="s">
        <v>569</v>
      </c>
      <c r="AA16" s="0" t="s">
        <v>570</v>
      </c>
      <c r="AB16" s="0" t="s">
        <v>547</v>
      </c>
      <c r="AC16" s="0" t="s">
        <v>543</v>
      </c>
      <c r="AD16" s="13"/>
      <c r="AE16" s="0" t="s">
        <v>546</v>
      </c>
      <c r="AF16" s="0" t="s">
        <v>571</v>
      </c>
      <c r="AG16" s="0" t="s">
        <v>572</v>
      </c>
      <c r="AH16" s="0" t="s">
        <v>546</v>
      </c>
      <c r="AI16" s="0" t="s">
        <v>573</v>
      </c>
      <c r="AJ16" s="0" t="s">
        <v>574</v>
      </c>
      <c r="AK16" s="0" t="s">
        <v>575</v>
      </c>
      <c r="AL16" s="0" t="s">
        <v>576</v>
      </c>
      <c r="AM16" s="0" t="s">
        <v>577</v>
      </c>
      <c r="AN16" s="0" t="s">
        <v>182</v>
      </c>
      <c r="AO16" s="0" t="s">
        <v>578</v>
      </c>
      <c r="AP16" s="0" t="s">
        <v>568</v>
      </c>
      <c r="AQ16" s="0" t="s">
        <v>548</v>
      </c>
      <c r="AR16" s="0" t="s">
        <v>579</v>
      </c>
      <c r="AS16" s="0" t="s">
        <v>580</v>
      </c>
      <c r="AT16" s="0" t="s">
        <v>573</v>
      </c>
      <c r="AU16" s="0" t="s">
        <v>573</v>
      </c>
      <c r="AV16" s="0" t="s">
        <v>573</v>
      </c>
      <c r="AW16" s="0" t="s">
        <v>581</v>
      </c>
      <c r="AX16" s="0" t="s">
        <v>582</v>
      </c>
      <c r="AY16" s="0" t="s">
        <v>546</v>
      </c>
      <c r="AZ16" s="0" t="s">
        <v>583</v>
      </c>
      <c r="BA16" s="0" t="s">
        <v>584</v>
      </c>
      <c r="BB16" s="0" t="s">
        <v>548</v>
      </c>
      <c r="BC16" s="0" t="s">
        <v>574</v>
      </c>
      <c r="BD16" s="0" t="s">
        <v>568</v>
      </c>
      <c r="BE16" s="0" t="s">
        <v>585</v>
      </c>
      <c r="BF16" s="0" t="s">
        <v>546</v>
      </c>
      <c r="BG16" s="0" t="s">
        <v>546</v>
      </c>
      <c r="BH16" s="0" t="s">
        <v>573</v>
      </c>
      <c r="BI16" s="0" t="s">
        <v>586</v>
      </c>
      <c r="BJ16" s="0" t="s">
        <v>573</v>
      </c>
      <c r="BK16" s="0" t="s">
        <v>587</v>
      </c>
      <c r="BL16" s="0" t="s">
        <v>588</v>
      </c>
      <c r="BM16" s="0" t="s">
        <v>546</v>
      </c>
      <c r="BN16" s="0" t="s">
        <v>573</v>
      </c>
      <c r="BO16" s="13"/>
      <c r="BP16" s="0" t="s">
        <v>573</v>
      </c>
      <c r="BQ16" s="0" t="s">
        <v>182</v>
      </c>
      <c r="BS16" s="0" t="s">
        <v>589</v>
      </c>
      <c r="BT16" s="0" t="n">
        <f aca="false">49-(COUNTBLANK(U16:BQ16))</f>
        <v>47</v>
      </c>
      <c r="BU16" s="0" t="str">
        <f aca="false">CONCATENATE("*",BS16,"*")</f>
        <v>*taste*</v>
      </c>
      <c r="BV16" s="0" t="n">
        <f aca="false">COUNTIFS(U16:BQ16,BU16)</f>
        <v>0</v>
      </c>
      <c r="BW16" s="15" t="n">
        <f aca="false">BV16/BT16</f>
        <v>0</v>
      </c>
      <c r="BX16" s="0" t="s">
        <v>189</v>
      </c>
      <c r="BY16" s="0" t="n">
        <f aca="false">COUNTIFS(U16:BQ16,BX16)</f>
        <v>0</v>
      </c>
      <c r="BZ16" s="15" t="n">
        <f aca="false">IF(BY16="","",(BY16/BT16))</f>
        <v>0</v>
      </c>
      <c r="CA16" s="0" t="n">
        <f aca="false">COUNTIFS(U16:BQ16,BU15)</f>
        <v>0</v>
      </c>
      <c r="CB16" s="0" t="str">
        <f aca="false">IF(BX16="",BU16,BX16)</f>
        <v>*eat*</v>
      </c>
      <c r="CC16" s="0" t="n">
        <f aca="false">COUNTIFS(U16:BQ16,CB15)</f>
        <v>0</v>
      </c>
      <c r="CD16" s="15" t="n">
        <f aca="false">CC16/BT16</f>
        <v>0</v>
      </c>
      <c r="CE16" s="0" t="s">
        <v>189</v>
      </c>
      <c r="CF16" s="15" t="n">
        <f aca="false">(COUNTIFS(U16:BQ16,CE16))/BT16</f>
        <v>0</v>
      </c>
      <c r="CH16" s="0" t="s">
        <v>190</v>
      </c>
      <c r="CI16" s="15" t="n">
        <f aca="false">(COUNTIFS(U16:BQ16,CH16))/BT16</f>
        <v>0</v>
      </c>
      <c r="CJ16" s="15" t="n">
        <f aca="false">(COUNTIFS(U16:BQ16,CH15))/BT16</f>
        <v>0</v>
      </c>
      <c r="CK16" s="16" t="s">
        <v>182</v>
      </c>
      <c r="CL16" s="0" t="s">
        <v>561</v>
      </c>
      <c r="CN16" s="4"/>
      <c r="CP16" s="0" t="s">
        <v>3634</v>
      </c>
      <c r="CQ16" s="15" t="n">
        <v>0</v>
      </c>
      <c r="CR16" s="0" t="str">
        <f aca="false">CONCATENATE(CP16,CS16)</f>
        <v>dine*</v>
      </c>
      <c r="CS16" s="0" t="s">
        <v>3614</v>
      </c>
      <c r="CT16" s="0" t="str">
        <f aca="false">CP17</f>
        <v>lunge</v>
      </c>
      <c r="CU16" s="0" t="str">
        <f aca="false">CONCATENATE(CT16,CS16)</f>
        <v>lunge*</v>
      </c>
      <c r="CV16" s="15" t="n">
        <f aca="false">(COUNTIFS(U16:BQ16,CU16))/BT16</f>
        <v>0</v>
      </c>
      <c r="CX16" s="4" t="s">
        <v>3625</v>
      </c>
      <c r="CY16" s="4" t="s">
        <v>3633</v>
      </c>
      <c r="CZ16" s="4" t="s">
        <v>3617</v>
      </c>
    </row>
    <row r="17" s="4" customFormat="true" ht="14.4" hidden="false" customHeight="false" outlineLevel="0" collapsed="false">
      <c r="A17" s="8" t="s">
        <v>127</v>
      </c>
      <c r="B17" s="8" t="n">
        <v>1</v>
      </c>
      <c r="C17" s="8" t="n">
        <v>1</v>
      </c>
      <c r="D17" s="8" t="n">
        <v>1</v>
      </c>
      <c r="E17" s="8" t="n">
        <v>17</v>
      </c>
      <c r="F17" s="8" t="n">
        <v>8</v>
      </c>
      <c r="G17" s="8" t="n">
        <v>0</v>
      </c>
      <c r="H17" s="8" t="n">
        <v>8</v>
      </c>
      <c r="I17" s="8" t="n">
        <v>10008</v>
      </c>
      <c r="J17" s="8" t="n">
        <v>8</v>
      </c>
      <c r="K17" s="8" t="n">
        <v>20008</v>
      </c>
      <c r="L17" s="8" t="s">
        <v>128</v>
      </c>
      <c r="M17" s="4" t="s">
        <v>590</v>
      </c>
      <c r="N17" s="4" t="s">
        <v>591</v>
      </c>
      <c r="O17" s="4" t="s">
        <v>592</v>
      </c>
      <c r="P17" s="16" t="s">
        <v>593</v>
      </c>
      <c r="Q17" s="16" t="s">
        <v>133</v>
      </c>
      <c r="R17" s="4" t="n">
        <f aca="false">(1+LEN(N17)-LEN(SUBSTITUTE(N17," ","")))+1</f>
        <v>6</v>
      </c>
      <c r="S17" s="4" t="n">
        <f aca="false">(1+LEN(O17)-LEN(SUBSTITUTE(O17," ","")))</f>
        <v>10</v>
      </c>
      <c r="T17" s="4" t="s">
        <v>342</v>
      </c>
      <c r="U17" s="4" t="s">
        <v>594</v>
      </c>
      <c r="V17" s="4" t="s">
        <v>594</v>
      </c>
      <c r="W17" s="4" t="s">
        <v>595</v>
      </c>
      <c r="X17" s="4" t="s">
        <v>213</v>
      </c>
      <c r="Y17" s="4" t="s">
        <v>596</v>
      </c>
      <c r="Z17" s="4" t="s">
        <v>597</v>
      </c>
      <c r="AA17" s="4" t="s">
        <v>598</v>
      </c>
      <c r="AB17" s="4" t="s">
        <v>599</v>
      </c>
      <c r="AC17" s="4" t="s">
        <v>599</v>
      </c>
      <c r="AD17" s="4" t="s">
        <v>600</v>
      </c>
      <c r="AE17" s="4" t="s">
        <v>594</v>
      </c>
      <c r="AF17" s="4" t="s">
        <v>599</v>
      </c>
      <c r="AG17" s="4" t="s">
        <v>601</v>
      </c>
      <c r="AH17" s="4" t="s">
        <v>602</v>
      </c>
      <c r="AI17" s="4" t="s">
        <v>213</v>
      </c>
      <c r="AJ17" s="4" t="s">
        <v>594</v>
      </c>
      <c r="AK17" s="4" t="s">
        <v>603</v>
      </c>
      <c r="AL17" s="4" t="s">
        <v>604</v>
      </c>
      <c r="AM17" s="4" t="s">
        <v>594</v>
      </c>
      <c r="AN17" s="4" t="s">
        <v>605</v>
      </c>
      <c r="AO17" s="4" t="s">
        <v>599</v>
      </c>
      <c r="AP17" s="4" t="s">
        <v>208</v>
      </c>
      <c r="AQ17" s="4" t="s">
        <v>606</v>
      </c>
      <c r="AR17" s="4" t="s">
        <v>607</v>
      </c>
      <c r="AS17" s="4" t="s">
        <v>608</v>
      </c>
      <c r="AT17" s="4" t="s">
        <v>599</v>
      </c>
      <c r="AU17" s="4" t="s">
        <v>208</v>
      </c>
      <c r="AV17" s="4" t="s">
        <v>609</v>
      </c>
      <c r="AW17" s="4" t="s">
        <v>213</v>
      </c>
      <c r="AX17" s="4" t="s">
        <v>208</v>
      </c>
      <c r="AY17" s="4" t="s">
        <v>594</v>
      </c>
      <c r="AZ17" s="4" t="s">
        <v>208</v>
      </c>
      <c r="BA17" s="4" t="s">
        <v>594</v>
      </c>
      <c r="BB17" s="4" t="s">
        <v>208</v>
      </c>
      <c r="BC17" s="4" t="s">
        <v>213</v>
      </c>
      <c r="BD17" s="4" t="s">
        <v>599</v>
      </c>
      <c r="BE17" s="4" t="s">
        <v>610</v>
      </c>
      <c r="BF17" s="4" t="s">
        <v>599</v>
      </c>
      <c r="BG17" s="4" t="s">
        <v>208</v>
      </c>
      <c r="BH17" s="4" t="s">
        <v>594</v>
      </c>
      <c r="BI17" s="4" t="s">
        <v>594</v>
      </c>
      <c r="BJ17" s="4" t="s">
        <v>611</v>
      </c>
      <c r="BK17" s="4" t="s">
        <v>612</v>
      </c>
      <c r="BL17" s="4" t="s">
        <v>613</v>
      </c>
      <c r="BM17" s="4" t="s">
        <v>614</v>
      </c>
      <c r="BN17" s="4" t="s">
        <v>615</v>
      </c>
      <c r="BO17" s="4" t="s">
        <v>208</v>
      </c>
      <c r="BP17" s="4" t="s">
        <v>594</v>
      </c>
      <c r="BQ17" s="4" t="s">
        <v>213</v>
      </c>
      <c r="BS17" s="4" t="s">
        <v>551</v>
      </c>
      <c r="BT17" s="4" t="n">
        <f aca="false">49-(COUNTBLANK(U17:BQ17))</f>
        <v>49</v>
      </c>
      <c r="BU17" s="4" t="str">
        <f aca="false">CONCATENATE("*",BS17,"*")</f>
        <v>*play*</v>
      </c>
      <c r="BV17" s="4" t="n">
        <f aca="false">COUNTIFS(U17:BQ17,BU17)</f>
        <v>0</v>
      </c>
      <c r="BW17" s="15" t="n">
        <f aca="false">BV17/BT17</f>
        <v>0</v>
      </c>
      <c r="BX17" s="4" t="s">
        <v>235</v>
      </c>
      <c r="BY17" s="4" t="n">
        <f aca="false">COUNTIFS(U17:BQ17,BX17)</f>
        <v>0</v>
      </c>
      <c r="BZ17" s="18" t="n">
        <f aca="false">IF(BY17="","",(BY17/BT17))</f>
        <v>0</v>
      </c>
      <c r="CA17" s="4" t="n">
        <f aca="false">COUNTIFS(U17:BQ17,BU18)</f>
        <v>0</v>
      </c>
      <c r="CB17" s="4" t="str">
        <f aca="false">IF(BX17="",BU17,BX17)</f>
        <v>*jump*</v>
      </c>
      <c r="CC17" s="4" t="n">
        <f aca="false">COUNTIFS(U17:BQ17,CB18)</f>
        <v>0</v>
      </c>
      <c r="CD17" s="15" t="n">
        <f aca="false">CC17/BT17</f>
        <v>0</v>
      </c>
      <c r="CE17" s="4" t="s">
        <v>235</v>
      </c>
      <c r="CF17" s="15" t="n">
        <f aca="false">(COUNTIFS(U17:BQ17,CE17))/BT17</f>
        <v>0</v>
      </c>
      <c r="CH17" s="4" t="s">
        <v>237</v>
      </c>
      <c r="CI17" s="15" t="n">
        <f aca="false">(COUNTIFS(U17:BQ17,CH17))/BT17</f>
        <v>0</v>
      </c>
      <c r="CJ17" s="15" t="n">
        <f aca="false">(COUNTIFS(U17:BQ17,CH18))/BT17</f>
        <v>0</v>
      </c>
      <c r="CK17" s="16" t="s">
        <v>208</v>
      </c>
      <c r="CL17" s="4" t="s">
        <v>616</v>
      </c>
      <c r="CP17" s="4" t="s">
        <v>1036</v>
      </c>
      <c r="CQ17" s="15" t="n">
        <v>0</v>
      </c>
      <c r="CR17" s="4" t="str">
        <f aca="false">CONCATENATE(CP17,CS17)</f>
        <v>lunge*</v>
      </c>
      <c r="CS17" s="4" t="s">
        <v>3614</v>
      </c>
      <c r="CT17" s="4" t="str">
        <f aca="false">CP16</f>
        <v>dine</v>
      </c>
      <c r="CU17" s="4" t="str">
        <f aca="false">CONCATENATE(CT17,CS17)</f>
        <v>dine*</v>
      </c>
      <c r="CV17" s="15" t="n">
        <f aca="false">(COUNTIFS(U17:BQ17,CU17))/BT17</f>
        <v>0</v>
      </c>
      <c r="CX17" s="4" t="s">
        <v>3625</v>
      </c>
      <c r="CY17" s="4" t="s">
        <v>3635</v>
      </c>
      <c r="CZ17" s="4" t="s">
        <v>3617</v>
      </c>
    </row>
    <row r="18" customFormat="false" ht="14.4" hidden="false" customHeight="false" outlineLevel="0" collapsed="false">
      <c r="A18" s="8" t="s">
        <v>163</v>
      </c>
      <c r="B18" s="8" t="n">
        <v>1</v>
      </c>
      <c r="C18" s="8" t="n">
        <v>1</v>
      </c>
      <c r="D18" s="8" t="n">
        <v>2</v>
      </c>
      <c r="E18" s="8" t="n">
        <v>17</v>
      </c>
      <c r="F18" s="8" t="n">
        <v>8</v>
      </c>
      <c r="G18" s="8" t="n">
        <v>1</v>
      </c>
      <c r="H18" s="8" t="n">
        <v>1008</v>
      </c>
      <c r="I18" s="8" t="n">
        <v>11008</v>
      </c>
      <c r="J18" s="8" t="n">
        <v>1008</v>
      </c>
      <c r="K18" s="8" t="n">
        <v>21008</v>
      </c>
      <c r="L18" s="8" t="s">
        <v>128</v>
      </c>
      <c r="M18" s="4" t="s">
        <v>617</v>
      </c>
      <c r="N18" s="4" t="s">
        <v>591</v>
      </c>
      <c r="O18" s="4" t="s">
        <v>618</v>
      </c>
      <c r="P18" s="16" t="s">
        <v>593</v>
      </c>
      <c r="Q18" s="16" t="s">
        <v>133</v>
      </c>
      <c r="R18" s="4" t="n">
        <f aca="false">(1+LEN(N18)-LEN(SUBSTITUTE(N18," ","")))+1</f>
        <v>6</v>
      </c>
      <c r="S18" s="4" t="n">
        <f aca="false">(1+LEN(O18)-LEN(SUBSTITUTE(O18," ","")))</f>
        <v>10</v>
      </c>
      <c r="T18" s="4" t="s">
        <v>342</v>
      </c>
      <c r="U18" s="4" t="s">
        <v>619</v>
      </c>
      <c r="V18" s="4" t="s">
        <v>620</v>
      </c>
      <c r="W18" s="19" t="s">
        <v>621</v>
      </c>
      <c r="X18" s="0" t="s">
        <v>610</v>
      </c>
      <c r="Y18" s="0" t="s">
        <v>622</v>
      </c>
      <c r="Z18" s="0" t="s">
        <v>623</v>
      </c>
      <c r="AA18" s="0" t="s">
        <v>594</v>
      </c>
      <c r="AB18" s="19" t="s">
        <v>624</v>
      </c>
      <c r="AC18" s="0" t="s">
        <v>625</v>
      </c>
      <c r="AD18" s="0" t="s">
        <v>626</v>
      </c>
      <c r="AE18" s="0" t="s">
        <v>627</v>
      </c>
      <c r="AF18" s="0" t="s">
        <v>628</v>
      </c>
      <c r="AG18" s="0" t="s">
        <v>609</v>
      </c>
      <c r="AH18" s="0" t="s">
        <v>629</v>
      </c>
      <c r="AI18" s="0" t="s">
        <v>623</v>
      </c>
      <c r="AJ18" s="19" t="s">
        <v>630</v>
      </c>
      <c r="AK18" s="0" t="s">
        <v>631</v>
      </c>
      <c r="AL18" s="0" t="s">
        <v>620</v>
      </c>
      <c r="AM18" s="0" t="s">
        <v>598</v>
      </c>
      <c r="AN18" s="0" t="s">
        <v>632</v>
      </c>
      <c r="AO18" s="19" t="s">
        <v>624</v>
      </c>
      <c r="AP18" s="0" t="s">
        <v>633</v>
      </c>
      <c r="AQ18" s="19" t="s">
        <v>624</v>
      </c>
      <c r="AR18" s="0" t="s">
        <v>622</v>
      </c>
      <c r="AS18" s="19" t="s">
        <v>634</v>
      </c>
      <c r="AT18" s="0" t="s">
        <v>610</v>
      </c>
      <c r="AU18" s="0" t="s">
        <v>625</v>
      </c>
      <c r="AV18" s="0" t="s">
        <v>635</v>
      </c>
      <c r="AW18" s="0" t="s">
        <v>625</v>
      </c>
      <c r="AX18" s="0" t="s">
        <v>600</v>
      </c>
      <c r="AY18" s="19" t="s">
        <v>624</v>
      </c>
      <c r="AZ18" s="0" t="s">
        <v>636</v>
      </c>
      <c r="BA18" s="0" t="s">
        <v>637</v>
      </c>
      <c r="BB18" s="0" t="s">
        <v>638</v>
      </c>
      <c r="BC18" s="0" t="s">
        <v>610</v>
      </c>
      <c r="BD18" s="0" t="s">
        <v>623</v>
      </c>
      <c r="BE18" s="0" t="s">
        <v>639</v>
      </c>
      <c r="BF18" s="0" t="s">
        <v>637</v>
      </c>
      <c r="BG18" s="0" t="s">
        <v>640</v>
      </c>
      <c r="BH18" s="0" t="s">
        <v>638</v>
      </c>
      <c r="BI18" s="0" t="s">
        <v>641</v>
      </c>
      <c r="BJ18" s="0" t="s">
        <v>623</v>
      </c>
      <c r="BK18" s="19" t="s">
        <v>634</v>
      </c>
      <c r="BL18" s="0" t="s">
        <v>642</v>
      </c>
      <c r="BM18" s="0" t="s">
        <v>643</v>
      </c>
      <c r="BN18" s="19" t="s">
        <v>624</v>
      </c>
      <c r="BO18" s="0" t="s">
        <v>644</v>
      </c>
      <c r="BP18" s="0" t="s">
        <v>645</v>
      </c>
      <c r="BQ18" s="0" t="s">
        <v>646</v>
      </c>
      <c r="BS18" s="0" t="s">
        <v>635</v>
      </c>
      <c r="BT18" s="0" t="n">
        <f aca="false">49-(COUNTBLANK(U18:BQ18))</f>
        <v>49</v>
      </c>
      <c r="BU18" s="0" t="str">
        <f aca="false">CONCATENATE("*",BS18,"*")</f>
        <v>*drive*</v>
      </c>
      <c r="BV18" s="0" t="n">
        <f aca="false">COUNTIFS(U18:BQ18,BU18)</f>
        <v>0</v>
      </c>
      <c r="BW18" s="15" t="n">
        <f aca="false">BV18/BT18</f>
        <v>0</v>
      </c>
      <c r="BX18" s="0" t="s">
        <v>647</v>
      </c>
      <c r="BY18" s="0" t="n">
        <f aca="false">COUNTIFS(U18:BQ18,BX18)</f>
        <v>0</v>
      </c>
      <c r="BZ18" s="18" t="n">
        <f aca="false">IF(BY18="","",(BY18/BT18))</f>
        <v>0</v>
      </c>
      <c r="CA18" s="0" t="n">
        <f aca="false">COUNTIFS(U18:BQ18,BU17)</f>
        <v>0</v>
      </c>
      <c r="CB18" s="0" t="str">
        <f aca="false">IF(BX18="",BU18,BX18)</f>
        <v>*swerve*</v>
      </c>
      <c r="CC18" s="0" t="n">
        <f aca="false">COUNTIFS(U18:BQ18,CB17)</f>
        <v>0</v>
      </c>
      <c r="CD18" s="15" t="n">
        <f aca="false">CC18/BT18</f>
        <v>0</v>
      </c>
      <c r="CE18" s="0" t="s">
        <v>648</v>
      </c>
      <c r="CF18" s="15" t="n">
        <f aca="false">(COUNTIFS(U18:BQ18,CE18))/BT18</f>
        <v>0</v>
      </c>
      <c r="CH18" s="4" t="s">
        <v>649</v>
      </c>
      <c r="CI18" s="15" t="n">
        <f aca="false">(COUNTIFS(U18:BQ18,CH18))/BT18</f>
        <v>0</v>
      </c>
      <c r="CJ18" s="15" t="n">
        <f aca="false">(COUNTIFS(U18:BQ18,CH17))/BT18</f>
        <v>0</v>
      </c>
      <c r="CK18" s="16" t="s">
        <v>624</v>
      </c>
      <c r="CL18" s="0" t="s">
        <v>616</v>
      </c>
      <c r="CP18" s="0" t="s">
        <v>3636</v>
      </c>
      <c r="CQ18" s="15" t="n">
        <v>0.0204081632653061</v>
      </c>
      <c r="CR18" s="0" t="str">
        <f aca="false">CONCATENATE(CP18,CS18)</f>
        <v>steer*</v>
      </c>
      <c r="CS18" s="0" t="s">
        <v>3614</v>
      </c>
      <c r="CT18" s="0" t="str">
        <f aca="false">CP19</f>
        <v>handle</v>
      </c>
      <c r="CU18" s="0" t="str">
        <f aca="false">CONCATENATE(CT18,CS18)</f>
        <v>handle*</v>
      </c>
      <c r="CV18" s="15" t="n">
        <f aca="false">(COUNTIFS(U18:BQ18,CU18))/BT18</f>
        <v>0</v>
      </c>
      <c r="CX18" s="4" t="s">
        <v>3625</v>
      </c>
      <c r="CY18" s="4" t="s">
        <v>3635</v>
      </c>
      <c r="CZ18" s="4" t="s">
        <v>3617</v>
      </c>
    </row>
    <row r="19" customFormat="false" ht="14.4" hidden="false" customHeight="false" outlineLevel="0" collapsed="false">
      <c r="A19" s="8" t="s">
        <v>127</v>
      </c>
      <c r="B19" s="8" t="n">
        <v>1</v>
      </c>
      <c r="C19" s="8" t="n">
        <v>1</v>
      </c>
      <c r="D19" s="8" t="n">
        <v>1</v>
      </c>
      <c r="E19" s="8" t="n">
        <v>18</v>
      </c>
      <c r="F19" s="8" t="n">
        <v>9</v>
      </c>
      <c r="G19" s="8" t="n">
        <v>0</v>
      </c>
      <c r="H19" s="8" t="n">
        <v>9</v>
      </c>
      <c r="I19" s="8" t="n">
        <v>10009</v>
      </c>
      <c r="J19" s="8" t="n">
        <v>9</v>
      </c>
      <c r="K19" s="8" t="s">
        <v>650</v>
      </c>
      <c r="L19" s="8" t="s">
        <v>128</v>
      </c>
      <c r="M19" s="0" t="s">
        <v>651</v>
      </c>
      <c r="N19" s="0" t="s">
        <v>652</v>
      </c>
      <c r="O19" s="0" t="s">
        <v>653</v>
      </c>
      <c r="P19" s="16"/>
      <c r="Q19" s="16"/>
      <c r="R19" s="0" t="n">
        <f aca="false">(1+LEN(N19)-LEN(SUBSTITUTE(N19," ","")))+1</f>
        <v>6</v>
      </c>
      <c r="S19" s="0" t="n">
        <f aca="false">(1+LEN(O19)-LEN(SUBSTITUTE(O19," ","")))</f>
        <v>10</v>
      </c>
      <c r="T19" s="0" t="s">
        <v>342</v>
      </c>
      <c r="U19" s="0" t="s">
        <v>654</v>
      </c>
      <c r="V19" s="19" t="s">
        <v>655</v>
      </c>
      <c r="W19" s="19" t="s">
        <v>656</v>
      </c>
      <c r="X19" s="19" t="s">
        <v>657</v>
      </c>
      <c r="Y19" s="19" t="s">
        <v>658</v>
      </c>
      <c r="Z19" s="0" t="s">
        <v>659</v>
      </c>
      <c r="AA19" s="19" t="s">
        <v>660</v>
      </c>
      <c r="AB19" s="0" t="s">
        <v>661</v>
      </c>
      <c r="AC19" s="0" t="s">
        <v>549</v>
      </c>
      <c r="AD19" s="0" t="s">
        <v>662</v>
      </c>
      <c r="AE19" s="0" t="s">
        <v>663</v>
      </c>
      <c r="AF19" s="0" t="s">
        <v>664</v>
      </c>
      <c r="AG19" s="0" t="s">
        <v>505</v>
      </c>
      <c r="AH19" s="0" t="s">
        <v>665</v>
      </c>
      <c r="AI19" s="0" t="s">
        <v>666</v>
      </c>
      <c r="AJ19" s="0" t="s">
        <v>505</v>
      </c>
      <c r="AK19" s="0" t="s">
        <v>667</v>
      </c>
      <c r="AL19" s="0" t="s">
        <v>668</v>
      </c>
      <c r="AM19" s="0" t="s">
        <v>669</v>
      </c>
      <c r="AN19" s="0" t="s">
        <v>670</v>
      </c>
      <c r="AO19" s="0" t="s">
        <v>671</v>
      </c>
      <c r="AP19" s="19" t="s">
        <v>672</v>
      </c>
      <c r="AQ19" s="19" t="s">
        <v>673</v>
      </c>
      <c r="AR19" s="19" t="s">
        <v>673</v>
      </c>
      <c r="AS19" s="0" t="s">
        <v>674</v>
      </c>
      <c r="AT19" s="19" t="s">
        <v>673</v>
      </c>
      <c r="AU19" s="0" t="s">
        <v>675</v>
      </c>
      <c r="AV19" s="19" t="s">
        <v>676</v>
      </c>
      <c r="AW19" s="0" t="s">
        <v>659</v>
      </c>
      <c r="AX19" s="19" t="s">
        <v>673</v>
      </c>
      <c r="AY19" s="0" t="s">
        <v>547</v>
      </c>
      <c r="AZ19" s="19" t="s">
        <v>673</v>
      </c>
      <c r="BA19" s="0" t="s">
        <v>505</v>
      </c>
      <c r="BB19" s="0" t="s">
        <v>677</v>
      </c>
      <c r="BC19" s="0" t="s">
        <v>365</v>
      </c>
      <c r="BD19" s="19" t="s">
        <v>673</v>
      </c>
      <c r="BE19" s="0" t="s">
        <v>678</v>
      </c>
      <c r="BF19" s="19" t="s">
        <v>673</v>
      </c>
      <c r="BG19" s="0" t="s">
        <v>679</v>
      </c>
      <c r="BH19" s="0" t="s">
        <v>680</v>
      </c>
      <c r="BI19" s="13"/>
      <c r="BJ19" s="0" t="s">
        <v>681</v>
      </c>
      <c r="BK19" s="0" t="s">
        <v>682</v>
      </c>
      <c r="BL19" s="0" t="s">
        <v>505</v>
      </c>
      <c r="BM19" s="19" t="s">
        <v>657</v>
      </c>
      <c r="BN19" s="0" t="s">
        <v>683</v>
      </c>
      <c r="BO19" s="0" t="s">
        <v>684</v>
      </c>
      <c r="BP19" s="0" t="s">
        <v>685</v>
      </c>
      <c r="BQ19" s="0" t="s">
        <v>686</v>
      </c>
      <c r="BS19" s="0" t="s">
        <v>687</v>
      </c>
      <c r="BT19" s="0" t="n">
        <f aca="false">49-(COUNTBLANK(U19:BQ19))</f>
        <v>48</v>
      </c>
      <c r="BU19" s="0" t="str">
        <f aca="false">CONCATENATE("*",BS19,"*")</f>
        <v>*treat*</v>
      </c>
      <c r="BV19" s="0" t="n">
        <f aca="false">COUNTIFS(U19:BQ19,BU19)</f>
        <v>0</v>
      </c>
      <c r="BW19" s="15" t="n">
        <f aca="false">BV19/BT19</f>
        <v>0</v>
      </c>
      <c r="BX19" s="0" t="s">
        <v>688</v>
      </c>
      <c r="BY19" s="0" t="n">
        <f aca="false">COUNTIFS(U19:BQ19,BX19)</f>
        <v>0</v>
      </c>
      <c r="BZ19" s="18" t="n">
        <f aca="false">IF(BY19="","",(BY19/BT19))</f>
        <v>0</v>
      </c>
      <c r="CA19" s="0" t="n">
        <f aca="false">COUNTIFS(U19:BQ19,BU20)</f>
        <v>0</v>
      </c>
      <c r="CB19" s="0" t="str">
        <f aca="false">IF(BX19="",BU19,BX19)</f>
        <v>*touch*</v>
      </c>
      <c r="CC19" s="0" t="n">
        <f aca="false">COUNTIFS(U19:BQ19,CB20)</f>
        <v>0</v>
      </c>
      <c r="CD19" s="15" t="n">
        <f aca="false">CC19/BT19</f>
        <v>0</v>
      </c>
      <c r="CE19" s="0" t="s">
        <v>688</v>
      </c>
      <c r="CF19" s="15" t="n">
        <f aca="false">(COUNTIFS(U19:BQ19,CE19))/BT19</f>
        <v>0</v>
      </c>
      <c r="CG19" s="19" t="s">
        <v>689</v>
      </c>
      <c r="CH19" s="0" t="s">
        <v>690</v>
      </c>
      <c r="CI19" s="15" t="n">
        <f aca="false">(COUNTIFS(U19:BQ19,CH19))/BT19</f>
        <v>0</v>
      </c>
      <c r="CJ19" s="15" t="n">
        <f aca="false">(COUNTIFS(U19:BQ19,CH20))/BT19</f>
        <v>0</v>
      </c>
      <c r="CK19" s="16" t="s">
        <v>691</v>
      </c>
      <c r="CL19" s="0" t="s">
        <v>692</v>
      </c>
      <c r="CP19" s="0" t="s">
        <v>3637</v>
      </c>
      <c r="CQ19" s="15" t="n">
        <v>0.0416666666666667</v>
      </c>
      <c r="CR19" s="0" t="str">
        <f aca="false">CONCATENATE(CP19,CS19)</f>
        <v>handle*</v>
      </c>
      <c r="CS19" s="0" t="s">
        <v>3614</v>
      </c>
      <c r="CT19" s="0" t="str">
        <f aca="false">CP20</f>
        <v>observe</v>
      </c>
      <c r="CU19" s="0" t="str">
        <f aca="false">CONCATENATE(CT19,CS19)</f>
        <v>observe*</v>
      </c>
      <c r="CV19" s="15" t="n">
        <f aca="false">(COUNTIFS(U19:BQ19,CU19))/BT19</f>
        <v>0</v>
      </c>
      <c r="CX19" s="4" t="s">
        <v>3625</v>
      </c>
      <c r="CY19" s="4" t="s">
        <v>668</v>
      </c>
      <c r="CZ19" s="4" t="s">
        <v>3617</v>
      </c>
    </row>
    <row r="20" customFormat="false" ht="14.4" hidden="false" customHeight="false" outlineLevel="0" collapsed="false">
      <c r="A20" s="8" t="s">
        <v>163</v>
      </c>
      <c r="B20" s="8" t="n">
        <v>1</v>
      </c>
      <c r="C20" s="8" t="n">
        <v>1</v>
      </c>
      <c r="D20" s="8" t="n">
        <v>2</v>
      </c>
      <c r="E20" s="8" t="n">
        <v>18</v>
      </c>
      <c r="F20" s="8" t="n">
        <v>9</v>
      </c>
      <c r="G20" s="8" t="n">
        <v>1</v>
      </c>
      <c r="H20" s="8" t="n">
        <v>1009</v>
      </c>
      <c r="I20" s="8" t="n">
        <v>11009</v>
      </c>
      <c r="J20" s="8" t="n">
        <v>1009</v>
      </c>
      <c r="K20" s="8" t="s">
        <v>650</v>
      </c>
      <c r="L20" s="8" t="s">
        <v>128</v>
      </c>
      <c r="M20" s="0" t="s">
        <v>693</v>
      </c>
      <c r="N20" s="0" t="s">
        <v>652</v>
      </c>
      <c r="O20" s="0" t="s">
        <v>694</v>
      </c>
      <c r="P20" s="4"/>
      <c r="Q20" s="4"/>
      <c r="R20" s="0" t="n">
        <f aca="false">(1+LEN(N20)-LEN(SUBSTITUTE(N20," ","")))+1</f>
        <v>6</v>
      </c>
      <c r="S20" s="0" t="n">
        <f aca="false">(1+LEN(O20)-LEN(SUBSTITUTE(O20," ","")))</f>
        <v>10</v>
      </c>
      <c r="T20" s="0" t="s">
        <v>342</v>
      </c>
      <c r="U20" s="0" t="s">
        <v>695</v>
      </c>
      <c r="V20" s="19" t="s">
        <v>696</v>
      </c>
      <c r="W20" s="19" t="s">
        <v>697</v>
      </c>
      <c r="X20" s="0" t="s">
        <v>698</v>
      </c>
      <c r="Y20" s="19" t="s">
        <v>699</v>
      </c>
      <c r="Z20" s="19" t="s">
        <v>700</v>
      </c>
      <c r="AA20" s="19" t="s">
        <v>696</v>
      </c>
      <c r="AB20" s="0" t="s">
        <v>701</v>
      </c>
      <c r="AC20" s="0" t="s">
        <v>702</v>
      </c>
      <c r="AD20" s="19" t="s">
        <v>696</v>
      </c>
      <c r="AE20" s="19" t="s">
        <v>703</v>
      </c>
      <c r="AF20" s="0" t="s">
        <v>704</v>
      </c>
      <c r="AG20" s="0" t="s">
        <v>705</v>
      </c>
      <c r="AH20" s="19" t="s">
        <v>706</v>
      </c>
      <c r="AI20" s="19" t="s">
        <v>696</v>
      </c>
      <c r="AJ20" s="19" t="s">
        <v>707</v>
      </c>
      <c r="AK20" s="0" t="s">
        <v>708</v>
      </c>
      <c r="AL20" s="19" t="s">
        <v>709</v>
      </c>
      <c r="AM20" s="0" t="s">
        <v>710</v>
      </c>
      <c r="AN20" s="19" t="s">
        <v>700</v>
      </c>
      <c r="AO20" s="19" t="s">
        <v>700</v>
      </c>
      <c r="AP20" s="19" t="s">
        <v>711</v>
      </c>
      <c r="AQ20" s="19" t="s">
        <v>700</v>
      </c>
      <c r="AR20" s="19" t="s">
        <v>696</v>
      </c>
      <c r="AS20" s="0" t="s">
        <v>167</v>
      </c>
      <c r="AT20" s="0" t="s">
        <v>712</v>
      </c>
      <c r="AU20" s="19" t="s">
        <v>700</v>
      </c>
      <c r="AV20" s="0" t="s">
        <v>658</v>
      </c>
      <c r="AW20" s="19" t="s">
        <v>700</v>
      </c>
      <c r="AX20" s="0" t="s">
        <v>295</v>
      </c>
      <c r="AY20" s="19" t="s">
        <v>713</v>
      </c>
      <c r="AZ20" s="19" t="s">
        <v>714</v>
      </c>
      <c r="BA20" s="19" t="s">
        <v>715</v>
      </c>
      <c r="BB20" s="19" t="s">
        <v>700</v>
      </c>
      <c r="BC20" s="0" t="s">
        <v>716</v>
      </c>
      <c r="BD20" s="19" t="s">
        <v>714</v>
      </c>
      <c r="BE20" s="0" t="s">
        <v>717</v>
      </c>
      <c r="BF20" s="19" t="s">
        <v>714</v>
      </c>
      <c r="BG20" s="19" t="s">
        <v>700</v>
      </c>
      <c r="BH20" s="19" t="s">
        <v>700</v>
      </c>
      <c r="BI20" s="0" t="s">
        <v>718</v>
      </c>
      <c r="BJ20" s="19" t="s">
        <v>700</v>
      </c>
      <c r="BK20" s="0" t="s">
        <v>719</v>
      </c>
      <c r="BL20" s="19" t="s">
        <v>696</v>
      </c>
      <c r="BM20" s="0" t="s">
        <v>720</v>
      </c>
      <c r="BN20" s="0" t="s">
        <v>721</v>
      </c>
      <c r="BO20" s="19" t="s">
        <v>722</v>
      </c>
      <c r="BP20" s="19" t="s">
        <v>714</v>
      </c>
      <c r="BQ20" s="0" t="s">
        <v>551</v>
      </c>
      <c r="BS20" s="0" t="s">
        <v>720</v>
      </c>
      <c r="BT20" s="0" t="n">
        <f aca="false">49-(COUNTBLANK(U20:BQ20))</f>
        <v>49</v>
      </c>
      <c r="BU20" s="0" t="str">
        <f aca="false">CONCATENATE("*",BS20,"*")</f>
        <v>*visit*</v>
      </c>
      <c r="BV20" s="0" t="n">
        <f aca="false">COUNTIFS(U20:BQ20,BU20)</f>
        <v>0</v>
      </c>
      <c r="BW20" s="15" t="n">
        <f aca="false">BV20/BT20</f>
        <v>0</v>
      </c>
      <c r="BX20" s="0" t="s">
        <v>723</v>
      </c>
      <c r="BY20" s="0" t="n">
        <f aca="false">COUNTIFS(U20:BQ20,BX20)</f>
        <v>0</v>
      </c>
      <c r="BZ20" s="18" t="n">
        <f aca="false">IF(BY20="","",(BY20/BT20))</f>
        <v>0</v>
      </c>
      <c r="CA20" s="0" t="n">
        <f aca="false">COUNTIFS(U20:BQ20,BU19)</f>
        <v>0</v>
      </c>
      <c r="CB20" s="0" t="str">
        <f aca="false">IF(BX20="",BU20,BX20)</f>
        <v>*see*</v>
      </c>
      <c r="CC20" s="0" t="n">
        <f aca="false">COUNTIFS(U20:BQ20,CB19)</f>
        <v>0</v>
      </c>
      <c r="CD20" s="15" t="n">
        <f aca="false">CC20/BT20</f>
        <v>0</v>
      </c>
      <c r="CE20" s="0" t="s">
        <v>723</v>
      </c>
      <c r="CF20" s="15" t="n">
        <f aca="false">(COUNTIFS(U20:BQ20,CE20))/BT20</f>
        <v>0</v>
      </c>
      <c r="CG20" s="19" t="s">
        <v>724</v>
      </c>
      <c r="CH20" s="0" t="s">
        <v>725</v>
      </c>
      <c r="CI20" s="15" t="n">
        <f aca="false">(COUNTIFS(U20:BQ20,CH20))/BT20</f>
        <v>0</v>
      </c>
      <c r="CJ20" s="15" t="n">
        <f aca="false">(COUNTIFS(U20:BQ20,CH19))/BT20</f>
        <v>0</v>
      </c>
      <c r="CK20" s="16" t="s">
        <v>726</v>
      </c>
      <c r="CL20" s="0" t="s">
        <v>692</v>
      </c>
      <c r="CN20" s="4"/>
      <c r="CP20" s="0" t="s">
        <v>713</v>
      </c>
      <c r="CQ20" s="15" t="n">
        <v>0.0408163265306122</v>
      </c>
      <c r="CR20" s="0" t="str">
        <f aca="false">CONCATENATE(CP20,CS20)</f>
        <v>observe*</v>
      </c>
      <c r="CS20" s="0" t="s">
        <v>3614</v>
      </c>
      <c r="CT20" s="0" t="str">
        <f aca="false">CP19</f>
        <v>handle</v>
      </c>
      <c r="CU20" s="0" t="str">
        <f aca="false">CONCATENATE(CT20,CS20)</f>
        <v>handle*</v>
      </c>
      <c r="CV20" s="15" t="n">
        <f aca="false">(COUNTIFS(U20:BQ20,CU20))/BT20</f>
        <v>0</v>
      </c>
      <c r="CX20" s="4" t="s">
        <v>3625</v>
      </c>
      <c r="CY20" s="4" t="s">
        <v>668</v>
      </c>
      <c r="CZ20" s="4" t="s">
        <v>3617</v>
      </c>
    </row>
    <row r="21" s="4" customFormat="true" ht="14.4" hidden="false" customHeight="false" outlineLevel="0" collapsed="false">
      <c r="A21" s="8" t="s">
        <v>127</v>
      </c>
      <c r="B21" s="8" t="n">
        <v>1</v>
      </c>
      <c r="C21" s="8" t="n">
        <v>1</v>
      </c>
      <c r="D21" s="8" t="n">
        <v>1</v>
      </c>
      <c r="E21" s="8" t="n">
        <v>21</v>
      </c>
      <c r="F21" s="8" t="n">
        <v>10</v>
      </c>
      <c r="G21" s="8" t="n">
        <v>0</v>
      </c>
      <c r="H21" s="8" t="n">
        <v>10</v>
      </c>
      <c r="I21" s="8" t="n">
        <v>10010</v>
      </c>
      <c r="J21" s="8" t="n">
        <v>10</v>
      </c>
      <c r="K21" s="8" t="s">
        <v>650</v>
      </c>
      <c r="L21" s="8" t="s">
        <v>128</v>
      </c>
      <c r="M21" s="4" t="s">
        <v>728</v>
      </c>
      <c r="N21" s="4" t="s">
        <v>729</v>
      </c>
      <c r="O21" s="4" t="s">
        <v>730</v>
      </c>
      <c r="P21" s="16"/>
      <c r="Q21" s="16"/>
      <c r="R21" s="4" t="n">
        <f aca="false">(1+LEN(N21)-LEN(SUBSTITUTE(N21," ","")))+1</f>
        <v>7</v>
      </c>
      <c r="S21" s="4" t="n">
        <f aca="false">(1+LEN(O21)-LEN(SUBSTITUTE(O21," ","")))</f>
        <v>11</v>
      </c>
      <c r="T21" s="4" t="s">
        <v>731</v>
      </c>
      <c r="U21" s="4" t="s">
        <v>732</v>
      </c>
      <c r="V21" s="4" t="s">
        <v>733</v>
      </c>
      <c r="W21" s="4" t="s">
        <v>734</v>
      </c>
      <c r="X21" s="4" t="s">
        <v>735</v>
      </c>
      <c r="Y21" s="4" t="s">
        <v>736</v>
      </c>
      <c r="Z21" s="4" t="s">
        <v>737</v>
      </c>
      <c r="AA21" s="4" t="s">
        <v>738</v>
      </c>
      <c r="AB21" s="4" t="s">
        <v>203</v>
      </c>
      <c r="AC21" s="4" t="s">
        <v>739</v>
      </c>
      <c r="AD21" s="4" t="s">
        <v>740</v>
      </c>
      <c r="AE21" s="4" t="s">
        <v>741</v>
      </c>
      <c r="AF21" s="4" t="s">
        <v>742</v>
      </c>
      <c r="AG21" s="4" t="s">
        <v>743</v>
      </c>
      <c r="AH21" s="4" t="s">
        <v>737</v>
      </c>
      <c r="AI21" s="4" t="s">
        <v>744</v>
      </c>
      <c r="AJ21" s="4" t="s">
        <v>745</v>
      </c>
      <c r="AK21" s="4" t="s">
        <v>746</v>
      </c>
      <c r="AL21" s="4" t="s">
        <v>746</v>
      </c>
      <c r="AM21" s="4" t="s">
        <v>746</v>
      </c>
      <c r="AN21" s="4" t="s">
        <v>150</v>
      </c>
      <c r="AO21" s="4" t="s">
        <v>740</v>
      </c>
      <c r="AP21" s="4" t="s">
        <v>747</v>
      </c>
      <c r="AQ21" s="4" t="s">
        <v>746</v>
      </c>
      <c r="AR21" s="4" t="s">
        <v>748</v>
      </c>
      <c r="AS21" s="4" t="s">
        <v>737</v>
      </c>
      <c r="AT21" s="4" t="s">
        <v>740</v>
      </c>
      <c r="AU21" s="4" t="s">
        <v>740</v>
      </c>
      <c r="AV21" s="4" t="s">
        <v>749</v>
      </c>
      <c r="AW21" s="4" t="s">
        <v>746</v>
      </c>
      <c r="AX21" s="4" t="s">
        <v>295</v>
      </c>
      <c r="AY21" s="4" t="s">
        <v>745</v>
      </c>
      <c r="AZ21" s="4" t="s">
        <v>746</v>
      </c>
      <c r="BA21" s="4" t="s">
        <v>750</v>
      </c>
      <c r="BB21" s="4" t="s">
        <v>751</v>
      </c>
      <c r="BC21" s="4" t="s">
        <v>746</v>
      </c>
      <c r="BD21" s="4" t="s">
        <v>732</v>
      </c>
      <c r="BE21" s="4" t="s">
        <v>752</v>
      </c>
      <c r="BF21" s="4" t="s">
        <v>150</v>
      </c>
      <c r="BG21" s="4" t="s">
        <v>746</v>
      </c>
      <c r="BH21" s="4" t="s">
        <v>203</v>
      </c>
      <c r="BI21" s="4" t="s">
        <v>746</v>
      </c>
      <c r="BJ21" s="4" t="s">
        <v>753</v>
      </c>
      <c r="BK21" s="4" t="s">
        <v>746</v>
      </c>
      <c r="BL21" s="4" t="s">
        <v>754</v>
      </c>
      <c r="BM21" s="4" t="s">
        <v>755</v>
      </c>
      <c r="BN21" s="4" t="s">
        <v>756</v>
      </c>
      <c r="BO21" s="4" t="s">
        <v>746</v>
      </c>
      <c r="BP21" s="4" t="s">
        <v>203</v>
      </c>
      <c r="BQ21" s="4" t="s">
        <v>757</v>
      </c>
      <c r="BS21" s="4" t="s">
        <v>746</v>
      </c>
      <c r="BT21" s="4" t="n">
        <f aca="false">49-(COUNTBLANK(U21:BQ21))</f>
        <v>49</v>
      </c>
      <c r="BU21" s="4" t="str">
        <f aca="false">CONCATENATE("*",BS21,"*")</f>
        <v>*write*</v>
      </c>
      <c r="BV21" s="4" t="n">
        <f aca="false">COUNTIFS(U21:BQ21,BU21)</f>
        <v>0</v>
      </c>
      <c r="BW21" s="15" t="n">
        <f aca="false">BV21/BT21</f>
        <v>0</v>
      </c>
      <c r="BZ21" s="15" t="str">
        <f aca="false">IF(BY21="","",(BY21/BT21))</f>
        <v/>
      </c>
      <c r="CA21" s="4" t="n">
        <f aca="false">COUNTIFS(U21:BQ21,BU22)</f>
        <v>0</v>
      </c>
      <c r="CB21" s="4" t="str">
        <f aca="false">IF(BX21="",BU21,BX21)</f>
        <v>*write*</v>
      </c>
      <c r="CC21" s="4" t="n">
        <f aca="false">COUNTIFS(U21:BQ21,CB22)</f>
        <v>0</v>
      </c>
      <c r="CD21" s="15" t="n">
        <f aca="false">CC21/BT21</f>
        <v>0</v>
      </c>
      <c r="CE21" s="4" t="s">
        <v>758</v>
      </c>
      <c r="CF21" s="15" t="n">
        <f aca="false">(COUNTIFS(U21:BQ21,CE21))/BT21</f>
        <v>0</v>
      </c>
      <c r="CH21" s="4" t="s">
        <v>759</v>
      </c>
      <c r="CI21" s="15" t="n">
        <f aca="false">(COUNTIFS(U21:BQ21,CH21))/BT21</f>
        <v>0</v>
      </c>
      <c r="CJ21" s="15" t="n">
        <f aca="false">(COUNTIFS(U21:BQ21,CH22))/BT21</f>
        <v>0</v>
      </c>
      <c r="CK21" s="16" t="s">
        <v>746</v>
      </c>
      <c r="CL21" s="4" t="s">
        <v>760</v>
      </c>
      <c r="CP21" s="4" t="s">
        <v>3638</v>
      </c>
      <c r="CQ21" s="15" t="n">
        <v>0</v>
      </c>
      <c r="CR21" s="4" t="str">
        <f aca="false">CONCATENATE(CP21,CS21)</f>
        <v>scribble*</v>
      </c>
      <c r="CS21" s="4" t="s">
        <v>3614</v>
      </c>
      <c r="CT21" s="4" t="str">
        <f aca="false">CP22</f>
        <v>skim</v>
      </c>
      <c r="CU21" s="4" t="str">
        <f aca="false">CONCATENATE(CT21,CS21)</f>
        <v>skim*</v>
      </c>
      <c r="CV21" s="15" t="n">
        <f aca="false">(COUNTIFS(U21:BQ21,CU21))/BT21</f>
        <v>0</v>
      </c>
      <c r="CX21" s="4" t="s">
        <v>3639</v>
      </c>
      <c r="CY21" s="4" t="s">
        <v>3640</v>
      </c>
      <c r="CZ21" s="4" t="s">
        <v>3617</v>
      </c>
    </row>
    <row r="22" customFormat="false" ht="14.4" hidden="false" customHeight="false" outlineLevel="0" collapsed="false">
      <c r="A22" s="8" t="s">
        <v>163</v>
      </c>
      <c r="B22" s="8" t="n">
        <v>1</v>
      </c>
      <c r="C22" s="8" t="n">
        <v>1</v>
      </c>
      <c r="D22" s="8" t="n">
        <v>2</v>
      </c>
      <c r="E22" s="8" t="n">
        <v>21</v>
      </c>
      <c r="F22" s="8" t="n">
        <v>10</v>
      </c>
      <c r="G22" s="8" t="n">
        <v>1</v>
      </c>
      <c r="H22" s="8" t="n">
        <v>1010</v>
      </c>
      <c r="I22" s="8" t="n">
        <v>11010</v>
      </c>
      <c r="J22" s="8" t="n">
        <v>1010</v>
      </c>
      <c r="K22" s="8" t="s">
        <v>650</v>
      </c>
      <c r="L22" s="8" t="s">
        <v>128</v>
      </c>
      <c r="M22" s="4" t="s">
        <v>761</v>
      </c>
      <c r="N22" s="4" t="s">
        <v>729</v>
      </c>
      <c r="O22" s="4" t="s">
        <v>762</v>
      </c>
      <c r="R22" s="4" t="n">
        <f aca="false">(1+LEN(N22)-LEN(SUBSTITUTE(N22," ","")))+1</f>
        <v>7</v>
      </c>
      <c r="S22" s="4" t="n">
        <f aca="false">(1+LEN(O22)-LEN(SUBSTITUTE(O22," ","")))</f>
        <v>11</v>
      </c>
      <c r="T22" s="4" t="s">
        <v>731</v>
      </c>
      <c r="U22" s="4" t="s">
        <v>740</v>
      </c>
      <c r="V22" s="4" t="s">
        <v>763</v>
      </c>
      <c r="W22" s="4" t="s">
        <v>764</v>
      </c>
      <c r="X22" s="4" t="s">
        <v>740</v>
      </c>
      <c r="Y22" s="4" t="s">
        <v>765</v>
      </c>
      <c r="Z22" s="4" t="s">
        <v>766</v>
      </c>
      <c r="AA22" s="4" t="s">
        <v>767</v>
      </c>
      <c r="AB22" s="4" t="s">
        <v>740</v>
      </c>
      <c r="AC22" s="4" t="s">
        <v>753</v>
      </c>
      <c r="AD22" s="4" t="s">
        <v>768</v>
      </c>
      <c r="AE22" s="4" t="s">
        <v>740</v>
      </c>
      <c r="AF22" s="4" t="s">
        <v>769</v>
      </c>
      <c r="AG22" s="4" t="s">
        <v>770</v>
      </c>
      <c r="AH22" s="4" t="s">
        <v>740</v>
      </c>
      <c r="AI22" s="4" t="s">
        <v>765</v>
      </c>
      <c r="AJ22" s="4" t="s">
        <v>771</v>
      </c>
      <c r="AK22" s="4" t="s">
        <v>772</v>
      </c>
      <c r="AL22" s="4" t="s">
        <v>773</v>
      </c>
      <c r="AM22" s="4" t="s">
        <v>740</v>
      </c>
      <c r="AN22" s="4" t="s">
        <v>740</v>
      </c>
      <c r="AO22" s="4" t="s">
        <v>766</v>
      </c>
      <c r="AP22" s="4" t="s">
        <v>774</v>
      </c>
      <c r="AQ22" s="4" t="s">
        <v>740</v>
      </c>
      <c r="AR22" s="4" t="s">
        <v>775</v>
      </c>
      <c r="AS22" s="4" t="s">
        <v>775</v>
      </c>
      <c r="AT22" s="4" t="s">
        <v>746</v>
      </c>
      <c r="AU22" s="4" t="s">
        <v>765</v>
      </c>
      <c r="AV22" s="4" t="s">
        <v>746</v>
      </c>
      <c r="AW22" s="4" t="s">
        <v>740</v>
      </c>
      <c r="AX22" s="4" t="s">
        <v>740</v>
      </c>
      <c r="AY22" s="4" t="s">
        <v>766</v>
      </c>
      <c r="AZ22" s="4" t="s">
        <v>737</v>
      </c>
      <c r="BA22" s="4" t="s">
        <v>740</v>
      </c>
      <c r="BB22" s="4" t="s">
        <v>740</v>
      </c>
      <c r="BC22" s="4" t="s">
        <v>746</v>
      </c>
      <c r="BD22" s="4" t="s">
        <v>740</v>
      </c>
      <c r="BE22" s="4" t="s">
        <v>749</v>
      </c>
      <c r="BF22" s="4" t="s">
        <v>740</v>
      </c>
      <c r="BG22" s="4" t="s">
        <v>203</v>
      </c>
      <c r="BH22" s="4" t="s">
        <v>767</v>
      </c>
      <c r="BI22" s="4" t="s">
        <v>776</v>
      </c>
      <c r="BJ22" s="4" t="s">
        <v>740</v>
      </c>
      <c r="BK22" s="4" t="s">
        <v>777</v>
      </c>
      <c r="BL22" s="4" t="s">
        <v>765</v>
      </c>
      <c r="BM22" s="4" t="s">
        <v>740</v>
      </c>
      <c r="BN22" s="4" t="s">
        <v>150</v>
      </c>
      <c r="BO22" s="4" t="s">
        <v>754</v>
      </c>
      <c r="BP22" s="4" t="s">
        <v>778</v>
      </c>
      <c r="BQ22" s="4" t="s">
        <v>746</v>
      </c>
      <c r="BR22" s="4"/>
      <c r="BS22" s="4" t="s">
        <v>740</v>
      </c>
      <c r="BT22" s="4" t="n">
        <f aca="false">49-(COUNTBLANK(U22:BQ22))</f>
        <v>49</v>
      </c>
      <c r="BU22" s="4" t="str">
        <f aca="false">CONCATENATE("*",BS22,"*")</f>
        <v>*read*</v>
      </c>
      <c r="BV22" s="4" t="n">
        <f aca="false">COUNTIFS(U22:BQ22,BU22)</f>
        <v>0</v>
      </c>
      <c r="BW22" s="15" t="n">
        <f aca="false">BV22/BT22</f>
        <v>0</v>
      </c>
      <c r="BX22" s="4"/>
      <c r="BY22" s="4"/>
      <c r="BZ22" s="15" t="str">
        <f aca="false">IF(BY22="","",(BY22/BT22))</f>
        <v/>
      </c>
      <c r="CA22" s="4" t="n">
        <f aca="false">COUNTIFS(U22:BQ22,BU21)</f>
        <v>0</v>
      </c>
      <c r="CB22" s="4" t="str">
        <f aca="false">IF(BX22="",BU22,BX22)</f>
        <v>*read*</v>
      </c>
      <c r="CC22" s="4" t="n">
        <f aca="false">COUNTIFS(U22:BQ22,CB21)</f>
        <v>0</v>
      </c>
      <c r="CD22" s="15" t="n">
        <f aca="false">CC22/BT22</f>
        <v>0</v>
      </c>
      <c r="CE22" s="4" t="s">
        <v>779</v>
      </c>
      <c r="CF22" s="15" t="n">
        <f aca="false">(COUNTIFS(U22:BQ22,CE22))/BT22</f>
        <v>0</v>
      </c>
      <c r="CG22" s="4"/>
      <c r="CH22" s="4" t="s">
        <v>780</v>
      </c>
      <c r="CI22" s="15" t="n">
        <f aca="false">(COUNTIFS(U22:BQ22,CH22))/BT22</f>
        <v>0</v>
      </c>
      <c r="CJ22" s="15" t="n">
        <f aca="false">(COUNTIFS(U22:BQ22,CH21))/BT22</f>
        <v>0</v>
      </c>
      <c r="CK22" s="16" t="s">
        <v>740</v>
      </c>
      <c r="CL22" s="4" t="s">
        <v>760</v>
      </c>
      <c r="CM22" s="4"/>
      <c r="CN22" s="4"/>
      <c r="CO22" s="4"/>
      <c r="CP22" s="4" t="s">
        <v>3641</v>
      </c>
      <c r="CQ22" s="15" t="n">
        <v>0</v>
      </c>
      <c r="CR22" s="4" t="str">
        <f aca="false">CONCATENATE(CP22,CS22)</f>
        <v>skim*</v>
      </c>
      <c r="CS22" s="4" t="s">
        <v>3614</v>
      </c>
      <c r="CT22" s="4" t="str">
        <f aca="false">CP21</f>
        <v>scribble</v>
      </c>
      <c r="CU22" s="4" t="str">
        <f aca="false">CONCATENATE(CT22,CS22)</f>
        <v>scribble*</v>
      </c>
      <c r="CV22" s="15" t="n">
        <f aca="false">(COUNTIFS(U22:BQ22,CU22))/BT22</f>
        <v>0</v>
      </c>
      <c r="CW22" s="4"/>
      <c r="CX22" s="4" t="s">
        <v>3639</v>
      </c>
      <c r="CY22" s="4" t="s">
        <v>3640</v>
      </c>
      <c r="CZ22" s="4" t="s">
        <v>3617</v>
      </c>
    </row>
    <row r="23" customFormat="false" ht="14.4" hidden="false" customHeight="false" outlineLevel="0" collapsed="false">
      <c r="A23" s="8" t="s">
        <v>127</v>
      </c>
      <c r="B23" s="8" t="n">
        <v>1</v>
      </c>
      <c r="C23" s="8" t="n">
        <v>1</v>
      </c>
      <c r="D23" s="8" t="n">
        <v>1</v>
      </c>
      <c r="E23" s="8" t="n">
        <v>23</v>
      </c>
      <c r="F23" s="8" t="n">
        <v>12</v>
      </c>
      <c r="G23" s="8" t="n">
        <v>0</v>
      </c>
      <c r="H23" s="8" t="n">
        <v>12</v>
      </c>
      <c r="I23" s="8" t="n">
        <v>10012</v>
      </c>
      <c r="J23" s="8" t="n">
        <v>12</v>
      </c>
      <c r="K23" s="8" t="s">
        <v>650</v>
      </c>
      <c r="L23" s="8" t="s">
        <v>128</v>
      </c>
      <c r="M23" s="0" t="s">
        <v>824</v>
      </c>
      <c r="N23" s="0" t="s">
        <v>825</v>
      </c>
      <c r="O23" s="0" t="s">
        <v>826</v>
      </c>
      <c r="P23" s="16"/>
      <c r="Q23" s="16"/>
      <c r="R23" s="0" t="n">
        <f aca="false">(1+LEN(N23)-LEN(SUBSTITUTE(N23," ","")))+1</f>
        <v>5</v>
      </c>
      <c r="S23" s="0" t="n">
        <f aca="false">(1+LEN(O23)-LEN(SUBSTITUTE(O23," ","")))</f>
        <v>8</v>
      </c>
      <c r="T23" s="0" t="s">
        <v>731</v>
      </c>
      <c r="U23" s="0" t="s">
        <v>827</v>
      </c>
      <c r="V23" s="0" t="s">
        <v>828</v>
      </c>
      <c r="W23" s="0" t="s">
        <v>829</v>
      </c>
      <c r="X23" s="0" t="s">
        <v>830</v>
      </c>
      <c r="Y23" s="0" t="s">
        <v>167</v>
      </c>
      <c r="Z23" s="0" t="s">
        <v>830</v>
      </c>
      <c r="AA23" s="0" t="s">
        <v>830</v>
      </c>
      <c r="AB23" s="0" t="s">
        <v>831</v>
      </c>
      <c r="AC23" s="0" t="s">
        <v>832</v>
      </c>
      <c r="AD23" s="0" t="s">
        <v>833</v>
      </c>
      <c r="AE23" s="0" t="s">
        <v>827</v>
      </c>
      <c r="AF23" s="0" t="s">
        <v>829</v>
      </c>
      <c r="AG23" s="0" t="s">
        <v>182</v>
      </c>
      <c r="AH23" s="0" t="s">
        <v>167</v>
      </c>
      <c r="AI23" s="0" t="s">
        <v>830</v>
      </c>
      <c r="AJ23" s="0" t="s">
        <v>182</v>
      </c>
      <c r="AK23" s="0" t="s">
        <v>182</v>
      </c>
      <c r="AL23" s="0" t="s">
        <v>827</v>
      </c>
      <c r="AM23" s="0" t="s">
        <v>167</v>
      </c>
      <c r="AN23" s="0" t="s">
        <v>834</v>
      </c>
      <c r="AO23" s="0" t="s">
        <v>835</v>
      </c>
      <c r="AP23" s="0" t="s">
        <v>836</v>
      </c>
      <c r="AQ23" s="0" t="s">
        <v>836</v>
      </c>
      <c r="AR23" s="0" t="s">
        <v>833</v>
      </c>
      <c r="AS23" s="0" t="s">
        <v>167</v>
      </c>
      <c r="AT23" s="0" t="s">
        <v>837</v>
      </c>
      <c r="AU23" s="0" t="s">
        <v>833</v>
      </c>
      <c r="AV23" s="0" t="s">
        <v>175</v>
      </c>
      <c r="AW23" s="0" t="s">
        <v>838</v>
      </c>
      <c r="AX23" s="0" t="s">
        <v>839</v>
      </c>
      <c r="AY23" s="0" t="s">
        <v>182</v>
      </c>
      <c r="AZ23" s="0" t="s">
        <v>838</v>
      </c>
      <c r="BA23" s="0" t="s">
        <v>830</v>
      </c>
      <c r="BB23" s="0" t="s">
        <v>833</v>
      </c>
      <c r="BC23" s="0" t="s">
        <v>167</v>
      </c>
      <c r="BD23" s="0" t="s">
        <v>827</v>
      </c>
      <c r="BE23" s="0" t="s">
        <v>167</v>
      </c>
      <c r="BF23" s="0" t="s">
        <v>838</v>
      </c>
      <c r="BG23" s="0" t="s">
        <v>182</v>
      </c>
      <c r="BH23" s="0" t="s">
        <v>573</v>
      </c>
      <c r="BI23" s="0" t="s">
        <v>182</v>
      </c>
      <c r="BJ23" s="0" t="s">
        <v>832</v>
      </c>
      <c r="BK23" s="0" t="s">
        <v>173</v>
      </c>
      <c r="BL23" s="0" t="s">
        <v>838</v>
      </c>
      <c r="BM23" s="0" t="s">
        <v>840</v>
      </c>
      <c r="BN23" s="0" t="s">
        <v>841</v>
      </c>
      <c r="BO23" s="0" t="s">
        <v>833</v>
      </c>
      <c r="BP23" s="0" t="s">
        <v>836</v>
      </c>
      <c r="BQ23" s="0" t="s">
        <v>827</v>
      </c>
      <c r="BS23" s="0" t="s">
        <v>833</v>
      </c>
      <c r="BT23" s="0" t="n">
        <f aca="false">49-(COUNTBLANK(U23:BQ23))</f>
        <v>49</v>
      </c>
      <c r="BU23" s="0" t="str">
        <f aca="false">CONCATENATE("*",BS23,"*")</f>
        <v>*lick*</v>
      </c>
      <c r="BV23" s="0" t="n">
        <f aca="false">COUNTIFS(U23:BQ23,BU23)</f>
        <v>0</v>
      </c>
      <c r="BW23" s="15" t="n">
        <f aca="false">BV23/BT23</f>
        <v>0</v>
      </c>
      <c r="BZ23" s="15" t="str">
        <f aca="false">IF(BY23="","",(BY23/BT23))</f>
        <v/>
      </c>
      <c r="CA23" s="0" t="n">
        <f aca="false">COUNTIFS(U23:BQ23,BU24)</f>
        <v>0</v>
      </c>
      <c r="CB23" s="0" t="str">
        <f aca="false">IF(BX23="",BU23,BX23)</f>
        <v>*lick*</v>
      </c>
      <c r="CC23" s="0" t="n">
        <f aca="false">COUNTIFS(U23:BQ23,CB24)</f>
        <v>0</v>
      </c>
      <c r="CD23" s="15" t="n">
        <f aca="false">CC23/BT23</f>
        <v>0</v>
      </c>
      <c r="CE23" s="0" t="s">
        <v>842</v>
      </c>
      <c r="CF23" s="15" t="n">
        <f aca="false">(COUNTIFS(U23:BQ23,CE23))/BT23</f>
        <v>0</v>
      </c>
      <c r="CH23" s="0" t="s">
        <v>190</v>
      </c>
      <c r="CI23" s="15" t="n">
        <f aca="false">(COUNTIFS(U23:BQ23,CH23))/BT23</f>
        <v>0</v>
      </c>
      <c r="CJ23" s="15" t="n">
        <f aca="false">(COUNTIFS(U23:BQ23,CH24))/BT23</f>
        <v>0</v>
      </c>
      <c r="CK23" s="16" t="s">
        <v>182</v>
      </c>
      <c r="CL23" s="0" t="s">
        <v>843</v>
      </c>
      <c r="CN23" s="4"/>
      <c r="CO23" s="4"/>
      <c r="CP23" s="0" t="s">
        <v>2880</v>
      </c>
      <c r="CQ23" s="15" t="n">
        <v>0</v>
      </c>
      <c r="CR23" s="0" t="str">
        <f aca="false">CONCATENATE(CP23,CS23)</f>
        <v>bite*</v>
      </c>
      <c r="CS23" s="0" t="s">
        <v>3614</v>
      </c>
      <c r="CT23" s="0" t="str">
        <f aca="false">CP22</f>
        <v>skim</v>
      </c>
      <c r="CU23" s="0" t="str">
        <f aca="false">CONCATENATE(CT23,CS23)</f>
        <v>skim*</v>
      </c>
      <c r="CV23" s="15" t="n">
        <f aca="false">(COUNTIFS(U23:BQ23,CU23))/BT23</f>
        <v>0</v>
      </c>
      <c r="CW23" s="4"/>
      <c r="CX23" s="4" t="s">
        <v>3639</v>
      </c>
      <c r="CY23" s="4" t="s">
        <v>3642</v>
      </c>
      <c r="CZ23" s="4" t="s">
        <v>3617</v>
      </c>
    </row>
    <row r="24" customFormat="false" ht="14.4" hidden="false" customHeight="false" outlineLevel="0" collapsed="false">
      <c r="A24" s="8" t="s">
        <v>163</v>
      </c>
      <c r="B24" s="8" t="n">
        <v>1</v>
      </c>
      <c r="C24" s="8" t="n">
        <v>1</v>
      </c>
      <c r="D24" s="8" t="n">
        <v>2</v>
      </c>
      <c r="E24" s="8" t="n">
        <v>23</v>
      </c>
      <c r="F24" s="8" t="n">
        <v>12</v>
      </c>
      <c r="G24" s="8" t="n">
        <v>1</v>
      </c>
      <c r="H24" s="8" t="n">
        <v>1012</v>
      </c>
      <c r="I24" s="8" t="n">
        <v>11012</v>
      </c>
      <c r="J24" s="8" t="n">
        <v>1012</v>
      </c>
      <c r="K24" s="8" t="s">
        <v>650</v>
      </c>
      <c r="L24" s="8" t="s">
        <v>128</v>
      </c>
      <c r="M24" s="0" t="s">
        <v>844</v>
      </c>
      <c r="N24" s="0" t="s">
        <v>825</v>
      </c>
      <c r="O24" s="0" t="s">
        <v>845</v>
      </c>
      <c r="P24" s="4"/>
      <c r="Q24" s="4"/>
      <c r="R24" s="0" t="n">
        <f aca="false">(1+LEN(N24)-LEN(SUBSTITUTE(N24," ","")))+1</f>
        <v>5</v>
      </c>
      <c r="S24" s="0" t="n">
        <f aca="false">(1+LEN(O24)-LEN(SUBSTITUTE(O24," ","")))</f>
        <v>8</v>
      </c>
      <c r="T24" s="0" t="s">
        <v>731</v>
      </c>
      <c r="U24" s="0" t="s">
        <v>846</v>
      </c>
      <c r="V24" s="0" t="s">
        <v>847</v>
      </c>
      <c r="W24" s="0" t="s">
        <v>833</v>
      </c>
      <c r="X24" s="0" t="s">
        <v>833</v>
      </c>
      <c r="Y24" s="0" t="s">
        <v>846</v>
      </c>
      <c r="Z24" s="0" t="s">
        <v>493</v>
      </c>
      <c r="AA24" s="0" t="s">
        <v>848</v>
      </c>
      <c r="AB24" s="0" t="s">
        <v>846</v>
      </c>
      <c r="AC24" s="0" t="s">
        <v>848</v>
      </c>
      <c r="AD24" s="0" t="s">
        <v>849</v>
      </c>
      <c r="AE24" s="0" t="s">
        <v>850</v>
      </c>
      <c r="AF24" s="0" t="s">
        <v>851</v>
      </c>
      <c r="AG24" s="0" t="s">
        <v>852</v>
      </c>
      <c r="AH24" s="0" t="s">
        <v>853</v>
      </c>
      <c r="AI24" s="0" t="s">
        <v>846</v>
      </c>
      <c r="AJ24" s="0" t="s">
        <v>854</v>
      </c>
      <c r="AK24" s="0" t="s">
        <v>855</v>
      </c>
      <c r="AL24" s="0" t="s">
        <v>856</v>
      </c>
      <c r="AM24" s="0" t="s">
        <v>846</v>
      </c>
      <c r="AN24" s="0" t="s">
        <v>857</v>
      </c>
      <c r="AO24" s="0" t="s">
        <v>833</v>
      </c>
      <c r="AP24" s="0" t="s">
        <v>858</v>
      </c>
      <c r="AQ24" s="0" t="s">
        <v>859</v>
      </c>
      <c r="AR24" s="0" t="s">
        <v>860</v>
      </c>
      <c r="AS24" s="0" t="s">
        <v>838</v>
      </c>
      <c r="AT24" s="0" t="s">
        <v>861</v>
      </c>
      <c r="AU24" s="0" t="s">
        <v>857</v>
      </c>
      <c r="AV24" s="0" t="s">
        <v>848</v>
      </c>
      <c r="AW24" s="0" t="s">
        <v>862</v>
      </c>
      <c r="AX24" s="0" t="s">
        <v>833</v>
      </c>
      <c r="AY24" s="0" t="s">
        <v>863</v>
      </c>
      <c r="AZ24" s="0" t="s">
        <v>864</v>
      </c>
      <c r="BA24" s="0" t="s">
        <v>865</v>
      </c>
      <c r="BB24" s="0" t="s">
        <v>846</v>
      </c>
      <c r="BC24" s="0" t="s">
        <v>863</v>
      </c>
      <c r="BD24" s="0" t="s">
        <v>848</v>
      </c>
      <c r="BE24" s="0" t="s">
        <v>866</v>
      </c>
      <c r="BF24" s="0" t="s">
        <v>863</v>
      </c>
      <c r="BG24" s="0" t="s">
        <v>833</v>
      </c>
      <c r="BH24" s="0" t="s">
        <v>846</v>
      </c>
      <c r="BI24" s="0" t="s">
        <v>855</v>
      </c>
      <c r="BJ24" s="0" t="s">
        <v>846</v>
      </c>
      <c r="BK24" s="0" t="s">
        <v>857</v>
      </c>
      <c r="BL24" s="0" t="s">
        <v>848</v>
      </c>
      <c r="BM24" s="0" t="s">
        <v>863</v>
      </c>
      <c r="BN24" s="0" t="s">
        <v>867</v>
      </c>
      <c r="BO24" s="0" t="s">
        <v>868</v>
      </c>
      <c r="BP24" s="0" t="s">
        <v>857</v>
      </c>
      <c r="BQ24" s="0" t="s">
        <v>833</v>
      </c>
      <c r="BS24" s="0" t="s">
        <v>869</v>
      </c>
      <c r="BT24" s="0" t="n">
        <f aca="false">49-(COUNTBLANK(U24:BQ24))</f>
        <v>49</v>
      </c>
      <c r="BU24" s="0" t="str">
        <f aca="false">CONCATENATE("*",BS24,"*")</f>
        <v>*make*</v>
      </c>
      <c r="BV24" s="0" t="n">
        <f aca="false">COUNTIFS(U24:BQ24,BU24)</f>
        <v>0</v>
      </c>
      <c r="BW24" s="15" t="n">
        <f aca="false">BV24/BT24</f>
        <v>0</v>
      </c>
      <c r="BZ24" s="15" t="str">
        <f aca="false">IF(BY24="","",(BY24/BT24))</f>
        <v/>
      </c>
      <c r="CA24" s="0" t="n">
        <f aca="false">COUNTIFS(U24:BQ24,BU23)</f>
        <v>0</v>
      </c>
      <c r="CB24" s="0" t="str">
        <f aca="false">IF(BX24="",BU24,BX24)</f>
        <v>*make*</v>
      </c>
      <c r="CC24" s="0" t="n">
        <f aca="false">COUNTIFS(U24:BQ24,CB23)</f>
        <v>0</v>
      </c>
      <c r="CD24" s="15" t="n">
        <f aca="false">CC24/BT24</f>
        <v>0</v>
      </c>
      <c r="CE24" s="0" t="s">
        <v>870</v>
      </c>
      <c r="CF24" s="15" t="n">
        <f aca="false">(COUNTIFS(U24:BQ24,CE24))/BT24</f>
        <v>0</v>
      </c>
      <c r="CH24" s="0" t="s">
        <v>871</v>
      </c>
      <c r="CI24" s="15" t="n">
        <f aca="false">(COUNTIFS(U24:BQ24,CH24))/BT24</f>
        <v>0</v>
      </c>
      <c r="CJ24" s="15" t="n">
        <f aca="false">(COUNTIFS(U24:BQ24,CH23))/BT24</f>
        <v>0</v>
      </c>
      <c r="CK24" s="16" t="s">
        <v>869</v>
      </c>
      <c r="CL24" s="0" t="s">
        <v>843</v>
      </c>
      <c r="CN24" s="4"/>
      <c r="CO24" s="4"/>
      <c r="CP24" s="0" t="s">
        <v>3643</v>
      </c>
      <c r="CQ24" s="15" t="n">
        <v>0</v>
      </c>
      <c r="CR24" s="0" t="str">
        <f aca="false">CONCATENATE(CP24,CS24)</f>
        <v>mold*</v>
      </c>
      <c r="CS24" s="0" t="s">
        <v>3614</v>
      </c>
      <c r="CT24" s="0" t="str">
        <f aca="false">CP25</f>
        <v>trim</v>
      </c>
      <c r="CU24" s="0" t="str">
        <f aca="false">CONCATENATE(CT24,CS24)</f>
        <v>trim*</v>
      </c>
      <c r="CV24" s="15" t="n">
        <f aca="false">(COUNTIFS(U24:BQ24,CU24))/BT24</f>
        <v>0</v>
      </c>
      <c r="CW24" s="4"/>
      <c r="CX24" s="4" t="s">
        <v>3639</v>
      </c>
      <c r="CY24" s="4" t="s">
        <v>3642</v>
      </c>
      <c r="CZ24" s="4" t="s">
        <v>3617</v>
      </c>
    </row>
    <row r="25" s="4" customFormat="true" ht="14.4" hidden="false" customHeight="false" outlineLevel="0" collapsed="false">
      <c r="A25" s="8" t="s">
        <v>127</v>
      </c>
      <c r="B25" s="8" t="n">
        <v>1</v>
      </c>
      <c r="C25" s="8" t="n">
        <v>1</v>
      </c>
      <c r="D25" s="8" t="n">
        <v>1</v>
      </c>
      <c r="E25" s="8" t="n">
        <v>25</v>
      </c>
      <c r="F25" s="8" t="n">
        <v>14</v>
      </c>
      <c r="G25" s="8" t="n">
        <v>0</v>
      </c>
      <c r="H25" s="8" t="n">
        <v>14</v>
      </c>
      <c r="I25" s="8" t="n">
        <v>10014</v>
      </c>
      <c r="J25" s="8" t="n">
        <v>14</v>
      </c>
      <c r="K25" s="8" t="s">
        <v>650</v>
      </c>
      <c r="L25" s="8" t="s">
        <v>128</v>
      </c>
      <c r="M25" s="4" t="s">
        <v>922</v>
      </c>
      <c r="N25" s="4" t="s">
        <v>923</v>
      </c>
      <c r="O25" s="4" t="s">
        <v>924</v>
      </c>
      <c r="P25" s="16"/>
      <c r="Q25" s="16"/>
      <c r="R25" s="4" t="n">
        <f aca="false">(1+LEN(N25)-LEN(SUBSTITUTE(N25," ","")))+1</f>
        <v>5</v>
      </c>
      <c r="S25" s="4" t="n">
        <f aca="false">(1+LEN(O25)-LEN(SUBSTITUTE(O25," ","")))</f>
        <v>10</v>
      </c>
      <c r="T25" s="4" t="s">
        <v>731</v>
      </c>
      <c r="U25" s="4" t="s">
        <v>443</v>
      </c>
      <c r="V25" s="4" t="s">
        <v>925</v>
      </c>
      <c r="W25" s="4" t="s">
        <v>926</v>
      </c>
      <c r="X25" s="4" t="s">
        <v>927</v>
      </c>
      <c r="Y25" s="4" t="s">
        <v>443</v>
      </c>
      <c r="Z25" s="4" t="s">
        <v>445</v>
      </c>
      <c r="AA25" s="4" t="s">
        <v>928</v>
      </c>
      <c r="AB25" s="4" t="s">
        <v>443</v>
      </c>
      <c r="AC25" s="4" t="s">
        <v>929</v>
      </c>
      <c r="AD25" s="4" t="s">
        <v>454</v>
      </c>
      <c r="AE25" s="4" t="s">
        <v>445</v>
      </c>
      <c r="AF25" s="4" t="s">
        <v>930</v>
      </c>
      <c r="AG25" s="4" t="s">
        <v>927</v>
      </c>
      <c r="AH25" s="4" t="s">
        <v>454</v>
      </c>
      <c r="AI25" s="4" t="s">
        <v>454</v>
      </c>
      <c r="AJ25" s="4" t="s">
        <v>931</v>
      </c>
      <c r="AK25" s="4" t="s">
        <v>927</v>
      </c>
      <c r="AL25" s="4" t="s">
        <v>445</v>
      </c>
      <c r="AM25" s="4" t="s">
        <v>443</v>
      </c>
      <c r="AN25" s="4" t="s">
        <v>445</v>
      </c>
      <c r="AO25" s="4" t="s">
        <v>441</v>
      </c>
      <c r="AP25" s="4" t="s">
        <v>932</v>
      </c>
      <c r="AQ25" s="4" t="s">
        <v>454</v>
      </c>
      <c r="AR25" s="4" t="s">
        <v>932</v>
      </c>
      <c r="AS25" s="4" t="s">
        <v>454</v>
      </c>
      <c r="AT25" s="4" t="s">
        <v>927</v>
      </c>
      <c r="AU25" s="4" t="s">
        <v>933</v>
      </c>
      <c r="AV25" s="4" t="s">
        <v>447</v>
      </c>
      <c r="AW25" s="4" t="s">
        <v>454</v>
      </c>
      <c r="AX25" s="4" t="s">
        <v>934</v>
      </c>
      <c r="AY25" s="4" t="s">
        <v>454</v>
      </c>
      <c r="AZ25" s="4" t="s">
        <v>935</v>
      </c>
      <c r="BA25" s="4" t="s">
        <v>936</v>
      </c>
      <c r="BB25" s="4" t="s">
        <v>454</v>
      </c>
      <c r="BC25" s="4" t="s">
        <v>445</v>
      </c>
      <c r="BD25" s="4" t="s">
        <v>937</v>
      </c>
      <c r="BE25" s="4" t="s">
        <v>443</v>
      </c>
      <c r="BF25" s="4" t="s">
        <v>938</v>
      </c>
      <c r="BG25" s="4" t="s">
        <v>443</v>
      </c>
      <c r="BH25" s="4" t="s">
        <v>445</v>
      </c>
      <c r="BI25" s="4" t="s">
        <v>454</v>
      </c>
      <c r="BJ25" s="4" t="s">
        <v>445</v>
      </c>
      <c r="BK25" s="4" t="s">
        <v>454</v>
      </c>
      <c r="BL25" s="4" t="s">
        <v>939</v>
      </c>
      <c r="BM25" s="4" t="s">
        <v>940</v>
      </c>
      <c r="BN25" s="4" t="s">
        <v>941</v>
      </c>
      <c r="BO25" s="4" t="s">
        <v>454</v>
      </c>
      <c r="BP25" s="4" t="s">
        <v>942</v>
      </c>
      <c r="BQ25" s="4" t="s">
        <v>933</v>
      </c>
      <c r="BS25" s="4" t="s">
        <v>454</v>
      </c>
      <c r="BT25" s="4" t="n">
        <f aca="false">49-(COUNTBLANK(U25:BQ25))</f>
        <v>49</v>
      </c>
      <c r="BU25" s="4" t="str">
        <f aca="false">CONCATENATE("*",BS25,"*")</f>
        <v>*mow*</v>
      </c>
      <c r="BV25" s="4" t="n">
        <f aca="false">COUNTIFS(U25:BQ25,BU25)</f>
        <v>0</v>
      </c>
      <c r="BW25" s="18" t="n">
        <f aca="false">BV25/BT25</f>
        <v>0</v>
      </c>
      <c r="BZ25" s="15" t="str">
        <f aca="false">IF(BY25="","",(BY25/BT25))</f>
        <v/>
      </c>
      <c r="CA25" s="4" t="n">
        <f aca="false">COUNTIFS(U25:BQ25,BU26)</f>
        <v>0</v>
      </c>
      <c r="CB25" s="4" t="str">
        <f aca="false">IF(BX25="",BU25,BX25)</f>
        <v>*mow*</v>
      </c>
      <c r="CC25" s="4" t="n">
        <f aca="false">COUNTIFS(U25:BQ25,CB26)</f>
        <v>0</v>
      </c>
      <c r="CD25" s="15" t="n">
        <f aca="false">CC25/BT25</f>
        <v>0</v>
      </c>
      <c r="CE25" s="4" t="s">
        <v>463</v>
      </c>
      <c r="CF25" s="15" t="n">
        <f aca="false">(COUNTIFS(U25:BQ25,CE25))/BT25</f>
        <v>0</v>
      </c>
      <c r="CH25" s="4" t="s">
        <v>464</v>
      </c>
      <c r="CI25" s="15" t="n">
        <f aca="false">(COUNTIFS(U25:BQ25,CH25))/BT25</f>
        <v>0</v>
      </c>
      <c r="CJ25" s="15" t="n">
        <f aca="false">(COUNTIFS(U25:BQ25,CH26))/BT25</f>
        <v>0</v>
      </c>
      <c r="CK25" s="16" t="s">
        <v>454</v>
      </c>
      <c r="CL25" s="4" t="s">
        <v>943</v>
      </c>
      <c r="CP25" s="4" t="s">
        <v>2320</v>
      </c>
      <c r="CQ25" s="15" t="n">
        <v>0</v>
      </c>
      <c r="CR25" s="4" t="str">
        <f aca="false">CONCATENATE(CP25,CS25)</f>
        <v>trim*</v>
      </c>
      <c r="CS25" s="4" t="s">
        <v>3614</v>
      </c>
      <c r="CT25" s="4" t="str">
        <f aca="false">CP24</f>
        <v>mold</v>
      </c>
      <c r="CU25" s="4" t="str">
        <f aca="false">CONCATENATE(CT25,CS25)</f>
        <v>mold*</v>
      </c>
      <c r="CV25" s="15" t="n">
        <f aca="false">(COUNTIFS(U25:BQ25,CU25))/BT25</f>
        <v>0</v>
      </c>
      <c r="CX25" s="4" t="s">
        <v>3639</v>
      </c>
      <c r="CY25" s="4" t="s">
        <v>3644</v>
      </c>
      <c r="CZ25" s="4" t="s">
        <v>3617</v>
      </c>
    </row>
    <row r="26" customFormat="false" ht="14.4" hidden="false" customHeight="false" outlineLevel="0" collapsed="false">
      <c r="A26" s="8" t="s">
        <v>163</v>
      </c>
      <c r="B26" s="8" t="n">
        <v>1</v>
      </c>
      <c r="C26" s="8" t="n">
        <v>1</v>
      </c>
      <c r="D26" s="8" t="n">
        <v>2</v>
      </c>
      <c r="E26" s="8" t="n">
        <v>25</v>
      </c>
      <c r="F26" s="8" t="n">
        <v>14</v>
      </c>
      <c r="G26" s="8" t="n">
        <v>1</v>
      </c>
      <c r="H26" s="8" t="n">
        <v>1014</v>
      </c>
      <c r="I26" s="8" t="n">
        <v>11014</v>
      </c>
      <c r="J26" s="8" t="n">
        <v>1014</v>
      </c>
      <c r="K26" s="8" t="s">
        <v>650</v>
      </c>
      <c r="L26" s="8" t="s">
        <v>128</v>
      </c>
      <c r="M26" s="4" t="s">
        <v>944</v>
      </c>
      <c r="N26" s="4" t="s">
        <v>923</v>
      </c>
      <c r="O26" s="4" t="s">
        <v>945</v>
      </c>
      <c r="R26" s="4" t="n">
        <f aca="false">(1+LEN(N26)-LEN(SUBSTITUTE(N26," ","")))+1</f>
        <v>5</v>
      </c>
      <c r="S26" s="4" t="n">
        <f aca="false">(1+LEN(O26)-LEN(SUBSTITUTE(O26," ","")))</f>
        <v>10</v>
      </c>
      <c r="T26" s="4" t="s">
        <v>731</v>
      </c>
      <c r="U26" s="4" t="s">
        <v>927</v>
      </c>
      <c r="V26" s="4" t="s">
        <v>946</v>
      </c>
      <c r="W26" s="4" t="s">
        <v>947</v>
      </c>
      <c r="X26" s="4" t="s">
        <v>948</v>
      </c>
      <c r="Y26" s="4" t="s">
        <v>949</v>
      </c>
      <c r="Z26" s="4" t="s">
        <v>950</v>
      </c>
      <c r="AA26" s="13"/>
      <c r="AB26" s="0" t="s">
        <v>951</v>
      </c>
      <c r="AC26" s="0" t="s">
        <v>952</v>
      </c>
      <c r="AD26" s="0" t="s">
        <v>953</v>
      </c>
      <c r="AE26" s="0" t="s">
        <v>925</v>
      </c>
      <c r="AF26" s="0" t="s">
        <v>954</v>
      </c>
      <c r="AG26" s="0" t="s">
        <v>955</v>
      </c>
      <c r="AH26" s="0" t="s">
        <v>956</v>
      </c>
      <c r="AI26" s="0" t="s">
        <v>925</v>
      </c>
      <c r="AJ26" s="0" t="s">
        <v>957</v>
      </c>
      <c r="AK26" s="0" t="s">
        <v>958</v>
      </c>
      <c r="AL26" s="0" t="s">
        <v>959</v>
      </c>
      <c r="AM26" s="0" t="s">
        <v>960</v>
      </c>
      <c r="AN26" s="0" t="s">
        <v>960</v>
      </c>
      <c r="AO26" s="0" t="s">
        <v>961</v>
      </c>
      <c r="AP26" s="0" t="s">
        <v>962</v>
      </c>
      <c r="AQ26" s="0" t="s">
        <v>963</v>
      </c>
      <c r="AR26" s="0" t="s">
        <v>946</v>
      </c>
      <c r="AS26" s="0" t="s">
        <v>964</v>
      </c>
      <c r="AT26" s="0" t="s">
        <v>454</v>
      </c>
      <c r="AU26" s="0" t="s">
        <v>960</v>
      </c>
      <c r="AV26" s="0" t="s">
        <v>948</v>
      </c>
      <c r="AW26" s="0" t="s">
        <v>965</v>
      </c>
      <c r="AX26" s="0" t="s">
        <v>965</v>
      </c>
      <c r="AY26" s="0" t="s">
        <v>951</v>
      </c>
      <c r="AZ26" s="0" t="s">
        <v>960</v>
      </c>
      <c r="BA26" s="0" t="s">
        <v>966</v>
      </c>
      <c r="BB26" s="0" t="s">
        <v>960</v>
      </c>
      <c r="BC26" s="0" t="s">
        <v>946</v>
      </c>
      <c r="BD26" s="0" t="s">
        <v>967</v>
      </c>
      <c r="BE26" s="0" t="s">
        <v>968</v>
      </c>
      <c r="BF26" s="0" t="s">
        <v>969</v>
      </c>
      <c r="BG26" s="0" t="s">
        <v>970</v>
      </c>
      <c r="BH26" s="0" t="s">
        <v>927</v>
      </c>
      <c r="BI26" s="0" t="s">
        <v>971</v>
      </c>
      <c r="BJ26" s="0" t="s">
        <v>951</v>
      </c>
      <c r="BK26" s="0" t="s">
        <v>972</v>
      </c>
      <c r="BL26" s="0" t="s">
        <v>946</v>
      </c>
      <c r="BM26" s="0" t="s">
        <v>973</v>
      </c>
      <c r="BN26" s="13"/>
      <c r="BO26" s="0" t="s">
        <v>974</v>
      </c>
      <c r="BP26" s="0" t="s">
        <v>975</v>
      </c>
      <c r="BQ26" s="0" t="s">
        <v>976</v>
      </c>
      <c r="BS26" s="0" t="s">
        <v>951</v>
      </c>
      <c r="BT26" s="0" t="n">
        <f aca="false">49-(COUNTBLANK(U26:BQ26))</f>
        <v>47</v>
      </c>
      <c r="BU26" s="0" t="str">
        <f aca="false">CONCATENATE("*",BS26,"*")</f>
        <v>*water*</v>
      </c>
      <c r="BV26" s="0" t="n">
        <f aca="false">COUNTIFS(U26:BQ26,BU26)</f>
        <v>0</v>
      </c>
      <c r="BW26" s="18" t="n">
        <f aca="false">BV26/BT26</f>
        <v>0</v>
      </c>
      <c r="BZ26" s="15" t="str">
        <f aca="false">IF(BY26="","",(BY26/BT26))</f>
        <v/>
      </c>
      <c r="CA26" s="0" t="n">
        <f aca="false">COUNTIFS(U26:BQ26,BU25)</f>
        <v>0</v>
      </c>
      <c r="CB26" s="0" t="str">
        <f aca="false">IF(BX26="",BU26,BX26)</f>
        <v>*water*</v>
      </c>
      <c r="CC26" s="0" t="n">
        <f aca="false">COUNTIFS(U26:BQ26,CB25)</f>
        <v>0</v>
      </c>
      <c r="CD26" s="15" t="n">
        <f aca="false">CC26/BT26</f>
        <v>0</v>
      </c>
      <c r="CE26" s="0" t="s">
        <v>977</v>
      </c>
      <c r="CF26" s="15" t="n">
        <f aca="false">(COUNTIFS(U26:BQ26,CE26))/BT26</f>
        <v>0</v>
      </c>
      <c r="CH26" s="0" t="s">
        <v>978</v>
      </c>
      <c r="CI26" s="15" t="n">
        <f aca="false">(COUNTIFS(U26:BQ26,CH26))/BT26</f>
        <v>0</v>
      </c>
      <c r="CJ26" s="15" t="n">
        <f aca="false">(COUNTIFS(U26:BQ26,CH25))/BT26</f>
        <v>0</v>
      </c>
      <c r="CK26" s="16" t="s">
        <v>951</v>
      </c>
      <c r="CL26" s="0" t="s">
        <v>943</v>
      </c>
      <c r="CP26" s="0" t="s">
        <v>3645</v>
      </c>
      <c r="CQ26" s="15" t="n">
        <v>0</v>
      </c>
      <c r="CR26" s="0" t="str">
        <f aca="false">CONCATENATE(CP26,CS26)</f>
        <v>mist*</v>
      </c>
      <c r="CS26" s="0" t="s">
        <v>3614</v>
      </c>
      <c r="CT26" s="0" t="n">
        <f aca="false">CP27</f>
        <v>0</v>
      </c>
      <c r="CU26" s="0" t="str">
        <f aca="false">CONCATENATE(CT26,CS26)</f>
        <v>0*</v>
      </c>
      <c r="CV26" s="15" t="n">
        <f aca="false">(COUNTIFS(U26:BQ26,CU26))/BT26</f>
        <v>0</v>
      </c>
      <c r="CX26" s="4" t="s">
        <v>3639</v>
      </c>
      <c r="CY26" s="4" t="s">
        <v>3644</v>
      </c>
      <c r="CZ26" s="4" t="s">
        <v>3617</v>
      </c>
    </row>
    <row r="27" customFormat="false" ht="14.4" hidden="false" customHeight="false" outlineLevel="0" collapsed="false">
      <c r="A27" s="8" t="s">
        <v>193</v>
      </c>
      <c r="B27" s="8" t="n">
        <v>1</v>
      </c>
      <c r="C27" s="8" t="n">
        <v>1</v>
      </c>
      <c r="D27" s="8" t="n">
        <v>1</v>
      </c>
      <c r="E27" s="8" t="n">
        <v>34</v>
      </c>
      <c r="F27" s="8" t="n">
        <v>17</v>
      </c>
      <c r="G27" s="8" t="n">
        <v>0</v>
      </c>
      <c r="H27" s="8" t="n">
        <v>17</v>
      </c>
      <c r="I27" s="8" t="n">
        <v>10017</v>
      </c>
      <c r="J27" s="8" t="n">
        <v>17</v>
      </c>
      <c r="K27" s="8" t="s">
        <v>650</v>
      </c>
      <c r="L27" s="8" t="s">
        <v>128</v>
      </c>
      <c r="M27" s="0" t="s">
        <v>1093</v>
      </c>
      <c r="N27" s="0" t="s">
        <v>1094</v>
      </c>
      <c r="O27" s="0" t="s">
        <v>1095</v>
      </c>
      <c r="R27" s="0" t="n">
        <f aca="false">(1+LEN(N27)-LEN(SUBSTITUTE(N27," ","")))+1</f>
        <v>6</v>
      </c>
      <c r="S27" s="0" t="n">
        <f aca="false">(1+LEN(O27)-LEN(SUBSTITUTE(O27," ","")))</f>
        <v>10</v>
      </c>
      <c r="T27" s="0" t="s">
        <v>1096</v>
      </c>
      <c r="U27" s="0" t="s">
        <v>1097</v>
      </c>
      <c r="V27" s="19" t="s">
        <v>1098</v>
      </c>
      <c r="W27" s="0" t="s">
        <v>1099</v>
      </c>
      <c r="X27" s="19" t="s">
        <v>1100</v>
      </c>
      <c r="Y27" s="0" t="s">
        <v>150</v>
      </c>
      <c r="Z27" s="23" t="s">
        <v>1101</v>
      </c>
      <c r="AA27" s="19" t="s">
        <v>1102</v>
      </c>
      <c r="AB27" s="0" t="s">
        <v>869</v>
      </c>
      <c r="AC27" s="0" t="s">
        <v>1103</v>
      </c>
      <c r="AD27" s="0" t="s">
        <v>1104</v>
      </c>
      <c r="AE27" s="0" t="s">
        <v>150</v>
      </c>
      <c r="AF27" s="0" t="s">
        <v>1105</v>
      </c>
      <c r="AG27" s="19" t="s">
        <v>360</v>
      </c>
      <c r="AH27" s="0" t="s">
        <v>1106</v>
      </c>
      <c r="AI27" s="19" t="s">
        <v>367</v>
      </c>
      <c r="AJ27" s="0" t="s">
        <v>732</v>
      </c>
      <c r="AK27" s="0" t="s">
        <v>934</v>
      </c>
      <c r="AL27" s="19" t="s">
        <v>1107</v>
      </c>
      <c r="AM27" s="0" t="s">
        <v>869</v>
      </c>
      <c r="AN27" s="0" t="s">
        <v>863</v>
      </c>
      <c r="AO27" s="19" t="s">
        <v>367</v>
      </c>
      <c r="AP27" s="19" t="s">
        <v>367</v>
      </c>
      <c r="AQ27" s="19" t="s">
        <v>1108</v>
      </c>
      <c r="AR27" s="0" t="s">
        <v>1034</v>
      </c>
      <c r="AS27" s="0" t="s">
        <v>869</v>
      </c>
      <c r="AT27" s="0" t="s">
        <v>1034</v>
      </c>
      <c r="AU27" s="0" t="s">
        <v>869</v>
      </c>
      <c r="AV27" s="19" t="s">
        <v>1109</v>
      </c>
      <c r="AW27" s="19" t="s">
        <v>1110</v>
      </c>
      <c r="AX27" s="0" t="s">
        <v>150</v>
      </c>
      <c r="AY27" s="19" t="s">
        <v>367</v>
      </c>
      <c r="AZ27" s="0" t="s">
        <v>1099</v>
      </c>
      <c r="BA27" s="0" t="s">
        <v>1111</v>
      </c>
      <c r="BB27" s="19" t="s">
        <v>1102</v>
      </c>
      <c r="BC27" s="19" t="s">
        <v>367</v>
      </c>
      <c r="BD27" s="19" t="s">
        <v>1102</v>
      </c>
      <c r="BE27" s="0" t="s">
        <v>150</v>
      </c>
      <c r="BF27" s="19" t="s">
        <v>1102</v>
      </c>
      <c r="BG27" s="19" t="s">
        <v>367</v>
      </c>
      <c r="BH27" s="0" t="s">
        <v>150</v>
      </c>
      <c r="BI27" s="19" t="s">
        <v>1102</v>
      </c>
      <c r="BJ27" s="0" t="s">
        <v>1112</v>
      </c>
      <c r="BK27" s="0" t="s">
        <v>1113</v>
      </c>
      <c r="BL27" s="0" t="s">
        <v>863</v>
      </c>
      <c r="BM27" s="0" t="s">
        <v>1114</v>
      </c>
      <c r="BN27" s="19" t="s">
        <v>1115</v>
      </c>
      <c r="BO27" s="19" t="s">
        <v>367</v>
      </c>
      <c r="BP27" s="0" t="s">
        <v>203</v>
      </c>
      <c r="BQ27" s="19" t="s">
        <v>1116</v>
      </c>
      <c r="BS27" s="0" t="s">
        <v>1102</v>
      </c>
      <c r="BT27" s="0" t="n">
        <f aca="false">49-(COUNTBLANK(U27:BQ27))</f>
        <v>49</v>
      </c>
      <c r="BU27" s="0" t="str">
        <f aca="false">CONCATENATE("*",BS27,"*")</f>
        <v>*weave*</v>
      </c>
      <c r="BV27" s="0" t="n">
        <f aca="false">COUNTIFS(U27:BQ27,BU27)</f>
        <v>0</v>
      </c>
      <c r="BW27" s="14" t="n">
        <f aca="false">BV27/BT27</f>
        <v>0</v>
      </c>
      <c r="BZ27" s="15" t="str">
        <f aca="false">IF(BY27="","",(BY27/BT27))</f>
        <v/>
      </c>
      <c r="CA27" s="0" t="n">
        <f aca="false">COUNTIFS(U27:BQ27,BU28)</f>
        <v>0</v>
      </c>
      <c r="CB27" s="0" t="str">
        <f aca="false">IF(BX27="",BU27,BX27)</f>
        <v>*weave*</v>
      </c>
      <c r="CC27" s="0" t="n">
        <f aca="false">COUNTIFS(U27:BQ27,CB28)</f>
        <v>0</v>
      </c>
      <c r="CD27" s="15" t="n">
        <f aca="false">CC27/BT27</f>
        <v>0</v>
      </c>
      <c r="CE27" s="0" t="s">
        <v>1117</v>
      </c>
      <c r="CF27" s="15" t="n">
        <f aca="false">(COUNTIFS(U27:BQ27,CE27))/BT27</f>
        <v>0</v>
      </c>
      <c r="CG27" s="19" t="s">
        <v>1118</v>
      </c>
      <c r="CH27" s="0" t="s">
        <v>1119</v>
      </c>
      <c r="CI27" s="15" t="n">
        <f aca="false">(COUNTIFS(U27:BQ27,CH27))/BT27</f>
        <v>0</v>
      </c>
      <c r="CJ27" s="15" t="n">
        <f aca="false">(COUNTIFS(U27:BQ27,CH28))/BT27</f>
        <v>0</v>
      </c>
      <c r="CK27" s="16" t="s">
        <v>367</v>
      </c>
      <c r="CL27" s="0" t="s">
        <v>1120</v>
      </c>
      <c r="CO27" s="4"/>
      <c r="CP27" s="4"/>
      <c r="CQ27" s="4"/>
      <c r="CR27" s="4"/>
      <c r="CS27" s="4"/>
      <c r="CT27" s="4"/>
      <c r="CU27" s="4"/>
      <c r="CV27" s="4"/>
      <c r="CW27" s="4"/>
      <c r="CX27" s="4" t="s">
        <v>3639</v>
      </c>
      <c r="CY27" s="4" t="s">
        <v>3646</v>
      </c>
      <c r="CZ27" s="4" t="s">
        <v>3617</v>
      </c>
    </row>
    <row r="28" customFormat="false" ht="14.4" hidden="false" customHeight="false" outlineLevel="0" collapsed="false">
      <c r="A28" s="8" t="s">
        <v>127</v>
      </c>
      <c r="B28" s="8" t="n">
        <v>1</v>
      </c>
      <c r="C28" s="8" t="n">
        <v>1</v>
      </c>
      <c r="D28" s="8" t="n">
        <v>2</v>
      </c>
      <c r="E28" s="8" t="n">
        <v>34</v>
      </c>
      <c r="F28" s="8" t="n">
        <v>17</v>
      </c>
      <c r="G28" s="8" t="n">
        <v>1</v>
      </c>
      <c r="H28" s="8" t="n">
        <v>1017</v>
      </c>
      <c r="I28" s="8" t="n">
        <v>11017</v>
      </c>
      <c r="J28" s="8" t="n">
        <v>1017</v>
      </c>
      <c r="K28" s="8" t="s">
        <v>650</v>
      </c>
      <c r="L28" s="8" t="s">
        <v>128</v>
      </c>
      <c r="M28" s="0" t="s">
        <v>1121</v>
      </c>
      <c r="N28" s="0" t="s">
        <v>1094</v>
      </c>
      <c r="O28" s="0" t="s">
        <v>1122</v>
      </c>
      <c r="R28" s="0" t="n">
        <f aca="false">(1+LEN(N28)-LEN(SUBSTITUTE(N28," ","")))+1</f>
        <v>6</v>
      </c>
      <c r="S28" s="0" t="n">
        <f aca="false">(1+LEN(O28)-LEN(SUBSTITUTE(O28," ","")))</f>
        <v>10</v>
      </c>
      <c r="T28" s="0" t="s">
        <v>1096</v>
      </c>
      <c r="U28" s="0" t="s">
        <v>1123</v>
      </c>
      <c r="V28" s="0" t="s">
        <v>1124</v>
      </c>
      <c r="W28" s="0" t="s">
        <v>1125</v>
      </c>
      <c r="X28" s="0" t="s">
        <v>1123</v>
      </c>
      <c r="Y28" s="0" t="s">
        <v>1126</v>
      </c>
      <c r="Z28" s="0" t="s">
        <v>863</v>
      </c>
      <c r="AA28" s="0" t="s">
        <v>1123</v>
      </c>
      <c r="AB28" s="0" t="s">
        <v>367</v>
      </c>
      <c r="AC28" s="0" t="s">
        <v>1126</v>
      </c>
      <c r="AD28" s="0" t="s">
        <v>1127</v>
      </c>
      <c r="AE28" s="0" t="s">
        <v>1125</v>
      </c>
      <c r="AF28" s="0" t="s">
        <v>1125</v>
      </c>
      <c r="AG28" s="0" t="s">
        <v>1128</v>
      </c>
      <c r="AH28" s="0" t="s">
        <v>367</v>
      </c>
      <c r="AI28" s="0" t="s">
        <v>1125</v>
      </c>
      <c r="AJ28" s="0" t="s">
        <v>1129</v>
      </c>
      <c r="AK28" s="0" t="s">
        <v>1130</v>
      </c>
      <c r="AL28" s="0" t="s">
        <v>1131</v>
      </c>
      <c r="AM28" s="0" t="s">
        <v>367</v>
      </c>
      <c r="AN28" s="0" t="s">
        <v>1132</v>
      </c>
      <c r="AO28" s="0" t="s">
        <v>1126</v>
      </c>
      <c r="AP28" s="0" t="s">
        <v>1133</v>
      </c>
      <c r="AQ28" s="0" t="s">
        <v>1110</v>
      </c>
      <c r="AR28" s="0" t="s">
        <v>1134</v>
      </c>
      <c r="AS28" s="0" t="s">
        <v>1110</v>
      </c>
      <c r="AT28" s="0" t="s">
        <v>1123</v>
      </c>
      <c r="AU28" s="0" t="s">
        <v>1123</v>
      </c>
      <c r="AV28" s="0" t="s">
        <v>1125</v>
      </c>
      <c r="AW28" s="0" t="s">
        <v>1123</v>
      </c>
      <c r="AX28" s="0" t="s">
        <v>203</v>
      </c>
      <c r="AY28" s="0" t="s">
        <v>1123</v>
      </c>
      <c r="AZ28" s="0" t="s">
        <v>1123</v>
      </c>
      <c r="BA28" s="0" t="s">
        <v>1123</v>
      </c>
      <c r="BB28" s="0" t="s">
        <v>1123</v>
      </c>
      <c r="BC28" s="0" t="s">
        <v>1123</v>
      </c>
      <c r="BD28" s="0" t="s">
        <v>1125</v>
      </c>
      <c r="BE28" s="0" t="s">
        <v>749</v>
      </c>
      <c r="BF28" s="0" t="s">
        <v>1123</v>
      </c>
      <c r="BG28" s="0" t="s">
        <v>1123</v>
      </c>
      <c r="BH28" s="0" t="s">
        <v>1135</v>
      </c>
      <c r="BI28" s="0" t="s">
        <v>1136</v>
      </c>
      <c r="BJ28" s="0" t="s">
        <v>1123</v>
      </c>
      <c r="BK28" s="0" t="s">
        <v>1123</v>
      </c>
      <c r="BL28" s="0" t="s">
        <v>1126</v>
      </c>
      <c r="BM28" s="0" t="s">
        <v>1123</v>
      </c>
      <c r="BN28" s="0" t="s">
        <v>1102</v>
      </c>
      <c r="BO28" s="0" t="s">
        <v>1137</v>
      </c>
      <c r="BP28" s="0" t="s">
        <v>1138</v>
      </c>
      <c r="BQ28" s="0" t="s">
        <v>934</v>
      </c>
      <c r="BS28" s="0" t="s">
        <v>1125</v>
      </c>
      <c r="BT28" s="0" t="n">
        <f aca="false">49-(COUNTBLANK(U28:BQ28))</f>
        <v>49</v>
      </c>
      <c r="BU28" s="0" t="str">
        <f aca="false">CONCATENATE("*",BS28,"*")</f>
        <v>*vacuum*</v>
      </c>
      <c r="BV28" s="0" t="n">
        <f aca="false">COUNTIFS(U28:BQ28,BU28)</f>
        <v>0</v>
      </c>
      <c r="BW28" s="14" t="n">
        <f aca="false">BV28/BT28</f>
        <v>0</v>
      </c>
      <c r="BZ28" s="15" t="str">
        <f aca="false">IF(BY28="","",(BY28/BT28))</f>
        <v/>
      </c>
      <c r="CA28" s="0" t="n">
        <f aca="false">COUNTIFS(U28:BQ28,BU27)</f>
        <v>0</v>
      </c>
      <c r="CB28" s="0" t="str">
        <f aca="false">IF(BX28="",BU28,BX28)</f>
        <v>*vacuum*</v>
      </c>
      <c r="CC28" s="0" t="n">
        <f aca="false">COUNTIFS(U28:BQ28,CB27)</f>
        <v>0</v>
      </c>
      <c r="CD28" s="15" t="n">
        <f aca="false">CC28/BT28</f>
        <v>0</v>
      </c>
      <c r="CE28" s="0" t="s">
        <v>1139</v>
      </c>
      <c r="CF28" s="15" t="n">
        <f aca="false">(COUNTIFS(U28:BQ28,CE28))/BT28</f>
        <v>0</v>
      </c>
      <c r="CH28" s="0" t="s">
        <v>1140</v>
      </c>
      <c r="CI28" s="15" t="n">
        <f aca="false">(COUNTIFS(U28:BQ28,CH28))/BT28</f>
        <v>0</v>
      </c>
      <c r="CJ28" s="15" t="n">
        <f aca="false">(COUNTIFS(U28:BQ28,CH27))/BT28</f>
        <v>0</v>
      </c>
      <c r="CK28" s="16" t="s">
        <v>1123</v>
      </c>
      <c r="CL28" s="0" t="s">
        <v>1120</v>
      </c>
      <c r="CP28" s="0" t="s">
        <v>3647</v>
      </c>
      <c r="CQ28" s="15" t="n">
        <v>0</v>
      </c>
      <c r="CR28" s="0" t="str">
        <f aca="false">CONCATENATE(CP28,CS28)</f>
        <v>wipe*</v>
      </c>
      <c r="CS28" s="0" t="s">
        <v>3614</v>
      </c>
      <c r="CT28" s="0" t="n">
        <f aca="false">CP27</f>
        <v>0</v>
      </c>
      <c r="CU28" s="0" t="str">
        <f aca="false">CONCATENATE(CT28,CS28)</f>
        <v>0*</v>
      </c>
      <c r="CV28" s="15" t="n">
        <f aca="false">(COUNTIFS(U28:BQ28,CU28))/BT28</f>
        <v>0</v>
      </c>
      <c r="CX28" s="4" t="s">
        <v>3639</v>
      </c>
      <c r="CY28" s="4" t="s">
        <v>3646</v>
      </c>
      <c r="CZ28" s="4" t="s">
        <v>3617</v>
      </c>
    </row>
    <row r="29" s="4" customFormat="true" ht="14.4" hidden="false" customHeight="false" outlineLevel="0" collapsed="false">
      <c r="A29" s="8" t="s">
        <v>193</v>
      </c>
      <c r="B29" s="8" t="n">
        <v>1</v>
      </c>
      <c r="C29" s="8" t="n">
        <v>1</v>
      </c>
      <c r="D29" s="8" t="n">
        <v>1</v>
      </c>
      <c r="E29" s="8" t="n">
        <v>35</v>
      </c>
      <c r="F29" s="8" t="n">
        <v>18</v>
      </c>
      <c r="G29" s="8" t="n">
        <v>0</v>
      </c>
      <c r="H29" s="8" t="n">
        <v>18</v>
      </c>
      <c r="I29" s="8" t="n">
        <v>10018</v>
      </c>
      <c r="J29" s="8" t="n">
        <v>18</v>
      </c>
      <c r="K29" s="8" t="s">
        <v>650</v>
      </c>
      <c r="L29" s="8" t="s">
        <v>128</v>
      </c>
      <c r="M29" s="4" t="s">
        <v>1141</v>
      </c>
      <c r="N29" s="4" t="s">
        <v>1142</v>
      </c>
      <c r="O29" s="4" t="s">
        <v>1143</v>
      </c>
      <c r="R29" s="4" t="n">
        <f aca="false">(1+LEN(N29)-LEN(SUBSTITUTE(N29," ","")))+1</f>
        <v>6</v>
      </c>
      <c r="S29" s="4" t="n">
        <f aca="false">(1+LEN(O29)-LEN(SUBSTITUTE(O29," ","")))</f>
        <v>11</v>
      </c>
      <c r="T29" s="4" t="s">
        <v>1096</v>
      </c>
      <c r="U29" s="4" t="s">
        <v>1144</v>
      </c>
      <c r="V29" s="4" t="s">
        <v>1145</v>
      </c>
      <c r="W29" s="4" t="s">
        <v>1146</v>
      </c>
      <c r="X29" s="4" t="s">
        <v>1147</v>
      </c>
      <c r="Y29" s="4" t="s">
        <v>934</v>
      </c>
      <c r="Z29" s="4" t="s">
        <v>1123</v>
      </c>
      <c r="AA29" s="4" t="s">
        <v>1123</v>
      </c>
      <c r="AB29" s="4" t="s">
        <v>934</v>
      </c>
      <c r="AC29" s="4" t="s">
        <v>1148</v>
      </c>
      <c r="AD29" s="4" t="s">
        <v>1149</v>
      </c>
      <c r="AE29" s="4" t="s">
        <v>1150</v>
      </c>
      <c r="AF29" s="4" t="s">
        <v>1151</v>
      </c>
      <c r="AG29" s="4" t="s">
        <v>1152</v>
      </c>
      <c r="AH29" s="4" t="s">
        <v>1123</v>
      </c>
      <c r="AI29" s="4" t="s">
        <v>1123</v>
      </c>
      <c r="AJ29" s="4" t="s">
        <v>1144</v>
      </c>
      <c r="AK29" s="4" t="s">
        <v>1153</v>
      </c>
      <c r="AL29" s="4" t="s">
        <v>1154</v>
      </c>
      <c r="AM29" s="4" t="s">
        <v>934</v>
      </c>
      <c r="AN29" s="4" t="s">
        <v>1123</v>
      </c>
      <c r="AO29" s="4" t="s">
        <v>1155</v>
      </c>
      <c r="AP29" s="4" t="s">
        <v>934</v>
      </c>
      <c r="AQ29" s="4" t="s">
        <v>1123</v>
      </c>
      <c r="AR29" s="4" t="s">
        <v>1123</v>
      </c>
      <c r="AS29" s="4" t="s">
        <v>1123</v>
      </c>
      <c r="AT29" s="4" t="s">
        <v>1144</v>
      </c>
      <c r="AU29" s="4" t="s">
        <v>217</v>
      </c>
      <c r="AV29" s="4" t="s">
        <v>1136</v>
      </c>
      <c r="AW29" s="4" t="s">
        <v>1123</v>
      </c>
      <c r="AX29" s="4" t="s">
        <v>1156</v>
      </c>
      <c r="AY29" s="4" t="s">
        <v>1154</v>
      </c>
      <c r="AZ29" s="4" t="s">
        <v>1123</v>
      </c>
      <c r="BA29" s="4" t="s">
        <v>1123</v>
      </c>
      <c r="BB29" s="4" t="s">
        <v>1144</v>
      </c>
      <c r="BC29" s="4" t="s">
        <v>1123</v>
      </c>
      <c r="BD29" s="4" t="s">
        <v>934</v>
      </c>
      <c r="BE29" s="4" t="s">
        <v>1123</v>
      </c>
      <c r="BF29" s="4" t="s">
        <v>1154</v>
      </c>
      <c r="BG29" s="4" t="s">
        <v>1123</v>
      </c>
      <c r="BH29" s="4" t="s">
        <v>1123</v>
      </c>
      <c r="BI29" s="4" t="s">
        <v>1154</v>
      </c>
      <c r="BJ29" s="4" t="s">
        <v>1157</v>
      </c>
      <c r="BK29" s="4" t="s">
        <v>1144</v>
      </c>
      <c r="BL29" s="4" t="s">
        <v>1123</v>
      </c>
      <c r="BM29" s="4" t="s">
        <v>1123</v>
      </c>
      <c r="BN29" s="4" t="s">
        <v>1158</v>
      </c>
      <c r="BO29" s="4" t="s">
        <v>1123</v>
      </c>
      <c r="BP29" s="4" t="s">
        <v>1159</v>
      </c>
      <c r="BQ29" s="4" t="s">
        <v>1160</v>
      </c>
      <c r="BS29" s="4" t="s">
        <v>1123</v>
      </c>
      <c r="BT29" s="4" t="n">
        <f aca="false">49-(COUNTBLANK(U29:BQ29))</f>
        <v>49</v>
      </c>
      <c r="BU29" s="4" t="str">
        <f aca="false">CONCATENATE("*",BS29,"*")</f>
        <v>*clean*</v>
      </c>
      <c r="BV29" s="4" t="n">
        <f aca="false">COUNTIFS(U29:BQ29,BU29)</f>
        <v>0</v>
      </c>
      <c r="BW29" s="14" t="n">
        <f aca="false">BV29/BT29</f>
        <v>0</v>
      </c>
      <c r="BZ29" s="15" t="str">
        <f aca="false">IF(BY29="","",(BY29/BT29))</f>
        <v/>
      </c>
      <c r="CA29" s="4" t="n">
        <f aca="false">COUNTIFS(U29:BQ29,BU30)</f>
        <v>0</v>
      </c>
      <c r="CB29" s="4" t="str">
        <f aca="false">IF(BX29="",BU29,BX29)</f>
        <v>*clean*</v>
      </c>
      <c r="CC29" s="4" t="n">
        <f aca="false">COUNTIFS(U29:BQ29,CB30)</f>
        <v>0</v>
      </c>
      <c r="CD29" s="15" t="n">
        <f aca="false">CC29/BT29</f>
        <v>0</v>
      </c>
      <c r="CE29" s="4" t="s">
        <v>1139</v>
      </c>
      <c r="CF29" s="15" t="n">
        <f aca="false">(COUNTIFS(U29:BQ29,CE29))/BT29</f>
        <v>0</v>
      </c>
      <c r="CH29" s="4" t="s">
        <v>1140</v>
      </c>
      <c r="CI29" s="15" t="n">
        <f aca="false">(COUNTIFS(U29:BQ29,CH29))/BT29</f>
        <v>0</v>
      </c>
      <c r="CJ29" s="15" t="n">
        <f aca="false">(COUNTIFS(U29:BQ29,CH30))/BT29</f>
        <v>0</v>
      </c>
      <c r="CK29" s="16" t="s">
        <v>1123</v>
      </c>
      <c r="CL29" s="4" t="s">
        <v>1161</v>
      </c>
      <c r="CX29" s="4" t="s">
        <v>3639</v>
      </c>
      <c r="CY29" s="4" t="s">
        <v>3648</v>
      </c>
      <c r="CZ29" s="4" t="s">
        <v>3617</v>
      </c>
    </row>
    <row r="30" customFormat="false" ht="14.4" hidden="false" customHeight="false" outlineLevel="0" collapsed="false">
      <c r="A30" s="8" t="s">
        <v>127</v>
      </c>
      <c r="B30" s="8" t="n">
        <v>1</v>
      </c>
      <c r="C30" s="8" t="n">
        <v>1</v>
      </c>
      <c r="D30" s="8" t="n">
        <v>2</v>
      </c>
      <c r="E30" s="8" t="n">
        <v>35</v>
      </c>
      <c r="F30" s="8" t="n">
        <v>18</v>
      </c>
      <c r="G30" s="8" t="n">
        <v>1</v>
      </c>
      <c r="H30" s="8" t="n">
        <v>1018</v>
      </c>
      <c r="I30" s="8" t="n">
        <v>11018</v>
      </c>
      <c r="J30" s="8" t="n">
        <v>1018</v>
      </c>
      <c r="K30" s="8" t="s">
        <v>650</v>
      </c>
      <c r="L30" s="8" t="s">
        <v>128</v>
      </c>
      <c r="M30" s="0" t="s">
        <v>1162</v>
      </c>
      <c r="N30" s="0" t="s">
        <v>1142</v>
      </c>
      <c r="O30" s="0" t="s">
        <v>1163</v>
      </c>
      <c r="R30" s="0" t="n">
        <f aca="false">(1+LEN(N30)-LEN(SUBSTITUTE(N30," ","")))+1</f>
        <v>6</v>
      </c>
      <c r="S30" s="0" t="n">
        <f aca="false">(1+LEN(O30)-LEN(SUBSTITUTE(O30," ","")))</f>
        <v>11</v>
      </c>
      <c r="T30" s="0" t="s">
        <v>1096</v>
      </c>
      <c r="U30" s="0" t="s">
        <v>1159</v>
      </c>
      <c r="V30" s="0" t="s">
        <v>1164</v>
      </c>
      <c r="W30" s="0" t="s">
        <v>1159</v>
      </c>
      <c r="X30" s="0" t="s">
        <v>1159</v>
      </c>
      <c r="Y30" s="0" t="s">
        <v>1165</v>
      </c>
      <c r="Z30" s="0" t="s">
        <v>1159</v>
      </c>
      <c r="AA30" s="0" t="s">
        <v>1159</v>
      </c>
      <c r="AB30" s="0" t="s">
        <v>1159</v>
      </c>
      <c r="AC30" s="0" t="s">
        <v>1166</v>
      </c>
      <c r="AD30" s="13"/>
      <c r="AE30" s="0" t="s">
        <v>227</v>
      </c>
      <c r="AF30" s="0" t="s">
        <v>1159</v>
      </c>
      <c r="AG30" s="0" t="s">
        <v>1167</v>
      </c>
      <c r="AH30" s="0" t="s">
        <v>1144</v>
      </c>
      <c r="AI30" s="0" t="s">
        <v>1154</v>
      </c>
      <c r="AJ30" s="0" t="s">
        <v>1159</v>
      </c>
      <c r="AK30" s="0" t="s">
        <v>1168</v>
      </c>
      <c r="AL30" s="0" t="s">
        <v>1123</v>
      </c>
      <c r="AM30" s="0" t="s">
        <v>1159</v>
      </c>
      <c r="AN30" s="0" t="s">
        <v>1154</v>
      </c>
      <c r="AO30" s="0" t="s">
        <v>1149</v>
      </c>
      <c r="AP30" s="0" t="s">
        <v>1169</v>
      </c>
      <c r="AQ30" s="0" t="s">
        <v>1170</v>
      </c>
      <c r="AR30" s="0" t="s">
        <v>1171</v>
      </c>
      <c r="AS30" s="0" t="s">
        <v>1144</v>
      </c>
      <c r="AT30" s="0" t="s">
        <v>1172</v>
      </c>
      <c r="AU30" s="0" t="s">
        <v>1159</v>
      </c>
      <c r="AV30" s="0" t="s">
        <v>1173</v>
      </c>
      <c r="AW30" s="0" t="s">
        <v>1154</v>
      </c>
      <c r="AX30" s="0" t="s">
        <v>1174</v>
      </c>
      <c r="AY30" s="0" t="s">
        <v>1149</v>
      </c>
      <c r="AZ30" s="0" t="s">
        <v>1175</v>
      </c>
      <c r="BA30" s="0" t="s">
        <v>1176</v>
      </c>
      <c r="BB30" s="0" t="s">
        <v>1123</v>
      </c>
      <c r="BC30" s="0" t="s">
        <v>1177</v>
      </c>
      <c r="BD30" s="0" t="s">
        <v>1178</v>
      </c>
      <c r="BE30" s="0" t="s">
        <v>749</v>
      </c>
      <c r="BF30" s="0" t="s">
        <v>1154</v>
      </c>
      <c r="BG30" s="0" t="s">
        <v>1179</v>
      </c>
      <c r="BH30" s="0" t="s">
        <v>1180</v>
      </c>
      <c r="BI30" s="0" t="s">
        <v>1181</v>
      </c>
      <c r="BJ30" s="0" t="s">
        <v>1159</v>
      </c>
      <c r="BK30" s="0" t="s">
        <v>1182</v>
      </c>
      <c r="BL30" s="0" t="s">
        <v>1172</v>
      </c>
      <c r="BM30" s="0" t="s">
        <v>1183</v>
      </c>
      <c r="BN30" s="0" t="s">
        <v>1159</v>
      </c>
      <c r="BO30" s="0" t="s">
        <v>1184</v>
      </c>
      <c r="BP30" s="0" t="s">
        <v>291</v>
      </c>
      <c r="BQ30" s="0" t="s">
        <v>934</v>
      </c>
      <c r="BS30" s="0" t="s">
        <v>1159</v>
      </c>
      <c r="BT30" s="0" t="n">
        <f aca="false">49-(COUNTBLANK(U30:BQ30))</f>
        <v>48</v>
      </c>
      <c r="BU30" s="0" t="str">
        <f aca="false">CONCATENATE("*",BS30,"*")</f>
        <v>*install*</v>
      </c>
      <c r="BV30" s="0" t="n">
        <f aca="false">COUNTIFS(U30:BQ30,BU30)</f>
        <v>0</v>
      </c>
      <c r="BW30" s="14" t="n">
        <f aca="false">BV30/BT30</f>
        <v>0</v>
      </c>
      <c r="BZ30" s="15" t="str">
        <f aca="false">IF(BY30="","",(BY30/BT30))</f>
        <v/>
      </c>
      <c r="CA30" s="0" t="n">
        <f aca="false">COUNTIFS(U30:BQ30,BU29)</f>
        <v>0</v>
      </c>
      <c r="CB30" s="0" t="str">
        <f aca="false">IF(BX30="",BU30,BX30)</f>
        <v>*install*</v>
      </c>
      <c r="CC30" s="0" t="n">
        <f aca="false">COUNTIFS(U30:BQ30,CB29)</f>
        <v>0</v>
      </c>
      <c r="CD30" s="15" t="n">
        <f aca="false">CC30/BT30</f>
        <v>0</v>
      </c>
      <c r="CE30" s="0" t="s">
        <v>1185</v>
      </c>
      <c r="CF30" s="15" t="n">
        <f aca="false">(COUNTIFS(U30:BQ30,CE30))/BT30</f>
        <v>0</v>
      </c>
      <c r="CH30" s="0" t="s">
        <v>1186</v>
      </c>
      <c r="CI30" s="15" t="n">
        <f aca="false">(COUNTIFS(U30:BQ30,CH30))/BT30</f>
        <v>0</v>
      </c>
      <c r="CJ30" s="15" t="n">
        <f aca="false">(COUNTIFS(U30:BQ30,CH29))/BT30</f>
        <v>0</v>
      </c>
      <c r="CK30" s="16" t="s">
        <v>1159</v>
      </c>
      <c r="CL30" s="0" t="s">
        <v>1161</v>
      </c>
      <c r="CP30" s="0" t="s">
        <v>1160</v>
      </c>
      <c r="CQ30" s="15" t="n">
        <v>0.0208333333333333</v>
      </c>
      <c r="CR30" s="0" t="str">
        <f aca="false">CONCATENATE(CP30,CS30)</f>
        <v>replace*</v>
      </c>
      <c r="CS30" s="0" t="s">
        <v>3614</v>
      </c>
      <c r="CT30" s="0" t="n">
        <f aca="false">CP31</f>
        <v>0</v>
      </c>
      <c r="CU30" s="0" t="str">
        <f aca="false">CONCATENATE(CT30,CS30)</f>
        <v>0*</v>
      </c>
      <c r="CV30" s="15" t="n">
        <f aca="false">(COUNTIFS(U30:BQ30,CU30))/BT30</f>
        <v>0</v>
      </c>
      <c r="CX30" s="4" t="s">
        <v>3639</v>
      </c>
      <c r="CY30" s="4" t="s">
        <v>3648</v>
      </c>
      <c r="CZ30" s="4" t="s">
        <v>3617</v>
      </c>
    </row>
    <row r="31" customFormat="false" ht="14.4" hidden="false" customHeight="false" outlineLevel="0" collapsed="false">
      <c r="A31" s="8" t="s">
        <v>193</v>
      </c>
      <c r="B31" s="8" t="n">
        <v>1</v>
      </c>
      <c r="C31" s="8" t="n">
        <v>1</v>
      </c>
      <c r="D31" s="8" t="n">
        <v>1</v>
      </c>
      <c r="E31" s="8" t="n">
        <v>36</v>
      </c>
      <c r="F31" s="8" t="n">
        <v>19</v>
      </c>
      <c r="G31" s="8" t="n">
        <v>0</v>
      </c>
      <c r="H31" s="8" t="n">
        <v>19</v>
      </c>
      <c r="I31" s="8" t="n">
        <v>10019</v>
      </c>
      <c r="J31" s="8" t="n">
        <v>19</v>
      </c>
      <c r="K31" s="8" t="s">
        <v>650</v>
      </c>
      <c r="L31" s="8" t="s">
        <v>128</v>
      </c>
      <c r="M31" s="0" t="s">
        <v>1187</v>
      </c>
      <c r="N31" s="0" t="s">
        <v>1188</v>
      </c>
      <c r="O31" s="0" t="s">
        <v>1189</v>
      </c>
      <c r="R31" s="0" t="n">
        <f aca="false">(1+LEN(N31)-LEN(SUBSTITUTE(N31," ","")))+1</f>
        <v>6</v>
      </c>
      <c r="S31" s="0" t="n">
        <f aca="false">(1+LEN(O31)-LEN(SUBSTITUTE(O31," ","")))</f>
        <v>9</v>
      </c>
      <c r="T31" s="0" t="s">
        <v>1096</v>
      </c>
      <c r="U31" s="19" t="s">
        <v>1190</v>
      </c>
      <c r="V31" s="0" t="s">
        <v>1191</v>
      </c>
      <c r="W31" s="19" t="s">
        <v>1192</v>
      </c>
      <c r="X31" s="0" t="s">
        <v>1193</v>
      </c>
      <c r="Y31" s="0" t="s">
        <v>1194</v>
      </c>
      <c r="Z31" s="19" t="s">
        <v>1195</v>
      </c>
      <c r="AA31" s="13"/>
      <c r="AB31" s="0" t="s">
        <v>203</v>
      </c>
      <c r="AC31" s="0" t="s">
        <v>1196</v>
      </c>
      <c r="AD31" s="0" t="s">
        <v>961</v>
      </c>
      <c r="AE31" s="0" t="s">
        <v>1197</v>
      </c>
      <c r="AF31" s="0" t="s">
        <v>1198</v>
      </c>
      <c r="AG31" s="0" t="s">
        <v>1199</v>
      </c>
      <c r="AH31" s="19" t="s">
        <v>1200</v>
      </c>
      <c r="AI31" s="0" t="s">
        <v>1201</v>
      </c>
      <c r="AJ31" s="19" t="s">
        <v>869</v>
      </c>
      <c r="AK31" s="19" t="s">
        <v>1178</v>
      </c>
      <c r="AL31" s="0" t="s">
        <v>1202</v>
      </c>
      <c r="AM31" s="19" t="s">
        <v>226</v>
      </c>
      <c r="AN31" s="0" t="s">
        <v>1106</v>
      </c>
      <c r="AO31" s="0" t="s">
        <v>1203</v>
      </c>
      <c r="AP31" s="0" t="s">
        <v>1199</v>
      </c>
      <c r="AQ31" s="0" t="s">
        <v>1204</v>
      </c>
      <c r="AR31" s="19" t="s">
        <v>1205</v>
      </c>
      <c r="AS31" s="19" t="s">
        <v>1206</v>
      </c>
      <c r="AT31" s="0" t="s">
        <v>1207</v>
      </c>
      <c r="AU31" s="0" t="s">
        <v>669</v>
      </c>
      <c r="AV31" s="0" t="s">
        <v>1208</v>
      </c>
      <c r="AW31" s="19" t="s">
        <v>1209</v>
      </c>
      <c r="AX31" s="0" t="s">
        <v>150</v>
      </c>
      <c r="AY31" s="0" t="s">
        <v>1210</v>
      </c>
      <c r="AZ31" s="0" t="s">
        <v>1211</v>
      </c>
      <c r="BA31" s="19" t="s">
        <v>1212</v>
      </c>
      <c r="BB31" s="19" t="s">
        <v>869</v>
      </c>
      <c r="BC31" s="19" t="s">
        <v>857</v>
      </c>
      <c r="BD31" s="0" t="s">
        <v>1213</v>
      </c>
      <c r="BE31" s="19" t="s">
        <v>1214</v>
      </c>
      <c r="BF31" s="0" t="s">
        <v>1215</v>
      </c>
      <c r="BG31" s="19" t="s">
        <v>1216</v>
      </c>
      <c r="BH31" s="0" t="s">
        <v>1217</v>
      </c>
      <c r="BI31" s="19" t="s">
        <v>1178</v>
      </c>
      <c r="BJ31" s="19" t="s">
        <v>1218</v>
      </c>
      <c r="BK31" s="0" t="s">
        <v>1113</v>
      </c>
      <c r="BL31" s="0" t="s">
        <v>1219</v>
      </c>
      <c r="BM31" s="0" t="s">
        <v>1194</v>
      </c>
      <c r="BN31" s="0" t="s">
        <v>1220</v>
      </c>
      <c r="BO31" s="0" t="s">
        <v>203</v>
      </c>
      <c r="BP31" s="0" t="s">
        <v>203</v>
      </c>
      <c r="BQ31" s="19" t="s">
        <v>1221</v>
      </c>
      <c r="BS31" s="0" t="s">
        <v>869</v>
      </c>
      <c r="BT31" s="0" t="n">
        <f aca="false">49-(COUNTBLANK(U31:BQ31))</f>
        <v>48</v>
      </c>
      <c r="BU31" s="0" t="str">
        <f aca="false">CONCATENATE("*",BS31,"*")</f>
        <v>*make*</v>
      </c>
      <c r="BV31" s="0" t="n">
        <f aca="false">COUNTIFS(U31:BQ31,BU31)</f>
        <v>0</v>
      </c>
      <c r="BW31" s="18" t="n">
        <f aca="false">BV31/BT31</f>
        <v>0</v>
      </c>
      <c r="BZ31" s="15" t="str">
        <f aca="false">IF(BY31="","",(BY31/BT31))</f>
        <v/>
      </c>
      <c r="CA31" s="0" t="n">
        <f aca="false">COUNTIFS(U31:BQ31,BU32)</f>
        <v>0</v>
      </c>
      <c r="CB31" s="0" t="str">
        <f aca="false">IF(BX31="",BU31,BX31)</f>
        <v>*make*</v>
      </c>
      <c r="CC31" s="0" t="n">
        <f aca="false">COUNTIFS(U31:BQ31,CB32)</f>
        <v>0</v>
      </c>
      <c r="CD31" s="15" t="n">
        <f aca="false">CC31/BT31</f>
        <v>0</v>
      </c>
      <c r="CE31" s="0" t="s">
        <v>870</v>
      </c>
      <c r="CF31" s="15" t="n">
        <f aca="false">(COUNTIFS(U31:BQ31,CE31))/BT31</f>
        <v>0</v>
      </c>
      <c r="CG31" s="19" t="s">
        <v>1222</v>
      </c>
      <c r="CH31" s="0" t="s">
        <v>871</v>
      </c>
      <c r="CI31" s="15" t="n">
        <f aca="false">(COUNTIFS(U31:BQ31,CH31))/BT31</f>
        <v>0</v>
      </c>
      <c r="CJ31" s="15" t="n">
        <f aca="false">(COUNTIFS(U31:BQ31,CH32))/BT31</f>
        <v>0</v>
      </c>
      <c r="CK31" s="16" t="s">
        <v>869</v>
      </c>
      <c r="CL31" s="0" t="s">
        <v>1223</v>
      </c>
      <c r="CO31" s="4"/>
      <c r="CP31" s="4"/>
      <c r="CQ31" s="4"/>
      <c r="CR31" s="4"/>
      <c r="CS31" s="4"/>
      <c r="CT31" s="4"/>
      <c r="CU31" s="4"/>
      <c r="CV31" s="4"/>
      <c r="CW31" s="4"/>
      <c r="CX31" s="4" t="s">
        <v>3639</v>
      </c>
      <c r="CY31" s="4" t="s">
        <v>3649</v>
      </c>
      <c r="CZ31" s="4" t="s">
        <v>3617</v>
      </c>
    </row>
    <row r="32" customFormat="false" ht="14.4" hidden="false" customHeight="false" outlineLevel="0" collapsed="false">
      <c r="A32" s="8" t="s">
        <v>127</v>
      </c>
      <c r="B32" s="8" t="n">
        <v>1</v>
      </c>
      <c r="C32" s="8" t="n">
        <v>1</v>
      </c>
      <c r="D32" s="8" t="n">
        <v>2</v>
      </c>
      <c r="E32" s="8" t="n">
        <v>36</v>
      </c>
      <c r="F32" s="8" t="n">
        <v>19</v>
      </c>
      <c r="G32" s="8" t="n">
        <v>1</v>
      </c>
      <c r="H32" s="8" t="n">
        <v>1019</v>
      </c>
      <c r="I32" s="8" t="n">
        <v>11019</v>
      </c>
      <c r="J32" s="8" t="n">
        <v>1019</v>
      </c>
      <c r="K32" s="8" t="s">
        <v>650</v>
      </c>
      <c r="L32" s="8" t="s">
        <v>128</v>
      </c>
      <c r="M32" s="0" t="s">
        <v>1224</v>
      </c>
      <c r="N32" s="0" t="s">
        <v>1188</v>
      </c>
      <c r="O32" s="0" t="s">
        <v>1225</v>
      </c>
      <c r="R32" s="0" t="n">
        <f aca="false">(1+LEN(N32)-LEN(SUBSTITUTE(N32," ","")))+1</f>
        <v>6</v>
      </c>
      <c r="S32" s="0" t="n">
        <f aca="false">(1+LEN(O32)-LEN(SUBSTITUTE(O32," ","")))</f>
        <v>9</v>
      </c>
      <c r="T32" s="0" t="s">
        <v>1096</v>
      </c>
      <c r="U32" s="0" t="s">
        <v>1226</v>
      </c>
      <c r="V32" s="0" t="s">
        <v>1227</v>
      </c>
      <c r="W32" s="0" t="s">
        <v>1228</v>
      </c>
      <c r="X32" s="0" t="s">
        <v>1229</v>
      </c>
      <c r="Y32" s="0" t="s">
        <v>1230</v>
      </c>
      <c r="Z32" s="0" t="s">
        <v>1231</v>
      </c>
      <c r="AA32" s="0" t="s">
        <v>1232</v>
      </c>
      <c r="AB32" s="0" t="s">
        <v>1233</v>
      </c>
      <c r="AC32" s="0" t="s">
        <v>1234</v>
      </c>
      <c r="AD32" s="0" t="s">
        <v>1235</v>
      </c>
      <c r="AE32" s="0" t="s">
        <v>1236</v>
      </c>
      <c r="AF32" s="0" t="s">
        <v>1237</v>
      </c>
      <c r="AG32" s="0" t="s">
        <v>1238</v>
      </c>
      <c r="AH32" s="0" t="s">
        <v>1210</v>
      </c>
      <c r="AI32" s="0" t="s">
        <v>1239</v>
      </c>
      <c r="AJ32" s="0" t="s">
        <v>1240</v>
      </c>
      <c r="AK32" s="0" t="s">
        <v>1241</v>
      </c>
      <c r="AL32" s="0" t="s">
        <v>1242</v>
      </c>
      <c r="AM32" s="0" t="s">
        <v>1231</v>
      </c>
      <c r="AN32" s="0" t="s">
        <v>1243</v>
      </c>
      <c r="AO32" s="0" t="s">
        <v>1244</v>
      </c>
      <c r="AP32" s="0" t="s">
        <v>1226</v>
      </c>
      <c r="AQ32" s="0" t="s">
        <v>1245</v>
      </c>
      <c r="AR32" s="0" t="s">
        <v>1244</v>
      </c>
      <c r="AS32" s="0" t="s">
        <v>1246</v>
      </c>
      <c r="AT32" s="0" t="s">
        <v>1236</v>
      </c>
      <c r="AU32" s="0" t="s">
        <v>669</v>
      </c>
      <c r="AV32" s="0" t="s">
        <v>1247</v>
      </c>
      <c r="AW32" s="0" t="s">
        <v>1248</v>
      </c>
      <c r="AX32" s="0" t="s">
        <v>1210</v>
      </c>
      <c r="AY32" s="0" t="s">
        <v>1249</v>
      </c>
      <c r="AZ32" s="0" t="s">
        <v>1230</v>
      </c>
      <c r="BA32" s="0" t="s">
        <v>1250</v>
      </c>
      <c r="BB32" s="0" t="s">
        <v>1236</v>
      </c>
      <c r="BC32" s="0" t="s">
        <v>1251</v>
      </c>
      <c r="BD32" s="0" t="s">
        <v>1252</v>
      </c>
      <c r="BE32" s="0" t="s">
        <v>1253</v>
      </c>
      <c r="BF32" s="0" t="s">
        <v>1231</v>
      </c>
      <c r="BG32" s="0" t="s">
        <v>1254</v>
      </c>
      <c r="BH32" s="0" t="s">
        <v>1255</v>
      </c>
      <c r="BI32" s="0" t="s">
        <v>1256</v>
      </c>
      <c r="BJ32" s="0" t="s">
        <v>1257</v>
      </c>
      <c r="BK32" s="0" t="s">
        <v>1251</v>
      </c>
      <c r="BL32" s="0" t="s">
        <v>1226</v>
      </c>
      <c r="BM32" s="0" t="s">
        <v>168</v>
      </c>
      <c r="BN32" s="0" t="s">
        <v>1258</v>
      </c>
      <c r="BO32" s="0" t="s">
        <v>1259</v>
      </c>
      <c r="BP32" s="0" t="s">
        <v>1260</v>
      </c>
      <c r="BQ32" s="0" t="s">
        <v>1261</v>
      </c>
      <c r="BS32" s="0" t="s">
        <v>669</v>
      </c>
      <c r="BT32" s="0" t="n">
        <f aca="false">49-(COUNTBLANK(U32:BQ32))</f>
        <v>49</v>
      </c>
      <c r="BU32" s="0" t="str">
        <f aca="false">CONCATENATE("*",BS32,"*")</f>
        <v>*move*</v>
      </c>
      <c r="BV32" s="0" t="n">
        <f aca="false">COUNTIFS(U32:BQ32,BU32)</f>
        <v>0</v>
      </c>
      <c r="BW32" s="18" t="n">
        <f aca="false">BV32/BT32</f>
        <v>0</v>
      </c>
      <c r="BZ32" s="15" t="str">
        <f aca="false">IF(BY32="","",(BY32/BT32))</f>
        <v/>
      </c>
      <c r="CA32" s="0" t="n">
        <f aca="false">COUNTIFS(U32:BQ32,BU31)</f>
        <v>0</v>
      </c>
      <c r="CB32" s="0" t="str">
        <f aca="false">IF(BX32="",BU32,BX32)</f>
        <v>*move*</v>
      </c>
      <c r="CC32" s="0" t="n">
        <f aca="false">COUNTIFS(U32:BQ32,CB31)</f>
        <v>0</v>
      </c>
      <c r="CD32" s="15" t="n">
        <f aca="false">CC32/BT32</f>
        <v>0</v>
      </c>
      <c r="CE32" s="0" t="s">
        <v>1262</v>
      </c>
      <c r="CF32" s="15" t="n">
        <f aca="false">(COUNTIFS(U32:BQ32,CE32))/BT32</f>
        <v>0</v>
      </c>
      <c r="CH32" s="0" t="s">
        <v>1263</v>
      </c>
      <c r="CI32" s="15" t="n">
        <f aca="false">(COUNTIFS(U32:BQ32,CH32))/BT32</f>
        <v>0</v>
      </c>
      <c r="CJ32" s="15" t="n">
        <f aca="false">(COUNTIFS(U32:BQ32,CH31))/BT32</f>
        <v>0</v>
      </c>
      <c r="CK32" s="16" t="s">
        <v>1210</v>
      </c>
      <c r="CL32" s="0" t="s">
        <v>1223</v>
      </c>
      <c r="CN32" s="4"/>
      <c r="CP32" s="0" t="s">
        <v>3650</v>
      </c>
      <c r="CQ32" s="15" t="n">
        <v>0</v>
      </c>
      <c r="CR32" s="0" t="str">
        <f aca="false">CONCATENATE(CP32,CS32)</f>
        <v>load*</v>
      </c>
      <c r="CS32" s="0" t="s">
        <v>3614</v>
      </c>
      <c r="CT32" s="0" t="n">
        <f aca="false">CP33</f>
        <v>0</v>
      </c>
      <c r="CU32" s="0" t="str">
        <f aca="false">CONCATENATE(CT32,CS32)</f>
        <v>0*</v>
      </c>
      <c r="CV32" s="15" t="n">
        <f aca="false">(COUNTIFS(U32:BQ32,CU32))/BT32</f>
        <v>0</v>
      </c>
      <c r="CX32" s="4" t="s">
        <v>3639</v>
      </c>
      <c r="CY32" s="4" t="s">
        <v>3649</v>
      </c>
      <c r="CZ32" s="4" t="s">
        <v>3617</v>
      </c>
    </row>
    <row r="33" s="4" customFormat="true" ht="14.4" hidden="false" customHeight="false" outlineLevel="0" collapsed="false">
      <c r="A33" s="8" t="s">
        <v>193</v>
      </c>
      <c r="B33" s="8" t="n">
        <v>1</v>
      </c>
      <c r="C33" s="8" t="n">
        <v>1</v>
      </c>
      <c r="D33" s="8" t="n">
        <v>1</v>
      </c>
      <c r="E33" s="8" t="n">
        <v>61</v>
      </c>
      <c r="F33" s="8" t="n">
        <v>30</v>
      </c>
      <c r="G33" s="8" t="n">
        <v>0</v>
      </c>
      <c r="H33" s="8" t="n">
        <v>30</v>
      </c>
      <c r="I33" s="8" t="n">
        <v>10030</v>
      </c>
      <c r="J33" s="8" t="n">
        <v>30</v>
      </c>
      <c r="K33" s="8" t="s">
        <v>650</v>
      </c>
      <c r="L33" s="8" t="s">
        <v>128</v>
      </c>
      <c r="M33" s="4" t="s">
        <v>1778</v>
      </c>
      <c r="N33" s="4" t="s">
        <v>1779</v>
      </c>
      <c r="O33" s="4" t="s">
        <v>1780</v>
      </c>
      <c r="R33" s="4" t="n">
        <f aca="false">(1+LEN(N33)-LEN(SUBSTITUTE(N33," ","")))+1</f>
        <v>7</v>
      </c>
      <c r="S33" s="4" t="n">
        <f aca="false">(1+LEN(O33)-LEN(SUBSTITUTE(O33," ","")))</f>
        <v>10</v>
      </c>
      <c r="T33" s="4" t="s">
        <v>1781</v>
      </c>
      <c r="U33" s="4" t="s">
        <v>1782</v>
      </c>
      <c r="V33" s="4" t="s">
        <v>1783</v>
      </c>
      <c r="W33" s="4" t="s">
        <v>1784</v>
      </c>
      <c r="X33" s="4" t="s">
        <v>1785</v>
      </c>
      <c r="Y33" s="4" t="s">
        <v>1298</v>
      </c>
      <c r="Z33" s="4" t="s">
        <v>1786</v>
      </c>
      <c r="AA33" s="4" t="s">
        <v>1787</v>
      </c>
      <c r="AB33" s="4" t="s">
        <v>1782</v>
      </c>
      <c r="AC33" s="4" t="s">
        <v>1786</v>
      </c>
      <c r="AD33" s="4" t="s">
        <v>752</v>
      </c>
      <c r="AE33" s="4" t="s">
        <v>1788</v>
      </c>
      <c r="AF33" s="4" t="s">
        <v>1789</v>
      </c>
      <c r="AG33" s="4" t="s">
        <v>879</v>
      </c>
      <c r="AH33" s="4" t="s">
        <v>1786</v>
      </c>
      <c r="AI33" s="4" t="s">
        <v>1790</v>
      </c>
      <c r="AJ33" s="4" t="s">
        <v>1791</v>
      </c>
      <c r="AK33" s="4" t="s">
        <v>295</v>
      </c>
      <c r="AL33" s="4" t="s">
        <v>1786</v>
      </c>
      <c r="AM33" s="4" t="s">
        <v>182</v>
      </c>
      <c r="AN33" s="4" t="s">
        <v>752</v>
      </c>
      <c r="AO33" s="4" t="s">
        <v>1786</v>
      </c>
      <c r="AP33" s="4" t="s">
        <v>1792</v>
      </c>
      <c r="AQ33" s="4" t="s">
        <v>1298</v>
      </c>
      <c r="AR33" s="4" t="s">
        <v>1786</v>
      </c>
      <c r="AS33" s="4" t="s">
        <v>228</v>
      </c>
      <c r="AT33" s="4" t="s">
        <v>999</v>
      </c>
      <c r="AU33" s="4" t="s">
        <v>1614</v>
      </c>
      <c r="AV33" s="4" t="s">
        <v>1793</v>
      </c>
      <c r="AW33" s="4" t="s">
        <v>1298</v>
      </c>
      <c r="AX33" s="4" t="s">
        <v>295</v>
      </c>
      <c r="AY33" s="4" t="s">
        <v>1786</v>
      </c>
      <c r="AZ33" s="4" t="s">
        <v>1794</v>
      </c>
      <c r="BA33" s="4" t="s">
        <v>1795</v>
      </c>
      <c r="BB33" s="4" t="s">
        <v>1786</v>
      </c>
      <c r="BC33" s="4" t="s">
        <v>1298</v>
      </c>
      <c r="BD33" s="4" t="s">
        <v>1796</v>
      </c>
      <c r="BE33" s="4" t="s">
        <v>1782</v>
      </c>
      <c r="BF33" s="4" t="s">
        <v>182</v>
      </c>
      <c r="BG33" s="4" t="s">
        <v>1786</v>
      </c>
      <c r="BH33" s="4" t="s">
        <v>740</v>
      </c>
      <c r="BI33" s="4" t="s">
        <v>1786</v>
      </c>
      <c r="BJ33" s="4" t="s">
        <v>1797</v>
      </c>
      <c r="BK33" s="4" t="s">
        <v>1798</v>
      </c>
      <c r="BL33" s="4" t="s">
        <v>1799</v>
      </c>
      <c r="BM33" s="4" t="s">
        <v>1298</v>
      </c>
      <c r="BN33" s="4" t="s">
        <v>1800</v>
      </c>
      <c r="BO33" s="4" t="s">
        <v>1786</v>
      </c>
      <c r="BP33" s="4" t="s">
        <v>1298</v>
      </c>
      <c r="BQ33" s="4" t="s">
        <v>1298</v>
      </c>
      <c r="BS33" s="4" t="s">
        <v>1786</v>
      </c>
      <c r="BT33" s="4" t="n">
        <f aca="false">49-(COUNTBLANK(U33:BQ33))</f>
        <v>49</v>
      </c>
      <c r="BU33" s="4" t="str">
        <f aca="false">CONCATENATE("*",BS33,"*")</f>
        <v>*fish*</v>
      </c>
      <c r="BV33" s="4" t="n">
        <f aca="false">COUNTIFS(U33:BQ33,BU33)</f>
        <v>0</v>
      </c>
      <c r="BW33" s="15" t="n">
        <f aca="false">BV33/BT33</f>
        <v>0</v>
      </c>
      <c r="BZ33" s="15" t="str">
        <f aca="false">IF(BY33="","",(BY33/BT33))</f>
        <v/>
      </c>
      <c r="CA33" s="4" t="n">
        <f aca="false">COUNTIFS(U33:BQ33,BU34)</f>
        <v>0</v>
      </c>
      <c r="CB33" s="4" t="str">
        <f aca="false">IF(BX33="",BU33,BX33)</f>
        <v>*fish*</v>
      </c>
      <c r="CC33" s="4" t="n">
        <f aca="false">COUNTIFS(U33:BQ33,CB34)</f>
        <v>0</v>
      </c>
      <c r="CD33" s="15" t="n">
        <f aca="false">CC33/BT33</f>
        <v>0</v>
      </c>
      <c r="CE33" s="4" t="s">
        <v>1801</v>
      </c>
      <c r="CF33" s="15" t="n">
        <f aca="false">(COUNTIFS(U33:BQ33,CE33))/BT33</f>
        <v>0</v>
      </c>
      <c r="CH33" s="4" t="s">
        <v>1802</v>
      </c>
      <c r="CI33" s="15" t="n">
        <f aca="false">(COUNTIFS(U33:BQ33,CH33))/BT33</f>
        <v>0</v>
      </c>
      <c r="CJ33" s="15" t="n">
        <f aca="false">(COUNTIFS(U33:BQ33,CH34))/BT33</f>
        <v>0</v>
      </c>
      <c r="CK33" s="16" t="s">
        <v>1786</v>
      </c>
      <c r="CL33" s="4" t="s">
        <v>1803</v>
      </c>
      <c r="CX33" s="4" t="s">
        <v>3625</v>
      </c>
      <c r="CY33" s="4" t="s">
        <v>3651</v>
      </c>
      <c r="CZ33" s="4" t="s">
        <v>3617</v>
      </c>
    </row>
    <row r="34" customFormat="false" ht="14.4" hidden="false" customHeight="false" outlineLevel="0" collapsed="false">
      <c r="A34" s="8" t="s">
        <v>127</v>
      </c>
      <c r="B34" s="8" t="n">
        <v>1</v>
      </c>
      <c r="C34" s="8" t="n">
        <v>1</v>
      </c>
      <c r="D34" s="8" t="n">
        <v>2</v>
      </c>
      <c r="E34" s="8" t="n">
        <v>61</v>
      </c>
      <c r="F34" s="8" t="n">
        <v>30</v>
      </c>
      <c r="G34" s="8" t="n">
        <v>1</v>
      </c>
      <c r="H34" s="8" t="n">
        <v>1030</v>
      </c>
      <c r="I34" s="8" t="n">
        <v>11030</v>
      </c>
      <c r="J34" s="8" t="n">
        <v>1030</v>
      </c>
      <c r="K34" s="8" t="s">
        <v>650</v>
      </c>
      <c r="L34" s="8" t="s">
        <v>128</v>
      </c>
      <c r="M34" s="0" t="s">
        <v>1804</v>
      </c>
      <c r="N34" s="0" t="s">
        <v>1779</v>
      </c>
      <c r="O34" s="0" t="s">
        <v>1805</v>
      </c>
      <c r="R34" s="0" t="n">
        <f aca="false">(1+LEN(N34)-LEN(SUBSTITUTE(N34," ","")))+1</f>
        <v>7</v>
      </c>
      <c r="S34" s="0" t="n">
        <f aca="false">(1+LEN(O34)-LEN(SUBSTITUTE(O34," ","")))</f>
        <v>10</v>
      </c>
      <c r="T34" s="0" t="s">
        <v>1781</v>
      </c>
      <c r="U34" s="0" t="s">
        <v>1782</v>
      </c>
      <c r="V34" s="0" t="s">
        <v>1806</v>
      </c>
      <c r="W34" s="0" t="s">
        <v>1807</v>
      </c>
      <c r="X34" s="0" t="s">
        <v>1782</v>
      </c>
      <c r="Y34" s="0" t="s">
        <v>1808</v>
      </c>
      <c r="Z34" s="0" t="s">
        <v>1782</v>
      </c>
      <c r="AA34" s="0" t="s">
        <v>1809</v>
      </c>
      <c r="AB34" s="0" t="s">
        <v>1782</v>
      </c>
      <c r="AC34" s="0" t="s">
        <v>1298</v>
      </c>
      <c r="AD34" s="0" t="s">
        <v>1298</v>
      </c>
      <c r="AE34" s="0" t="s">
        <v>1782</v>
      </c>
      <c r="AF34" s="0" t="s">
        <v>1810</v>
      </c>
      <c r="AG34" s="0" t="s">
        <v>1811</v>
      </c>
      <c r="AH34" s="0" t="s">
        <v>1812</v>
      </c>
      <c r="AI34" s="0" t="s">
        <v>999</v>
      </c>
      <c r="AJ34" s="0" t="s">
        <v>1813</v>
      </c>
      <c r="AK34" s="0" t="s">
        <v>1814</v>
      </c>
      <c r="AL34" s="0" t="s">
        <v>1815</v>
      </c>
      <c r="AM34" s="0" t="s">
        <v>1816</v>
      </c>
      <c r="AN34" s="0" t="s">
        <v>1298</v>
      </c>
      <c r="AO34" s="0" t="s">
        <v>1817</v>
      </c>
      <c r="AP34" s="0" t="s">
        <v>1818</v>
      </c>
      <c r="AQ34" s="0" t="s">
        <v>1782</v>
      </c>
      <c r="AR34" s="0" t="s">
        <v>1818</v>
      </c>
      <c r="AS34" s="0" t="s">
        <v>1782</v>
      </c>
      <c r="AT34" s="0" t="s">
        <v>1782</v>
      </c>
      <c r="AU34" s="0" t="s">
        <v>1782</v>
      </c>
      <c r="AV34" s="0" t="s">
        <v>1298</v>
      </c>
      <c r="AW34" s="0" t="s">
        <v>1314</v>
      </c>
      <c r="AX34" s="0" t="s">
        <v>182</v>
      </c>
      <c r="AY34" s="0" t="s">
        <v>1782</v>
      </c>
      <c r="AZ34" s="0" t="s">
        <v>1819</v>
      </c>
      <c r="BA34" s="0" t="s">
        <v>1298</v>
      </c>
      <c r="BB34" s="0" t="s">
        <v>1782</v>
      </c>
      <c r="BC34" s="0" t="s">
        <v>1298</v>
      </c>
      <c r="BD34" s="0" t="s">
        <v>1782</v>
      </c>
      <c r="BE34" s="0" t="s">
        <v>1820</v>
      </c>
      <c r="BF34" s="0" t="s">
        <v>1782</v>
      </c>
      <c r="BG34" s="0" t="s">
        <v>1782</v>
      </c>
      <c r="BH34" s="0" t="s">
        <v>1796</v>
      </c>
      <c r="BI34" s="0" t="s">
        <v>1821</v>
      </c>
      <c r="BJ34" s="0" t="s">
        <v>1298</v>
      </c>
      <c r="BK34" s="0" t="s">
        <v>1822</v>
      </c>
      <c r="BL34" s="0" t="s">
        <v>1823</v>
      </c>
      <c r="BM34" s="0" t="s">
        <v>1298</v>
      </c>
      <c r="BN34" s="0" t="s">
        <v>1298</v>
      </c>
      <c r="BO34" s="0" t="s">
        <v>1824</v>
      </c>
      <c r="BP34" s="0" t="s">
        <v>1807</v>
      </c>
      <c r="BQ34" s="0" t="s">
        <v>1782</v>
      </c>
      <c r="BS34" s="0" t="s">
        <v>1782</v>
      </c>
      <c r="BT34" s="0" t="n">
        <f aca="false">49-(COUNTBLANK(U34:BQ34))</f>
        <v>49</v>
      </c>
      <c r="BU34" s="0" t="str">
        <f aca="false">CONCATENATE("*",BS34,"*")</f>
        <v>*swim*</v>
      </c>
      <c r="BV34" s="0" t="n">
        <f aca="false">COUNTIFS(U34:BQ34,BU34)</f>
        <v>0</v>
      </c>
      <c r="BW34" s="15" t="n">
        <f aca="false">BV34/BT34</f>
        <v>0</v>
      </c>
      <c r="BZ34" s="15" t="str">
        <f aca="false">IF(BY34="","",(BY34/BT34))</f>
        <v/>
      </c>
      <c r="CA34" s="0" t="n">
        <f aca="false">COUNTIFS(U34:BQ34,BU33)</f>
        <v>0</v>
      </c>
      <c r="CB34" s="0" t="str">
        <f aca="false">IF(BX34="",BU34,BX34)</f>
        <v>*swim*</v>
      </c>
      <c r="CC34" s="0" t="n">
        <f aca="false">COUNTIFS(U34:BQ34,CB33)</f>
        <v>0</v>
      </c>
      <c r="CD34" s="15" t="n">
        <f aca="false">CC34/BT34</f>
        <v>0</v>
      </c>
      <c r="CE34" s="0" t="s">
        <v>1825</v>
      </c>
      <c r="CF34" s="15" t="n">
        <f aca="false">(COUNTIFS(U34:BQ34,CE34))/BT34</f>
        <v>0</v>
      </c>
      <c r="CH34" s="0" t="s">
        <v>1826</v>
      </c>
      <c r="CI34" s="15" t="n">
        <f aca="false">(COUNTIFS(U34:BQ34,CH34))/BT34</f>
        <v>0</v>
      </c>
      <c r="CJ34" s="15" t="n">
        <f aca="false">(COUNTIFS(U34:BQ34,CH33))/BT34</f>
        <v>0</v>
      </c>
      <c r="CK34" s="16" t="s">
        <v>1782</v>
      </c>
      <c r="CL34" s="0" t="s">
        <v>1803</v>
      </c>
      <c r="CP34" s="0" t="s">
        <v>3652</v>
      </c>
      <c r="CQ34" s="15" t="n">
        <v>0</v>
      </c>
      <c r="CR34" s="0" t="str">
        <f aca="false">CONCATENATE(CP34,CS34)</f>
        <v>paddle*</v>
      </c>
      <c r="CS34" s="0" t="s">
        <v>3614</v>
      </c>
      <c r="CT34" s="0" t="n">
        <f aca="false">CP33</f>
        <v>0</v>
      </c>
      <c r="CU34" s="0" t="str">
        <f aca="false">CONCATENATE(CT34,CS34)</f>
        <v>0*</v>
      </c>
      <c r="CV34" s="15" t="n">
        <f aca="false">(COUNTIFS(U34:BQ34,CU34))/BT34</f>
        <v>0</v>
      </c>
      <c r="CX34" s="4" t="s">
        <v>3625</v>
      </c>
      <c r="CY34" s="4" t="s">
        <v>3651</v>
      </c>
      <c r="CZ34" s="4" t="s">
        <v>3617</v>
      </c>
    </row>
    <row r="35" customFormat="false" ht="14.4" hidden="false" customHeight="false" outlineLevel="0" collapsed="false">
      <c r="A35" s="8" t="s">
        <v>191</v>
      </c>
      <c r="B35" s="8" t="n">
        <v>1</v>
      </c>
      <c r="C35" s="8" t="n">
        <v>1</v>
      </c>
      <c r="D35" s="8" t="n">
        <v>1</v>
      </c>
      <c r="E35" s="8" t="n">
        <v>63</v>
      </c>
      <c r="F35" s="8" t="n">
        <v>32</v>
      </c>
      <c r="G35" s="8" t="n">
        <v>0</v>
      </c>
      <c r="H35" s="8" t="n">
        <v>32</v>
      </c>
      <c r="I35" s="8" t="n">
        <v>10032</v>
      </c>
      <c r="J35" s="8" t="n">
        <v>32</v>
      </c>
      <c r="K35" s="8" t="n">
        <v>20032</v>
      </c>
      <c r="L35" s="8" t="s">
        <v>128</v>
      </c>
      <c r="M35" s="0" t="s">
        <v>1900</v>
      </c>
      <c r="N35" s="0" t="s">
        <v>1901</v>
      </c>
      <c r="O35" s="0" t="s">
        <v>1902</v>
      </c>
      <c r="P35" s="0" t="s">
        <v>1903</v>
      </c>
      <c r="Q35" s="0" t="s">
        <v>273</v>
      </c>
      <c r="R35" s="0" t="n">
        <f aca="false">(1+LEN(N35)-LEN(SUBSTITUTE(N35," ","")))+1</f>
        <v>6</v>
      </c>
      <c r="S35" s="0" t="n">
        <f aca="false">(1+LEN(O35)-LEN(SUBSTITUTE(O35," ","")))</f>
        <v>10</v>
      </c>
      <c r="T35" s="0" t="s">
        <v>1781</v>
      </c>
      <c r="U35" s="0" t="s">
        <v>1904</v>
      </c>
      <c r="V35" s="0" t="s">
        <v>1905</v>
      </c>
      <c r="W35" s="0" t="s">
        <v>1906</v>
      </c>
      <c r="X35" s="0" t="s">
        <v>1907</v>
      </c>
      <c r="Y35" s="0" t="s">
        <v>1908</v>
      </c>
      <c r="Z35" s="0" t="s">
        <v>1909</v>
      </c>
      <c r="AA35" s="0" t="s">
        <v>1910</v>
      </c>
      <c r="AB35" s="0" t="s">
        <v>1911</v>
      </c>
      <c r="AC35" s="0" t="s">
        <v>1912</v>
      </c>
      <c r="AD35" s="0" t="s">
        <v>1614</v>
      </c>
      <c r="AE35" s="0" t="s">
        <v>1913</v>
      </c>
      <c r="AF35" s="0" t="s">
        <v>1914</v>
      </c>
      <c r="AG35" s="0" t="s">
        <v>1912</v>
      </c>
      <c r="AH35" s="0" t="s">
        <v>1614</v>
      </c>
      <c r="AI35" s="0" t="s">
        <v>1915</v>
      </c>
      <c r="AJ35" s="0" t="s">
        <v>1916</v>
      </c>
      <c r="AK35" s="0" t="s">
        <v>1917</v>
      </c>
      <c r="AL35" s="0" t="s">
        <v>1907</v>
      </c>
      <c r="AM35" s="0" t="s">
        <v>432</v>
      </c>
      <c r="AN35" s="0" t="s">
        <v>1918</v>
      </c>
      <c r="AO35" s="0" t="s">
        <v>1919</v>
      </c>
      <c r="AP35" s="0" t="s">
        <v>1920</v>
      </c>
      <c r="AQ35" s="0" t="s">
        <v>1921</v>
      </c>
      <c r="AR35" s="0" t="s">
        <v>1922</v>
      </c>
      <c r="AS35" s="0" t="s">
        <v>1907</v>
      </c>
      <c r="AT35" s="0" t="s">
        <v>1614</v>
      </c>
      <c r="AU35" s="0" t="s">
        <v>1785</v>
      </c>
      <c r="AV35" s="0" t="s">
        <v>1923</v>
      </c>
      <c r="AW35" s="0" t="s">
        <v>1924</v>
      </c>
      <c r="AX35" s="0" t="s">
        <v>1925</v>
      </c>
      <c r="AY35" s="0" t="s">
        <v>1614</v>
      </c>
      <c r="AZ35" s="0" t="s">
        <v>1907</v>
      </c>
      <c r="BA35" s="0" t="s">
        <v>1926</v>
      </c>
      <c r="BB35" s="0" t="s">
        <v>1927</v>
      </c>
      <c r="BC35" s="0" t="s">
        <v>1928</v>
      </c>
      <c r="BD35" s="0" t="s">
        <v>1929</v>
      </c>
      <c r="BE35" s="0" t="s">
        <v>1929</v>
      </c>
      <c r="BF35" s="0" t="s">
        <v>1614</v>
      </c>
      <c r="BG35" s="0" t="s">
        <v>1907</v>
      </c>
      <c r="BH35" s="0" t="s">
        <v>1930</v>
      </c>
      <c r="BI35" s="0" t="s">
        <v>1614</v>
      </c>
      <c r="BJ35" s="0" t="s">
        <v>1931</v>
      </c>
      <c r="BK35" s="0" t="s">
        <v>1614</v>
      </c>
      <c r="BL35" s="0" t="s">
        <v>1932</v>
      </c>
      <c r="BM35" s="0" t="s">
        <v>1298</v>
      </c>
      <c r="BN35" s="0" t="s">
        <v>1933</v>
      </c>
      <c r="BO35" s="0" t="s">
        <v>186</v>
      </c>
      <c r="BP35" s="0" t="s">
        <v>1907</v>
      </c>
      <c r="BQ35" s="0" t="s">
        <v>1934</v>
      </c>
      <c r="BS35" s="0" t="s">
        <v>1614</v>
      </c>
      <c r="BT35" s="0" t="n">
        <f aca="false">49-(COUNTBLANK(U35:BQ35))</f>
        <v>49</v>
      </c>
      <c r="BU35" s="0" t="str">
        <f aca="false">CONCATENATE("*",BS35,"*")</f>
        <v>*sit*</v>
      </c>
      <c r="BV35" s="0" t="n">
        <f aca="false">COUNTIFS(U35:BQ35,BU35)</f>
        <v>0</v>
      </c>
      <c r="BW35" s="14" t="n">
        <f aca="false">BV35/BT35</f>
        <v>0</v>
      </c>
      <c r="BZ35" s="15" t="str">
        <f aca="false">IF(BY35="","",(BY35/BT35))</f>
        <v/>
      </c>
      <c r="CA35" s="0" t="n">
        <f aca="false">COUNTIFS(U35:BQ35,BU36)</f>
        <v>0</v>
      </c>
      <c r="CB35" s="0" t="str">
        <f aca="false">IF(BX35="",BU35,BX35)</f>
        <v>*sit*</v>
      </c>
      <c r="CC35" s="0" t="n">
        <f aca="false">COUNTIFS(U35:BQ35,CB36)</f>
        <v>0</v>
      </c>
      <c r="CD35" s="15" t="n">
        <f aca="false">CC35/BT35</f>
        <v>0</v>
      </c>
      <c r="CE35" s="0" t="s">
        <v>1935</v>
      </c>
      <c r="CF35" s="15" t="n">
        <f aca="false">(COUNTIFS(U35:BQ35,CE35))/BT35</f>
        <v>0</v>
      </c>
      <c r="CH35" s="0" t="s">
        <v>1936</v>
      </c>
      <c r="CI35" s="15" t="n">
        <f aca="false">(COUNTIFS(U35:BQ35,CH35))/BT35</f>
        <v>0</v>
      </c>
      <c r="CJ35" s="15" t="n">
        <f aca="false">(COUNTIFS(U35:BQ35,CH36))/BT35</f>
        <v>0</v>
      </c>
      <c r="CK35" s="16" t="s">
        <v>1614</v>
      </c>
      <c r="CL35" s="0" t="s">
        <v>1937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 t="s">
        <v>3625</v>
      </c>
      <c r="CY35" s="4" t="s">
        <v>3653</v>
      </c>
      <c r="CZ35" s="4" t="s">
        <v>3617</v>
      </c>
    </row>
    <row r="36" customFormat="false" ht="14.4" hidden="false" customHeight="false" outlineLevel="0" collapsed="false">
      <c r="A36" s="8" t="s">
        <v>193</v>
      </c>
      <c r="B36" s="8" t="n">
        <v>1</v>
      </c>
      <c r="C36" s="8" t="n">
        <v>1</v>
      </c>
      <c r="D36" s="8" t="n">
        <v>2</v>
      </c>
      <c r="E36" s="8" t="n">
        <v>63</v>
      </c>
      <c r="F36" s="8" t="n">
        <v>32</v>
      </c>
      <c r="G36" s="8" t="n">
        <v>1</v>
      </c>
      <c r="H36" s="8" t="n">
        <v>1032</v>
      </c>
      <c r="I36" s="8" t="n">
        <v>11032</v>
      </c>
      <c r="J36" s="8" t="n">
        <v>1032</v>
      </c>
      <c r="K36" s="8" t="n">
        <v>21032</v>
      </c>
      <c r="L36" s="8" t="s">
        <v>128</v>
      </c>
      <c r="M36" s="0" t="s">
        <v>1938</v>
      </c>
      <c r="N36" s="0" t="s">
        <v>1901</v>
      </c>
      <c r="O36" s="0" t="s">
        <v>1939</v>
      </c>
      <c r="P36" s="0" t="s">
        <v>1940</v>
      </c>
      <c r="Q36" s="0" t="s">
        <v>273</v>
      </c>
      <c r="R36" s="0" t="n">
        <f aca="false">(1+LEN(N36)-LEN(SUBSTITUTE(N36," ","")))+1</f>
        <v>6</v>
      </c>
      <c r="S36" s="0" t="n">
        <f aca="false">(1+LEN(O36)-LEN(SUBSTITUTE(O36," ","")))</f>
        <v>10</v>
      </c>
      <c r="T36" s="0" t="s">
        <v>1781</v>
      </c>
      <c r="U36" s="0" t="s">
        <v>227</v>
      </c>
      <c r="V36" s="0" t="s">
        <v>1941</v>
      </c>
      <c r="W36" s="0" t="s">
        <v>1942</v>
      </c>
      <c r="X36" s="0" t="s">
        <v>1614</v>
      </c>
      <c r="Y36" s="0" t="s">
        <v>1943</v>
      </c>
      <c r="Z36" s="0" t="s">
        <v>1925</v>
      </c>
      <c r="AA36" s="0" t="s">
        <v>1944</v>
      </c>
      <c r="AB36" s="0" t="s">
        <v>227</v>
      </c>
      <c r="AC36" s="0" t="s">
        <v>1945</v>
      </c>
      <c r="AD36" s="0" t="s">
        <v>227</v>
      </c>
      <c r="AE36" s="0" t="s">
        <v>227</v>
      </c>
      <c r="AF36" s="0" t="s">
        <v>227</v>
      </c>
      <c r="AG36" s="0" t="s">
        <v>1946</v>
      </c>
      <c r="AH36" s="0" t="s">
        <v>1915</v>
      </c>
      <c r="AI36" s="0" t="s">
        <v>1925</v>
      </c>
      <c r="AJ36" s="0" t="s">
        <v>1947</v>
      </c>
      <c r="AK36" s="0" t="s">
        <v>1948</v>
      </c>
      <c r="AL36" s="0" t="s">
        <v>227</v>
      </c>
      <c r="AM36" s="0" t="s">
        <v>227</v>
      </c>
      <c r="AN36" s="0" t="s">
        <v>1925</v>
      </c>
      <c r="AO36" s="0" t="s">
        <v>1949</v>
      </c>
      <c r="AP36" s="0" t="s">
        <v>1919</v>
      </c>
      <c r="AQ36" s="0" t="s">
        <v>1925</v>
      </c>
      <c r="AR36" s="0" t="s">
        <v>1919</v>
      </c>
      <c r="AS36" s="0" t="s">
        <v>1950</v>
      </c>
      <c r="AT36" s="0" t="s">
        <v>1925</v>
      </c>
      <c r="AU36" s="0" t="s">
        <v>1925</v>
      </c>
      <c r="AV36" s="0" t="s">
        <v>227</v>
      </c>
      <c r="AW36" s="0" t="s">
        <v>1951</v>
      </c>
      <c r="AX36" s="0" t="s">
        <v>956</v>
      </c>
      <c r="AY36" s="0" t="s">
        <v>227</v>
      </c>
      <c r="AZ36" s="0" t="s">
        <v>1925</v>
      </c>
      <c r="BA36" s="0" t="s">
        <v>1925</v>
      </c>
      <c r="BB36" s="0" t="s">
        <v>740</v>
      </c>
      <c r="BC36" s="0" t="s">
        <v>227</v>
      </c>
      <c r="BD36" s="0" t="s">
        <v>1952</v>
      </c>
      <c r="BE36" s="0" t="s">
        <v>1948</v>
      </c>
      <c r="BF36" s="0" t="s">
        <v>227</v>
      </c>
      <c r="BG36" s="0" t="s">
        <v>1953</v>
      </c>
      <c r="BH36" s="0" t="s">
        <v>1954</v>
      </c>
      <c r="BI36" s="0" t="s">
        <v>1946</v>
      </c>
      <c r="BJ36" s="0" t="s">
        <v>227</v>
      </c>
      <c r="BK36" s="0" t="s">
        <v>1925</v>
      </c>
      <c r="BL36" s="0" t="s">
        <v>1925</v>
      </c>
      <c r="BM36" s="0" t="s">
        <v>1955</v>
      </c>
      <c r="BN36" s="0" t="s">
        <v>182</v>
      </c>
      <c r="BO36" s="0" t="s">
        <v>1925</v>
      </c>
      <c r="BP36" s="0" t="s">
        <v>1925</v>
      </c>
      <c r="BQ36" s="0" t="s">
        <v>227</v>
      </c>
      <c r="BS36" s="0" t="s">
        <v>227</v>
      </c>
      <c r="BT36" s="0" t="n">
        <f aca="false">49-(COUNTBLANK(U36:BQ36))</f>
        <v>49</v>
      </c>
      <c r="BU36" s="0" t="str">
        <f aca="false">CONCATENATE("*",BS36,"*")</f>
        <v>*climb*</v>
      </c>
      <c r="BV36" s="0" t="n">
        <f aca="false">COUNTIFS(U36:BQ36,BU36)</f>
        <v>0</v>
      </c>
      <c r="BW36" s="14" t="n">
        <f aca="false">BV36/BT36</f>
        <v>0</v>
      </c>
      <c r="BZ36" s="15" t="str">
        <f aca="false">IF(BY36="","",(BY36/BT36))</f>
        <v/>
      </c>
      <c r="CA36" s="0" t="n">
        <f aca="false">COUNTIFS(U36:BQ36,BU35)</f>
        <v>0</v>
      </c>
      <c r="CB36" s="0" t="str">
        <f aca="false">IF(BX36="",BU36,BX36)</f>
        <v>*climb*</v>
      </c>
      <c r="CC36" s="0" t="n">
        <f aca="false">COUNTIFS(U36:BQ36,CB35)</f>
        <v>0</v>
      </c>
      <c r="CD36" s="15" t="n">
        <f aca="false">CC36/BT36</f>
        <v>0</v>
      </c>
      <c r="CE36" s="0" t="s">
        <v>1956</v>
      </c>
      <c r="CF36" s="15" t="n">
        <f aca="false">(COUNTIFS(U36:BQ36,CE36))/BT36</f>
        <v>0</v>
      </c>
      <c r="CH36" s="0" t="s">
        <v>1957</v>
      </c>
      <c r="CI36" s="15" t="n">
        <f aca="false">(COUNTIFS(U36:BQ36,CH36))/BT36</f>
        <v>0</v>
      </c>
      <c r="CJ36" s="15" t="n">
        <f aca="false">(COUNTIFS(U36:BQ36,CH35))/BT36</f>
        <v>0</v>
      </c>
      <c r="CK36" s="16" t="s">
        <v>227</v>
      </c>
      <c r="CL36" s="0" t="s">
        <v>1937</v>
      </c>
      <c r="CO36" s="4"/>
      <c r="CP36" s="4"/>
      <c r="CQ36" s="4"/>
      <c r="CR36" s="4"/>
      <c r="CS36" s="4"/>
      <c r="CT36" s="4"/>
      <c r="CU36" s="4"/>
      <c r="CV36" s="4"/>
      <c r="CW36" s="4"/>
      <c r="CX36" s="4" t="s">
        <v>3625</v>
      </c>
      <c r="CY36" s="4" t="s">
        <v>3653</v>
      </c>
      <c r="CZ36" s="4" t="s">
        <v>3617</v>
      </c>
    </row>
    <row r="37" s="4" customFormat="true" ht="14.4" hidden="false" customHeight="false" outlineLevel="0" collapsed="false">
      <c r="A37" s="8" t="s">
        <v>191</v>
      </c>
      <c r="B37" s="8" t="n">
        <v>1</v>
      </c>
      <c r="C37" s="8" t="n">
        <v>1</v>
      </c>
      <c r="D37" s="8" t="n">
        <v>1</v>
      </c>
      <c r="E37" s="8" t="n">
        <v>68</v>
      </c>
      <c r="F37" s="8" t="n">
        <v>34</v>
      </c>
      <c r="G37" s="8" t="n">
        <v>0</v>
      </c>
      <c r="H37" s="8" t="n">
        <v>34</v>
      </c>
      <c r="I37" s="8" t="n">
        <v>10034</v>
      </c>
      <c r="J37" s="8" t="n">
        <v>34</v>
      </c>
      <c r="K37" s="8" t="n">
        <v>20034</v>
      </c>
      <c r="L37" s="8" t="s">
        <v>128</v>
      </c>
      <c r="M37" s="4" t="s">
        <v>2009</v>
      </c>
      <c r="N37" s="4" t="s">
        <v>2010</v>
      </c>
      <c r="O37" s="4" t="s">
        <v>2011</v>
      </c>
      <c r="P37" s="4" t="s">
        <v>2012</v>
      </c>
      <c r="Q37" s="4" t="s">
        <v>133</v>
      </c>
      <c r="R37" s="4" t="n">
        <f aca="false">(1+LEN(N37)-LEN(SUBSTITUTE(N37," ","")))+1</f>
        <v>7</v>
      </c>
      <c r="S37" s="4" t="n">
        <f aca="false">(1+LEN(O37)-LEN(SUBSTITUTE(O37," ","")))</f>
        <v>10</v>
      </c>
      <c r="T37" s="4" t="s">
        <v>1781</v>
      </c>
      <c r="U37" s="4" t="s">
        <v>2013</v>
      </c>
      <c r="V37" s="4" t="s">
        <v>2014</v>
      </c>
      <c r="W37" s="4" t="s">
        <v>2014</v>
      </c>
      <c r="X37" s="4" t="s">
        <v>2014</v>
      </c>
      <c r="Y37" s="4" t="s">
        <v>2015</v>
      </c>
      <c r="Z37" s="4" t="s">
        <v>2015</v>
      </c>
      <c r="AA37" s="4" t="s">
        <v>2014</v>
      </c>
      <c r="AB37" s="4" t="s">
        <v>2015</v>
      </c>
      <c r="AC37" s="4" t="s">
        <v>2016</v>
      </c>
      <c r="AD37" s="4" t="s">
        <v>2015</v>
      </c>
      <c r="AE37" s="4" t="s">
        <v>2014</v>
      </c>
      <c r="AF37" s="4" t="s">
        <v>2017</v>
      </c>
      <c r="AG37" s="4" t="s">
        <v>2018</v>
      </c>
      <c r="AH37" s="4" t="s">
        <v>2014</v>
      </c>
      <c r="AI37" s="4" t="s">
        <v>2019</v>
      </c>
      <c r="AJ37" s="4" t="s">
        <v>2014</v>
      </c>
      <c r="AK37" s="4" t="s">
        <v>2015</v>
      </c>
      <c r="AL37" s="4" t="s">
        <v>2020</v>
      </c>
      <c r="AM37" s="4" t="s">
        <v>2015</v>
      </c>
      <c r="AN37" s="4" t="s">
        <v>2014</v>
      </c>
      <c r="AO37" s="4" t="s">
        <v>2014</v>
      </c>
      <c r="AP37" s="4" t="s">
        <v>2015</v>
      </c>
      <c r="AQ37" s="4" t="s">
        <v>2021</v>
      </c>
      <c r="AR37" s="4" t="s">
        <v>2015</v>
      </c>
      <c r="AS37" s="4" t="s">
        <v>2015</v>
      </c>
      <c r="AT37" s="4" t="s">
        <v>2015</v>
      </c>
      <c r="AU37" s="4" t="s">
        <v>2019</v>
      </c>
      <c r="AV37" s="4" t="s">
        <v>2022</v>
      </c>
      <c r="AW37" s="4" t="s">
        <v>2015</v>
      </c>
      <c r="AX37" s="4" t="s">
        <v>2019</v>
      </c>
      <c r="AY37" s="4" t="s">
        <v>2023</v>
      </c>
      <c r="AZ37" s="4" t="s">
        <v>2015</v>
      </c>
      <c r="BA37" s="4" t="s">
        <v>2015</v>
      </c>
      <c r="BB37" s="4" t="s">
        <v>2015</v>
      </c>
      <c r="BC37" s="4" t="s">
        <v>2018</v>
      </c>
      <c r="BD37" s="4" t="s">
        <v>2015</v>
      </c>
      <c r="BE37" s="4" t="s">
        <v>2015</v>
      </c>
      <c r="BF37" s="4" t="s">
        <v>2015</v>
      </c>
      <c r="BG37" s="4" t="s">
        <v>2015</v>
      </c>
      <c r="BH37" s="4" t="s">
        <v>2019</v>
      </c>
      <c r="BI37" s="4" t="s">
        <v>2015</v>
      </c>
      <c r="BJ37" s="4" t="s">
        <v>2015</v>
      </c>
      <c r="BK37" s="4" t="s">
        <v>551</v>
      </c>
      <c r="BL37" s="4" t="s">
        <v>2014</v>
      </c>
      <c r="BM37" s="4" t="s">
        <v>2015</v>
      </c>
      <c r="BN37" s="4" t="s">
        <v>2015</v>
      </c>
      <c r="BO37" s="4" t="s">
        <v>1808</v>
      </c>
      <c r="BP37" s="4" t="s">
        <v>2015</v>
      </c>
      <c r="BQ37" s="4" t="s">
        <v>2024</v>
      </c>
      <c r="BS37" s="4" t="s">
        <v>2015</v>
      </c>
      <c r="BT37" s="4" t="n">
        <f aca="false">49-(COUNTBLANK(U37:BQ37))</f>
        <v>49</v>
      </c>
      <c r="BU37" s="4" t="str">
        <f aca="false">CONCATENATE("*",BS37,"*")</f>
        <v>*sled*</v>
      </c>
      <c r="BV37" s="4" t="n">
        <f aca="false">COUNTIFS(U37:BQ37,BU37)</f>
        <v>0</v>
      </c>
      <c r="BW37" s="15" t="n">
        <f aca="false">BV37/BT37</f>
        <v>0</v>
      </c>
      <c r="BZ37" s="15" t="str">
        <f aca="false">IF(BY37="","",(BY37/BT37))</f>
        <v/>
      </c>
      <c r="CA37" s="4" t="n">
        <f aca="false">COUNTIFS(U37:BQ37,BU38)</f>
        <v>0</v>
      </c>
      <c r="CB37" s="4" t="str">
        <f aca="false">IF(BX37="",BU37,BX37)</f>
        <v>*sled*</v>
      </c>
      <c r="CC37" s="4" t="n">
        <f aca="false">COUNTIFS(U37:BQ37,CB38)</f>
        <v>0</v>
      </c>
      <c r="CD37" s="15" t="n">
        <f aca="false">CC37/BT37</f>
        <v>0</v>
      </c>
      <c r="CE37" s="4" t="s">
        <v>2025</v>
      </c>
      <c r="CF37" s="15" t="n">
        <f aca="false">(COUNTIFS(U37:BQ37,CE37))/BT37</f>
        <v>0</v>
      </c>
      <c r="CH37" s="4" t="s">
        <v>2026</v>
      </c>
      <c r="CI37" s="15" t="n">
        <f aca="false">(COUNTIFS(U37:BQ37,CH37))/BT37</f>
        <v>0</v>
      </c>
      <c r="CJ37" s="15" t="n">
        <f aca="false">(COUNTIFS(U37:BQ37,CH38))/BT37</f>
        <v>0</v>
      </c>
      <c r="CK37" s="16" t="s">
        <v>2015</v>
      </c>
      <c r="CL37" s="4" t="s">
        <v>2027</v>
      </c>
      <c r="CX37" s="4" t="s">
        <v>3625</v>
      </c>
      <c r="CY37" s="4" t="s">
        <v>3654</v>
      </c>
      <c r="CZ37" s="4" t="s">
        <v>3617</v>
      </c>
    </row>
    <row r="38" s="4" customFormat="true" ht="14.4" hidden="false" customHeight="false" outlineLevel="0" collapsed="false">
      <c r="A38" s="8" t="s">
        <v>193</v>
      </c>
      <c r="B38" s="8" t="n">
        <v>1</v>
      </c>
      <c r="C38" s="8" t="n">
        <v>1</v>
      </c>
      <c r="D38" s="8" t="n">
        <v>2</v>
      </c>
      <c r="E38" s="8" t="n">
        <v>68</v>
      </c>
      <c r="F38" s="8" t="n">
        <v>34</v>
      </c>
      <c r="G38" s="8" t="n">
        <v>1</v>
      </c>
      <c r="H38" s="8" t="n">
        <v>1034</v>
      </c>
      <c r="I38" s="8" t="n">
        <v>11034</v>
      </c>
      <c r="J38" s="8" t="n">
        <v>1034</v>
      </c>
      <c r="K38" s="8" t="n">
        <v>21034</v>
      </c>
      <c r="L38" s="8" t="s">
        <v>128</v>
      </c>
      <c r="M38" s="4" t="s">
        <v>2028</v>
      </c>
      <c r="N38" s="4" t="s">
        <v>2010</v>
      </c>
      <c r="O38" s="4" t="s">
        <v>2029</v>
      </c>
      <c r="P38" s="4" t="s">
        <v>2030</v>
      </c>
      <c r="Q38" s="4" t="s">
        <v>133</v>
      </c>
      <c r="R38" s="4" t="n">
        <f aca="false">(1+LEN(N38)-LEN(SUBSTITUTE(N38," ","")))+1</f>
        <v>7</v>
      </c>
      <c r="S38" s="4" t="n">
        <f aca="false">(1+LEN(O38)-LEN(SUBSTITUTE(O38," ","")))</f>
        <v>10</v>
      </c>
      <c r="T38" s="4" t="s">
        <v>1781</v>
      </c>
      <c r="U38" s="4" t="s">
        <v>2019</v>
      </c>
      <c r="V38" s="4" t="s">
        <v>2031</v>
      </c>
      <c r="W38" s="4" t="s">
        <v>2019</v>
      </c>
      <c r="X38" s="4" t="s">
        <v>2019</v>
      </c>
      <c r="Y38" s="4" t="s">
        <v>227</v>
      </c>
      <c r="Z38" s="4" t="s">
        <v>2019</v>
      </c>
      <c r="AA38" s="4" t="s">
        <v>2019</v>
      </c>
      <c r="AB38" s="4" t="s">
        <v>2019</v>
      </c>
      <c r="AC38" s="4" t="s">
        <v>2019</v>
      </c>
      <c r="AD38" s="4" t="s">
        <v>2017</v>
      </c>
      <c r="AE38" s="4" t="s">
        <v>2019</v>
      </c>
      <c r="AF38" s="4" t="s">
        <v>2019</v>
      </c>
      <c r="AG38" s="4" t="s">
        <v>2032</v>
      </c>
      <c r="AH38" s="4" t="s">
        <v>2033</v>
      </c>
      <c r="AI38" s="4" t="s">
        <v>2034</v>
      </c>
      <c r="AJ38" s="4" t="s">
        <v>682</v>
      </c>
      <c r="AK38" s="4" t="s">
        <v>2032</v>
      </c>
      <c r="AL38" s="4" t="s">
        <v>2019</v>
      </c>
      <c r="AM38" s="4" t="s">
        <v>2034</v>
      </c>
      <c r="AN38" s="4" t="s">
        <v>2019</v>
      </c>
      <c r="AO38" s="4" t="s">
        <v>2034</v>
      </c>
      <c r="AP38" s="4" t="s">
        <v>2019</v>
      </c>
      <c r="AQ38" s="4" t="s">
        <v>2019</v>
      </c>
      <c r="AR38" s="4" t="s">
        <v>2035</v>
      </c>
      <c r="AS38" s="4" t="s">
        <v>2019</v>
      </c>
      <c r="AT38" s="4" t="s">
        <v>2019</v>
      </c>
      <c r="AU38" s="4" t="s">
        <v>2019</v>
      </c>
      <c r="AV38" s="4" t="s">
        <v>2019</v>
      </c>
      <c r="AW38" s="4" t="s">
        <v>216</v>
      </c>
      <c r="AX38" s="4" t="s">
        <v>2015</v>
      </c>
      <c r="AY38" s="4" t="s">
        <v>698</v>
      </c>
      <c r="AZ38" s="4" t="s">
        <v>2019</v>
      </c>
      <c r="BA38" s="4" t="s">
        <v>2019</v>
      </c>
      <c r="BB38" s="4" t="s">
        <v>2019</v>
      </c>
      <c r="BC38" s="4" t="s">
        <v>2019</v>
      </c>
      <c r="BD38" s="4" t="s">
        <v>2019</v>
      </c>
      <c r="BE38" s="4" t="s">
        <v>2032</v>
      </c>
      <c r="BF38" s="4" t="s">
        <v>2019</v>
      </c>
      <c r="BG38" s="4" t="s">
        <v>2019</v>
      </c>
      <c r="BH38" s="4" t="s">
        <v>2019</v>
      </c>
      <c r="BI38" s="4" t="s">
        <v>2036</v>
      </c>
      <c r="BJ38" s="4" t="s">
        <v>2019</v>
      </c>
      <c r="BK38" s="4" t="s">
        <v>2019</v>
      </c>
      <c r="BL38" s="4" t="s">
        <v>2019</v>
      </c>
      <c r="BM38" s="4" t="s">
        <v>551</v>
      </c>
      <c r="BN38" s="4" t="s">
        <v>2037</v>
      </c>
      <c r="BO38" s="4" t="s">
        <v>2019</v>
      </c>
      <c r="BP38" s="4" t="s">
        <v>2035</v>
      </c>
      <c r="BQ38" s="4" t="s">
        <v>2019</v>
      </c>
      <c r="BS38" s="4" t="s">
        <v>2019</v>
      </c>
      <c r="BT38" s="4" t="n">
        <f aca="false">49-(COUNTBLANK(U38:BQ38))</f>
        <v>49</v>
      </c>
      <c r="BU38" s="4" t="str">
        <f aca="false">CONCATENATE("*",BS38,"*")</f>
        <v>*ski*</v>
      </c>
      <c r="BV38" s="4" t="n">
        <f aca="false">COUNTIFS(U38:BQ38,BU38)</f>
        <v>0</v>
      </c>
      <c r="BW38" s="15" t="n">
        <f aca="false">BV38/BT38</f>
        <v>0</v>
      </c>
      <c r="BZ38" s="15" t="str">
        <f aca="false">IF(BY38="","",(BY38/BT38))</f>
        <v/>
      </c>
      <c r="CA38" s="4" t="n">
        <f aca="false">COUNTIFS(U38:BQ38,BU37)</f>
        <v>0</v>
      </c>
      <c r="CB38" s="4" t="str">
        <f aca="false">IF(BX38="",BU38,BX38)</f>
        <v>*ski*</v>
      </c>
      <c r="CC38" s="4" t="n">
        <f aca="false">COUNTIFS(U38:BQ38,CB37)</f>
        <v>0</v>
      </c>
      <c r="CD38" s="15" t="n">
        <f aca="false">CC38/BT38</f>
        <v>0</v>
      </c>
      <c r="CE38" s="4" t="s">
        <v>2038</v>
      </c>
      <c r="CF38" s="15" t="n">
        <f aca="false">(COUNTIFS(U38:BQ38,CE38))/BT38</f>
        <v>0</v>
      </c>
      <c r="CH38" s="4" t="s">
        <v>2039</v>
      </c>
      <c r="CI38" s="15" t="n">
        <f aca="false">(COUNTIFS(U38:BQ38,CH38))/BT38</f>
        <v>0</v>
      </c>
      <c r="CJ38" s="15" t="n">
        <f aca="false">(COUNTIFS(U38:BQ38,CH37))/BT38</f>
        <v>0</v>
      </c>
      <c r="CK38" s="16" t="s">
        <v>2019</v>
      </c>
      <c r="CL38" s="4" t="s">
        <v>2027</v>
      </c>
      <c r="CX38" s="4" t="s">
        <v>3625</v>
      </c>
      <c r="CY38" s="4" t="s">
        <v>3654</v>
      </c>
      <c r="CZ38" s="4" t="s">
        <v>3617</v>
      </c>
    </row>
    <row r="39" customFormat="false" ht="14.4" hidden="false" customHeight="false" outlineLevel="0" collapsed="false">
      <c r="A39" s="8" t="s">
        <v>191</v>
      </c>
      <c r="B39" s="8" t="n">
        <v>1</v>
      </c>
      <c r="C39" s="8" t="n">
        <v>1</v>
      </c>
      <c r="D39" s="8" t="n">
        <v>1</v>
      </c>
      <c r="E39" s="8" t="n">
        <v>69</v>
      </c>
      <c r="F39" s="8" t="n">
        <v>35</v>
      </c>
      <c r="G39" s="8" t="n">
        <v>0</v>
      </c>
      <c r="H39" s="8" t="n">
        <v>35</v>
      </c>
      <c r="I39" s="8" t="n">
        <v>10035</v>
      </c>
      <c r="J39" s="8" t="n">
        <v>35</v>
      </c>
      <c r="K39" s="8" t="n">
        <v>20035</v>
      </c>
      <c r="L39" s="8" t="s">
        <v>128</v>
      </c>
      <c r="M39" s="0" t="s">
        <v>2042</v>
      </c>
      <c r="N39" s="0" t="s">
        <v>2043</v>
      </c>
      <c r="O39" s="0" t="s">
        <v>2044</v>
      </c>
      <c r="P39" s="0" t="s">
        <v>2045</v>
      </c>
      <c r="Q39" s="0" t="s">
        <v>133</v>
      </c>
      <c r="R39" s="0" t="n">
        <f aca="false">(1+LEN(N39)-LEN(SUBSTITUTE(N39," ","")))+1</f>
        <v>7</v>
      </c>
      <c r="S39" s="0" t="n">
        <f aca="false">(1+LEN(O39)-LEN(SUBSTITUTE(O39," ","")))</f>
        <v>11</v>
      </c>
      <c r="T39" s="0" t="s">
        <v>1781</v>
      </c>
      <c r="U39" s="0" t="s">
        <v>2046</v>
      </c>
      <c r="V39" s="0" t="s">
        <v>2047</v>
      </c>
      <c r="W39" s="0" t="s">
        <v>2048</v>
      </c>
      <c r="X39" s="0" t="s">
        <v>2049</v>
      </c>
      <c r="Y39" s="0" t="s">
        <v>2050</v>
      </c>
      <c r="Z39" s="0" t="s">
        <v>2051</v>
      </c>
      <c r="AA39" s="0" t="s">
        <v>2052</v>
      </c>
      <c r="AB39" s="0" t="s">
        <v>182</v>
      </c>
      <c r="AC39" s="0" t="s">
        <v>2052</v>
      </c>
      <c r="AD39" s="0" t="s">
        <v>2053</v>
      </c>
      <c r="AE39" s="0" t="s">
        <v>2054</v>
      </c>
      <c r="AF39" s="0" t="s">
        <v>2055</v>
      </c>
      <c r="AG39" s="0" t="s">
        <v>2056</v>
      </c>
      <c r="AH39" s="0" t="s">
        <v>182</v>
      </c>
      <c r="AI39" s="0" t="s">
        <v>182</v>
      </c>
      <c r="AJ39" s="0" t="s">
        <v>2057</v>
      </c>
      <c r="AK39" s="0" t="s">
        <v>2058</v>
      </c>
      <c r="AL39" s="0" t="s">
        <v>2059</v>
      </c>
      <c r="AM39" s="0" t="s">
        <v>182</v>
      </c>
      <c r="AN39" s="0" t="s">
        <v>2060</v>
      </c>
      <c r="AO39" s="0" t="s">
        <v>2051</v>
      </c>
      <c r="AP39" s="0" t="s">
        <v>703</v>
      </c>
      <c r="AQ39" s="0" t="s">
        <v>167</v>
      </c>
      <c r="AR39" s="0" t="s">
        <v>182</v>
      </c>
      <c r="AS39" s="0" t="s">
        <v>2059</v>
      </c>
      <c r="AT39" s="0" t="s">
        <v>2051</v>
      </c>
      <c r="AU39" s="0" t="s">
        <v>182</v>
      </c>
      <c r="AV39" s="0" t="s">
        <v>1587</v>
      </c>
      <c r="AW39" s="0" t="s">
        <v>2061</v>
      </c>
      <c r="AX39" s="0" t="s">
        <v>2062</v>
      </c>
      <c r="AY39" s="0" t="s">
        <v>182</v>
      </c>
      <c r="AZ39" s="0" t="s">
        <v>2063</v>
      </c>
      <c r="BA39" s="0" t="s">
        <v>703</v>
      </c>
      <c r="BB39" s="0" t="s">
        <v>2050</v>
      </c>
      <c r="BC39" s="0" t="s">
        <v>2064</v>
      </c>
      <c r="BD39" s="0" t="s">
        <v>2059</v>
      </c>
      <c r="BE39" s="0" t="s">
        <v>726</v>
      </c>
      <c r="BF39" s="0" t="s">
        <v>182</v>
      </c>
      <c r="BG39" s="0" t="s">
        <v>141</v>
      </c>
      <c r="BH39" s="0" t="s">
        <v>2065</v>
      </c>
      <c r="BI39" s="0" t="s">
        <v>138</v>
      </c>
      <c r="BJ39" s="0" t="s">
        <v>2066</v>
      </c>
      <c r="BK39" s="0" t="s">
        <v>141</v>
      </c>
      <c r="BL39" s="0" t="s">
        <v>2067</v>
      </c>
      <c r="BM39" s="0" t="s">
        <v>2064</v>
      </c>
      <c r="BN39" s="0" t="s">
        <v>2068</v>
      </c>
      <c r="BO39" s="0" t="s">
        <v>141</v>
      </c>
      <c r="BP39" s="0" t="s">
        <v>2051</v>
      </c>
      <c r="BQ39" s="0" t="s">
        <v>2069</v>
      </c>
      <c r="BS39" s="0" t="s">
        <v>141</v>
      </c>
      <c r="BT39" s="0" t="n">
        <f aca="false">49-(COUNTBLANK(U39:BQ39))</f>
        <v>49</v>
      </c>
      <c r="BU39" s="0" t="str">
        <f aca="false">CONCATENATE("*",BS39,"*")</f>
        <v>*pick*</v>
      </c>
      <c r="BV39" s="0" t="n">
        <f aca="false">COUNTIFS(U39:BQ39,BU39)</f>
        <v>0</v>
      </c>
      <c r="BW39" s="15" t="n">
        <f aca="false">BV39/BT39</f>
        <v>0</v>
      </c>
      <c r="CA39" s="0" t="n">
        <f aca="false">COUNTIFS(U39:BQ39,BU40)</f>
        <v>0</v>
      </c>
      <c r="CB39" s="0" t="str">
        <f aca="false">IF(BX39="",BU39,BX39)</f>
        <v>*pick*</v>
      </c>
      <c r="CC39" s="0" t="n">
        <f aca="false">COUNTIFS(U39:BQ39,CB40)</f>
        <v>0</v>
      </c>
      <c r="CD39" s="15" t="n">
        <f aca="false">CC39/BT39</f>
        <v>0</v>
      </c>
      <c r="CE39" s="0" t="s">
        <v>189</v>
      </c>
      <c r="CF39" s="15" t="n">
        <f aca="false">(COUNTIFS(U39:BQ39,CE39))/BT39</f>
        <v>0</v>
      </c>
      <c r="CH39" s="0" t="s">
        <v>190</v>
      </c>
      <c r="CI39" s="15" t="n">
        <f aca="false">(COUNTIFS(U39:BQ39,CH39))/BT39</f>
        <v>0</v>
      </c>
      <c r="CJ39" s="15" t="n">
        <f aca="false">(COUNTIFS(U39:BQ39,CH40))/BT39</f>
        <v>0</v>
      </c>
      <c r="CK39" s="16" t="s">
        <v>182</v>
      </c>
      <c r="CL39" s="0" t="s">
        <v>2070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 t="s">
        <v>3625</v>
      </c>
      <c r="CY39" s="4" t="s">
        <v>3655</v>
      </c>
      <c r="CZ39" s="4" t="s">
        <v>3617</v>
      </c>
    </row>
    <row r="40" customFormat="false" ht="14.4" hidden="false" customHeight="false" outlineLevel="0" collapsed="false">
      <c r="A40" s="8" t="s">
        <v>193</v>
      </c>
      <c r="B40" s="8" t="n">
        <v>1</v>
      </c>
      <c r="C40" s="8" t="n">
        <v>1</v>
      </c>
      <c r="D40" s="8" t="n">
        <v>2</v>
      </c>
      <c r="E40" s="8" t="n">
        <v>69</v>
      </c>
      <c r="F40" s="8" t="n">
        <v>35</v>
      </c>
      <c r="G40" s="8" t="n">
        <v>1</v>
      </c>
      <c r="H40" s="8" t="n">
        <v>1035</v>
      </c>
      <c r="I40" s="8" t="n">
        <v>11035</v>
      </c>
      <c r="J40" s="8" t="n">
        <v>1035</v>
      </c>
      <c r="K40" s="8" t="n">
        <v>21035</v>
      </c>
      <c r="L40" s="8" t="s">
        <v>128</v>
      </c>
      <c r="M40" s="0" t="s">
        <v>2071</v>
      </c>
      <c r="N40" s="0" t="s">
        <v>2043</v>
      </c>
      <c r="O40" s="0" t="s">
        <v>2072</v>
      </c>
      <c r="P40" s="0" t="s">
        <v>2073</v>
      </c>
      <c r="Q40" s="0" t="s">
        <v>133</v>
      </c>
      <c r="R40" s="0" t="n">
        <f aca="false">(1+LEN(N40)-LEN(SUBSTITUTE(N40," ","")))+1</f>
        <v>7</v>
      </c>
      <c r="S40" s="0" t="n">
        <f aca="false">(1+LEN(O40)-LEN(SUBSTITUTE(O40," ","")))</f>
        <v>11</v>
      </c>
      <c r="T40" s="0" t="s">
        <v>1781</v>
      </c>
      <c r="U40" s="0" t="s">
        <v>146</v>
      </c>
      <c r="V40" s="0" t="s">
        <v>167</v>
      </c>
      <c r="W40" s="0" t="s">
        <v>2074</v>
      </c>
      <c r="X40" s="0" t="s">
        <v>141</v>
      </c>
      <c r="Y40" s="0" t="s">
        <v>2075</v>
      </c>
      <c r="Z40" s="0" t="s">
        <v>726</v>
      </c>
      <c r="AA40" s="0" t="s">
        <v>2051</v>
      </c>
      <c r="AB40" s="0" t="s">
        <v>138</v>
      </c>
      <c r="AC40" s="0" t="s">
        <v>2076</v>
      </c>
      <c r="AD40" s="0" t="s">
        <v>2077</v>
      </c>
      <c r="AE40" s="0" t="s">
        <v>182</v>
      </c>
      <c r="AF40" s="0" t="s">
        <v>2078</v>
      </c>
      <c r="AG40" s="0" t="s">
        <v>2079</v>
      </c>
      <c r="AH40" s="0" t="s">
        <v>951</v>
      </c>
      <c r="AI40" s="0" t="s">
        <v>2051</v>
      </c>
      <c r="AJ40" s="0" t="s">
        <v>2080</v>
      </c>
      <c r="AK40" s="0" t="s">
        <v>2081</v>
      </c>
      <c r="AL40" s="0" t="s">
        <v>2082</v>
      </c>
      <c r="AM40" s="0" t="s">
        <v>2083</v>
      </c>
      <c r="AN40" s="0" t="s">
        <v>167</v>
      </c>
      <c r="AO40" s="0" t="s">
        <v>2084</v>
      </c>
      <c r="AP40" s="0" t="s">
        <v>2051</v>
      </c>
      <c r="AQ40" s="0" t="s">
        <v>2051</v>
      </c>
      <c r="AR40" s="0" t="s">
        <v>2085</v>
      </c>
      <c r="AS40" s="0" t="s">
        <v>2075</v>
      </c>
      <c r="AT40" s="0" t="s">
        <v>2086</v>
      </c>
      <c r="AU40" s="0" t="s">
        <v>2062</v>
      </c>
      <c r="AV40" s="0" t="s">
        <v>182</v>
      </c>
      <c r="AW40" s="0" t="s">
        <v>2087</v>
      </c>
      <c r="AX40" s="0" t="s">
        <v>182</v>
      </c>
      <c r="AY40" s="0" t="s">
        <v>141</v>
      </c>
      <c r="AZ40" s="0" t="s">
        <v>2065</v>
      </c>
      <c r="BA40" s="0" t="s">
        <v>2088</v>
      </c>
      <c r="BB40" s="0" t="s">
        <v>182</v>
      </c>
      <c r="BC40" s="0" t="s">
        <v>2089</v>
      </c>
      <c r="BD40" s="0" t="s">
        <v>182</v>
      </c>
      <c r="BE40" s="0" t="s">
        <v>2081</v>
      </c>
      <c r="BF40" s="0" t="s">
        <v>141</v>
      </c>
      <c r="BG40" s="0" t="s">
        <v>2062</v>
      </c>
      <c r="BH40" s="0" t="s">
        <v>703</v>
      </c>
      <c r="BI40" s="0" t="s">
        <v>2090</v>
      </c>
      <c r="BJ40" s="0" t="s">
        <v>182</v>
      </c>
      <c r="BK40" s="0" t="s">
        <v>182</v>
      </c>
      <c r="BL40" s="0" t="s">
        <v>2091</v>
      </c>
      <c r="BM40" s="0" t="s">
        <v>138</v>
      </c>
      <c r="BN40" s="0" t="s">
        <v>2092</v>
      </c>
      <c r="BO40" s="0" t="s">
        <v>2051</v>
      </c>
      <c r="BP40" s="0" t="s">
        <v>2093</v>
      </c>
      <c r="BQ40" s="0" t="s">
        <v>182</v>
      </c>
      <c r="BS40" s="0" t="s">
        <v>138</v>
      </c>
      <c r="BT40" s="0" t="n">
        <f aca="false">49-(COUNTBLANK(U40:BQ40))</f>
        <v>49</v>
      </c>
      <c r="BU40" s="0" t="str">
        <f aca="false">CONCATENATE("*",BS40,"*")</f>
        <v>*grow*</v>
      </c>
      <c r="BV40" s="0" t="n">
        <f aca="false">COUNTIFS(U40:BQ40,BU40)</f>
        <v>0</v>
      </c>
      <c r="BW40" s="15" t="n">
        <f aca="false">BV40/BT40</f>
        <v>0</v>
      </c>
      <c r="BZ40" s="15" t="str">
        <f aca="false">IF(BY40="","",(BY40/BT40))</f>
        <v/>
      </c>
      <c r="CA40" s="0" t="n">
        <f aca="false">COUNTIFS(U40:BQ40,BU39)</f>
        <v>0</v>
      </c>
      <c r="CB40" s="0" t="str">
        <f aca="false">IF(BX40="",BU40,BX40)</f>
        <v>*grow*</v>
      </c>
      <c r="CC40" s="0" t="n">
        <f aca="false">COUNTIFS(U40:BQ40,CB39)</f>
        <v>0</v>
      </c>
      <c r="CD40" s="15" t="n">
        <f aca="false">CC40/BT40</f>
        <v>0</v>
      </c>
      <c r="CE40" s="0" t="s">
        <v>2094</v>
      </c>
      <c r="CF40" s="15" t="n">
        <f aca="false">(COUNTIFS(U40:BQ40,CE40))/BT40</f>
        <v>0</v>
      </c>
      <c r="CH40" s="0" t="s">
        <v>2095</v>
      </c>
      <c r="CI40" s="15" t="n">
        <f aca="false">(COUNTIFS(U40:BQ40,CH40))/BT40</f>
        <v>0</v>
      </c>
      <c r="CJ40" s="15" t="n">
        <f aca="false">(COUNTIFS(U40:BQ40,CH39))/BT40</f>
        <v>0</v>
      </c>
      <c r="CK40" s="16" t="s">
        <v>141</v>
      </c>
      <c r="CL40" s="0" t="s">
        <v>2070</v>
      </c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 t="s">
        <v>3625</v>
      </c>
      <c r="CY40" s="4" t="s">
        <v>3655</v>
      </c>
      <c r="CZ40" s="4" t="s">
        <v>3617</v>
      </c>
    </row>
    <row r="41" s="4" customFormat="true" ht="14.4" hidden="false" customHeight="false" outlineLevel="0" collapsed="false">
      <c r="A41" s="8" t="s">
        <v>191</v>
      </c>
      <c r="B41" s="8" t="n">
        <v>1</v>
      </c>
      <c r="C41" s="8" t="n">
        <v>1</v>
      </c>
      <c r="D41" s="8" t="n">
        <v>1</v>
      </c>
      <c r="E41" s="8" t="n">
        <v>72</v>
      </c>
      <c r="F41" s="8" t="n">
        <v>38</v>
      </c>
      <c r="G41" s="8" t="n">
        <v>0</v>
      </c>
      <c r="H41" s="8" t="n">
        <v>38</v>
      </c>
      <c r="I41" s="8" t="n">
        <v>10038</v>
      </c>
      <c r="J41" s="8" t="n">
        <v>38</v>
      </c>
      <c r="K41" s="8" t="s">
        <v>650</v>
      </c>
      <c r="L41" s="8" t="s">
        <v>128</v>
      </c>
      <c r="M41" s="4" t="s">
        <v>2209</v>
      </c>
      <c r="N41" s="4" t="s">
        <v>2210</v>
      </c>
      <c r="O41" s="4" t="s">
        <v>2211</v>
      </c>
      <c r="R41" s="4" t="n">
        <f aca="false">(1+LEN(N41)-LEN(SUBSTITUTE(N41," ","")))+1</f>
        <v>6</v>
      </c>
      <c r="S41" s="4" t="n">
        <f aca="false">(1+LEN(O41)-LEN(SUBSTITUTE(O41," ","")))</f>
        <v>10</v>
      </c>
      <c r="T41" s="4" t="s">
        <v>2160</v>
      </c>
      <c r="U41" s="4" t="s">
        <v>203</v>
      </c>
      <c r="V41" s="19" t="s">
        <v>2212</v>
      </c>
      <c r="W41" s="19" t="s">
        <v>2213</v>
      </c>
      <c r="X41" s="4" t="s">
        <v>2214</v>
      </c>
      <c r="Y41" s="19" t="s">
        <v>2215</v>
      </c>
      <c r="Z41" s="19" t="s">
        <v>2216</v>
      </c>
      <c r="AA41" s="4" t="s">
        <v>2217</v>
      </c>
      <c r="AB41" s="19" t="s">
        <v>2215</v>
      </c>
      <c r="AC41" s="19" t="s">
        <v>1272</v>
      </c>
      <c r="AD41" s="19" t="s">
        <v>1154</v>
      </c>
      <c r="AE41" s="4" t="s">
        <v>150</v>
      </c>
      <c r="AF41" s="4" t="s">
        <v>291</v>
      </c>
      <c r="AG41" s="4" t="s">
        <v>2218</v>
      </c>
      <c r="AH41" s="4" t="s">
        <v>2219</v>
      </c>
      <c r="AI41" s="4" t="s">
        <v>2220</v>
      </c>
      <c r="AJ41" s="4" t="s">
        <v>291</v>
      </c>
      <c r="AK41" s="4" t="s">
        <v>203</v>
      </c>
      <c r="AL41" s="4" t="s">
        <v>150</v>
      </c>
      <c r="AM41" s="4" t="s">
        <v>150</v>
      </c>
      <c r="AN41" s="19" t="s">
        <v>1178</v>
      </c>
      <c r="AO41" s="4" t="s">
        <v>2221</v>
      </c>
      <c r="AP41" s="19" t="s">
        <v>1154</v>
      </c>
      <c r="AQ41" s="4" t="s">
        <v>150</v>
      </c>
      <c r="AR41" s="19" t="s">
        <v>2222</v>
      </c>
      <c r="AS41" s="19" t="s">
        <v>1382</v>
      </c>
      <c r="AT41" s="19" t="s">
        <v>2223</v>
      </c>
      <c r="AU41" s="4" t="s">
        <v>150</v>
      </c>
      <c r="AV41" s="19" t="s">
        <v>2224</v>
      </c>
      <c r="AW41" s="4" t="s">
        <v>203</v>
      </c>
      <c r="AX41" s="4" t="s">
        <v>1286</v>
      </c>
      <c r="AY41" s="19" t="s">
        <v>2225</v>
      </c>
      <c r="AZ41" s="19" t="s">
        <v>2226</v>
      </c>
      <c r="BA41" s="4" t="s">
        <v>203</v>
      </c>
      <c r="BB41" s="19" t="s">
        <v>2227</v>
      </c>
      <c r="BC41" s="4" t="s">
        <v>150</v>
      </c>
      <c r="BD41" s="19" t="s">
        <v>1178</v>
      </c>
      <c r="BE41" s="4" t="s">
        <v>2228</v>
      </c>
      <c r="BF41" s="4" t="s">
        <v>203</v>
      </c>
      <c r="BG41" s="19" t="s">
        <v>2216</v>
      </c>
      <c r="BH41" s="19" t="s">
        <v>1178</v>
      </c>
      <c r="BI41" s="19" t="s">
        <v>2215</v>
      </c>
      <c r="BJ41" s="4" t="s">
        <v>2218</v>
      </c>
      <c r="BK41" s="4" t="s">
        <v>1177</v>
      </c>
      <c r="BL41" s="19" t="s">
        <v>2226</v>
      </c>
      <c r="BM41" s="4" t="s">
        <v>291</v>
      </c>
      <c r="BN41" s="4" t="s">
        <v>2229</v>
      </c>
      <c r="BO41" s="4" t="s">
        <v>2230</v>
      </c>
      <c r="BP41" s="4" t="s">
        <v>150</v>
      </c>
      <c r="BQ41" s="19" t="s">
        <v>2231</v>
      </c>
      <c r="BS41" s="4" t="s">
        <v>1178</v>
      </c>
      <c r="BT41" s="4" t="n">
        <f aca="false">49-(COUNTBLANK(U41:BQ41))</f>
        <v>49</v>
      </c>
      <c r="BU41" s="4" t="str">
        <f aca="false">CONCATENATE("*",BS41,"*")</f>
        <v>*build*</v>
      </c>
      <c r="BV41" s="4" t="n">
        <f aca="false">COUNTIFS(U41:BQ41,BU41)</f>
        <v>0</v>
      </c>
      <c r="BW41" s="14" t="n">
        <f aca="false">BV41/BT41</f>
        <v>0</v>
      </c>
      <c r="BX41" s="4" t="s">
        <v>2232</v>
      </c>
      <c r="BY41" s="4" t="n">
        <f aca="false">COUNTIFS(U41:BQ41,BX41)</f>
        <v>0</v>
      </c>
      <c r="BZ41" s="15" t="n">
        <f aca="false">IF(BY41="","",(BY41/BT41))</f>
        <v>0</v>
      </c>
      <c r="CA41" s="4" t="n">
        <f aca="false">COUNTIFS(U41:BQ41,BU42)</f>
        <v>0</v>
      </c>
      <c r="CB41" s="4" t="str">
        <f aca="false">IF(BX41="",BU41,BX41)</f>
        <v>*tile*</v>
      </c>
      <c r="CC41" s="4" t="n">
        <f aca="false">COUNTIFS(U41:BQ41,CB42)</f>
        <v>0</v>
      </c>
      <c r="CD41" s="15" t="n">
        <f aca="false">CC41/BT41</f>
        <v>0</v>
      </c>
      <c r="CE41" s="4" t="s">
        <v>1521</v>
      </c>
      <c r="CF41" s="15" t="n">
        <f aca="false">(COUNTIFS(U41:BQ41,CE41))/BT41</f>
        <v>0</v>
      </c>
      <c r="CG41" s="19" t="s">
        <v>2233</v>
      </c>
      <c r="CH41" s="4" t="s">
        <v>2234</v>
      </c>
      <c r="CI41" s="15" t="n">
        <f aca="false">(COUNTIFS(U41:BQ41,CH41))/BT41</f>
        <v>0</v>
      </c>
      <c r="CJ41" s="15" t="n">
        <f aca="false">(COUNTIFS(U41:BQ41,CH42))/BT41</f>
        <v>0</v>
      </c>
      <c r="CK41" s="16" t="s">
        <v>2215</v>
      </c>
      <c r="CL41" s="4" t="s">
        <v>2235</v>
      </c>
      <c r="CX41" s="4" t="s">
        <v>3639</v>
      </c>
      <c r="CY41" s="4" t="s">
        <v>3656</v>
      </c>
      <c r="CZ41" s="4" t="s">
        <v>3617</v>
      </c>
    </row>
    <row r="42" customFormat="false" ht="14.4" hidden="false" customHeight="false" outlineLevel="0" collapsed="false">
      <c r="A42" s="8" t="s">
        <v>193</v>
      </c>
      <c r="B42" s="8" t="n">
        <v>1</v>
      </c>
      <c r="C42" s="8" t="n">
        <v>1</v>
      </c>
      <c r="D42" s="8" t="n">
        <v>2</v>
      </c>
      <c r="E42" s="8" t="n">
        <v>72</v>
      </c>
      <c r="F42" s="8" t="n">
        <v>38</v>
      </c>
      <c r="G42" s="8" t="n">
        <v>1</v>
      </c>
      <c r="H42" s="8" t="n">
        <v>1038</v>
      </c>
      <c r="I42" s="8" t="n">
        <v>11038</v>
      </c>
      <c r="J42" s="8" t="n">
        <v>1038</v>
      </c>
      <c r="K42" s="8" t="s">
        <v>650</v>
      </c>
      <c r="L42" s="8" t="s">
        <v>128</v>
      </c>
      <c r="M42" s="4" t="s">
        <v>2236</v>
      </c>
      <c r="N42" s="4" t="s">
        <v>2210</v>
      </c>
      <c r="O42" s="4" t="s">
        <v>2237</v>
      </c>
      <c r="P42" s="4"/>
      <c r="Q42" s="4"/>
      <c r="R42" s="4" t="n">
        <f aca="false">(1+LEN(N42)-LEN(SUBSTITUTE(N42," ","")))+1</f>
        <v>6</v>
      </c>
      <c r="S42" s="4" t="n">
        <f aca="false">(1+LEN(O42)-LEN(SUBSTITUTE(O42," ","")))</f>
        <v>10</v>
      </c>
      <c r="T42" s="4" t="s">
        <v>2160</v>
      </c>
      <c r="U42" s="4" t="s">
        <v>150</v>
      </c>
      <c r="V42" s="0" t="s">
        <v>1126</v>
      </c>
      <c r="W42" s="0" t="s">
        <v>2238</v>
      </c>
      <c r="X42" s="4" t="s">
        <v>1123</v>
      </c>
      <c r="Y42" s="0" t="s">
        <v>1123</v>
      </c>
      <c r="Z42" s="0" t="s">
        <v>2239</v>
      </c>
      <c r="AA42" s="4" t="s">
        <v>2240</v>
      </c>
      <c r="AB42" s="0" t="s">
        <v>1123</v>
      </c>
      <c r="AC42" s="0" t="s">
        <v>2241</v>
      </c>
      <c r="AD42" s="0" t="s">
        <v>1123</v>
      </c>
      <c r="AE42" s="4" t="s">
        <v>1123</v>
      </c>
      <c r="AF42" s="4" t="s">
        <v>2242</v>
      </c>
      <c r="AG42" s="4" t="s">
        <v>2243</v>
      </c>
      <c r="AH42" s="4" t="s">
        <v>1123</v>
      </c>
      <c r="AI42" s="4" t="s">
        <v>853</v>
      </c>
      <c r="AJ42" s="4" t="s">
        <v>2244</v>
      </c>
      <c r="AK42" s="4" t="s">
        <v>2245</v>
      </c>
      <c r="AL42" s="4" t="s">
        <v>2246</v>
      </c>
      <c r="AM42" s="4" t="s">
        <v>1123</v>
      </c>
      <c r="AN42" s="0" t="s">
        <v>2216</v>
      </c>
      <c r="AO42" s="4" t="s">
        <v>1123</v>
      </c>
      <c r="AP42" s="0" t="s">
        <v>1126</v>
      </c>
      <c r="AQ42" s="4" t="s">
        <v>1123</v>
      </c>
      <c r="AR42" s="0" t="s">
        <v>1126</v>
      </c>
      <c r="AS42" s="0" t="s">
        <v>1123</v>
      </c>
      <c r="AT42" s="0" t="s">
        <v>1123</v>
      </c>
      <c r="AU42" s="4" t="s">
        <v>1123</v>
      </c>
      <c r="AV42" s="0" t="s">
        <v>1123</v>
      </c>
      <c r="AW42" s="4" t="s">
        <v>1123</v>
      </c>
      <c r="AX42" s="4" t="s">
        <v>2247</v>
      </c>
      <c r="AY42" s="0" t="s">
        <v>1123</v>
      </c>
      <c r="AZ42" s="0" t="s">
        <v>1126</v>
      </c>
      <c r="BA42" s="4" t="s">
        <v>2248</v>
      </c>
      <c r="BB42" s="0" t="s">
        <v>1123</v>
      </c>
      <c r="BC42" s="4" t="s">
        <v>1126</v>
      </c>
      <c r="BD42" s="0" t="s">
        <v>1211</v>
      </c>
      <c r="BE42" s="4" t="s">
        <v>749</v>
      </c>
      <c r="BF42" s="4" t="s">
        <v>1123</v>
      </c>
      <c r="BG42" s="0" t="s">
        <v>1123</v>
      </c>
      <c r="BH42" s="0" t="s">
        <v>853</v>
      </c>
      <c r="BI42" s="0" t="s">
        <v>2249</v>
      </c>
      <c r="BJ42" s="4" t="s">
        <v>1123</v>
      </c>
      <c r="BK42" s="4" t="s">
        <v>853</v>
      </c>
      <c r="BL42" s="0" t="s">
        <v>2248</v>
      </c>
      <c r="BM42" s="4" t="s">
        <v>1123</v>
      </c>
      <c r="BN42" s="4" t="s">
        <v>1123</v>
      </c>
      <c r="BO42" s="4" t="s">
        <v>1126</v>
      </c>
      <c r="BP42" s="4" t="s">
        <v>1126</v>
      </c>
      <c r="BQ42" s="0" t="s">
        <v>1123</v>
      </c>
      <c r="BR42" s="4"/>
      <c r="BS42" s="4" t="s">
        <v>1123</v>
      </c>
      <c r="BT42" s="4" t="n">
        <f aca="false">49-(COUNTBLANK(U42:BQ42))</f>
        <v>49</v>
      </c>
      <c r="BU42" s="4" t="str">
        <f aca="false">CONCATENATE("*",BS42,"*")</f>
        <v>*clean*</v>
      </c>
      <c r="BV42" s="4" t="n">
        <f aca="false">COUNTIFS(U42:BQ42,BU42)</f>
        <v>0</v>
      </c>
      <c r="BW42" s="14" t="n">
        <f aca="false">BV42/BT42</f>
        <v>0</v>
      </c>
      <c r="BX42" s="4"/>
      <c r="BY42" s="4"/>
      <c r="BZ42" s="15" t="str">
        <f aca="false">IF(BY42="","",(BY42/BT42))</f>
        <v/>
      </c>
      <c r="CA42" s="4" t="n">
        <f aca="false">COUNTIFS(U42:BQ42,BU41)</f>
        <v>0</v>
      </c>
      <c r="CB42" s="4" t="str">
        <f aca="false">IF(BX42="",BU42,BX42)</f>
        <v>*clean*</v>
      </c>
      <c r="CC42" s="4" t="n">
        <f aca="false">COUNTIFS(U42:BQ42,CB41)</f>
        <v>0</v>
      </c>
      <c r="CD42" s="15" t="n">
        <f aca="false">CC42/BT42</f>
        <v>0</v>
      </c>
      <c r="CE42" s="0" t="s">
        <v>1139</v>
      </c>
      <c r="CF42" s="15" t="n">
        <f aca="false">(COUNTIFS(U42:BQ42,CE42))/BT42</f>
        <v>0</v>
      </c>
      <c r="CH42" s="0" t="s">
        <v>1140</v>
      </c>
      <c r="CI42" s="15" t="n">
        <f aca="false">(COUNTIFS(U42:BQ42,CH42))/BT42</f>
        <v>0</v>
      </c>
      <c r="CJ42" s="15" t="n">
        <f aca="false">(COUNTIFS(U42:BQ42,CH41))/BT42</f>
        <v>0</v>
      </c>
      <c r="CK42" s="16" t="s">
        <v>1123</v>
      </c>
      <c r="CL42" s="0" t="s">
        <v>2235</v>
      </c>
      <c r="CX42" s="4" t="s">
        <v>3639</v>
      </c>
      <c r="CY42" s="4" t="s">
        <v>3656</v>
      </c>
      <c r="CZ42" s="4" t="s">
        <v>3617</v>
      </c>
    </row>
    <row r="43" customFormat="false" ht="14.4" hidden="false" customHeight="false" outlineLevel="0" collapsed="false">
      <c r="A43" s="8" t="s">
        <v>191</v>
      </c>
      <c r="B43" s="8" t="n">
        <v>1</v>
      </c>
      <c r="C43" s="8" t="n">
        <v>1</v>
      </c>
      <c r="D43" s="8" t="n">
        <v>1</v>
      </c>
      <c r="E43" s="8" t="n">
        <v>77</v>
      </c>
      <c r="F43" s="8" t="n">
        <v>40</v>
      </c>
      <c r="G43" s="8" t="n">
        <v>0</v>
      </c>
      <c r="H43" s="8" t="n">
        <v>40</v>
      </c>
      <c r="I43" s="8" t="n">
        <v>10040</v>
      </c>
      <c r="J43" s="8" t="n">
        <v>40</v>
      </c>
      <c r="K43" s="8" t="s">
        <v>650</v>
      </c>
      <c r="L43" s="8" t="s">
        <v>128</v>
      </c>
      <c r="M43" s="0" t="s">
        <v>2295</v>
      </c>
      <c r="N43" s="0" t="s">
        <v>2296</v>
      </c>
      <c r="O43" s="0" t="s">
        <v>2297</v>
      </c>
      <c r="R43" s="0" t="n">
        <f aca="false">(1+LEN(N43)-LEN(SUBSTITUTE(N43," ","")))+1</f>
        <v>7</v>
      </c>
      <c r="S43" s="0" t="n">
        <f aca="false">(1+LEN(O43)-LEN(SUBSTITUTE(O43," ","")))</f>
        <v>12</v>
      </c>
      <c r="T43" s="0" t="s">
        <v>2160</v>
      </c>
      <c r="U43" s="0" t="s">
        <v>2298</v>
      </c>
      <c r="V43" s="0" t="s">
        <v>2299</v>
      </c>
      <c r="W43" s="0" t="s">
        <v>2300</v>
      </c>
      <c r="X43" s="0" t="s">
        <v>2301</v>
      </c>
      <c r="Y43" s="0" t="s">
        <v>2301</v>
      </c>
      <c r="Z43" s="0" t="s">
        <v>286</v>
      </c>
      <c r="AA43" s="0" t="s">
        <v>2298</v>
      </c>
      <c r="AB43" s="0" t="s">
        <v>2302</v>
      </c>
      <c r="AC43" s="0" t="s">
        <v>2303</v>
      </c>
      <c r="AD43" s="0" t="s">
        <v>286</v>
      </c>
      <c r="AE43" s="0" t="s">
        <v>2298</v>
      </c>
      <c r="AF43" s="0" t="s">
        <v>2299</v>
      </c>
      <c r="AG43" s="0" t="s">
        <v>2299</v>
      </c>
      <c r="AH43" s="0" t="s">
        <v>2304</v>
      </c>
      <c r="AI43" s="0" t="s">
        <v>2299</v>
      </c>
      <c r="AJ43" s="0" t="s">
        <v>286</v>
      </c>
      <c r="AK43" s="0" t="s">
        <v>138</v>
      </c>
      <c r="AL43" s="0" t="s">
        <v>2298</v>
      </c>
      <c r="AM43" s="0" t="s">
        <v>286</v>
      </c>
      <c r="AN43" s="0" t="s">
        <v>441</v>
      </c>
      <c r="AO43" s="0" t="s">
        <v>2298</v>
      </c>
      <c r="AP43" s="0" t="s">
        <v>2305</v>
      </c>
      <c r="AQ43" s="0" t="s">
        <v>2305</v>
      </c>
      <c r="AR43" s="0" t="s">
        <v>2306</v>
      </c>
      <c r="AS43" s="0" t="s">
        <v>2301</v>
      </c>
      <c r="AT43" s="0" t="s">
        <v>2307</v>
      </c>
      <c r="AU43" s="0" t="s">
        <v>286</v>
      </c>
      <c r="AV43" s="0" t="s">
        <v>2308</v>
      </c>
      <c r="AW43" s="0" t="s">
        <v>2305</v>
      </c>
      <c r="AX43" s="0" t="s">
        <v>286</v>
      </c>
      <c r="AY43" s="0" t="s">
        <v>2307</v>
      </c>
      <c r="AZ43" s="0" t="s">
        <v>2309</v>
      </c>
      <c r="BA43" s="0" t="s">
        <v>2301</v>
      </c>
      <c r="BB43" s="0" t="s">
        <v>2310</v>
      </c>
      <c r="BC43" s="0" t="s">
        <v>2311</v>
      </c>
      <c r="BD43" s="0" t="s">
        <v>2298</v>
      </c>
      <c r="BE43" s="0" t="s">
        <v>2307</v>
      </c>
      <c r="BF43" s="0" t="s">
        <v>286</v>
      </c>
      <c r="BG43" s="0" t="s">
        <v>2305</v>
      </c>
      <c r="BH43" s="0" t="s">
        <v>2298</v>
      </c>
      <c r="BI43" s="0" t="s">
        <v>2307</v>
      </c>
      <c r="BJ43" s="0" t="s">
        <v>2312</v>
      </c>
      <c r="BK43" s="0" t="s">
        <v>2313</v>
      </c>
      <c r="BL43" s="0" t="s">
        <v>2301</v>
      </c>
      <c r="BM43" s="0" t="s">
        <v>2298</v>
      </c>
      <c r="BN43" s="0" t="s">
        <v>2314</v>
      </c>
      <c r="BO43" s="0" t="s">
        <v>286</v>
      </c>
      <c r="BP43" s="0" t="s">
        <v>150</v>
      </c>
      <c r="BQ43" s="0" t="s">
        <v>2299</v>
      </c>
      <c r="BS43" s="0" t="s">
        <v>2305</v>
      </c>
      <c r="BT43" s="0" t="n">
        <f aca="false">49-(COUNTBLANK(U43:BQ43))</f>
        <v>49</v>
      </c>
      <c r="BU43" s="0" t="str">
        <f aca="false">CONCATENATE("*",BS43,"*")</f>
        <v>*chop*</v>
      </c>
      <c r="BV43" s="0" t="n">
        <f aca="false">COUNTIFS(U43:BQ43,BU43)</f>
        <v>0</v>
      </c>
      <c r="BW43" s="18" t="n">
        <f aca="false">BV43/BT43</f>
        <v>0</v>
      </c>
      <c r="BZ43" s="15" t="str">
        <f aca="false">IF(BY43="","",(BY43/BT43))</f>
        <v/>
      </c>
      <c r="CA43" s="0" t="n">
        <f aca="false">COUNTIFS(U43:BQ43,BU44)</f>
        <v>0</v>
      </c>
      <c r="CB43" s="0" t="str">
        <f aca="false">IF(BX43="",BU43,BX43)</f>
        <v>*chop*</v>
      </c>
      <c r="CC43" s="0" t="n">
        <f aca="false">COUNTIFS(U43:BQ43,CB44)</f>
        <v>0</v>
      </c>
      <c r="CD43" s="15" t="n">
        <f aca="false">CC43/BT43</f>
        <v>0</v>
      </c>
      <c r="CE43" s="0" t="s">
        <v>2315</v>
      </c>
      <c r="CF43" s="15" t="n">
        <f aca="false">(COUNTIFS(U43:BQ43,CE43))/BT43</f>
        <v>0</v>
      </c>
      <c r="CH43" s="0" t="s">
        <v>2316</v>
      </c>
      <c r="CI43" s="15" t="n">
        <f aca="false">(COUNTIFS(U43:BQ43,CH43))/BT43</f>
        <v>0</v>
      </c>
      <c r="CJ43" s="15" t="n">
        <f aca="false">(COUNTIFS(U43:BQ43,CH44))/BT43</f>
        <v>0</v>
      </c>
      <c r="CK43" s="16" t="s">
        <v>286</v>
      </c>
      <c r="CL43" s="0" t="s">
        <v>2317</v>
      </c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 t="s">
        <v>3639</v>
      </c>
      <c r="CY43" s="4" t="s">
        <v>3653</v>
      </c>
      <c r="CZ43" s="4" t="s">
        <v>3617</v>
      </c>
    </row>
    <row r="44" customFormat="false" ht="14.4" hidden="false" customHeight="false" outlineLevel="0" collapsed="false">
      <c r="A44" s="8" t="s">
        <v>193</v>
      </c>
      <c r="B44" s="8" t="n">
        <v>1</v>
      </c>
      <c r="C44" s="8" t="n">
        <v>1</v>
      </c>
      <c r="D44" s="8" t="n">
        <v>2</v>
      </c>
      <c r="E44" s="8" t="n">
        <v>77</v>
      </c>
      <c r="F44" s="8" t="n">
        <v>40</v>
      </c>
      <c r="G44" s="8" t="n">
        <v>1</v>
      </c>
      <c r="H44" s="8" t="n">
        <v>1040</v>
      </c>
      <c r="I44" s="8" t="n">
        <v>11040</v>
      </c>
      <c r="J44" s="8" t="n">
        <v>1040</v>
      </c>
      <c r="K44" s="8" t="s">
        <v>650</v>
      </c>
      <c r="L44" s="8" t="s">
        <v>128</v>
      </c>
      <c r="M44" s="0" t="s">
        <v>2318</v>
      </c>
      <c r="N44" s="0" t="s">
        <v>2296</v>
      </c>
      <c r="O44" s="0" t="s">
        <v>2319</v>
      </c>
      <c r="R44" s="0" t="n">
        <f aca="false">(1+LEN(N44)-LEN(SUBSTITUTE(N44," ","")))+1</f>
        <v>7</v>
      </c>
      <c r="S44" s="0" t="n">
        <f aca="false">(1+LEN(O44)-LEN(SUBSTITUTE(O44," ","")))</f>
        <v>12</v>
      </c>
      <c r="T44" s="0" t="s">
        <v>2160</v>
      </c>
      <c r="U44" s="0" t="s">
        <v>853</v>
      </c>
      <c r="V44" s="0" t="s">
        <v>2248</v>
      </c>
      <c r="W44" s="0" t="s">
        <v>2320</v>
      </c>
      <c r="X44" s="0" t="s">
        <v>2321</v>
      </c>
      <c r="Y44" s="0" t="s">
        <v>2248</v>
      </c>
      <c r="Z44" s="0" t="s">
        <v>150</v>
      </c>
      <c r="AA44" s="0" t="s">
        <v>2321</v>
      </c>
      <c r="AB44" s="0" t="s">
        <v>853</v>
      </c>
      <c r="AC44" s="0" t="s">
        <v>2248</v>
      </c>
      <c r="AD44" s="0" t="s">
        <v>853</v>
      </c>
      <c r="AE44" s="0" t="s">
        <v>2322</v>
      </c>
      <c r="AF44" s="0" t="s">
        <v>853</v>
      </c>
      <c r="AG44" s="0" t="s">
        <v>2323</v>
      </c>
      <c r="AH44" s="0" t="s">
        <v>853</v>
      </c>
      <c r="AI44" s="0" t="s">
        <v>2298</v>
      </c>
      <c r="AJ44" s="0" t="s">
        <v>2324</v>
      </c>
      <c r="AK44" s="0" t="s">
        <v>2325</v>
      </c>
      <c r="AL44" s="0" t="s">
        <v>2324</v>
      </c>
      <c r="AM44" s="0" t="s">
        <v>853</v>
      </c>
      <c r="AN44" s="0" t="s">
        <v>853</v>
      </c>
      <c r="AO44" s="0" t="s">
        <v>150</v>
      </c>
      <c r="AP44" s="0" t="s">
        <v>2248</v>
      </c>
      <c r="AQ44" s="0" t="s">
        <v>150</v>
      </c>
      <c r="AR44" s="0" t="s">
        <v>2248</v>
      </c>
      <c r="AS44" s="0" t="s">
        <v>853</v>
      </c>
      <c r="AT44" s="0" t="s">
        <v>2248</v>
      </c>
      <c r="AU44" s="0" t="s">
        <v>1316</v>
      </c>
      <c r="AV44" s="0" t="s">
        <v>441</v>
      </c>
      <c r="AW44" s="0" t="s">
        <v>2326</v>
      </c>
      <c r="AX44" s="0" t="s">
        <v>2327</v>
      </c>
      <c r="AY44" s="0" t="s">
        <v>203</v>
      </c>
      <c r="AZ44" s="0" t="s">
        <v>2248</v>
      </c>
      <c r="BA44" s="0" t="s">
        <v>2248</v>
      </c>
      <c r="BB44" s="0" t="s">
        <v>853</v>
      </c>
      <c r="BC44" s="0" t="s">
        <v>853</v>
      </c>
      <c r="BD44" s="0" t="s">
        <v>853</v>
      </c>
      <c r="BE44" s="0" t="s">
        <v>2325</v>
      </c>
      <c r="BF44" s="0" t="s">
        <v>853</v>
      </c>
      <c r="BG44" s="0" t="s">
        <v>853</v>
      </c>
      <c r="BH44" s="0" t="s">
        <v>853</v>
      </c>
      <c r="BI44" s="0" t="s">
        <v>2328</v>
      </c>
      <c r="BJ44" s="0" t="s">
        <v>853</v>
      </c>
      <c r="BK44" s="0" t="s">
        <v>853</v>
      </c>
      <c r="BL44" s="0" t="s">
        <v>2248</v>
      </c>
      <c r="BM44" s="0" t="s">
        <v>853</v>
      </c>
      <c r="BN44" s="0" t="s">
        <v>853</v>
      </c>
      <c r="BO44" s="0" t="s">
        <v>853</v>
      </c>
      <c r="BP44" s="0" t="s">
        <v>150</v>
      </c>
      <c r="BQ44" s="0" t="s">
        <v>2329</v>
      </c>
      <c r="BS44" s="0" t="s">
        <v>853</v>
      </c>
      <c r="BT44" s="0" t="n">
        <f aca="false">49-(COUNTBLANK(U44:BQ44))</f>
        <v>49</v>
      </c>
      <c r="BU44" s="0" t="str">
        <f aca="false">CONCATENATE("*",BS44,"*")</f>
        <v>*decorate*</v>
      </c>
      <c r="BV44" s="0" t="n">
        <f aca="false">COUNTIFS(U44:BQ44,BU44)</f>
        <v>0</v>
      </c>
      <c r="BW44" s="18" t="n">
        <f aca="false">BV44/BT44</f>
        <v>0</v>
      </c>
      <c r="BZ44" s="15" t="str">
        <f aca="false">IF(BY44="","",(BY44/BT44))</f>
        <v/>
      </c>
      <c r="CA44" s="0" t="n">
        <f aca="false">COUNTIFS(U44:BQ44,BU43)</f>
        <v>0</v>
      </c>
      <c r="CB44" s="0" t="str">
        <f aca="false">IF(BX44="",BU44,BX44)</f>
        <v>*decorate*</v>
      </c>
      <c r="CC44" s="0" t="n">
        <f aca="false">COUNTIFS(U44:BQ44,CB43)</f>
        <v>0</v>
      </c>
      <c r="CD44" s="15" t="n">
        <f aca="false">CC44/BT44</f>
        <v>0</v>
      </c>
      <c r="CE44" s="0" t="s">
        <v>2330</v>
      </c>
      <c r="CF44" s="15" t="n">
        <f aca="false">(COUNTIFS(U44:BQ44,CE44))/BT44</f>
        <v>0</v>
      </c>
      <c r="CH44" s="0" t="s">
        <v>2331</v>
      </c>
      <c r="CI44" s="15" t="n">
        <f aca="false">(COUNTIFS(U44:BQ44,CH44))/BT44</f>
        <v>0</v>
      </c>
      <c r="CJ44" s="15" t="n">
        <f aca="false">(COUNTIFS(U44:BQ44,CH43))/BT44</f>
        <v>0</v>
      </c>
      <c r="CK44" s="16" t="s">
        <v>853</v>
      </c>
      <c r="CL44" s="0" t="s">
        <v>2317</v>
      </c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 t="s">
        <v>3639</v>
      </c>
      <c r="CY44" s="4" t="s">
        <v>3653</v>
      </c>
      <c r="CZ44" s="4" t="s">
        <v>3617</v>
      </c>
    </row>
    <row r="45" s="4" customFormat="true" ht="14.4" hidden="false" customHeight="false" outlineLevel="0" collapsed="false">
      <c r="A45" s="8" t="s">
        <v>191</v>
      </c>
      <c r="B45" s="8" t="n">
        <v>1</v>
      </c>
      <c r="C45" s="8" t="n">
        <v>1</v>
      </c>
      <c r="D45" s="8" t="n">
        <v>1</v>
      </c>
      <c r="E45" s="8" t="n">
        <v>79</v>
      </c>
      <c r="F45" s="8" t="n">
        <v>41</v>
      </c>
      <c r="G45" s="8" t="n">
        <v>0</v>
      </c>
      <c r="H45" s="8" t="n">
        <v>41</v>
      </c>
      <c r="I45" s="8" t="n">
        <v>10041</v>
      </c>
      <c r="J45" s="8" t="n">
        <v>41</v>
      </c>
      <c r="K45" s="8" t="s">
        <v>650</v>
      </c>
      <c r="L45" s="8" t="s">
        <v>128</v>
      </c>
      <c r="M45" s="4" t="s">
        <v>2332</v>
      </c>
      <c r="N45" s="4" t="s">
        <v>2333</v>
      </c>
      <c r="O45" s="4" t="s">
        <v>2334</v>
      </c>
      <c r="R45" s="4" t="n">
        <f aca="false">(1+LEN(N45)-LEN(SUBSTITUTE(N45," ","")))+1</f>
        <v>7</v>
      </c>
      <c r="S45" s="4" t="n">
        <f aca="false">(1+LEN(O45)-LEN(SUBSTITUTE(O45," ","")))</f>
        <v>10</v>
      </c>
      <c r="T45" s="4" t="s">
        <v>2160</v>
      </c>
      <c r="U45" s="4" t="s">
        <v>146</v>
      </c>
      <c r="V45" s="4" t="s">
        <v>2335</v>
      </c>
      <c r="W45" s="4" t="s">
        <v>2336</v>
      </c>
      <c r="X45" s="4" t="s">
        <v>286</v>
      </c>
      <c r="Y45" s="4" t="s">
        <v>679</v>
      </c>
      <c r="Z45" s="4" t="s">
        <v>138</v>
      </c>
      <c r="AA45" s="4" t="s">
        <v>2337</v>
      </c>
      <c r="AB45" s="4" t="s">
        <v>138</v>
      </c>
      <c r="AC45" s="4" t="s">
        <v>2338</v>
      </c>
      <c r="AD45" s="4" t="s">
        <v>138</v>
      </c>
      <c r="AE45" s="4" t="s">
        <v>2339</v>
      </c>
      <c r="AF45" s="4" t="s">
        <v>2340</v>
      </c>
      <c r="AG45" s="4" t="s">
        <v>2341</v>
      </c>
      <c r="AH45" s="4" t="s">
        <v>2342</v>
      </c>
      <c r="AI45" s="4" t="s">
        <v>138</v>
      </c>
      <c r="AJ45" s="4" t="s">
        <v>138</v>
      </c>
      <c r="AK45" s="4" t="s">
        <v>138</v>
      </c>
      <c r="AL45" s="4" t="s">
        <v>146</v>
      </c>
      <c r="AM45" s="4" t="s">
        <v>138</v>
      </c>
      <c r="AN45" s="4" t="s">
        <v>141</v>
      </c>
      <c r="AO45" s="4" t="s">
        <v>173</v>
      </c>
      <c r="AP45" s="4" t="s">
        <v>138</v>
      </c>
      <c r="AQ45" s="4" t="s">
        <v>2343</v>
      </c>
      <c r="AR45" s="4" t="s">
        <v>150</v>
      </c>
      <c r="AS45" s="4" t="s">
        <v>2343</v>
      </c>
      <c r="AT45" s="4" t="s">
        <v>138</v>
      </c>
      <c r="AU45" s="4" t="s">
        <v>291</v>
      </c>
      <c r="AV45" s="4" t="s">
        <v>2344</v>
      </c>
      <c r="AW45" s="4" t="s">
        <v>2345</v>
      </c>
      <c r="AX45" s="4" t="s">
        <v>146</v>
      </c>
      <c r="AY45" s="4" t="s">
        <v>138</v>
      </c>
      <c r="AZ45" s="4" t="s">
        <v>2346</v>
      </c>
      <c r="BA45" s="4" t="s">
        <v>2343</v>
      </c>
      <c r="BB45" s="4" t="s">
        <v>173</v>
      </c>
      <c r="BC45" s="4" t="s">
        <v>150</v>
      </c>
      <c r="BD45" s="4" t="s">
        <v>286</v>
      </c>
      <c r="BE45" s="4" t="s">
        <v>141</v>
      </c>
      <c r="BF45" s="4" t="s">
        <v>150</v>
      </c>
      <c r="BG45" s="4" t="s">
        <v>138</v>
      </c>
      <c r="BH45" s="4" t="s">
        <v>138</v>
      </c>
      <c r="BI45" s="4" t="s">
        <v>138</v>
      </c>
      <c r="BJ45" s="4" t="s">
        <v>2347</v>
      </c>
      <c r="BK45" s="4" t="s">
        <v>141</v>
      </c>
      <c r="BL45" s="4" t="s">
        <v>146</v>
      </c>
      <c r="BM45" s="4" t="s">
        <v>138</v>
      </c>
      <c r="BN45" s="4" t="s">
        <v>2348</v>
      </c>
      <c r="BO45" s="4" t="s">
        <v>138</v>
      </c>
      <c r="BP45" s="4" t="s">
        <v>146</v>
      </c>
      <c r="BQ45" s="4" t="s">
        <v>2349</v>
      </c>
      <c r="BS45" s="4" t="s">
        <v>146</v>
      </c>
      <c r="BT45" s="4" t="n">
        <f aca="false">49-(COUNTBLANK(U45:BQ45))</f>
        <v>49</v>
      </c>
      <c r="BU45" s="4" t="str">
        <f aca="false">CONCATENATE("*",BS45,"*")</f>
        <v>*harvest*</v>
      </c>
      <c r="BV45" s="4" t="n">
        <f aca="false">COUNTIFS(U45:BQ45,BU45)</f>
        <v>0</v>
      </c>
      <c r="BW45" s="14" t="n">
        <f aca="false">BV45/BT45</f>
        <v>0</v>
      </c>
      <c r="BZ45" s="15" t="str">
        <f aca="false">IF(BY45="","",(BY45/BT45))</f>
        <v/>
      </c>
      <c r="CA45" s="4" t="n">
        <f aca="false">COUNTIFS(U45:BQ45,BU46)</f>
        <v>0</v>
      </c>
      <c r="CB45" s="4" t="str">
        <f aca="false">IF(BX45="",BU45,BX45)</f>
        <v>*harvest*</v>
      </c>
      <c r="CC45" s="4" t="n">
        <f aca="false">COUNTIFS(U45:BQ45,CB46)</f>
        <v>0</v>
      </c>
      <c r="CD45" s="15" t="n">
        <f aca="false">CC45/BT45</f>
        <v>0</v>
      </c>
      <c r="CE45" s="4" t="s">
        <v>160</v>
      </c>
      <c r="CF45" s="15" t="n">
        <f aca="false">(COUNTIFS(U45:BQ45,CE45))/BT45</f>
        <v>0</v>
      </c>
      <c r="CH45" s="4" t="s">
        <v>161</v>
      </c>
      <c r="CI45" s="15" t="n">
        <f aca="false">(COUNTIFS(U45:BQ45,CH45))/BT45</f>
        <v>0</v>
      </c>
      <c r="CJ45" s="15" t="n">
        <f aca="false">(COUNTIFS(U45:BQ45,CH46))/BT45</f>
        <v>0</v>
      </c>
      <c r="CK45" s="16" t="s">
        <v>138</v>
      </c>
      <c r="CL45" s="4" t="s">
        <v>2350</v>
      </c>
      <c r="CX45" s="4" t="s">
        <v>3639</v>
      </c>
      <c r="CY45" s="4" t="s">
        <v>3657</v>
      </c>
      <c r="CZ45" s="4" t="s">
        <v>3617</v>
      </c>
    </row>
    <row r="46" s="4" customFormat="true" ht="14.4" hidden="false" customHeight="false" outlineLevel="0" collapsed="false">
      <c r="A46" s="8" t="s">
        <v>193</v>
      </c>
      <c r="B46" s="8" t="n">
        <v>1</v>
      </c>
      <c r="C46" s="8" t="n">
        <v>1</v>
      </c>
      <c r="D46" s="8" t="n">
        <v>2</v>
      </c>
      <c r="E46" s="8" t="n">
        <v>79</v>
      </c>
      <c r="F46" s="8" t="n">
        <v>41</v>
      </c>
      <c r="G46" s="8" t="n">
        <v>1</v>
      </c>
      <c r="H46" s="8" t="n">
        <v>1041</v>
      </c>
      <c r="I46" s="8" t="n">
        <v>11041</v>
      </c>
      <c r="J46" s="8" t="n">
        <v>1041</v>
      </c>
      <c r="K46" s="8" t="s">
        <v>650</v>
      </c>
      <c r="L46" s="8" t="s">
        <v>128</v>
      </c>
      <c r="M46" s="4" t="s">
        <v>2351</v>
      </c>
      <c r="N46" s="4" t="s">
        <v>2333</v>
      </c>
      <c r="O46" s="4" t="s">
        <v>2352</v>
      </c>
      <c r="R46" s="4" t="n">
        <f aca="false">(1+LEN(N46)-LEN(SUBSTITUTE(N46," ","")))+1</f>
        <v>7</v>
      </c>
      <c r="S46" s="4" t="n">
        <f aca="false">(1+LEN(O46)-LEN(SUBSTITUTE(O46," ","")))</f>
        <v>10</v>
      </c>
      <c r="T46" s="4" t="s">
        <v>2160</v>
      </c>
      <c r="U46" s="4" t="s">
        <v>173</v>
      </c>
      <c r="V46" s="4" t="s">
        <v>2353</v>
      </c>
      <c r="W46" s="4" t="s">
        <v>2354</v>
      </c>
      <c r="X46" s="4" t="s">
        <v>150</v>
      </c>
      <c r="Y46" s="4" t="s">
        <v>2346</v>
      </c>
      <c r="Z46" s="4" t="s">
        <v>364</v>
      </c>
      <c r="AA46" s="4" t="s">
        <v>528</v>
      </c>
      <c r="AB46" s="4" t="s">
        <v>528</v>
      </c>
      <c r="AC46" s="4" t="s">
        <v>2345</v>
      </c>
      <c r="AD46" s="4" t="s">
        <v>2355</v>
      </c>
      <c r="AE46" s="4" t="s">
        <v>528</v>
      </c>
      <c r="AF46" s="4" t="s">
        <v>2356</v>
      </c>
      <c r="AG46" s="4" t="s">
        <v>2357</v>
      </c>
      <c r="AH46" s="4" t="s">
        <v>2358</v>
      </c>
      <c r="AI46" s="4" t="s">
        <v>150</v>
      </c>
      <c r="AJ46" s="4" t="s">
        <v>2359</v>
      </c>
      <c r="AK46" s="4" t="s">
        <v>2360</v>
      </c>
      <c r="AL46" s="4" t="s">
        <v>528</v>
      </c>
      <c r="AM46" s="4" t="s">
        <v>528</v>
      </c>
      <c r="AN46" s="4" t="s">
        <v>364</v>
      </c>
      <c r="AO46" s="4" t="s">
        <v>150</v>
      </c>
      <c r="AP46" s="4" t="s">
        <v>2361</v>
      </c>
      <c r="AQ46" s="4" t="s">
        <v>291</v>
      </c>
      <c r="AR46" s="4" t="s">
        <v>2362</v>
      </c>
      <c r="AS46" s="4" t="s">
        <v>173</v>
      </c>
      <c r="AT46" s="4" t="s">
        <v>528</v>
      </c>
      <c r="AU46" s="4" t="s">
        <v>150</v>
      </c>
      <c r="AV46" s="4" t="s">
        <v>2363</v>
      </c>
      <c r="AW46" s="4" t="s">
        <v>2364</v>
      </c>
      <c r="AX46" s="4" t="s">
        <v>2365</v>
      </c>
      <c r="AY46" s="4" t="s">
        <v>528</v>
      </c>
      <c r="AZ46" s="4" t="s">
        <v>2366</v>
      </c>
      <c r="BA46" s="4" t="s">
        <v>291</v>
      </c>
      <c r="BB46" s="4" t="s">
        <v>2367</v>
      </c>
      <c r="BC46" s="4" t="s">
        <v>173</v>
      </c>
      <c r="BD46" s="4" t="s">
        <v>2368</v>
      </c>
      <c r="BE46" s="4" t="s">
        <v>2360</v>
      </c>
      <c r="BF46" s="4" t="s">
        <v>528</v>
      </c>
      <c r="BG46" s="4" t="s">
        <v>528</v>
      </c>
      <c r="BH46" s="4" t="s">
        <v>528</v>
      </c>
      <c r="BI46" s="4" t="s">
        <v>2369</v>
      </c>
      <c r="BJ46" s="4" t="s">
        <v>173</v>
      </c>
      <c r="BK46" s="4" t="s">
        <v>291</v>
      </c>
      <c r="BL46" s="4" t="s">
        <v>2370</v>
      </c>
      <c r="BM46" s="4" t="s">
        <v>2371</v>
      </c>
      <c r="BN46" s="4" t="s">
        <v>138</v>
      </c>
      <c r="BO46" s="4" t="s">
        <v>754</v>
      </c>
      <c r="BP46" s="4" t="s">
        <v>2338</v>
      </c>
      <c r="BQ46" s="4" t="s">
        <v>138</v>
      </c>
      <c r="BS46" s="4" t="s">
        <v>528</v>
      </c>
      <c r="BT46" s="4" t="n">
        <f aca="false">49-(COUNTBLANK(U46:BQ46))</f>
        <v>49</v>
      </c>
      <c r="BU46" s="4" t="str">
        <f aca="false">CONCATENATE("*",BS46,"*")</f>
        <v>*smoke*</v>
      </c>
      <c r="BV46" s="4" t="n">
        <f aca="false">COUNTIFS(U46:BQ46,BU46)</f>
        <v>0</v>
      </c>
      <c r="BW46" s="14" t="n">
        <f aca="false">BV46/BT46</f>
        <v>0</v>
      </c>
      <c r="BZ46" s="15" t="str">
        <f aca="false">IF(BY46="","",(BY46/BT46))</f>
        <v/>
      </c>
      <c r="CA46" s="4" t="n">
        <f aca="false">COUNTIFS(U46:BQ46,BU45)</f>
        <v>0</v>
      </c>
      <c r="CB46" s="4" t="str">
        <f aca="false">IF(BX46="",BU46,BX46)</f>
        <v>*smoke*</v>
      </c>
      <c r="CC46" s="4" t="n">
        <f aca="false">COUNTIFS(U46:BQ46,CB45)</f>
        <v>0</v>
      </c>
      <c r="CD46" s="15" t="n">
        <f aca="false">CC46/BT46</f>
        <v>0</v>
      </c>
      <c r="CE46" s="4" t="s">
        <v>2372</v>
      </c>
      <c r="CF46" s="15" t="n">
        <f aca="false">(COUNTIFS(U46:BQ46,CE46))/BT46</f>
        <v>0</v>
      </c>
      <c r="CH46" s="4" t="s">
        <v>2373</v>
      </c>
      <c r="CI46" s="15" t="n">
        <f aca="false">(COUNTIFS(U46:BQ46,CH46))/BT46</f>
        <v>0</v>
      </c>
      <c r="CJ46" s="15" t="n">
        <f aca="false">(COUNTIFS(U46:BQ46,CH45))/BT46</f>
        <v>0</v>
      </c>
      <c r="CK46" s="16" t="s">
        <v>528</v>
      </c>
      <c r="CL46" s="4" t="s">
        <v>2350</v>
      </c>
      <c r="CX46" s="4" t="s">
        <v>3639</v>
      </c>
      <c r="CY46" s="4" t="s">
        <v>3657</v>
      </c>
      <c r="CZ46" s="4" t="s">
        <v>3617</v>
      </c>
    </row>
    <row r="47" customFormat="false" ht="14.4" hidden="false" customHeight="false" outlineLevel="0" collapsed="false">
      <c r="A47" s="8" t="s">
        <v>191</v>
      </c>
      <c r="B47" s="8" t="n">
        <v>1</v>
      </c>
      <c r="C47" s="8" t="n">
        <v>1</v>
      </c>
      <c r="D47" s="8" t="n">
        <v>1</v>
      </c>
      <c r="E47" s="8" t="n">
        <v>80</v>
      </c>
      <c r="F47" s="8" t="n">
        <v>42</v>
      </c>
      <c r="G47" s="8" t="n">
        <v>0</v>
      </c>
      <c r="H47" s="8" t="n">
        <v>42</v>
      </c>
      <c r="I47" s="8" t="n">
        <v>10042</v>
      </c>
      <c r="J47" s="8" t="n">
        <v>42</v>
      </c>
      <c r="K47" s="8" t="s">
        <v>650</v>
      </c>
      <c r="L47" s="8" t="s">
        <v>128</v>
      </c>
      <c r="M47" s="0" t="s">
        <v>2374</v>
      </c>
      <c r="N47" s="0" t="s">
        <v>2210</v>
      </c>
      <c r="O47" s="0" t="s">
        <v>2375</v>
      </c>
      <c r="R47" s="0" t="n">
        <f aca="false">(1+LEN(N47)-LEN(SUBSTITUTE(N47," ","")))+1</f>
        <v>6</v>
      </c>
      <c r="S47" s="0" t="n">
        <f aca="false">(1+LEN(O47)-LEN(SUBSTITUTE(O47," ","")))</f>
        <v>10</v>
      </c>
      <c r="T47" s="0" t="s">
        <v>2160</v>
      </c>
      <c r="U47" s="0" t="s">
        <v>2376</v>
      </c>
      <c r="V47" s="0" t="s">
        <v>2377</v>
      </c>
      <c r="W47" s="0" t="s">
        <v>2378</v>
      </c>
      <c r="X47" s="0" t="s">
        <v>2379</v>
      </c>
      <c r="Y47" s="0" t="s">
        <v>1154</v>
      </c>
      <c r="Z47" s="0" t="s">
        <v>2380</v>
      </c>
      <c r="AA47" s="0" t="s">
        <v>2381</v>
      </c>
      <c r="AB47" s="0" t="s">
        <v>203</v>
      </c>
      <c r="AC47" s="0" t="s">
        <v>2382</v>
      </c>
      <c r="AD47" s="0" t="s">
        <v>1154</v>
      </c>
      <c r="AE47" s="0" t="s">
        <v>150</v>
      </c>
      <c r="AF47" s="0" t="s">
        <v>2379</v>
      </c>
      <c r="AG47" s="0" t="s">
        <v>2383</v>
      </c>
      <c r="AH47" s="0" t="s">
        <v>2384</v>
      </c>
      <c r="AI47" s="0" t="s">
        <v>2376</v>
      </c>
      <c r="AJ47" s="0" t="s">
        <v>2385</v>
      </c>
      <c r="AK47" s="0" t="s">
        <v>2377</v>
      </c>
      <c r="AL47" s="0" t="s">
        <v>2386</v>
      </c>
      <c r="AM47" s="0" t="s">
        <v>2387</v>
      </c>
      <c r="AN47" s="0" t="s">
        <v>2388</v>
      </c>
      <c r="AO47" s="0" t="s">
        <v>2389</v>
      </c>
      <c r="AP47" s="0" t="s">
        <v>2390</v>
      </c>
      <c r="AQ47" s="0" t="s">
        <v>2377</v>
      </c>
      <c r="AR47" s="0" t="s">
        <v>1154</v>
      </c>
      <c r="AS47" s="0" t="s">
        <v>2391</v>
      </c>
      <c r="AT47" s="0" t="s">
        <v>150</v>
      </c>
      <c r="AU47" s="0" t="s">
        <v>2392</v>
      </c>
      <c r="AV47" s="0" t="s">
        <v>2393</v>
      </c>
      <c r="AW47" s="0" t="s">
        <v>2394</v>
      </c>
      <c r="AX47" s="0" t="s">
        <v>934</v>
      </c>
      <c r="AY47" s="0" t="s">
        <v>2380</v>
      </c>
      <c r="AZ47" s="0" t="s">
        <v>150</v>
      </c>
      <c r="BA47" s="0" t="s">
        <v>2383</v>
      </c>
      <c r="BB47" s="0" t="s">
        <v>2388</v>
      </c>
      <c r="BC47" s="0" t="s">
        <v>2395</v>
      </c>
      <c r="BD47" s="0" t="s">
        <v>1274</v>
      </c>
      <c r="BE47" s="0" t="s">
        <v>2388</v>
      </c>
      <c r="BF47" s="0" t="s">
        <v>2395</v>
      </c>
      <c r="BG47" s="0" t="s">
        <v>2388</v>
      </c>
      <c r="BH47" s="0" t="s">
        <v>150</v>
      </c>
      <c r="BI47" s="0" t="s">
        <v>2395</v>
      </c>
      <c r="BJ47" s="0" t="s">
        <v>1149</v>
      </c>
      <c r="BK47" s="0" t="s">
        <v>2388</v>
      </c>
      <c r="BL47" s="0" t="s">
        <v>2230</v>
      </c>
      <c r="BM47" s="0" t="s">
        <v>2391</v>
      </c>
      <c r="BN47" s="0" t="s">
        <v>2396</v>
      </c>
      <c r="BO47" s="0" t="s">
        <v>2230</v>
      </c>
      <c r="BP47" s="0" t="s">
        <v>150</v>
      </c>
      <c r="BQ47" s="0" t="s">
        <v>2395</v>
      </c>
      <c r="BS47" s="0" t="s">
        <v>2388</v>
      </c>
      <c r="BT47" s="0" t="n">
        <f aca="false">49-(COUNTBLANK(U47:BQ47))</f>
        <v>49</v>
      </c>
      <c r="BU47" s="0" t="str">
        <f aca="false">CONCATENATE("*",BS47,"*")</f>
        <v>*patch*</v>
      </c>
      <c r="BV47" s="0" t="n">
        <f aca="false">COUNTIFS(U47:BQ47,BU47)</f>
        <v>0</v>
      </c>
      <c r="BW47" s="18" t="n">
        <f aca="false">BV47/BT47</f>
        <v>0</v>
      </c>
      <c r="BZ47" s="15" t="str">
        <f aca="false">IF(BY47="","",(BY47/BT47))</f>
        <v/>
      </c>
      <c r="CA47" s="0" t="n">
        <f aca="false">COUNTIFS(U47:BQ47,BU48)</f>
        <v>0</v>
      </c>
      <c r="CB47" s="0" t="str">
        <f aca="false">IF(BX47="",BU47,BX47)</f>
        <v>*patch*</v>
      </c>
      <c r="CC47" s="0" t="n">
        <f aca="false">COUNTIFS(U47:BQ47,CB48)</f>
        <v>0</v>
      </c>
      <c r="CD47" s="15" t="n">
        <f aca="false">CC47/BT47</f>
        <v>0</v>
      </c>
      <c r="CE47" s="0" t="s">
        <v>2397</v>
      </c>
      <c r="CF47" s="15" t="n">
        <f aca="false">(COUNTIFS(U47:BQ47,CE47))/BT47</f>
        <v>0</v>
      </c>
      <c r="CH47" s="0" t="s">
        <v>2398</v>
      </c>
      <c r="CI47" s="15" t="n">
        <f aca="false">(COUNTIFS(U47:BQ47,CH47))/BT47</f>
        <v>0</v>
      </c>
      <c r="CJ47" s="15" t="n">
        <f aca="false">(COUNTIFS(U47:BQ47,CH48))/BT47</f>
        <v>0</v>
      </c>
      <c r="CK47" s="16" t="s">
        <v>2388</v>
      </c>
      <c r="CL47" s="0" t="s">
        <v>2399</v>
      </c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 t="s">
        <v>3639</v>
      </c>
      <c r="CY47" s="4" t="s">
        <v>3658</v>
      </c>
      <c r="CZ47" s="4" t="s">
        <v>3617</v>
      </c>
    </row>
    <row r="48" customFormat="false" ht="14.4" hidden="false" customHeight="false" outlineLevel="0" collapsed="false">
      <c r="A48" s="8" t="s">
        <v>193</v>
      </c>
      <c r="B48" s="8" t="n">
        <v>1</v>
      </c>
      <c r="C48" s="8" t="n">
        <v>1</v>
      </c>
      <c r="D48" s="8" t="n">
        <v>2</v>
      </c>
      <c r="E48" s="8" t="n">
        <v>80</v>
      </c>
      <c r="F48" s="8" t="n">
        <v>42</v>
      </c>
      <c r="G48" s="8" t="n">
        <v>1</v>
      </c>
      <c r="H48" s="8" t="n">
        <v>1042</v>
      </c>
      <c r="I48" s="8" t="n">
        <v>11042</v>
      </c>
      <c r="J48" s="8" t="n">
        <v>1042</v>
      </c>
      <c r="K48" s="8" t="s">
        <v>650</v>
      </c>
      <c r="L48" s="8" t="s">
        <v>128</v>
      </c>
      <c r="M48" s="0" t="s">
        <v>2400</v>
      </c>
      <c r="N48" s="0" t="s">
        <v>2210</v>
      </c>
      <c r="O48" s="0" t="s">
        <v>2401</v>
      </c>
      <c r="R48" s="0" t="n">
        <f aca="false">(1+LEN(N48)-LEN(SUBSTITUTE(N48," ","")))+1</f>
        <v>6</v>
      </c>
      <c r="S48" s="0" t="n">
        <f aca="false">(1+LEN(O48)-LEN(SUBSTITUTE(O48," ","")))</f>
        <v>10</v>
      </c>
      <c r="T48" s="0" t="s">
        <v>2160</v>
      </c>
      <c r="U48" s="0" t="s">
        <v>2392</v>
      </c>
      <c r="V48" s="0" t="s">
        <v>2392</v>
      </c>
      <c r="W48" s="0" t="s">
        <v>2392</v>
      </c>
      <c r="X48" s="0" t="s">
        <v>150</v>
      </c>
      <c r="Y48" s="0" t="s">
        <v>203</v>
      </c>
      <c r="Z48" s="0" t="s">
        <v>1153</v>
      </c>
      <c r="AA48" s="0" t="s">
        <v>2392</v>
      </c>
      <c r="AB48" s="0" t="s">
        <v>2392</v>
      </c>
      <c r="AC48" s="0" t="s">
        <v>2402</v>
      </c>
      <c r="AD48" s="0" t="s">
        <v>2392</v>
      </c>
      <c r="AE48" s="0" t="s">
        <v>2392</v>
      </c>
      <c r="AF48" s="0" t="s">
        <v>2403</v>
      </c>
      <c r="AG48" s="0" t="s">
        <v>2404</v>
      </c>
      <c r="AH48" s="0" t="s">
        <v>2392</v>
      </c>
      <c r="AI48" s="0" t="s">
        <v>2392</v>
      </c>
      <c r="AJ48" s="0" t="s">
        <v>2405</v>
      </c>
      <c r="AK48" s="0" t="s">
        <v>2392</v>
      </c>
      <c r="AL48" s="0" t="s">
        <v>2406</v>
      </c>
      <c r="AM48" s="0" t="s">
        <v>2392</v>
      </c>
      <c r="AN48" s="0" t="s">
        <v>2392</v>
      </c>
      <c r="AO48" s="0" t="s">
        <v>2392</v>
      </c>
      <c r="AP48" s="0" t="s">
        <v>2407</v>
      </c>
      <c r="AQ48" s="0" t="s">
        <v>2392</v>
      </c>
      <c r="AR48" s="0" t="s">
        <v>2407</v>
      </c>
      <c r="AS48" s="0" t="s">
        <v>2392</v>
      </c>
      <c r="AT48" s="0" t="s">
        <v>2392</v>
      </c>
      <c r="AU48" s="0" t="s">
        <v>2407</v>
      </c>
      <c r="AV48" s="0" t="s">
        <v>2392</v>
      </c>
      <c r="AW48" s="0" t="s">
        <v>150</v>
      </c>
      <c r="AX48" s="0" t="s">
        <v>2392</v>
      </c>
      <c r="AY48" s="0" t="s">
        <v>2392</v>
      </c>
      <c r="AZ48" s="0" t="s">
        <v>2395</v>
      </c>
      <c r="BA48" s="0" t="s">
        <v>2392</v>
      </c>
      <c r="BB48" s="0" t="s">
        <v>2392</v>
      </c>
      <c r="BC48" s="0" t="s">
        <v>2392</v>
      </c>
      <c r="BD48" s="0" t="s">
        <v>2392</v>
      </c>
      <c r="BE48" s="0" t="s">
        <v>2408</v>
      </c>
      <c r="BF48" s="0" t="s">
        <v>2392</v>
      </c>
      <c r="BG48" s="0" t="s">
        <v>2392</v>
      </c>
      <c r="BH48" s="0" t="s">
        <v>2392</v>
      </c>
      <c r="BI48" s="0" t="s">
        <v>2404</v>
      </c>
      <c r="BJ48" s="0" t="s">
        <v>2392</v>
      </c>
      <c r="BK48" s="0" t="s">
        <v>2392</v>
      </c>
      <c r="BL48" s="0" t="s">
        <v>2407</v>
      </c>
      <c r="BM48" s="0" t="s">
        <v>168</v>
      </c>
      <c r="BN48" s="0" t="s">
        <v>2409</v>
      </c>
      <c r="BO48" s="0" t="s">
        <v>2410</v>
      </c>
      <c r="BP48" s="0" t="s">
        <v>2407</v>
      </c>
      <c r="BQ48" s="0" t="s">
        <v>2392</v>
      </c>
      <c r="BS48" s="0" t="s">
        <v>2392</v>
      </c>
      <c r="BT48" s="0" t="n">
        <f aca="false">49-(COUNTBLANK(U48:BQ48))</f>
        <v>49</v>
      </c>
      <c r="BU48" s="0" t="str">
        <f aca="false">CONCATENATE("*",BS48,"*")</f>
        <v>*dig*</v>
      </c>
      <c r="BV48" s="0" t="n">
        <f aca="false">COUNTIFS(U48:BQ48,BU48)</f>
        <v>0</v>
      </c>
      <c r="BW48" s="18" t="n">
        <f aca="false">BV48/BT48</f>
        <v>0</v>
      </c>
      <c r="BZ48" s="15" t="str">
        <f aca="false">IF(BY48="","",(BY48/BT48))</f>
        <v/>
      </c>
      <c r="CA48" s="0" t="n">
        <f aca="false">COUNTIFS(U48:BQ48,BU47)</f>
        <v>0</v>
      </c>
      <c r="CB48" s="0" t="str">
        <f aca="false">IF(BX48="",BU48,BX48)</f>
        <v>*dig*</v>
      </c>
      <c r="CC48" s="0" t="n">
        <f aca="false">COUNTIFS(U48:BQ48,CB47)</f>
        <v>0</v>
      </c>
      <c r="CD48" s="15" t="n">
        <f aca="false">CC48/BT48</f>
        <v>0</v>
      </c>
      <c r="CE48" s="0" t="s">
        <v>2411</v>
      </c>
      <c r="CF48" s="15" t="n">
        <f aca="false">(COUNTIFS(U48:BQ48,CE48))/BT48</f>
        <v>0</v>
      </c>
      <c r="CH48" s="0" t="s">
        <v>2412</v>
      </c>
      <c r="CI48" s="15" t="n">
        <f aca="false">(COUNTIFS(U48:BQ48,CH48))/BT48</f>
        <v>0</v>
      </c>
      <c r="CJ48" s="15" t="n">
        <f aca="false">(COUNTIFS(U48:BQ48,CH47))/BT48</f>
        <v>0</v>
      </c>
      <c r="CK48" s="16" t="s">
        <v>2392</v>
      </c>
      <c r="CL48" s="0" t="s">
        <v>2399</v>
      </c>
      <c r="CO48" s="4"/>
      <c r="CP48" s="4"/>
      <c r="CQ48" s="4"/>
      <c r="CR48" s="4"/>
      <c r="CS48" s="4"/>
      <c r="CT48" s="4"/>
      <c r="CU48" s="4"/>
      <c r="CV48" s="4"/>
      <c r="CW48" s="4"/>
      <c r="CX48" s="4" t="s">
        <v>3639</v>
      </c>
      <c r="CY48" s="4" t="s">
        <v>3658</v>
      </c>
      <c r="CZ48" s="4" t="s">
        <v>3617</v>
      </c>
    </row>
    <row r="49" s="4" customFormat="true" ht="14.4" hidden="false" customHeight="false" outlineLevel="0" collapsed="false">
      <c r="A49" s="8" t="s">
        <v>191</v>
      </c>
      <c r="B49" s="8" t="n">
        <v>1</v>
      </c>
      <c r="C49" s="8" t="n">
        <v>1</v>
      </c>
      <c r="D49" s="8" t="n">
        <v>1</v>
      </c>
      <c r="E49" s="8" t="n">
        <v>82</v>
      </c>
      <c r="F49" s="8" t="n">
        <v>43</v>
      </c>
      <c r="G49" s="8" t="n">
        <v>0</v>
      </c>
      <c r="H49" s="8" t="n">
        <v>43</v>
      </c>
      <c r="I49" s="8" t="n">
        <v>10043</v>
      </c>
      <c r="J49" s="8" t="n">
        <v>43</v>
      </c>
      <c r="K49" s="8" t="s">
        <v>650</v>
      </c>
      <c r="L49" s="8" t="s">
        <v>128</v>
      </c>
      <c r="M49" s="4" t="s">
        <v>2413</v>
      </c>
      <c r="N49" s="4" t="s">
        <v>2414</v>
      </c>
      <c r="O49" s="4" t="s">
        <v>2415</v>
      </c>
      <c r="R49" s="4" t="n">
        <f aca="false">(1+LEN(N49)-LEN(SUBSTITUTE(N49," ","")))+1</f>
        <v>7</v>
      </c>
      <c r="S49" s="4" t="n">
        <f aca="false">(1+LEN(O49)-LEN(SUBSTITUTE(O49," ","")))</f>
        <v>10</v>
      </c>
      <c r="T49" s="4" t="s">
        <v>2416</v>
      </c>
      <c r="U49" s="4" t="s">
        <v>2417</v>
      </c>
      <c r="V49" s="4" t="s">
        <v>2418</v>
      </c>
      <c r="W49" s="4" t="s">
        <v>2419</v>
      </c>
      <c r="X49" s="4" t="s">
        <v>573</v>
      </c>
      <c r="Y49" s="4" t="s">
        <v>1382</v>
      </c>
      <c r="Z49" s="4" t="s">
        <v>2420</v>
      </c>
      <c r="AA49" s="4" t="s">
        <v>2421</v>
      </c>
      <c r="AB49" s="4" t="s">
        <v>2422</v>
      </c>
      <c r="AC49" s="4" t="s">
        <v>2423</v>
      </c>
      <c r="AD49" s="4" t="s">
        <v>182</v>
      </c>
      <c r="AE49" s="4" t="s">
        <v>1382</v>
      </c>
      <c r="AF49" s="4" t="s">
        <v>2424</v>
      </c>
      <c r="AG49" s="4" t="s">
        <v>1040</v>
      </c>
      <c r="AH49" s="4" t="s">
        <v>1382</v>
      </c>
      <c r="AI49" s="4" t="s">
        <v>1040</v>
      </c>
      <c r="AJ49" s="4" t="s">
        <v>2425</v>
      </c>
      <c r="AK49" s="4" t="s">
        <v>182</v>
      </c>
      <c r="AL49" s="4" t="s">
        <v>1382</v>
      </c>
      <c r="AM49" s="4" t="s">
        <v>1382</v>
      </c>
      <c r="AN49" s="4" t="s">
        <v>1040</v>
      </c>
      <c r="AO49" s="4" t="s">
        <v>1382</v>
      </c>
      <c r="AP49" s="4" t="s">
        <v>2426</v>
      </c>
      <c r="AQ49" s="4" t="s">
        <v>1040</v>
      </c>
      <c r="AR49" s="4" t="s">
        <v>2427</v>
      </c>
      <c r="AS49" s="4" t="s">
        <v>1382</v>
      </c>
      <c r="AT49" s="4" t="s">
        <v>1040</v>
      </c>
      <c r="AU49" s="4" t="s">
        <v>2428</v>
      </c>
      <c r="AV49" s="4" t="s">
        <v>2245</v>
      </c>
      <c r="AW49" s="4" t="s">
        <v>1382</v>
      </c>
      <c r="AX49" s="4" t="s">
        <v>1382</v>
      </c>
      <c r="AY49" s="4" t="s">
        <v>1382</v>
      </c>
      <c r="AZ49" s="4" t="s">
        <v>2429</v>
      </c>
      <c r="BA49" s="4" t="s">
        <v>1382</v>
      </c>
      <c r="BB49" s="4" t="s">
        <v>1040</v>
      </c>
      <c r="BC49" s="4" t="s">
        <v>1040</v>
      </c>
      <c r="BD49" s="4" t="s">
        <v>1382</v>
      </c>
      <c r="BE49" s="4" t="s">
        <v>2430</v>
      </c>
      <c r="BF49" s="4" t="s">
        <v>1382</v>
      </c>
      <c r="BG49" s="4" t="s">
        <v>1382</v>
      </c>
      <c r="BH49" s="4" t="s">
        <v>1382</v>
      </c>
      <c r="BI49" s="4" t="s">
        <v>1382</v>
      </c>
      <c r="BJ49" s="4" t="s">
        <v>2431</v>
      </c>
      <c r="BK49" s="4" t="s">
        <v>863</v>
      </c>
      <c r="BL49" s="4" t="s">
        <v>1382</v>
      </c>
      <c r="BM49" s="4" t="s">
        <v>1040</v>
      </c>
      <c r="BN49" s="4" t="s">
        <v>2432</v>
      </c>
      <c r="BO49" s="4" t="s">
        <v>1382</v>
      </c>
      <c r="BP49" s="4" t="s">
        <v>2420</v>
      </c>
      <c r="BQ49" s="4" t="s">
        <v>2433</v>
      </c>
      <c r="BS49" s="4" t="s">
        <v>1040</v>
      </c>
      <c r="BT49" s="4" t="n">
        <f aca="false">49-(COUNTBLANK(U49:BQ49))</f>
        <v>49</v>
      </c>
      <c r="BU49" s="4" t="str">
        <f aca="false">CONCATENATE("*",BS49,"*")</f>
        <v>*draw*</v>
      </c>
      <c r="BV49" s="4" t="n">
        <f aca="false">COUNTIFS(U49:BQ49,BU49)</f>
        <v>0</v>
      </c>
      <c r="BW49" s="15" t="n">
        <f aca="false">BV49/BT49</f>
        <v>0</v>
      </c>
      <c r="BZ49" s="15" t="str">
        <f aca="false">IF(BY49="","",(BY49/BT49))</f>
        <v/>
      </c>
      <c r="CA49" s="4" t="n">
        <f aca="false">COUNTIFS(U49:BQ49,BU50)</f>
        <v>0</v>
      </c>
      <c r="CB49" s="4" t="str">
        <f aca="false">IF(BX49="",BU49,BX49)</f>
        <v>*draw*</v>
      </c>
      <c r="CC49" s="4" t="n">
        <f aca="false">COUNTIFS(U49:BQ49,CB50)</f>
        <v>0</v>
      </c>
      <c r="CD49" s="15" t="n">
        <f aca="false">CC49/BT49</f>
        <v>0</v>
      </c>
      <c r="CE49" s="4" t="s">
        <v>2434</v>
      </c>
      <c r="CF49" s="15" t="n">
        <f aca="false">(COUNTIFS(U49:BQ49,CE49))/BT49</f>
        <v>0</v>
      </c>
      <c r="CH49" s="4" t="s">
        <v>2435</v>
      </c>
      <c r="CI49" s="15" t="n">
        <f aca="false">(COUNTIFS(U49:BQ49,CH49))/BT49</f>
        <v>0</v>
      </c>
      <c r="CJ49" s="15" t="n">
        <f aca="false">(COUNTIFS(U49:BQ49,CH50))/BT49</f>
        <v>0</v>
      </c>
      <c r="CK49" s="16" t="s">
        <v>1382</v>
      </c>
      <c r="CL49" s="4" t="s">
        <v>2436</v>
      </c>
      <c r="CX49" s="4" t="s">
        <v>3625</v>
      </c>
      <c r="CY49" s="4" t="s">
        <v>3659</v>
      </c>
      <c r="CZ49" s="4" t="s">
        <v>3617</v>
      </c>
    </row>
    <row r="50" s="4" customFormat="true" ht="14.4" hidden="false" customHeight="false" outlineLevel="0" collapsed="false">
      <c r="A50" s="8" t="s">
        <v>193</v>
      </c>
      <c r="B50" s="8" t="n">
        <v>1</v>
      </c>
      <c r="C50" s="8" t="n">
        <v>1</v>
      </c>
      <c r="D50" s="8" t="n">
        <v>2</v>
      </c>
      <c r="E50" s="8" t="n">
        <v>82</v>
      </c>
      <c r="F50" s="8" t="n">
        <v>43</v>
      </c>
      <c r="G50" s="8" t="n">
        <v>1</v>
      </c>
      <c r="H50" s="8" t="n">
        <v>1043</v>
      </c>
      <c r="I50" s="8" t="n">
        <v>11043</v>
      </c>
      <c r="J50" s="8" t="n">
        <v>1043</v>
      </c>
      <c r="K50" s="8" t="s">
        <v>650</v>
      </c>
      <c r="L50" s="8" t="s">
        <v>128</v>
      </c>
      <c r="M50" s="4" t="s">
        <v>2437</v>
      </c>
      <c r="N50" s="4" t="s">
        <v>2414</v>
      </c>
      <c r="O50" s="4" t="s">
        <v>2438</v>
      </c>
      <c r="R50" s="4" t="n">
        <f aca="false">(1+LEN(N50)-LEN(SUBSTITUTE(N50," ","")))+1</f>
        <v>7</v>
      </c>
      <c r="S50" s="4" t="n">
        <f aca="false">(1+LEN(O50)-LEN(SUBSTITUTE(O50," ","")))</f>
        <v>10</v>
      </c>
      <c r="T50" s="4" t="s">
        <v>2416</v>
      </c>
      <c r="U50" s="4" t="s">
        <v>2439</v>
      </c>
      <c r="V50" s="4" t="s">
        <v>2440</v>
      </c>
      <c r="W50" s="4" t="s">
        <v>2441</v>
      </c>
      <c r="X50" s="4" t="s">
        <v>2442</v>
      </c>
      <c r="Y50" s="4" t="s">
        <v>182</v>
      </c>
      <c r="Z50" s="4" t="s">
        <v>2417</v>
      </c>
      <c r="AA50" s="4" t="s">
        <v>2443</v>
      </c>
      <c r="AB50" s="4" t="s">
        <v>2444</v>
      </c>
      <c r="AC50" s="4" t="s">
        <v>2445</v>
      </c>
      <c r="AD50" s="4" t="s">
        <v>2446</v>
      </c>
      <c r="AE50" s="4" t="s">
        <v>182</v>
      </c>
      <c r="AF50" s="4" t="s">
        <v>2447</v>
      </c>
      <c r="AG50" s="4" t="s">
        <v>2448</v>
      </c>
      <c r="AH50" s="4" t="s">
        <v>2449</v>
      </c>
      <c r="AI50" s="4" t="s">
        <v>182</v>
      </c>
      <c r="AJ50" s="4" t="s">
        <v>2450</v>
      </c>
      <c r="AK50" s="4" t="s">
        <v>2451</v>
      </c>
      <c r="AL50" s="4" t="s">
        <v>2452</v>
      </c>
      <c r="AM50" s="4" t="s">
        <v>182</v>
      </c>
      <c r="AN50" s="4" t="s">
        <v>182</v>
      </c>
      <c r="AO50" s="4" t="s">
        <v>2417</v>
      </c>
      <c r="AP50" s="4" t="s">
        <v>2453</v>
      </c>
      <c r="AQ50" s="4" t="s">
        <v>2454</v>
      </c>
      <c r="AR50" s="4" t="s">
        <v>2455</v>
      </c>
      <c r="AS50" s="4" t="s">
        <v>2456</v>
      </c>
      <c r="AT50" s="4" t="s">
        <v>2457</v>
      </c>
      <c r="AU50" s="4" t="s">
        <v>2439</v>
      </c>
      <c r="AV50" s="4" t="s">
        <v>182</v>
      </c>
      <c r="AW50" s="4" t="s">
        <v>2417</v>
      </c>
      <c r="AX50" s="4" t="s">
        <v>182</v>
      </c>
      <c r="AY50" s="4" t="s">
        <v>182</v>
      </c>
      <c r="AZ50" s="4" t="s">
        <v>2458</v>
      </c>
      <c r="BA50" s="4" t="s">
        <v>2459</v>
      </c>
      <c r="BB50" s="4" t="s">
        <v>182</v>
      </c>
      <c r="BC50" s="4" t="s">
        <v>2454</v>
      </c>
      <c r="BD50" s="4" t="s">
        <v>2452</v>
      </c>
      <c r="BE50" s="4" t="s">
        <v>2460</v>
      </c>
      <c r="BF50" s="4" t="s">
        <v>182</v>
      </c>
      <c r="BG50" s="4" t="s">
        <v>2417</v>
      </c>
      <c r="BH50" s="4" t="s">
        <v>182</v>
      </c>
      <c r="BI50" s="4" t="s">
        <v>2461</v>
      </c>
      <c r="BJ50" s="4" t="s">
        <v>2462</v>
      </c>
      <c r="BK50" s="4" t="s">
        <v>2463</v>
      </c>
      <c r="BL50" s="4" t="s">
        <v>2439</v>
      </c>
      <c r="BM50" s="4" t="s">
        <v>182</v>
      </c>
      <c r="BN50" s="4" t="s">
        <v>2464</v>
      </c>
      <c r="BO50" s="4" t="s">
        <v>182</v>
      </c>
      <c r="BP50" s="4" t="s">
        <v>2465</v>
      </c>
      <c r="BQ50" s="4" t="s">
        <v>167</v>
      </c>
      <c r="BS50" s="4" t="s">
        <v>182</v>
      </c>
      <c r="BT50" s="4" t="n">
        <f aca="false">49-(COUNTBLANK(U50:BQ50))</f>
        <v>49</v>
      </c>
      <c r="BU50" s="4" t="str">
        <f aca="false">CONCATENATE("*",BS50,"*")</f>
        <v>*eat*</v>
      </c>
      <c r="BV50" s="4" t="n">
        <f aca="false">COUNTIFS(U50:BQ50,BU50)</f>
        <v>0</v>
      </c>
      <c r="BW50" s="15" t="n">
        <f aca="false">BV50/BT50</f>
        <v>0</v>
      </c>
      <c r="BZ50" s="15" t="str">
        <f aca="false">IF(BY50="","",(BY50/BT50))</f>
        <v/>
      </c>
      <c r="CA50" s="4" t="n">
        <f aca="false">COUNTIFS(U50:BQ50,BU49)</f>
        <v>0</v>
      </c>
      <c r="CB50" s="4" t="str">
        <f aca="false">IF(BX50="",BU50,BX50)</f>
        <v>*eat*</v>
      </c>
      <c r="CC50" s="4" t="n">
        <f aca="false">COUNTIFS(U50:BQ50,CB49)</f>
        <v>0</v>
      </c>
      <c r="CD50" s="15" t="n">
        <f aca="false">CC50/BT50</f>
        <v>0</v>
      </c>
      <c r="CE50" s="4" t="s">
        <v>189</v>
      </c>
      <c r="CF50" s="15" t="n">
        <f aca="false">(COUNTIFS(U50:BQ50,CE50))/BT50</f>
        <v>0</v>
      </c>
      <c r="CH50" s="4" t="s">
        <v>190</v>
      </c>
      <c r="CI50" s="15" t="n">
        <f aca="false">(COUNTIFS(U50:BQ50,CH50))/BT50</f>
        <v>0</v>
      </c>
      <c r="CJ50" s="15" t="n">
        <f aca="false">(COUNTIFS(U50:BQ50,CH49))/BT50</f>
        <v>0</v>
      </c>
      <c r="CK50" s="16" t="s">
        <v>182</v>
      </c>
      <c r="CL50" s="4" t="s">
        <v>2436</v>
      </c>
      <c r="CX50" s="4" t="s">
        <v>3625</v>
      </c>
      <c r="CY50" s="4" t="s">
        <v>3659</v>
      </c>
      <c r="CZ50" s="4" t="s">
        <v>3617</v>
      </c>
    </row>
    <row r="51" customFormat="false" ht="14.4" hidden="false" customHeight="false" outlineLevel="0" collapsed="false">
      <c r="A51" s="8" t="s">
        <v>191</v>
      </c>
      <c r="B51" s="8" t="n">
        <v>1</v>
      </c>
      <c r="C51" s="8" t="n">
        <v>1</v>
      </c>
      <c r="D51" s="8" t="n">
        <v>1</v>
      </c>
      <c r="E51" s="8" t="n">
        <v>84</v>
      </c>
      <c r="F51" s="8" t="n">
        <v>44</v>
      </c>
      <c r="G51" s="8" t="n">
        <v>0</v>
      </c>
      <c r="H51" s="8" t="n">
        <v>44</v>
      </c>
      <c r="I51" s="8" t="n">
        <v>10044</v>
      </c>
      <c r="J51" s="8" t="n">
        <v>44</v>
      </c>
      <c r="K51" s="8" t="s">
        <v>650</v>
      </c>
      <c r="L51" s="8" t="s">
        <v>128</v>
      </c>
      <c r="M51" s="0" t="s">
        <v>2466</v>
      </c>
      <c r="N51" s="0" t="s">
        <v>2467</v>
      </c>
      <c r="O51" s="0" t="s">
        <v>2468</v>
      </c>
      <c r="R51" s="0" t="n">
        <f aca="false">(1+LEN(N51)-LEN(SUBSTITUTE(N51," ","")))+1</f>
        <v>5</v>
      </c>
      <c r="S51" s="0" t="n">
        <f aca="false">(1+LEN(O51)-LEN(SUBSTITUTE(O51," ","")))</f>
        <v>8</v>
      </c>
      <c r="T51" s="0" t="s">
        <v>2416</v>
      </c>
      <c r="U51" s="0" t="s">
        <v>2469</v>
      </c>
      <c r="V51" s="0" t="s">
        <v>2470</v>
      </c>
      <c r="W51" s="0" t="s">
        <v>2471</v>
      </c>
      <c r="X51" s="0" t="s">
        <v>2472</v>
      </c>
      <c r="Y51" s="0" t="s">
        <v>2473</v>
      </c>
      <c r="Z51" s="0" t="s">
        <v>2474</v>
      </c>
      <c r="AA51" s="0" t="s">
        <v>2475</v>
      </c>
      <c r="AB51" s="0" t="s">
        <v>2474</v>
      </c>
      <c r="AC51" s="0" t="s">
        <v>2476</v>
      </c>
      <c r="AD51" s="0" t="s">
        <v>2477</v>
      </c>
      <c r="AE51" s="0" t="s">
        <v>2478</v>
      </c>
      <c r="AF51" s="0" t="s">
        <v>2479</v>
      </c>
      <c r="AG51" s="0" t="s">
        <v>2480</v>
      </c>
      <c r="AH51" s="0" t="s">
        <v>2481</v>
      </c>
      <c r="AI51" s="0" t="s">
        <v>2482</v>
      </c>
      <c r="AJ51" s="0" t="s">
        <v>2474</v>
      </c>
      <c r="AK51" s="0" t="s">
        <v>546</v>
      </c>
      <c r="AL51" s="0" t="s">
        <v>2474</v>
      </c>
      <c r="AM51" s="0" t="s">
        <v>976</v>
      </c>
      <c r="AN51" s="0" t="s">
        <v>2474</v>
      </c>
      <c r="AO51" s="0" t="s">
        <v>2483</v>
      </c>
      <c r="AP51" s="0" t="s">
        <v>2484</v>
      </c>
      <c r="AQ51" s="0" t="s">
        <v>2485</v>
      </c>
      <c r="AR51" s="0" t="s">
        <v>2474</v>
      </c>
      <c r="AS51" s="0" t="s">
        <v>2474</v>
      </c>
      <c r="AT51" s="0" t="s">
        <v>2474</v>
      </c>
      <c r="AU51" s="0" t="s">
        <v>2486</v>
      </c>
      <c r="AV51" s="0" t="s">
        <v>2487</v>
      </c>
      <c r="AW51" s="0" t="s">
        <v>2488</v>
      </c>
      <c r="AX51" s="0" t="s">
        <v>1123</v>
      </c>
      <c r="AY51" s="0" t="s">
        <v>2489</v>
      </c>
      <c r="AZ51" s="0" t="s">
        <v>2474</v>
      </c>
      <c r="BA51" s="0" t="s">
        <v>2490</v>
      </c>
      <c r="BB51" s="0" t="s">
        <v>2491</v>
      </c>
      <c r="BC51" s="0" t="s">
        <v>2492</v>
      </c>
      <c r="BD51" s="0" t="s">
        <v>2474</v>
      </c>
      <c r="BE51" s="0" t="s">
        <v>2474</v>
      </c>
      <c r="BF51" s="0" t="s">
        <v>2474</v>
      </c>
      <c r="BG51" s="0" t="s">
        <v>2474</v>
      </c>
      <c r="BH51" s="0" t="s">
        <v>2493</v>
      </c>
      <c r="BI51" s="0" t="s">
        <v>2473</v>
      </c>
      <c r="BJ51" s="0" t="s">
        <v>2494</v>
      </c>
      <c r="BK51" s="0" t="s">
        <v>2495</v>
      </c>
      <c r="BL51" s="0" t="s">
        <v>2496</v>
      </c>
      <c r="BM51" s="0" t="s">
        <v>2497</v>
      </c>
      <c r="BN51" s="0" t="s">
        <v>2498</v>
      </c>
      <c r="BO51" s="0" t="s">
        <v>2499</v>
      </c>
      <c r="BP51" s="0" t="s">
        <v>2474</v>
      </c>
      <c r="BQ51" s="0" t="s">
        <v>2500</v>
      </c>
      <c r="BS51" s="0" t="s">
        <v>2495</v>
      </c>
      <c r="BT51" s="0" t="n">
        <f aca="false">49-(COUNTBLANK(U51:BQ51))</f>
        <v>49</v>
      </c>
      <c r="BU51" s="0" t="str">
        <f aca="false">CONCATENATE("*",BS51,"*")</f>
        <v>*smell*</v>
      </c>
      <c r="BV51" s="0" t="n">
        <f aca="false">COUNTIFS(U51:BQ51,BU51)</f>
        <v>0</v>
      </c>
      <c r="BW51" s="14" t="n">
        <f aca="false">BV51/BT51</f>
        <v>0</v>
      </c>
      <c r="BZ51" s="15" t="str">
        <f aca="false">IF(BY51="","",(BY51/BT51))</f>
        <v/>
      </c>
      <c r="CA51" s="0" t="n">
        <f aca="false">COUNTIFS(U51:BQ51,BU52)</f>
        <v>0</v>
      </c>
      <c r="CB51" s="0" t="str">
        <f aca="false">IF(BX51="",BU51,BX51)</f>
        <v>*smell*</v>
      </c>
      <c r="CC51" s="0" t="n">
        <f aca="false">COUNTIFS(U51:BQ51,CB52)</f>
        <v>0</v>
      </c>
      <c r="CD51" s="15" t="n">
        <f aca="false">CC51/BT51</f>
        <v>0</v>
      </c>
      <c r="CE51" s="0" t="s">
        <v>2501</v>
      </c>
      <c r="CF51" s="15" t="n">
        <f aca="false">(COUNTIFS(U51:BQ51,CE51))/BT51</f>
        <v>0</v>
      </c>
      <c r="CH51" s="0" t="s">
        <v>2502</v>
      </c>
      <c r="CI51" s="15" t="n">
        <f aca="false">(COUNTIFS(U51:BQ51,CH51))/BT51</f>
        <v>0</v>
      </c>
      <c r="CJ51" s="15" t="n">
        <f aca="false">(COUNTIFS(U51:BQ51,CH52))/BT51</f>
        <v>0</v>
      </c>
      <c r="CK51" s="16" t="s">
        <v>2495</v>
      </c>
      <c r="CL51" s="0" t="s">
        <v>2503</v>
      </c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 t="s">
        <v>3625</v>
      </c>
      <c r="CY51" s="4" t="s">
        <v>3660</v>
      </c>
      <c r="CZ51" s="4" t="s">
        <v>3617</v>
      </c>
    </row>
    <row r="52" customFormat="false" ht="14.4" hidden="false" customHeight="false" outlineLevel="0" collapsed="false">
      <c r="A52" s="8" t="s">
        <v>193</v>
      </c>
      <c r="B52" s="8" t="n">
        <v>1</v>
      </c>
      <c r="C52" s="8" t="n">
        <v>1</v>
      </c>
      <c r="D52" s="8" t="n">
        <v>2</v>
      </c>
      <c r="E52" s="8" t="n">
        <v>84</v>
      </c>
      <c r="F52" s="8" t="n">
        <v>44</v>
      </c>
      <c r="G52" s="8" t="n">
        <v>1</v>
      </c>
      <c r="H52" s="8" t="n">
        <v>1044</v>
      </c>
      <c r="I52" s="8" t="n">
        <v>11044</v>
      </c>
      <c r="J52" s="8" t="n">
        <v>1044</v>
      </c>
      <c r="K52" s="8" t="s">
        <v>650</v>
      </c>
      <c r="L52" s="8" t="s">
        <v>128</v>
      </c>
      <c r="M52" s="0" t="s">
        <v>2504</v>
      </c>
      <c r="N52" s="0" t="s">
        <v>2467</v>
      </c>
      <c r="O52" s="0" t="s">
        <v>2505</v>
      </c>
      <c r="R52" s="0" t="n">
        <f aca="false">(1+LEN(N52)-LEN(SUBSTITUTE(N52," ","")))+1</f>
        <v>5</v>
      </c>
      <c r="S52" s="0" t="n">
        <f aca="false">(1+LEN(O52)-LEN(SUBSTITUTE(O52," ","")))</f>
        <v>8</v>
      </c>
      <c r="T52" s="0" t="s">
        <v>2416</v>
      </c>
      <c r="U52" s="0" t="s">
        <v>2506</v>
      </c>
      <c r="V52" s="0" t="s">
        <v>2507</v>
      </c>
      <c r="W52" s="0" t="s">
        <v>2471</v>
      </c>
      <c r="X52" s="0" t="s">
        <v>2508</v>
      </c>
      <c r="Y52" s="0" t="s">
        <v>2471</v>
      </c>
      <c r="Z52" s="0" t="s">
        <v>2508</v>
      </c>
      <c r="AA52" s="0" t="s">
        <v>2509</v>
      </c>
      <c r="AB52" s="0" t="s">
        <v>2471</v>
      </c>
      <c r="AC52" s="0" t="s">
        <v>2471</v>
      </c>
      <c r="AD52" s="0" t="s">
        <v>2510</v>
      </c>
      <c r="AE52" s="0" t="s">
        <v>2471</v>
      </c>
      <c r="AF52" s="0" t="s">
        <v>2511</v>
      </c>
      <c r="AG52" s="0" t="s">
        <v>2512</v>
      </c>
      <c r="AH52" s="0" t="s">
        <v>2506</v>
      </c>
      <c r="AI52" s="0" t="s">
        <v>2471</v>
      </c>
      <c r="AJ52" s="0" t="s">
        <v>2513</v>
      </c>
      <c r="AK52" s="0" t="s">
        <v>2514</v>
      </c>
      <c r="AL52" s="0" t="s">
        <v>2515</v>
      </c>
      <c r="AM52" s="0" t="s">
        <v>2516</v>
      </c>
      <c r="AN52" s="0" t="s">
        <v>2471</v>
      </c>
      <c r="AO52" s="0" t="s">
        <v>2471</v>
      </c>
      <c r="AP52" s="0" t="s">
        <v>2471</v>
      </c>
      <c r="AQ52" s="0" t="s">
        <v>2471</v>
      </c>
      <c r="AR52" s="0" t="s">
        <v>2471</v>
      </c>
      <c r="AS52" s="0" t="s">
        <v>2474</v>
      </c>
      <c r="AT52" s="0" t="s">
        <v>2517</v>
      </c>
      <c r="AU52" s="0" t="s">
        <v>2471</v>
      </c>
      <c r="AV52" s="0" t="s">
        <v>2471</v>
      </c>
      <c r="AW52" s="0" t="s">
        <v>2518</v>
      </c>
      <c r="AX52" s="0" t="s">
        <v>1641</v>
      </c>
      <c r="AY52" s="0" t="s">
        <v>2519</v>
      </c>
      <c r="AZ52" s="0" t="s">
        <v>2471</v>
      </c>
      <c r="BA52" s="0" t="s">
        <v>2520</v>
      </c>
      <c r="BB52" s="0" t="s">
        <v>2471</v>
      </c>
      <c r="BC52" s="0" t="s">
        <v>2521</v>
      </c>
      <c r="BD52" s="0" t="s">
        <v>2522</v>
      </c>
      <c r="BE52" s="0" t="s">
        <v>2514</v>
      </c>
      <c r="BF52" s="0" t="s">
        <v>2508</v>
      </c>
      <c r="BG52" s="0" t="s">
        <v>2523</v>
      </c>
      <c r="BH52" s="0" t="s">
        <v>2471</v>
      </c>
      <c r="BI52" s="0" t="s">
        <v>2524</v>
      </c>
      <c r="BJ52" s="0" t="s">
        <v>2508</v>
      </c>
      <c r="BK52" s="0" t="s">
        <v>2525</v>
      </c>
      <c r="BL52" s="0" t="s">
        <v>2526</v>
      </c>
      <c r="BM52" s="0" t="s">
        <v>2527</v>
      </c>
      <c r="BN52" s="0" t="s">
        <v>2471</v>
      </c>
      <c r="BO52" s="0" t="s">
        <v>976</v>
      </c>
      <c r="BP52" s="0" t="s">
        <v>2471</v>
      </c>
      <c r="BQ52" s="0" t="s">
        <v>2486</v>
      </c>
      <c r="BS52" s="0" t="s">
        <v>589</v>
      </c>
      <c r="BT52" s="0" t="n">
        <f aca="false">49-(COUNTBLANK(U52:BQ52))</f>
        <v>49</v>
      </c>
      <c r="BU52" s="0" t="str">
        <f aca="false">CONCATENATE("*",BS52,"*")</f>
        <v>*taste*</v>
      </c>
      <c r="BV52" s="0" t="n">
        <f aca="false">COUNTIFS(U52:BQ52,BU52)</f>
        <v>0</v>
      </c>
      <c r="BW52" s="14" t="n">
        <f aca="false">BV52/BT52</f>
        <v>0</v>
      </c>
      <c r="BZ52" s="15" t="str">
        <f aca="false">IF(BY52="","",(BY52/BT52))</f>
        <v/>
      </c>
      <c r="CA52" s="0" t="n">
        <f aca="false">COUNTIFS(U52:BQ52,BU51)</f>
        <v>0</v>
      </c>
      <c r="CB52" s="0" t="str">
        <f aca="false">IF(BX52="",BU52,BX52)</f>
        <v>*taste*</v>
      </c>
      <c r="CC52" s="0" t="n">
        <f aca="false">COUNTIFS(U52:BQ52,CB51)</f>
        <v>0</v>
      </c>
      <c r="CD52" s="15" t="n">
        <f aca="false">CC52/BT52</f>
        <v>0</v>
      </c>
      <c r="CE52" s="0" t="s">
        <v>2528</v>
      </c>
      <c r="CF52" s="15" t="n">
        <f aca="false">(COUNTIFS(U52:BQ52,CE52))/BT52</f>
        <v>0</v>
      </c>
      <c r="CH52" s="0" t="s">
        <v>2529</v>
      </c>
      <c r="CI52" s="15" t="n">
        <f aca="false">(COUNTIFS(U52:BQ52,CH52))/BT52</f>
        <v>0</v>
      </c>
      <c r="CJ52" s="15" t="n">
        <f aca="false">(COUNTIFS(U52:BQ52,CH51))/BT52</f>
        <v>0</v>
      </c>
      <c r="CK52" s="16" t="s">
        <v>589</v>
      </c>
      <c r="CL52" s="0" t="s">
        <v>2503</v>
      </c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 t="s">
        <v>3625</v>
      </c>
      <c r="CY52" s="4" t="s">
        <v>3660</v>
      </c>
      <c r="CZ52" s="4" t="s">
        <v>3617</v>
      </c>
    </row>
    <row r="53" s="4" customFormat="true" ht="14.4" hidden="false" customHeight="false" outlineLevel="0" collapsed="false">
      <c r="A53" s="8" t="s">
        <v>191</v>
      </c>
      <c r="B53" s="8" t="n">
        <v>1</v>
      </c>
      <c r="C53" s="8" t="n">
        <v>1</v>
      </c>
      <c r="D53" s="8" t="n">
        <v>1</v>
      </c>
      <c r="E53" s="8" t="n">
        <v>86</v>
      </c>
      <c r="F53" s="8" t="n">
        <v>45</v>
      </c>
      <c r="G53" s="8" t="n">
        <v>0</v>
      </c>
      <c r="H53" s="8" t="n">
        <v>45</v>
      </c>
      <c r="I53" s="8" t="n">
        <v>10045</v>
      </c>
      <c r="J53" s="8" t="n">
        <v>45</v>
      </c>
      <c r="K53" s="8" t="s">
        <v>650</v>
      </c>
      <c r="L53" s="8" t="s">
        <v>128</v>
      </c>
      <c r="M53" s="4" t="s">
        <v>2530</v>
      </c>
      <c r="N53" s="4" t="s">
        <v>825</v>
      </c>
      <c r="O53" s="4" t="s">
        <v>2531</v>
      </c>
      <c r="R53" s="4" t="n">
        <f aca="false">(1+LEN(N53)-LEN(SUBSTITUTE(N53," ","")))+1</f>
        <v>5</v>
      </c>
      <c r="S53" s="4" t="n">
        <f aca="false">(1+LEN(O53)-LEN(SUBSTITUTE(O53," ","")))</f>
        <v>9</v>
      </c>
      <c r="T53" s="4" t="s">
        <v>2416</v>
      </c>
      <c r="U53" s="4" t="s">
        <v>2532</v>
      </c>
      <c r="V53" s="4" t="s">
        <v>2533</v>
      </c>
      <c r="W53" s="4" t="s">
        <v>2534</v>
      </c>
      <c r="X53" s="4" t="s">
        <v>2535</v>
      </c>
      <c r="Y53" s="4" t="s">
        <v>2536</v>
      </c>
      <c r="Z53" s="4" t="s">
        <v>2537</v>
      </c>
      <c r="AA53" s="4" t="s">
        <v>2534</v>
      </c>
      <c r="AB53" s="4" t="s">
        <v>1509</v>
      </c>
      <c r="AC53" s="4" t="s">
        <v>2535</v>
      </c>
      <c r="AD53" s="4" t="s">
        <v>881</v>
      </c>
      <c r="AE53" s="4" t="s">
        <v>2535</v>
      </c>
      <c r="AF53" s="4" t="s">
        <v>2538</v>
      </c>
      <c r="AG53" s="4" t="s">
        <v>2537</v>
      </c>
      <c r="AH53" s="4" t="s">
        <v>2537</v>
      </c>
      <c r="AI53" s="4" t="s">
        <v>2539</v>
      </c>
      <c r="AJ53" s="4" t="s">
        <v>2535</v>
      </c>
      <c r="AK53" s="4" t="s">
        <v>1839</v>
      </c>
      <c r="AL53" s="4" t="s">
        <v>2540</v>
      </c>
      <c r="AM53" s="4" t="s">
        <v>2537</v>
      </c>
      <c r="AN53" s="4" t="s">
        <v>2537</v>
      </c>
      <c r="AO53" s="4" t="s">
        <v>2540</v>
      </c>
      <c r="AP53" s="4" t="s">
        <v>881</v>
      </c>
      <c r="AQ53" s="4" t="s">
        <v>682</v>
      </c>
      <c r="AR53" s="4" t="s">
        <v>2536</v>
      </c>
      <c r="AS53" s="4" t="s">
        <v>2536</v>
      </c>
      <c r="AT53" s="4" t="s">
        <v>2541</v>
      </c>
      <c r="AU53" s="4" t="s">
        <v>881</v>
      </c>
      <c r="AV53" s="4" t="s">
        <v>2542</v>
      </c>
      <c r="AW53" s="4" t="s">
        <v>2537</v>
      </c>
      <c r="AX53" s="4" t="s">
        <v>881</v>
      </c>
      <c r="AY53" s="4" t="s">
        <v>881</v>
      </c>
      <c r="AZ53" s="4" t="s">
        <v>2537</v>
      </c>
      <c r="BA53" s="4" t="s">
        <v>1993</v>
      </c>
      <c r="BB53" s="4" t="s">
        <v>881</v>
      </c>
      <c r="BC53" s="4" t="s">
        <v>2537</v>
      </c>
      <c r="BD53" s="4" t="s">
        <v>2537</v>
      </c>
      <c r="BE53" s="4" t="s">
        <v>2534</v>
      </c>
      <c r="BF53" s="4" t="s">
        <v>881</v>
      </c>
      <c r="BG53" s="4" t="s">
        <v>1509</v>
      </c>
      <c r="BH53" s="4" t="s">
        <v>2543</v>
      </c>
      <c r="BI53" s="4" t="s">
        <v>881</v>
      </c>
      <c r="BJ53" s="4" t="s">
        <v>2537</v>
      </c>
      <c r="BK53" s="4" t="s">
        <v>881</v>
      </c>
      <c r="BL53" s="4" t="s">
        <v>2544</v>
      </c>
      <c r="BM53" s="4" t="s">
        <v>1839</v>
      </c>
      <c r="BN53" s="4" t="s">
        <v>2545</v>
      </c>
      <c r="BO53" s="4" t="s">
        <v>881</v>
      </c>
      <c r="BP53" s="4" t="s">
        <v>2536</v>
      </c>
      <c r="BQ53" s="4" t="s">
        <v>2546</v>
      </c>
      <c r="BS53" s="4" t="s">
        <v>881</v>
      </c>
      <c r="BT53" s="4" t="n">
        <f aca="false">49-(COUNTBLANK(U53:BQ53))</f>
        <v>49</v>
      </c>
      <c r="BU53" s="4" t="str">
        <f aca="false">CONCATENATE("*",BS53,"*")</f>
        <v>*speak*</v>
      </c>
      <c r="BV53" s="4" t="n">
        <f aca="false">COUNTIFS(U53:BQ53,BU53)</f>
        <v>0</v>
      </c>
      <c r="BW53" s="15" t="n">
        <f aca="false">BV53/BT53</f>
        <v>0</v>
      </c>
      <c r="BZ53" s="15" t="str">
        <f aca="false">IF(BY53="","",(BY53/BT53))</f>
        <v/>
      </c>
      <c r="CA53" s="4" t="n">
        <f aca="false">COUNTIFS(U53:BQ53,BU54)</f>
        <v>0</v>
      </c>
      <c r="CB53" s="4" t="str">
        <f aca="false">IF(BX53="",BU53,BX53)</f>
        <v>*speak*</v>
      </c>
      <c r="CC53" s="4" t="n">
        <f aca="false">COUNTIFS(U53:BQ53,CB54)</f>
        <v>0</v>
      </c>
      <c r="CD53" s="15" t="n">
        <f aca="false">CC53/BT53</f>
        <v>0</v>
      </c>
      <c r="CE53" s="4" t="s">
        <v>2547</v>
      </c>
      <c r="CF53" s="15" t="n">
        <f aca="false">(COUNTIFS(U53:BQ53,CE53))/BT53</f>
        <v>0</v>
      </c>
      <c r="CH53" s="4" t="s">
        <v>1523</v>
      </c>
      <c r="CI53" s="15" t="n">
        <f aca="false">(COUNTIFS(U53:BQ53,CH53))/BT53</f>
        <v>0</v>
      </c>
      <c r="CJ53" s="15" t="n">
        <f aca="false">(COUNTIFS(U53:BQ53,CH54))/BT53</f>
        <v>0</v>
      </c>
      <c r="CK53" s="16" t="s">
        <v>881</v>
      </c>
      <c r="CL53" s="4" t="s">
        <v>2548</v>
      </c>
      <c r="CX53" s="4" t="s">
        <v>3625</v>
      </c>
      <c r="CY53" s="4" t="s">
        <v>3661</v>
      </c>
      <c r="CZ53" s="4" t="s">
        <v>3617</v>
      </c>
    </row>
    <row r="54" customFormat="false" ht="14.4" hidden="false" customHeight="false" outlineLevel="0" collapsed="false">
      <c r="A54" s="8" t="s">
        <v>193</v>
      </c>
      <c r="B54" s="8" t="n">
        <v>1</v>
      </c>
      <c r="C54" s="8" t="n">
        <v>1</v>
      </c>
      <c r="D54" s="8" t="n">
        <v>2</v>
      </c>
      <c r="E54" s="8" t="n">
        <v>86</v>
      </c>
      <c r="F54" s="8" t="n">
        <v>45</v>
      </c>
      <c r="G54" s="8" t="n">
        <v>1</v>
      </c>
      <c r="H54" s="8" t="n">
        <v>1045</v>
      </c>
      <c r="I54" s="8" t="n">
        <v>11045</v>
      </c>
      <c r="J54" s="8" t="n">
        <v>1045</v>
      </c>
      <c r="K54" s="8" t="s">
        <v>650</v>
      </c>
      <c r="L54" s="8" t="s">
        <v>128</v>
      </c>
      <c r="M54" s="4" t="s">
        <v>2549</v>
      </c>
      <c r="N54" s="4" t="s">
        <v>825</v>
      </c>
      <c r="O54" s="4" t="s">
        <v>2550</v>
      </c>
      <c r="P54" s="4"/>
      <c r="Q54" s="4"/>
      <c r="R54" s="4" t="n">
        <f aca="false">(1+LEN(N54)-LEN(SUBSTITUTE(N54," ","")))+1</f>
        <v>5</v>
      </c>
      <c r="S54" s="4" t="n">
        <f aca="false">(1+LEN(O54)-LEN(SUBSTITUTE(O54," ","")))</f>
        <v>9</v>
      </c>
      <c r="T54" s="4" t="s">
        <v>2416</v>
      </c>
      <c r="U54" s="4" t="s">
        <v>2535</v>
      </c>
      <c r="V54" s="4" t="s">
        <v>2535</v>
      </c>
      <c r="W54" s="4" t="s">
        <v>2551</v>
      </c>
      <c r="X54" s="4" t="s">
        <v>1998</v>
      </c>
      <c r="Y54" s="4" t="s">
        <v>2552</v>
      </c>
      <c r="Z54" s="4" t="s">
        <v>2535</v>
      </c>
      <c r="AA54" s="4" t="s">
        <v>2553</v>
      </c>
      <c r="AB54" s="4" t="s">
        <v>2535</v>
      </c>
      <c r="AC54" s="4" t="s">
        <v>2554</v>
      </c>
      <c r="AD54" s="4" t="s">
        <v>182</v>
      </c>
      <c r="AE54" s="4" t="s">
        <v>182</v>
      </c>
      <c r="AF54" s="4" t="s">
        <v>2555</v>
      </c>
      <c r="AG54" s="4" t="s">
        <v>2556</v>
      </c>
      <c r="AH54" s="4" t="s">
        <v>182</v>
      </c>
      <c r="AI54" s="4" t="s">
        <v>182</v>
      </c>
      <c r="AJ54" s="4" t="s">
        <v>2535</v>
      </c>
      <c r="AK54" s="4" t="s">
        <v>2557</v>
      </c>
      <c r="AL54" s="4" t="s">
        <v>182</v>
      </c>
      <c r="AM54" s="4" t="s">
        <v>2535</v>
      </c>
      <c r="AN54" s="4" t="s">
        <v>182</v>
      </c>
      <c r="AO54" s="4" t="s">
        <v>182</v>
      </c>
      <c r="AP54" s="4" t="s">
        <v>2554</v>
      </c>
      <c r="AQ54" s="4" t="s">
        <v>2535</v>
      </c>
      <c r="AR54" s="4" t="s">
        <v>2554</v>
      </c>
      <c r="AS54" s="4" t="s">
        <v>2558</v>
      </c>
      <c r="AT54" s="4" t="s">
        <v>2535</v>
      </c>
      <c r="AU54" s="4" t="s">
        <v>182</v>
      </c>
      <c r="AV54" s="4" t="s">
        <v>182</v>
      </c>
      <c r="AW54" s="4" t="s">
        <v>2554</v>
      </c>
      <c r="AX54" s="4" t="s">
        <v>1509</v>
      </c>
      <c r="AY54" s="4" t="s">
        <v>182</v>
      </c>
      <c r="AZ54" s="4" t="s">
        <v>2537</v>
      </c>
      <c r="BA54" s="4" t="s">
        <v>2559</v>
      </c>
      <c r="BB54" s="4" t="s">
        <v>182</v>
      </c>
      <c r="BC54" s="4" t="s">
        <v>2560</v>
      </c>
      <c r="BD54" s="4" t="s">
        <v>2561</v>
      </c>
      <c r="BE54" s="4" t="s">
        <v>2562</v>
      </c>
      <c r="BF54" s="4" t="s">
        <v>182</v>
      </c>
      <c r="BG54" s="4" t="s">
        <v>2563</v>
      </c>
      <c r="BH54" s="4" t="s">
        <v>2554</v>
      </c>
      <c r="BI54" s="4" t="s">
        <v>2562</v>
      </c>
      <c r="BJ54" s="4" t="s">
        <v>2564</v>
      </c>
      <c r="BK54" s="4" t="s">
        <v>2565</v>
      </c>
      <c r="BL54" s="4" t="s">
        <v>2566</v>
      </c>
      <c r="BM54" s="4" t="s">
        <v>703</v>
      </c>
      <c r="BN54" s="13"/>
      <c r="BO54" s="0" t="s">
        <v>2537</v>
      </c>
      <c r="BP54" s="0" t="s">
        <v>2567</v>
      </c>
      <c r="BQ54" s="0" t="s">
        <v>186</v>
      </c>
      <c r="BS54" s="0" t="s">
        <v>182</v>
      </c>
      <c r="BT54" s="0" t="n">
        <f aca="false">49-(COUNTBLANK(U54:BQ54))</f>
        <v>48</v>
      </c>
      <c r="BU54" s="0" t="str">
        <f aca="false">CONCATENATE("*",BS54,"*")</f>
        <v>*eat*</v>
      </c>
      <c r="BV54" s="0" t="n">
        <f aca="false">COUNTIFS(U54:BQ54,BU54)</f>
        <v>0</v>
      </c>
      <c r="BW54" s="15" t="n">
        <f aca="false">BV54/BT54</f>
        <v>0</v>
      </c>
      <c r="BZ54" s="15" t="str">
        <f aca="false">IF(BY54="","",(BY54/BT54))</f>
        <v/>
      </c>
      <c r="CA54" s="0" t="n">
        <f aca="false">COUNTIFS(U54:BQ54,BU53)</f>
        <v>0</v>
      </c>
      <c r="CB54" s="0" t="str">
        <f aca="false">IF(BX54="",BU54,BX54)</f>
        <v>*eat*</v>
      </c>
      <c r="CC54" s="0" t="n">
        <f aca="false">COUNTIFS(U54:BQ54,CB53)</f>
        <v>0</v>
      </c>
      <c r="CD54" s="15" t="n">
        <f aca="false">CC54/BT54</f>
        <v>0</v>
      </c>
      <c r="CE54" s="0" t="s">
        <v>189</v>
      </c>
      <c r="CF54" s="15" t="n">
        <f aca="false">(COUNTIFS(U54:BQ54,CE54))/BT54</f>
        <v>0</v>
      </c>
      <c r="CH54" s="0" t="s">
        <v>190</v>
      </c>
      <c r="CI54" s="15" t="n">
        <f aca="false">(COUNTIFS(U54:BQ54,CH54))/BT54</f>
        <v>0</v>
      </c>
      <c r="CJ54" s="15" t="n">
        <f aca="false">(COUNTIFS(U54:BQ54,CH53))/BT54</f>
        <v>0</v>
      </c>
      <c r="CK54" s="16" t="s">
        <v>182</v>
      </c>
      <c r="CL54" s="0" t="s">
        <v>2548</v>
      </c>
      <c r="CX54" s="4" t="s">
        <v>3625</v>
      </c>
      <c r="CY54" s="4" t="s">
        <v>3661</v>
      </c>
      <c r="CZ54" s="4" t="s">
        <v>3617</v>
      </c>
    </row>
    <row r="55" customFormat="false" ht="14.4" hidden="false" customHeight="false" outlineLevel="0" collapsed="false">
      <c r="A55" s="8" t="s">
        <v>163</v>
      </c>
      <c r="B55" s="8" t="n">
        <v>1</v>
      </c>
      <c r="C55" s="8" t="n">
        <v>1</v>
      </c>
      <c r="D55" s="8" t="n">
        <v>1</v>
      </c>
      <c r="E55" s="8" t="n">
        <v>87</v>
      </c>
      <c r="F55" s="8" t="n">
        <v>46</v>
      </c>
      <c r="G55" s="8" t="n">
        <v>0</v>
      </c>
      <c r="H55" s="8" t="n">
        <v>46</v>
      </c>
      <c r="I55" s="8" t="n">
        <v>10046</v>
      </c>
      <c r="J55" s="8" t="n">
        <v>46</v>
      </c>
      <c r="K55" s="8" t="s">
        <v>650</v>
      </c>
      <c r="L55" s="8" t="s">
        <v>128</v>
      </c>
      <c r="M55" s="0" t="s">
        <v>2568</v>
      </c>
      <c r="N55" s="0" t="s">
        <v>2569</v>
      </c>
      <c r="O55" s="0" t="s">
        <v>2570</v>
      </c>
      <c r="R55" s="0" t="n">
        <f aca="false">(1+LEN(N55)-LEN(SUBSTITUTE(N55," ","")))+1</f>
        <v>4</v>
      </c>
      <c r="S55" s="0" t="n">
        <f aca="false">(1+LEN(O55)-LEN(SUBSTITUTE(O55," ","")))</f>
        <v>8</v>
      </c>
      <c r="T55" s="0" t="s">
        <v>2416</v>
      </c>
      <c r="U55" s="0" t="s">
        <v>2571</v>
      </c>
      <c r="V55" s="0" t="s">
        <v>2572</v>
      </c>
      <c r="W55" s="0" t="s">
        <v>2573</v>
      </c>
      <c r="X55" s="0" t="s">
        <v>1908</v>
      </c>
      <c r="Y55" s="0" t="s">
        <v>2574</v>
      </c>
      <c r="Z55" s="0" t="s">
        <v>1971</v>
      </c>
      <c r="AA55" s="0" t="s">
        <v>2575</v>
      </c>
      <c r="AB55" s="0" t="s">
        <v>1614</v>
      </c>
      <c r="AC55" s="0" t="s">
        <v>2576</v>
      </c>
      <c r="AD55" s="0" t="s">
        <v>1614</v>
      </c>
      <c r="AE55" s="0" t="s">
        <v>2577</v>
      </c>
      <c r="AF55" s="0" t="s">
        <v>2574</v>
      </c>
      <c r="AG55" s="0" t="s">
        <v>2578</v>
      </c>
      <c r="AH55" s="0" t="s">
        <v>1614</v>
      </c>
      <c r="AI55" s="0" t="s">
        <v>2579</v>
      </c>
      <c r="AJ55" s="0" t="s">
        <v>2580</v>
      </c>
      <c r="AK55" s="0" t="s">
        <v>182</v>
      </c>
      <c r="AL55" s="0" t="s">
        <v>1298</v>
      </c>
      <c r="AM55" s="0" t="s">
        <v>1614</v>
      </c>
      <c r="AN55" s="0" t="s">
        <v>1298</v>
      </c>
      <c r="AO55" s="0" t="s">
        <v>1971</v>
      </c>
      <c r="AP55" s="0" t="s">
        <v>1971</v>
      </c>
      <c r="AQ55" s="0" t="s">
        <v>295</v>
      </c>
      <c r="AR55" s="0" t="s">
        <v>1614</v>
      </c>
      <c r="AS55" s="0" t="s">
        <v>2581</v>
      </c>
      <c r="AT55" s="0" t="s">
        <v>2582</v>
      </c>
      <c r="AU55" s="0" t="s">
        <v>1614</v>
      </c>
      <c r="AV55" s="0" t="s">
        <v>2583</v>
      </c>
      <c r="AW55" s="0" t="s">
        <v>2584</v>
      </c>
      <c r="AX55" s="0" t="s">
        <v>182</v>
      </c>
      <c r="AY55" s="0" t="s">
        <v>295</v>
      </c>
      <c r="AZ55" s="0" t="s">
        <v>2585</v>
      </c>
      <c r="BA55" s="0" t="s">
        <v>1908</v>
      </c>
      <c r="BB55" s="0" t="s">
        <v>1298</v>
      </c>
      <c r="BC55" s="0" t="s">
        <v>2586</v>
      </c>
      <c r="BD55" s="0" t="s">
        <v>1816</v>
      </c>
      <c r="BE55" s="0" t="s">
        <v>1971</v>
      </c>
      <c r="BF55" s="0" t="s">
        <v>295</v>
      </c>
      <c r="BG55" s="0" t="s">
        <v>1614</v>
      </c>
      <c r="BH55" s="0" t="s">
        <v>2574</v>
      </c>
      <c r="BI55" s="0" t="s">
        <v>703</v>
      </c>
      <c r="BJ55" s="0" t="s">
        <v>2587</v>
      </c>
      <c r="BK55" s="0" t="s">
        <v>1816</v>
      </c>
      <c r="BL55" s="0" t="s">
        <v>1710</v>
      </c>
      <c r="BM55" s="0" t="s">
        <v>1298</v>
      </c>
      <c r="BN55" s="0" t="s">
        <v>2588</v>
      </c>
      <c r="BO55" s="0" t="s">
        <v>2589</v>
      </c>
      <c r="BP55" s="0" t="s">
        <v>1614</v>
      </c>
      <c r="BQ55" s="0" t="s">
        <v>2576</v>
      </c>
      <c r="BS55" s="0" t="s">
        <v>1298</v>
      </c>
      <c r="BT55" s="0" t="n">
        <f aca="false">49-(COUNTBLANK(U55:BQ55))</f>
        <v>49</v>
      </c>
      <c r="BU55" s="0" t="str">
        <f aca="false">CONCATENATE("*",BS55,"*")</f>
        <v>*relax*</v>
      </c>
      <c r="BV55" s="0" t="n">
        <f aca="false">COUNTIFS(U55:BQ55,BU55)</f>
        <v>0</v>
      </c>
      <c r="BW55" s="15" t="n">
        <f aca="false">BV55/BT55</f>
        <v>0</v>
      </c>
      <c r="BX55" s="0" t="s">
        <v>1935</v>
      </c>
      <c r="BY55" s="0" t="n">
        <f aca="false">COUNTIFS(U55:BQ55,BX55)</f>
        <v>0</v>
      </c>
      <c r="BZ55" s="18" t="n">
        <f aca="false">IF(BY55="","",(BY55/BT55))</f>
        <v>0</v>
      </c>
      <c r="CA55" s="0" t="n">
        <f aca="false">COUNTIFS(U55:BQ55,BU56)</f>
        <v>0</v>
      </c>
      <c r="CB55" s="0" t="str">
        <f aca="false">IF(BX55="",BU55,BX55)</f>
        <v>*sit*</v>
      </c>
      <c r="CC55" s="0" t="n">
        <f aca="false">COUNTIFS(U55:BQ55,CB56)</f>
        <v>0</v>
      </c>
      <c r="CD55" s="15" t="n">
        <f aca="false">CC55/BT55</f>
        <v>0</v>
      </c>
      <c r="CE55" s="0" t="s">
        <v>1935</v>
      </c>
      <c r="CF55" s="15" t="n">
        <f aca="false">(COUNTIFS(U55:BQ55,CE55))/BT55</f>
        <v>0</v>
      </c>
      <c r="CH55" s="0" t="s">
        <v>1936</v>
      </c>
      <c r="CI55" s="15" t="n">
        <f aca="false">(COUNTIFS(U55:BQ55,CH55))/BT55</f>
        <v>0</v>
      </c>
      <c r="CJ55" s="15" t="n">
        <f aca="false">(COUNTIFS(U55:BQ55,CH56))/BT55</f>
        <v>0</v>
      </c>
      <c r="CK55" s="16" t="s">
        <v>1614</v>
      </c>
      <c r="CL55" s="0" t="s">
        <v>2590</v>
      </c>
      <c r="CO55" s="4"/>
      <c r="CP55" s="0" t="s">
        <v>1816</v>
      </c>
      <c r="CQ55" s="15" t="n">
        <v>0.0408163265306122</v>
      </c>
      <c r="CR55" s="0" t="str">
        <f aca="false">CONCATENATE(CP55,CS55)</f>
        <v>lounge*</v>
      </c>
      <c r="CS55" s="0" t="s">
        <v>3614</v>
      </c>
      <c r="CT55" s="0" t="n">
        <f aca="false">CP54</f>
        <v>0</v>
      </c>
      <c r="CU55" s="0" t="str">
        <f aca="false">CONCATENATE(CT55,CS55)</f>
        <v>0*</v>
      </c>
      <c r="CV55" s="15" t="n">
        <f aca="false">(COUNTIFS(U55:BQ55,CU55))/BT55</f>
        <v>0</v>
      </c>
      <c r="CW55" s="4"/>
      <c r="CX55" s="4" t="s">
        <v>3625</v>
      </c>
      <c r="CY55" s="4" t="s">
        <v>3662</v>
      </c>
      <c r="CZ55" s="4" t="s">
        <v>3617</v>
      </c>
    </row>
    <row r="56" customFormat="false" ht="14.4" hidden="false" customHeight="false" outlineLevel="0" collapsed="false">
      <c r="A56" s="8" t="s">
        <v>191</v>
      </c>
      <c r="B56" s="8" t="n">
        <v>1</v>
      </c>
      <c r="C56" s="8" t="n">
        <v>1</v>
      </c>
      <c r="D56" s="8" t="n">
        <v>2</v>
      </c>
      <c r="E56" s="8" t="n">
        <v>87</v>
      </c>
      <c r="F56" s="8" t="n">
        <v>46</v>
      </c>
      <c r="G56" s="8" t="n">
        <v>1</v>
      </c>
      <c r="H56" s="8" t="n">
        <v>1046</v>
      </c>
      <c r="I56" s="8" t="n">
        <v>11046</v>
      </c>
      <c r="J56" s="8" t="n">
        <v>1046</v>
      </c>
      <c r="K56" s="8" t="s">
        <v>650</v>
      </c>
      <c r="L56" s="8" t="s">
        <v>128</v>
      </c>
      <c r="M56" s="0" t="s">
        <v>2591</v>
      </c>
      <c r="N56" s="0" t="s">
        <v>2569</v>
      </c>
      <c r="O56" s="0" t="s">
        <v>2592</v>
      </c>
      <c r="R56" s="0" t="n">
        <f aca="false">(1+LEN(N56)-LEN(SUBSTITUTE(N56," ","")))+1</f>
        <v>4</v>
      </c>
      <c r="S56" s="0" t="n">
        <f aca="false">(1+LEN(O56)-LEN(SUBSTITUTE(O56," ","")))</f>
        <v>8</v>
      </c>
      <c r="T56" s="0" t="s">
        <v>2416</v>
      </c>
      <c r="U56" s="0" t="s">
        <v>2593</v>
      </c>
      <c r="V56" s="0" t="s">
        <v>2594</v>
      </c>
      <c r="W56" s="0" t="s">
        <v>2595</v>
      </c>
      <c r="X56" s="0" t="s">
        <v>2596</v>
      </c>
      <c r="Y56" s="0" t="s">
        <v>2597</v>
      </c>
      <c r="Z56" s="0" t="s">
        <v>2598</v>
      </c>
      <c r="AA56" s="0" t="s">
        <v>2593</v>
      </c>
      <c r="AB56" s="0" t="s">
        <v>2597</v>
      </c>
      <c r="AC56" s="0" t="s">
        <v>2599</v>
      </c>
      <c r="AD56" s="0" t="s">
        <v>2600</v>
      </c>
      <c r="AE56" s="0" t="s">
        <v>551</v>
      </c>
      <c r="AF56" s="0" t="s">
        <v>2601</v>
      </c>
      <c r="AG56" s="0" t="s">
        <v>2602</v>
      </c>
      <c r="AH56" s="0" t="s">
        <v>551</v>
      </c>
      <c r="AI56" s="0" t="s">
        <v>2603</v>
      </c>
      <c r="AJ56" s="0" t="s">
        <v>2604</v>
      </c>
      <c r="AK56" s="0" t="s">
        <v>2605</v>
      </c>
      <c r="AL56" s="0" t="s">
        <v>2606</v>
      </c>
      <c r="AM56" s="0" t="s">
        <v>2607</v>
      </c>
      <c r="AN56" s="0" t="s">
        <v>2608</v>
      </c>
      <c r="AO56" s="0" t="s">
        <v>2609</v>
      </c>
      <c r="AP56" s="0" t="s">
        <v>2610</v>
      </c>
      <c r="AQ56" s="0" t="s">
        <v>2593</v>
      </c>
      <c r="AR56" s="0" t="s">
        <v>2611</v>
      </c>
      <c r="AS56" s="0" t="s">
        <v>528</v>
      </c>
      <c r="AT56" s="0" t="s">
        <v>2612</v>
      </c>
      <c r="AU56" s="0" t="s">
        <v>2611</v>
      </c>
      <c r="AV56" s="0" t="s">
        <v>551</v>
      </c>
      <c r="AW56" s="0" t="s">
        <v>2597</v>
      </c>
      <c r="AX56" s="0" t="s">
        <v>186</v>
      </c>
      <c r="AY56" s="0" t="s">
        <v>1298</v>
      </c>
      <c r="AZ56" s="0" t="s">
        <v>2613</v>
      </c>
      <c r="BA56" s="0" t="s">
        <v>2614</v>
      </c>
      <c r="BB56" s="0" t="s">
        <v>2615</v>
      </c>
      <c r="BC56" s="0" t="s">
        <v>2610</v>
      </c>
      <c r="BD56" s="0" t="s">
        <v>2616</v>
      </c>
      <c r="BE56" s="0" t="s">
        <v>2617</v>
      </c>
      <c r="BF56" s="0" t="s">
        <v>2593</v>
      </c>
      <c r="BG56" s="0" t="s">
        <v>2608</v>
      </c>
      <c r="BH56" s="0" t="s">
        <v>2612</v>
      </c>
      <c r="BI56" s="0" t="s">
        <v>2618</v>
      </c>
      <c r="BJ56" s="0" t="s">
        <v>2599</v>
      </c>
      <c r="BK56" s="0" t="s">
        <v>2597</v>
      </c>
      <c r="BL56" s="0" t="s">
        <v>2619</v>
      </c>
      <c r="BM56" s="0" t="s">
        <v>186</v>
      </c>
      <c r="BN56" s="13"/>
      <c r="BO56" s="0" t="s">
        <v>2597</v>
      </c>
      <c r="BP56" s="0" t="s">
        <v>2599</v>
      </c>
      <c r="BQ56" s="0" t="s">
        <v>1710</v>
      </c>
      <c r="BS56" s="0" t="s">
        <v>2176</v>
      </c>
      <c r="BT56" s="0" t="n">
        <f aca="false">49-(COUNTBLANK(U56:BQ56))</f>
        <v>48</v>
      </c>
      <c r="BU56" s="0" t="str">
        <f aca="false">CONCATENATE("*",BS56,"*")</f>
        <v>*rehearse*</v>
      </c>
      <c r="BV56" s="0" t="n">
        <f aca="false">COUNTIFS(U56:BQ56,BU56)</f>
        <v>0</v>
      </c>
      <c r="BW56" s="15" t="n">
        <f aca="false">BV56/BT56</f>
        <v>0</v>
      </c>
      <c r="BX56" s="0" t="s">
        <v>803</v>
      </c>
      <c r="BY56" s="0" t="n">
        <f aca="false">COUNTIFS(U56:BQ56,BX56)</f>
        <v>0</v>
      </c>
      <c r="BZ56" s="18" t="n">
        <f aca="false">IF(BY56="","",(BY56/BT56))</f>
        <v>0</v>
      </c>
      <c r="CA56" s="0" t="n">
        <f aca="false">COUNTIFS(U56:BQ56,BU55)</f>
        <v>0</v>
      </c>
      <c r="CB56" s="0" t="str">
        <f aca="false">IF(BX56="",BU56,BX56)</f>
        <v>*play*</v>
      </c>
      <c r="CC56" s="0" t="n">
        <f aca="false">COUNTIFS(U56:BQ56,CB55)</f>
        <v>0</v>
      </c>
      <c r="CD56" s="15" t="n">
        <f aca="false">CC56/BT56</f>
        <v>0</v>
      </c>
      <c r="CE56" s="0" t="s">
        <v>803</v>
      </c>
      <c r="CF56" s="15" t="n">
        <f aca="false">(COUNTIFS(U56:BQ56,CE56))/BT56</f>
        <v>0</v>
      </c>
      <c r="CH56" s="0" t="s">
        <v>804</v>
      </c>
      <c r="CI56" s="15" t="n">
        <f aca="false">(COUNTIFS(U56:BQ56,CH56))/BT56</f>
        <v>0</v>
      </c>
      <c r="CJ56" s="15" t="n">
        <f aca="false">(COUNTIFS(U56:BQ56,CH55))/BT56</f>
        <v>0</v>
      </c>
      <c r="CK56" s="16" t="s">
        <v>551</v>
      </c>
      <c r="CL56" s="0" t="s">
        <v>2590</v>
      </c>
      <c r="CO56" s="4"/>
      <c r="CP56" s="4"/>
      <c r="CQ56" s="4"/>
      <c r="CR56" s="4"/>
      <c r="CS56" s="4"/>
      <c r="CT56" s="4"/>
      <c r="CU56" s="4"/>
      <c r="CV56" s="4"/>
      <c r="CW56" s="4"/>
      <c r="CX56" s="4" t="s">
        <v>3625</v>
      </c>
      <c r="CY56" s="4" t="s">
        <v>3662</v>
      </c>
      <c r="CZ56" s="4" t="s">
        <v>3617</v>
      </c>
    </row>
    <row r="57" s="4" customFormat="true" ht="14.4" hidden="false" customHeight="false" outlineLevel="0" collapsed="false">
      <c r="A57" s="8" t="s">
        <v>163</v>
      </c>
      <c r="B57" s="8" t="n">
        <v>1</v>
      </c>
      <c r="C57" s="8" t="n">
        <v>1</v>
      </c>
      <c r="D57" s="8" t="n">
        <v>1</v>
      </c>
      <c r="E57" s="8" t="n">
        <v>88</v>
      </c>
      <c r="F57" s="8" t="n">
        <v>47</v>
      </c>
      <c r="G57" s="8" t="n">
        <v>0</v>
      </c>
      <c r="H57" s="8" t="n">
        <v>47</v>
      </c>
      <c r="I57" s="8" t="n">
        <v>10047</v>
      </c>
      <c r="J57" s="8" t="n">
        <v>47</v>
      </c>
      <c r="K57" s="8" t="s">
        <v>650</v>
      </c>
      <c r="L57" s="8" t="s">
        <v>128</v>
      </c>
      <c r="M57" s="4" t="s">
        <v>2620</v>
      </c>
      <c r="N57" s="4" t="s">
        <v>2621</v>
      </c>
      <c r="O57" s="4" t="s">
        <v>2622</v>
      </c>
      <c r="R57" s="4" t="n">
        <f aca="false">(1+LEN(N57)-LEN(SUBSTITUTE(N57," ","")))+1</f>
        <v>5</v>
      </c>
      <c r="S57" s="4" t="n">
        <f aca="false">(1+LEN(O57)-LEN(SUBSTITUTE(O57," ","")))</f>
        <v>8</v>
      </c>
      <c r="T57" s="4" t="s">
        <v>2416</v>
      </c>
      <c r="U57" s="19" t="s">
        <v>2623</v>
      </c>
      <c r="V57" s="4" t="s">
        <v>2624</v>
      </c>
      <c r="W57" s="19" t="s">
        <v>2625</v>
      </c>
      <c r="X57" s="4" t="s">
        <v>2626</v>
      </c>
      <c r="Y57" s="19" t="s">
        <v>2627</v>
      </c>
      <c r="Z57" s="19" t="s">
        <v>2628</v>
      </c>
      <c r="AA57" s="19" t="s">
        <v>2629</v>
      </c>
      <c r="AB57" s="19" t="s">
        <v>2630</v>
      </c>
      <c r="AC57" s="19" t="s">
        <v>2631</v>
      </c>
      <c r="AD57" s="4" t="s">
        <v>2632</v>
      </c>
      <c r="AE57" s="4" t="s">
        <v>2633</v>
      </c>
      <c r="AF57" s="4" t="s">
        <v>2634</v>
      </c>
      <c r="AG57" s="4" t="s">
        <v>2635</v>
      </c>
      <c r="AH57" s="4" t="s">
        <v>2636</v>
      </c>
      <c r="AI57" s="19" t="s">
        <v>2637</v>
      </c>
      <c r="AJ57" s="4" t="s">
        <v>2638</v>
      </c>
      <c r="AK57" s="19" t="s">
        <v>2637</v>
      </c>
      <c r="AL57" s="19" t="s">
        <v>2623</v>
      </c>
      <c r="AM57" s="4" t="s">
        <v>2639</v>
      </c>
      <c r="AN57" s="19" t="s">
        <v>2640</v>
      </c>
      <c r="AO57" s="4" t="s">
        <v>2641</v>
      </c>
      <c r="AP57" s="19" t="s">
        <v>2640</v>
      </c>
      <c r="AQ57" s="19" t="s">
        <v>2637</v>
      </c>
      <c r="AR57" s="4" t="s">
        <v>2642</v>
      </c>
      <c r="AS57" s="4" t="s">
        <v>2643</v>
      </c>
      <c r="AT57" s="19" t="s">
        <v>2644</v>
      </c>
      <c r="AU57" s="4" t="s">
        <v>2645</v>
      </c>
      <c r="AV57" s="19" t="s">
        <v>2646</v>
      </c>
      <c r="AW57" s="19" t="s">
        <v>2623</v>
      </c>
      <c r="AX57" s="19" t="s">
        <v>2623</v>
      </c>
      <c r="AY57" s="19" t="s">
        <v>2627</v>
      </c>
      <c r="AZ57" s="19" t="s">
        <v>2640</v>
      </c>
      <c r="BA57" s="4" t="s">
        <v>2647</v>
      </c>
      <c r="BB57" s="19" t="s">
        <v>2640</v>
      </c>
      <c r="BC57" s="19" t="s">
        <v>2640</v>
      </c>
      <c r="BD57" s="19" t="s">
        <v>2648</v>
      </c>
      <c r="BE57" s="19" t="s">
        <v>2649</v>
      </c>
      <c r="BF57" s="19" t="s">
        <v>2627</v>
      </c>
      <c r="BG57" s="19" t="s">
        <v>2637</v>
      </c>
      <c r="BH57" s="19" t="s">
        <v>2637</v>
      </c>
      <c r="BI57" s="19" t="s">
        <v>2623</v>
      </c>
      <c r="BJ57" s="19" t="s">
        <v>2649</v>
      </c>
      <c r="BK57" s="19" t="s">
        <v>2640</v>
      </c>
      <c r="BL57" s="19" t="s">
        <v>2650</v>
      </c>
      <c r="BM57" s="4" t="s">
        <v>2651</v>
      </c>
      <c r="BN57" s="4" t="s">
        <v>2652</v>
      </c>
      <c r="BO57" s="19" t="s">
        <v>2640</v>
      </c>
      <c r="BP57" s="19" t="s">
        <v>2644</v>
      </c>
      <c r="BQ57" s="4" t="s">
        <v>2653</v>
      </c>
      <c r="BS57" s="4" t="s">
        <v>2623</v>
      </c>
      <c r="BT57" s="4" t="n">
        <f aca="false">49-(COUNTBLANK(U57:BQ57))</f>
        <v>49</v>
      </c>
      <c r="BU57" s="4" t="str">
        <f aca="false">CONCATENATE("*",BS57,"*")</f>
        <v>*drawing*</v>
      </c>
      <c r="BV57" s="4" t="n">
        <f aca="false">COUNTIFS(U57:BQ57,BU57)</f>
        <v>0</v>
      </c>
      <c r="BW57" s="14" t="n">
        <f aca="false">BV57/BT57</f>
        <v>0</v>
      </c>
      <c r="BZ57" s="15"/>
      <c r="CA57" s="4" t="n">
        <f aca="false">COUNTIFS(U57:BQ57,BU58)</f>
        <v>0</v>
      </c>
      <c r="CB57" s="4" t="str">
        <f aca="false">IF(BX57="",BU57,BX57)</f>
        <v>*drawing*</v>
      </c>
      <c r="CC57" s="4" t="n">
        <f aca="false">COUNTIFS(U57:BQ57,CB58)</f>
        <v>0</v>
      </c>
      <c r="CD57" s="15" t="n">
        <f aca="false">CC57/BT57</f>
        <v>0</v>
      </c>
      <c r="CE57" s="4" t="s">
        <v>2654</v>
      </c>
      <c r="CF57" s="15" t="n">
        <f aca="false">(COUNTIFS(U57:BQ57,CE57))/BT57</f>
        <v>0</v>
      </c>
      <c r="CG57" s="19" t="s">
        <v>2655</v>
      </c>
      <c r="CH57" s="4" t="s">
        <v>2656</v>
      </c>
      <c r="CI57" s="15" t="n">
        <f aca="false">(COUNTIFS(U57:BQ57,CH57))/BT57</f>
        <v>0</v>
      </c>
      <c r="CJ57" s="15" t="n">
        <f aca="false">(COUNTIFS(U57:BQ57,CH58))/BT57</f>
        <v>0</v>
      </c>
      <c r="CK57" s="16" t="s">
        <v>2623</v>
      </c>
      <c r="CL57" s="4" t="s">
        <v>2657</v>
      </c>
      <c r="CP57" s="4" t="s">
        <v>3663</v>
      </c>
      <c r="CQ57" s="15" t="n">
        <v>0</v>
      </c>
      <c r="CR57" s="4" t="str">
        <f aca="false">CONCATENATE(CP57,CS57)</f>
        <v>tracing*</v>
      </c>
      <c r="CS57" s="4" t="s">
        <v>3614</v>
      </c>
      <c r="CT57" s="4" t="n">
        <f aca="false">CP58</f>
        <v>0</v>
      </c>
      <c r="CU57" s="4" t="str">
        <f aca="false">CONCATENATE(CT57,CS57)</f>
        <v>0*</v>
      </c>
      <c r="CV57" s="15" t="n">
        <f aca="false">(COUNTIFS(U57:BQ57,CU57))/BT57</f>
        <v>0</v>
      </c>
      <c r="CX57" s="4" t="s">
        <v>3625</v>
      </c>
      <c r="CY57" s="4" t="s">
        <v>3664</v>
      </c>
      <c r="CZ57" s="4" t="s">
        <v>3617</v>
      </c>
    </row>
    <row r="58" customFormat="false" ht="14.4" hidden="false" customHeight="false" outlineLevel="0" collapsed="false">
      <c r="A58" s="8" t="s">
        <v>191</v>
      </c>
      <c r="B58" s="8" t="n">
        <v>1</v>
      </c>
      <c r="C58" s="8" t="n">
        <v>1</v>
      </c>
      <c r="D58" s="8" t="n">
        <v>2</v>
      </c>
      <c r="E58" s="8" t="n">
        <v>88</v>
      </c>
      <c r="F58" s="8" t="n">
        <v>47</v>
      </c>
      <c r="G58" s="8" t="n">
        <v>1</v>
      </c>
      <c r="H58" s="8" t="n">
        <v>1047</v>
      </c>
      <c r="I58" s="8" t="n">
        <v>11047</v>
      </c>
      <c r="J58" s="8" t="n">
        <v>1047</v>
      </c>
      <c r="K58" s="8" t="s">
        <v>650</v>
      </c>
      <c r="L58" s="8" t="s">
        <v>128</v>
      </c>
      <c r="M58" s="0" t="s">
        <v>2658</v>
      </c>
      <c r="N58" s="0" t="s">
        <v>2621</v>
      </c>
      <c r="O58" s="0" t="s">
        <v>2659</v>
      </c>
      <c r="R58" s="0" t="n">
        <f aca="false">(1+LEN(N58)-LEN(SUBSTITUTE(N58," ","")))+1</f>
        <v>5</v>
      </c>
      <c r="S58" s="0" t="n">
        <f aca="false">(1+LEN(O58)-LEN(SUBSTITUTE(O58," ","")))</f>
        <v>8</v>
      </c>
      <c r="T58" s="0" t="s">
        <v>2416</v>
      </c>
      <c r="U58" s="19" t="s">
        <v>2660</v>
      </c>
      <c r="V58" s="19" t="s">
        <v>2661</v>
      </c>
      <c r="W58" s="19" t="s">
        <v>2662</v>
      </c>
      <c r="X58" s="19" t="s">
        <v>2662</v>
      </c>
      <c r="Y58" s="19" t="s">
        <v>2663</v>
      </c>
      <c r="Z58" s="19" t="s">
        <v>2664</v>
      </c>
      <c r="AA58" s="19" t="s">
        <v>2665</v>
      </c>
      <c r="AB58" s="19" t="s">
        <v>2662</v>
      </c>
      <c r="AC58" s="19" t="s">
        <v>2666</v>
      </c>
      <c r="AD58" s="19" t="s">
        <v>2662</v>
      </c>
      <c r="AE58" s="19" t="s">
        <v>2662</v>
      </c>
      <c r="AF58" s="19" t="s">
        <v>2665</v>
      </c>
      <c r="AG58" s="19" t="s">
        <v>2667</v>
      </c>
      <c r="AH58" s="19" t="s">
        <v>2662</v>
      </c>
      <c r="AI58" s="19" t="s">
        <v>2668</v>
      </c>
      <c r="AJ58" s="19" t="s">
        <v>2669</v>
      </c>
      <c r="AK58" s="19" t="s">
        <v>2670</v>
      </c>
      <c r="AL58" s="19" t="s">
        <v>2671</v>
      </c>
      <c r="AM58" s="19" t="s">
        <v>2672</v>
      </c>
      <c r="AN58" s="19" t="s">
        <v>2666</v>
      </c>
      <c r="AO58" s="19" t="s">
        <v>2673</v>
      </c>
      <c r="AP58" s="19" t="s">
        <v>2674</v>
      </c>
      <c r="AQ58" s="19" t="s">
        <v>2662</v>
      </c>
      <c r="AR58" s="19" t="s">
        <v>2675</v>
      </c>
      <c r="AS58" s="19" t="s">
        <v>2676</v>
      </c>
      <c r="AT58" s="19" t="s">
        <v>2662</v>
      </c>
      <c r="AU58" s="19" t="s">
        <v>2662</v>
      </c>
      <c r="AV58" s="19" t="s">
        <v>2677</v>
      </c>
      <c r="AW58" s="19" t="s">
        <v>2662</v>
      </c>
      <c r="AX58" s="19" t="s">
        <v>2678</v>
      </c>
      <c r="AY58" s="19" t="s">
        <v>2668</v>
      </c>
      <c r="AZ58" s="19" t="s">
        <v>2679</v>
      </c>
      <c r="BA58" s="19" t="s">
        <v>2668</v>
      </c>
      <c r="BB58" s="19" t="s">
        <v>2680</v>
      </c>
      <c r="BC58" s="19" t="s">
        <v>2681</v>
      </c>
      <c r="BD58" s="19" t="s">
        <v>2682</v>
      </c>
      <c r="BE58" s="19" t="s">
        <v>2683</v>
      </c>
      <c r="BF58" s="19" t="s">
        <v>2663</v>
      </c>
      <c r="BG58" s="19" t="s">
        <v>2662</v>
      </c>
      <c r="BH58" s="19" t="s">
        <v>2673</v>
      </c>
      <c r="BI58" s="19" t="s">
        <v>2684</v>
      </c>
      <c r="BJ58" s="19" t="s">
        <v>2662</v>
      </c>
      <c r="BK58" s="0" t="s">
        <v>2685</v>
      </c>
      <c r="BL58" s="19" t="s">
        <v>2662</v>
      </c>
      <c r="BM58" s="0" t="s">
        <v>2686</v>
      </c>
      <c r="BN58" s="19" t="s">
        <v>2662</v>
      </c>
      <c r="BO58" s="19" t="s">
        <v>2662</v>
      </c>
      <c r="BP58" s="19" t="s">
        <v>2687</v>
      </c>
      <c r="BQ58" s="19" t="s">
        <v>2688</v>
      </c>
      <c r="BS58" s="0" t="s">
        <v>2662</v>
      </c>
      <c r="BT58" s="0" t="n">
        <f aca="false">49-(COUNTBLANK(U58:BQ58))</f>
        <v>49</v>
      </c>
      <c r="BU58" s="0" t="str">
        <f aca="false">CONCATENATE("*",BS58,"*")</f>
        <v>*grilling*</v>
      </c>
      <c r="BV58" s="0" t="n">
        <f aca="false">COUNTIFS(U58:BQ58,BU58)</f>
        <v>0</v>
      </c>
      <c r="BW58" s="14" t="n">
        <f aca="false">BV58/BT58</f>
        <v>0</v>
      </c>
      <c r="BZ58" s="15" t="str">
        <f aca="false">IF(BY58="","",(BY58/BT58))</f>
        <v/>
      </c>
      <c r="CA58" s="0" t="n">
        <f aca="false">COUNTIFS(U58:BQ58,BU57)</f>
        <v>0</v>
      </c>
      <c r="CB58" s="0" t="str">
        <f aca="false">IF(BX58="",BU58,BX58)</f>
        <v>*grilling*</v>
      </c>
      <c r="CC58" s="0" t="n">
        <f aca="false">COUNTIFS(U58:BQ58,CB57)</f>
        <v>0</v>
      </c>
      <c r="CD58" s="15" t="n">
        <f aca="false">CC58/BT58</f>
        <v>0</v>
      </c>
      <c r="CE58" s="0" t="s">
        <v>2689</v>
      </c>
      <c r="CF58" s="15" t="n">
        <f aca="false">(COUNTIFS(U58:BQ58,CE58))/BT58</f>
        <v>0</v>
      </c>
      <c r="CG58" s="19" t="s">
        <v>2690</v>
      </c>
      <c r="CH58" s="0" t="s">
        <v>2691</v>
      </c>
      <c r="CI58" s="15" t="n">
        <f aca="false">(COUNTIFS(U58:BQ58,CH58))/BT58</f>
        <v>0</v>
      </c>
      <c r="CJ58" s="15" t="n">
        <f aca="false">(COUNTIFS(U58:BQ58,CH57))/BT58</f>
        <v>0</v>
      </c>
      <c r="CK58" s="16" t="s">
        <v>2662</v>
      </c>
      <c r="CL58" s="0" t="s">
        <v>2657</v>
      </c>
      <c r="CX58" s="4" t="s">
        <v>3625</v>
      </c>
      <c r="CY58" s="4" t="s">
        <v>3664</v>
      </c>
      <c r="CZ58" s="4" t="s">
        <v>3617</v>
      </c>
    </row>
    <row r="59" customFormat="false" ht="14.4" hidden="false" customHeight="false" outlineLevel="0" collapsed="false">
      <c r="A59" s="8" t="s">
        <v>163</v>
      </c>
      <c r="B59" s="8" t="n">
        <v>1</v>
      </c>
      <c r="C59" s="8" t="n">
        <v>1</v>
      </c>
      <c r="D59" s="8" t="n">
        <v>1</v>
      </c>
      <c r="E59" s="8" t="n">
        <v>93</v>
      </c>
      <c r="F59" s="8" t="n">
        <v>48</v>
      </c>
      <c r="G59" s="8" t="n">
        <v>0</v>
      </c>
      <c r="H59" s="8" t="n">
        <v>48</v>
      </c>
      <c r="I59" s="8" t="n">
        <v>10048</v>
      </c>
      <c r="J59" s="8" t="n">
        <v>48</v>
      </c>
      <c r="K59" s="8" t="s">
        <v>650</v>
      </c>
      <c r="L59" s="8" t="s">
        <v>128</v>
      </c>
      <c r="M59" s="0" t="s">
        <v>2692</v>
      </c>
      <c r="N59" s="0" t="s">
        <v>2693</v>
      </c>
      <c r="O59" s="0" t="s">
        <v>2694</v>
      </c>
      <c r="R59" s="0" t="n">
        <f aca="false">(1+LEN(N59)-LEN(SUBSTITUTE(N59," ","")))+1</f>
        <v>6</v>
      </c>
      <c r="S59" s="0" t="n">
        <f aca="false">(1+LEN(O59)-LEN(SUBSTITUTE(O59," ","")))</f>
        <v>9</v>
      </c>
      <c r="T59" s="0" t="s">
        <v>2695</v>
      </c>
      <c r="U59" s="0" t="s">
        <v>2696</v>
      </c>
      <c r="V59" s="0" t="s">
        <v>2697</v>
      </c>
      <c r="W59" s="0" t="s">
        <v>2698</v>
      </c>
      <c r="X59" s="0" t="s">
        <v>2699</v>
      </c>
      <c r="Y59" s="0" t="s">
        <v>2700</v>
      </c>
      <c r="Z59" s="0" t="s">
        <v>2700</v>
      </c>
      <c r="AA59" s="0" t="s">
        <v>2701</v>
      </c>
      <c r="AB59" s="0" t="s">
        <v>2702</v>
      </c>
      <c r="AC59" s="0" t="s">
        <v>2703</v>
      </c>
      <c r="AD59" s="0" t="s">
        <v>2700</v>
      </c>
      <c r="AE59" s="0" t="s">
        <v>2704</v>
      </c>
      <c r="AF59" s="0" t="s">
        <v>2705</v>
      </c>
      <c r="AG59" s="0" t="s">
        <v>415</v>
      </c>
      <c r="AH59" s="0" t="s">
        <v>2700</v>
      </c>
      <c r="AI59" s="0" t="s">
        <v>2700</v>
      </c>
      <c r="AJ59" s="0" t="s">
        <v>2706</v>
      </c>
      <c r="AK59" s="0" t="s">
        <v>1572</v>
      </c>
      <c r="AL59" s="0" t="s">
        <v>2707</v>
      </c>
      <c r="AM59" s="0" t="s">
        <v>2700</v>
      </c>
      <c r="AN59" s="0" t="s">
        <v>2700</v>
      </c>
      <c r="AO59" s="0" t="s">
        <v>2708</v>
      </c>
      <c r="AP59" s="0" t="s">
        <v>2707</v>
      </c>
      <c r="AQ59" s="0" t="s">
        <v>2700</v>
      </c>
      <c r="AR59" s="0" t="s">
        <v>2700</v>
      </c>
      <c r="AS59" s="0" t="s">
        <v>2709</v>
      </c>
      <c r="AT59" s="0" t="s">
        <v>2707</v>
      </c>
      <c r="AU59" s="0" t="s">
        <v>956</v>
      </c>
      <c r="AV59" s="0" t="s">
        <v>2710</v>
      </c>
      <c r="AW59" s="0" t="s">
        <v>2700</v>
      </c>
      <c r="AX59" s="0" t="s">
        <v>1572</v>
      </c>
      <c r="AY59" s="0" t="s">
        <v>2700</v>
      </c>
      <c r="AZ59" s="0" t="s">
        <v>456</v>
      </c>
      <c r="BA59" s="0" t="s">
        <v>2700</v>
      </c>
      <c r="BB59" s="0" t="s">
        <v>2700</v>
      </c>
      <c r="BC59" s="0" t="s">
        <v>2705</v>
      </c>
      <c r="BD59" s="0" t="s">
        <v>2707</v>
      </c>
      <c r="BE59" s="0" t="s">
        <v>2700</v>
      </c>
      <c r="BF59" s="0" t="s">
        <v>2700</v>
      </c>
      <c r="BG59" s="0" t="s">
        <v>2700</v>
      </c>
      <c r="BH59" s="0" t="s">
        <v>2711</v>
      </c>
      <c r="BI59" s="0" t="s">
        <v>2700</v>
      </c>
      <c r="BJ59" s="0" t="s">
        <v>2696</v>
      </c>
      <c r="BK59" s="0" t="s">
        <v>2700</v>
      </c>
      <c r="BL59" s="0" t="s">
        <v>2700</v>
      </c>
      <c r="BM59" s="0" t="s">
        <v>2700</v>
      </c>
      <c r="BN59" s="0" t="s">
        <v>2712</v>
      </c>
      <c r="BO59" s="0" t="s">
        <v>2700</v>
      </c>
      <c r="BP59" s="0" t="s">
        <v>2713</v>
      </c>
      <c r="BQ59" s="0" t="s">
        <v>2705</v>
      </c>
      <c r="BS59" s="0" t="s">
        <v>2700</v>
      </c>
      <c r="BT59" s="0" t="n">
        <f aca="false">49-(COUNTBLANK(U59:BQ59))</f>
        <v>49</v>
      </c>
      <c r="BU59" s="0" t="str">
        <f aca="false">CONCATENATE("*",BS59,"*")</f>
        <v>*stain*</v>
      </c>
      <c r="BV59" s="0" t="n">
        <f aca="false">COUNTIFS(U59:BQ59,BU59)</f>
        <v>0</v>
      </c>
      <c r="BW59" s="14" t="n">
        <f aca="false">BV59/BT59</f>
        <v>0</v>
      </c>
      <c r="BZ59" s="15" t="str">
        <f aca="false">IF(BY59="","",(BY59/BT59))</f>
        <v/>
      </c>
      <c r="CA59" s="0" t="n">
        <f aca="false">COUNTIFS(U59:BQ59,BU60)</f>
        <v>0</v>
      </c>
      <c r="CB59" s="0" t="str">
        <f aca="false">IF(BX59="",BU59,BX59)</f>
        <v>*stain*</v>
      </c>
      <c r="CC59" s="0" t="n">
        <f aca="false">COUNTIFS(U59:BQ59,CB60)</f>
        <v>0</v>
      </c>
      <c r="CD59" s="15" t="n">
        <f aca="false">CC59/BT59</f>
        <v>0</v>
      </c>
      <c r="CE59" s="0" t="s">
        <v>2714</v>
      </c>
      <c r="CF59" s="15" t="n">
        <f aca="false">(COUNTIFS(U59:BQ59,CE59))/BT59</f>
        <v>0</v>
      </c>
      <c r="CH59" s="0" t="s">
        <v>2715</v>
      </c>
      <c r="CI59" s="15" t="n">
        <f aca="false">(COUNTIFS(U59:BQ59,CH59))/BT59</f>
        <v>0</v>
      </c>
      <c r="CJ59" s="15" t="n">
        <f aca="false">(COUNTIFS(U59:BQ59,CH60))/BT59</f>
        <v>0</v>
      </c>
      <c r="CK59" s="16" t="s">
        <v>2700</v>
      </c>
      <c r="CL59" s="0" t="s">
        <v>2716</v>
      </c>
      <c r="CN59" s="4"/>
      <c r="CO59" s="4"/>
      <c r="CP59" s="0" t="s">
        <v>2713</v>
      </c>
      <c r="CQ59" s="15" t="n">
        <v>0.0408163265306122</v>
      </c>
      <c r="CR59" s="0" t="str">
        <f aca="false">CONCATENATE(CP59,CS59)</f>
        <v>absorb*</v>
      </c>
      <c r="CS59" s="0" t="s">
        <v>3614</v>
      </c>
      <c r="CT59" s="0" t="n">
        <f aca="false">CP58</f>
        <v>0</v>
      </c>
      <c r="CU59" s="0" t="str">
        <f aca="false">CONCATENATE(CT59,CS59)</f>
        <v>0*</v>
      </c>
      <c r="CV59" s="15" t="n">
        <f aca="false">(COUNTIFS(U59:BQ59,CU59))/BT59</f>
        <v>0</v>
      </c>
      <c r="CW59" s="4"/>
      <c r="CX59" s="4" t="s">
        <v>3625</v>
      </c>
      <c r="CY59" s="4" t="s">
        <v>3665</v>
      </c>
      <c r="CZ59" s="4" t="s">
        <v>3617</v>
      </c>
    </row>
    <row r="60" customFormat="false" ht="14.4" hidden="false" customHeight="false" outlineLevel="0" collapsed="false">
      <c r="A60" s="8" t="s">
        <v>191</v>
      </c>
      <c r="B60" s="8" t="n">
        <v>1</v>
      </c>
      <c r="C60" s="8" t="n">
        <v>1</v>
      </c>
      <c r="D60" s="8" t="n">
        <v>2</v>
      </c>
      <c r="E60" s="8" t="n">
        <v>93</v>
      </c>
      <c r="F60" s="8" t="n">
        <v>48</v>
      </c>
      <c r="G60" s="8" t="n">
        <v>1</v>
      </c>
      <c r="H60" s="8" t="n">
        <v>1048</v>
      </c>
      <c r="I60" s="8" t="n">
        <v>11048</v>
      </c>
      <c r="J60" s="8" t="n">
        <v>1048</v>
      </c>
      <c r="K60" s="8" t="s">
        <v>650</v>
      </c>
      <c r="L60" s="8" t="s">
        <v>128</v>
      </c>
      <c r="M60" s="0" t="s">
        <v>2717</v>
      </c>
      <c r="N60" s="0" t="s">
        <v>2693</v>
      </c>
      <c r="O60" s="0" t="s">
        <v>2718</v>
      </c>
      <c r="R60" s="0" t="n">
        <f aca="false">(1+LEN(N60)-LEN(SUBSTITUTE(N60," ","")))+1</f>
        <v>6</v>
      </c>
      <c r="S60" s="0" t="n">
        <f aca="false">(1+LEN(O60)-LEN(SUBSTITUTE(O60," ","")))</f>
        <v>9</v>
      </c>
      <c r="T60" s="0" t="s">
        <v>2695</v>
      </c>
      <c r="U60" s="0" t="s">
        <v>2719</v>
      </c>
      <c r="V60" s="0" t="s">
        <v>2720</v>
      </c>
      <c r="W60" s="0" t="s">
        <v>2721</v>
      </c>
      <c r="X60" s="0" t="s">
        <v>956</v>
      </c>
      <c r="Y60" s="0" t="s">
        <v>473</v>
      </c>
      <c r="Z60" s="0" t="s">
        <v>2722</v>
      </c>
      <c r="AA60" s="0" t="s">
        <v>2723</v>
      </c>
      <c r="AB60" s="0" t="s">
        <v>473</v>
      </c>
      <c r="AC60" s="0" t="s">
        <v>2722</v>
      </c>
      <c r="AD60" s="0" t="s">
        <v>494</v>
      </c>
      <c r="AE60" s="0" t="s">
        <v>956</v>
      </c>
      <c r="AF60" s="0" t="s">
        <v>2724</v>
      </c>
      <c r="AG60" s="0" t="s">
        <v>2725</v>
      </c>
      <c r="AH60" s="0" t="s">
        <v>2726</v>
      </c>
      <c r="AI60" s="0" t="s">
        <v>2722</v>
      </c>
      <c r="AJ60" s="0" t="s">
        <v>477</v>
      </c>
      <c r="AK60" s="0" t="s">
        <v>2727</v>
      </c>
      <c r="AL60" s="0" t="s">
        <v>2728</v>
      </c>
      <c r="AM60" s="0" t="s">
        <v>477</v>
      </c>
      <c r="AN60" s="0" t="s">
        <v>956</v>
      </c>
      <c r="AO60" s="0" t="s">
        <v>1743</v>
      </c>
      <c r="AP60" s="0" t="s">
        <v>2729</v>
      </c>
      <c r="AQ60" s="0" t="s">
        <v>2730</v>
      </c>
      <c r="AR60" s="0" t="s">
        <v>2722</v>
      </c>
      <c r="AS60" s="0" t="s">
        <v>477</v>
      </c>
      <c r="AT60" s="0" t="s">
        <v>2731</v>
      </c>
      <c r="AU60" s="0" t="s">
        <v>2722</v>
      </c>
      <c r="AV60" s="0" t="s">
        <v>956</v>
      </c>
      <c r="AW60" s="0" t="s">
        <v>956</v>
      </c>
      <c r="AX60" s="0" t="s">
        <v>956</v>
      </c>
      <c r="AY60" s="0" t="s">
        <v>956</v>
      </c>
      <c r="AZ60" s="0" t="s">
        <v>2722</v>
      </c>
      <c r="BA60" s="0" t="s">
        <v>2732</v>
      </c>
      <c r="BB60" s="0" t="s">
        <v>956</v>
      </c>
      <c r="BC60" s="0" t="s">
        <v>2733</v>
      </c>
      <c r="BD60" s="0" t="s">
        <v>2734</v>
      </c>
      <c r="BE60" s="0" t="s">
        <v>2735</v>
      </c>
      <c r="BF60" s="0" t="s">
        <v>956</v>
      </c>
      <c r="BG60" s="0" t="s">
        <v>2734</v>
      </c>
      <c r="BH60" s="0" t="s">
        <v>956</v>
      </c>
      <c r="BI60" s="0" t="s">
        <v>2727</v>
      </c>
      <c r="BJ60" s="0" t="s">
        <v>2731</v>
      </c>
      <c r="BK60" s="0" t="s">
        <v>473</v>
      </c>
      <c r="BL60" s="0" t="s">
        <v>2722</v>
      </c>
      <c r="BM60" s="0" t="s">
        <v>1749</v>
      </c>
      <c r="BN60" s="0" t="s">
        <v>473</v>
      </c>
      <c r="BO60" s="0" t="s">
        <v>956</v>
      </c>
      <c r="BP60" s="0" t="s">
        <v>2736</v>
      </c>
      <c r="BQ60" s="0" t="s">
        <v>2737</v>
      </c>
      <c r="BS60" s="0" t="s">
        <v>956</v>
      </c>
      <c r="BT60" s="0" t="n">
        <f aca="false">49-(COUNTBLANK(U60:BQ60))</f>
        <v>49</v>
      </c>
      <c r="BU60" s="0" t="str">
        <f aca="false">CONCATENATE("*",BS60,"*")</f>
        <v>*drink*</v>
      </c>
      <c r="BV60" s="0" t="n">
        <f aca="false">COUNTIFS(U60:BQ60,BU60)</f>
        <v>0</v>
      </c>
      <c r="BW60" s="14" t="n">
        <f aca="false">BV60/BT60</f>
        <v>0</v>
      </c>
      <c r="BZ60" s="15" t="str">
        <f aca="false">IF(BY60="","",(BY60/BT60))</f>
        <v/>
      </c>
      <c r="CA60" s="0" t="n">
        <f aca="false">COUNTIFS(U60:BQ60,BU59)</f>
        <v>0</v>
      </c>
      <c r="CB60" s="0" t="str">
        <f aca="false">IF(BX60="",BU60,BX60)</f>
        <v>*drink*</v>
      </c>
      <c r="CC60" s="0" t="n">
        <f aca="false">COUNTIFS(U60:BQ60,CB59)</f>
        <v>0</v>
      </c>
      <c r="CD60" s="15" t="n">
        <f aca="false">CC60/BT60</f>
        <v>0</v>
      </c>
      <c r="CE60" s="0" t="s">
        <v>2738</v>
      </c>
      <c r="CF60" s="15" t="n">
        <f aca="false">(COUNTIFS(U60:BQ60,CE60))/BT60</f>
        <v>0</v>
      </c>
      <c r="CH60" s="0" t="s">
        <v>2739</v>
      </c>
      <c r="CI60" s="15" t="n">
        <f aca="false">(COUNTIFS(U60:BQ60,CH60))/BT60</f>
        <v>0</v>
      </c>
      <c r="CJ60" s="15" t="n">
        <f aca="false">(COUNTIFS(U60:BQ60,CH59))/BT60</f>
        <v>0</v>
      </c>
      <c r="CK60" s="16" t="s">
        <v>956</v>
      </c>
      <c r="CL60" s="0" t="s">
        <v>2716</v>
      </c>
      <c r="CO60" s="4"/>
      <c r="CP60" s="4"/>
      <c r="CQ60" s="4"/>
      <c r="CR60" s="4"/>
      <c r="CS60" s="4"/>
      <c r="CT60" s="4"/>
      <c r="CU60" s="4"/>
      <c r="CV60" s="4"/>
      <c r="CW60" s="4"/>
      <c r="CX60" s="4" t="s">
        <v>3625</v>
      </c>
      <c r="CY60" s="4" t="s">
        <v>3665</v>
      </c>
      <c r="CZ60" s="4" t="s">
        <v>3617</v>
      </c>
    </row>
    <row r="61" s="4" customFormat="true" ht="14.4" hidden="false" customHeight="false" outlineLevel="0" collapsed="false">
      <c r="A61" s="8" t="s">
        <v>163</v>
      </c>
      <c r="B61" s="8" t="n">
        <v>1</v>
      </c>
      <c r="C61" s="8" t="n">
        <v>1</v>
      </c>
      <c r="D61" s="8" t="n">
        <v>1</v>
      </c>
      <c r="E61" s="8" t="n">
        <v>103</v>
      </c>
      <c r="F61" s="8" t="n">
        <v>53</v>
      </c>
      <c r="G61" s="8" t="n">
        <v>0</v>
      </c>
      <c r="H61" s="8" t="n">
        <v>53</v>
      </c>
      <c r="I61" s="8" t="n">
        <v>10053</v>
      </c>
      <c r="J61" s="8" t="n">
        <v>53</v>
      </c>
      <c r="K61" s="8" t="s">
        <v>650</v>
      </c>
      <c r="L61" s="8" t="s">
        <v>128</v>
      </c>
      <c r="M61" s="4" t="s">
        <v>2920</v>
      </c>
      <c r="N61" s="4" t="s">
        <v>2921</v>
      </c>
      <c r="O61" s="4" t="s">
        <v>2922</v>
      </c>
      <c r="R61" s="4" t="n">
        <f aca="false">(1+LEN(N61)-LEN(SUBSTITUTE(N61," ","")))+1</f>
        <v>8</v>
      </c>
      <c r="S61" s="4" t="n">
        <f aca="false">(1+LEN(O61)-LEN(SUBSTITUTE(O61," ","")))</f>
        <v>12</v>
      </c>
      <c r="T61" s="4" t="s">
        <v>2365</v>
      </c>
      <c r="U61" s="4" t="s">
        <v>2395</v>
      </c>
      <c r="V61" s="4" t="s">
        <v>2923</v>
      </c>
      <c r="W61" s="4" t="s">
        <v>2924</v>
      </c>
      <c r="X61" s="4" t="s">
        <v>2925</v>
      </c>
      <c r="Y61" s="4" t="s">
        <v>150</v>
      </c>
      <c r="Z61" s="13"/>
      <c r="AA61" s="4" t="s">
        <v>2926</v>
      </c>
      <c r="AB61" s="4" t="s">
        <v>746</v>
      </c>
      <c r="AC61" s="4" t="s">
        <v>2395</v>
      </c>
      <c r="AD61" s="4" t="s">
        <v>150</v>
      </c>
      <c r="AE61" s="4" t="s">
        <v>2927</v>
      </c>
      <c r="AF61" s="4" t="s">
        <v>2928</v>
      </c>
      <c r="AG61" s="4" t="s">
        <v>2929</v>
      </c>
      <c r="AH61" s="4" t="s">
        <v>2930</v>
      </c>
      <c r="AI61" s="4" t="s">
        <v>2395</v>
      </c>
      <c r="AJ61" s="4" t="s">
        <v>2931</v>
      </c>
      <c r="AK61" s="4" t="s">
        <v>203</v>
      </c>
      <c r="AL61" s="4" t="s">
        <v>2932</v>
      </c>
      <c r="AM61" s="4" t="s">
        <v>150</v>
      </c>
      <c r="AN61" s="4" t="s">
        <v>2933</v>
      </c>
      <c r="AO61" s="4" t="s">
        <v>2934</v>
      </c>
      <c r="AP61" s="4" t="s">
        <v>2395</v>
      </c>
      <c r="AQ61" s="4" t="s">
        <v>1534</v>
      </c>
      <c r="AR61" s="4" t="s">
        <v>976</v>
      </c>
      <c r="AS61" s="4" t="s">
        <v>150</v>
      </c>
      <c r="AT61" s="4" t="s">
        <v>2929</v>
      </c>
      <c r="AU61" s="4" t="s">
        <v>746</v>
      </c>
      <c r="AV61" s="4" t="s">
        <v>2935</v>
      </c>
      <c r="AW61" s="4" t="s">
        <v>2395</v>
      </c>
      <c r="AX61" s="4" t="s">
        <v>869</v>
      </c>
      <c r="AY61" s="4" t="s">
        <v>726</v>
      </c>
      <c r="AZ61" s="4" t="s">
        <v>492</v>
      </c>
      <c r="BA61" s="4" t="s">
        <v>1149</v>
      </c>
      <c r="BB61" s="4" t="s">
        <v>1991</v>
      </c>
      <c r="BC61" s="4" t="s">
        <v>2931</v>
      </c>
      <c r="BD61" s="4" t="s">
        <v>2395</v>
      </c>
      <c r="BE61" s="4" t="s">
        <v>2395</v>
      </c>
      <c r="BF61" s="4" t="s">
        <v>492</v>
      </c>
      <c r="BG61" s="4" t="s">
        <v>150</v>
      </c>
      <c r="BH61" s="4" t="s">
        <v>203</v>
      </c>
      <c r="BI61" s="4" t="s">
        <v>2395</v>
      </c>
      <c r="BJ61" s="4" t="s">
        <v>976</v>
      </c>
      <c r="BK61" s="4" t="s">
        <v>2395</v>
      </c>
      <c r="BL61" s="4" t="s">
        <v>976</v>
      </c>
      <c r="BM61" s="4" t="s">
        <v>2395</v>
      </c>
      <c r="BN61" s="4" t="s">
        <v>2936</v>
      </c>
      <c r="BO61" s="4" t="s">
        <v>2395</v>
      </c>
      <c r="BP61" s="4" t="s">
        <v>1149</v>
      </c>
      <c r="BQ61" s="4" t="s">
        <v>2395</v>
      </c>
      <c r="BS61" s="4" t="s">
        <v>2395</v>
      </c>
      <c r="BT61" s="4" t="n">
        <f aca="false">49-(COUNTBLANK(U61:BQ61))</f>
        <v>48</v>
      </c>
      <c r="BU61" s="4" t="str">
        <f aca="false">CONCATENATE("*",BS61,"*")</f>
        <v>*fill*</v>
      </c>
      <c r="BV61" s="4" t="n">
        <f aca="false">COUNTIFS(U61:BQ61,BU61)</f>
        <v>0</v>
      </c>
      <c r="BW61" s="15" t="n">
        <f aca="false">BV61/BT61</f>
        <v>0</v>
      </c>
      <c r="BZ61" s="15" t="str">
        <f aca="false">IF(BY61="","",(BY61/BT61))</f>
        <v/>
      </c>
      <c r="CA61" s="4" t="n">
        <f aca="false">COUNTIFS(U61:BQ61,BU62)</f>
        <v>0</v>
      </c>
      <c r="CB61" s="4" t="str">
        <f aca="false">IF(BX61="",BU61,BX61)</f>
        <v>*fill*</v>
      </c>
      <c r="CC61" s="4" t="n">
        <f aca="false">COUNTIFS(U61:BQ61,CB62)</f>
        <v>0</v>
      </c>
      <c r="CD61" s="15" t="n">
        <f aca="false">CC61/BT61</f>
        <v>0</v>
      </c>
      <c r="CE61" s="4" t="s">
        <v>2937</v>
      </c>
      <c r="CF61" s="15" t="n">
        <f aca="false">(COUNTIFS(U61:BQ61,CE61))/BT61</f>
        <v>0</v>
      </c>
      <c r="CH61" s="4" t="s">
        <v>2938</v>
      </c>
      <c r="CI61" s="15" t="n">
        <f aca="false">(COUNTIFS(U61:BQ61,CH61))/BT61</f>
        <v>0</v>
      </c>
      <c r="CJ61" s="15" t="n">
        <f aca="false">(COUNTIFS(U61:BQ61,CH62))/BT61</f>
        <v>0</v>
      </c>
      <c r="CK61" s="16" t="s">
        <v>2395</v>
      </c>
      <c r="CL61" s="4" t="s">
        <v>2939</v>
      </c>
      <c r="CP61" s="4" t="s">
        <v>3666</v>
      </c>
      <c r="CQ61" s="15" t="n">
        <v>0</v>
      </c>
      <c r="CR61" s="4" t="str">
        <f aca="false">CONCATENATE(CP61,CS61)</f>
        <v>dispense*</v>
      </c>
      <c r="CS61" s="4" t="s">
        <v>3614</v>
      </c>
      <c r="CT61" s="4" t="n">
        <f aca="false">CP60</f>
        <v>0</v>
      </c>
      <c r="CU61" s="4" t="str">
        <f aca="false">CONCATENATE(CT61,CS61)</f>
        <v>0*</v>
      </c>
      <c r="CV61" s="15" t="n">
        <f aca="false">(COUNTIFS(U61:BQ61,CU61))/BT61</f>
        <v>0</v>
      </c>
      <c r="CX61" s="4" t="s">
        <v>3639</v>
      </c>
      <c r="CY61" s="4" t="s">
        <v>3667</v>
      </c>
      <c r="CZ61" s="4" t="s">
        <v>3617</v>
      </c>
    </row>
    <row r="62" customFormat="false" ht="14.4" hidden="false" customHeight="false" outlineLevel="0" collapsed="false">
      <c r="A62" s="8" t="s">
        <v>191</v>
      </c>
      <c r="B62" s="8" t="n">
        <v>1</v>
      </c>
      <c r="C62" s="8" t="n">
        <v>1</v>
      </c>
      <c r="D62" s="8" t="n">
        <v>2</v>
      </c>
      <c r="E62" s="8" t="n">
        <v>103</v>
      </c>
      <c r="F62" s="8" t="n">
        <v>53</v>
      </c>
      <c r="G62" s="8" t="n">
        <v>1</v>
      </c>
      <c r="H62" s="8" t="n">
        <v>1053</v>
      </c>
      <c r="I62" s="8" t="n">
        <v>11053</v>
      </c>
      <c r="J62" s="8" t="n">
        <v>1053</v>
      </c>
      <c r="K62" s="8" t="s">
        <v>650</v>
      </c>
      <c r="L62" s="8" t="s">
        <v>128</v>
      </c>
      <c r="M62" s="0" t="s">
        <v>2940</v>
      </c>
      <c r="N62" s="0" t="s">
        <v>2921</v>
      </c>
      <c r="O62" s="0" t="s">
        <v>2941</v>
      </c>
      <c r="R62" s="0" t="n">
        <f aca="false">(1+LEN(N62)-LEN(SUBSTITUTE(N62," ","")))+1</f>
        <v>8</v>
      </c>
      <c r="S62" s="0" t="n">
        <f aca="false">(1+LEN(O62)-LEN(SUBSTITUTE(O62," ","")))</f>
        <v>12</v>
      </c>
      <c r="T62" s="0" t="s">
        <v>2365</v>
      </c>
      <c r="U62" s="0" t="s">
        <v>2942</v>
      </c>
      <c r="V62" s="0" t="s">
        <v>2943</v>
      </c>
      <c r="W62" s="0" t="s">
        <v>2944</v>
      </c>
      <c r="X62" s="0" t="s">
        <v>2395</v>
      </c>
      <c r="Y62" s="0" t="s">
        <v>2942</v>
      </c>
      <c r="Z62" s="0" t="s">
        <v>2945</v>
      </c>
      <c r="AA62" s="0" t="s">
        <v>2946</v>
      </c>
      <c r="AB62" s="0" t="s">
        <v>2942</v>
      </c>
      <c r="AC62" s="0" t="s">
        <v>2942</v>
      </c>
      <c r="AD62" s="0" t="s">
        <v>2946</v>
      </c>
      <c r="AE62" s="0" t="s">
        <v>2395</v>
      </c>
      <c r="AF62" s="0" t="s">
        <v>2947</v>
      </c>
      <c r="AG62" s="0" t="s">
        <v>2948</v>
      </c>
      <c r="AH62" s="0" t="s">
        <v>2942</v>
      </c>
      <c r="AI62" s="0" t="s">
        <v>2942</v>
      </c>
      <c r="AJ62" s="0" t="s">
        <v>2943</v>
      </c>
      <c r="AK62" s="0" t="s">
        <v>2949</v>
      </c>
      <c r="AL62" s="0" t="s">
        <v>2363</v>
      </c>
      <c r="AM62" s="0" t="s">
        <v>2950</v>
      </c>
      <c r="AN62" s="0" t="s">
        <v>976</v>
      </c>
      <c r="AO62" s="0" t="s">
        <v>2363</v>
      </c>
      <c r="AP62" s="0" t="s">
        <v>2951</v>
      </c>
      <c r="AQ62" s="0" t="s">
        <v>2395</v>
      </c>
      <c r="AR62" s="0" t="s">
        <v>2952</v>
      </c>
      <c r="AS62" s="0" t="s">
        <v>2953</v>
      </c>
      <c r="AT62" s="0" t="s">
        <v>2942</v>
      </c>
      <c r="AU62" s="0" t="s">
        <v>364</v>
      </c>
      <c r="AV62" s="0" t="s">
        <v>2395</v>
      </c>
      <c r="AW62" s="0" t="s">
        <v>2363</v>
      </c>
      <c r="AX62" s="0" t="s">
        <v>976</v>
      </c>
      <c r="AY62" s="0" t="s">
        <v>2954</v>
      </c>
      <c r="AZ62" s="0" t="s">
        <v>2942</v>
      </c>
      <c r="BA62" s="0" t="s">
        <v>2942</v>
      </c>
      <c r="BB62" s="0" t="s">
        <v>2942</v>
      </c>
      <c r="BC62" s="0" t="s">
        <v>2942</v>
      </c>
      <c r="BD62" s="0" t="s">
        <v>2942</v>
      </c>
      <c r="BE62" s="0" t="s">
        <v>2955</v>
      </c>
      <c r="BF62" s="0" t="s">
        <v>2363</v>
      </c>
      <c r="BG62" s="0" t="s">
        <v>2942</v>
      </c>
      <c r="BH62" s="0" t="s">
        <v>2927</v>
      </c>
      <c r="BI62" s="0" t="s">
        <v>2956</v>
      </c>
      <c r="BJ62" s="0" t="s">
        <v>2942</v>
      </c>
      <c r="BK62" s="0" t="s">
        <v>2363</v>
      </c>
      <c r="BL62" s="0" t="s">
        <v>2942</v>
      </c>
      <c r="BM62" s="0" t="s">
        <v>1149</v>
      </c>
      <c r="BN62" s="0" t="s">
        <v>720</v>
      </c>
      <c r="BO62" s="0" t="s">
        <v>2363</v>
      </c>
      <c r="BP62" s="0" t="s">
        <v>2957</v>
      </c>
      <c r="BQ62" s="0" t="s">
        <v>2958</v>
      </c>
      <c r="BS62" s="0" t="s">
        <v>2942</v>
      </c>
      <c r="BT62" s="0" t="n">
        <f aca="false">49-(COUNTBLANK(U62:BQ62))</f>
        <v>49</v>
      </c>
      <c r="BU62" s="0" t="str">
        <f aca="false">CONCATENATE("*",BS62,"*")</f>
        <v>*take*</v>
      </c>
      <c r="BV62" s="0" t="n">
        <f aca="false">COUNTIFS(U62:BQ62,BU62)</f>
        <v>0</v>
      </c>
      <c r="BW62" s="15" t="n">
        <f aca="false">BV62/BT62</f>
        <v>0</v>
      </c>
      <c r="CA62" s="0" t="n">
        <f aca="false">COUNTIFS(U62:BQ62,BU61)</f>
        <v>0</v>
      </c>
      <c r="CB62" s="0" t="str">
        <f aca="false">IF(BX62="",BU62,BX62)</f>
        <v>*take*</v>
      </c>
      <c r="CC62" s="0" t="n">
        <f aca="false">COUNTIFS(U62:BQ62,CB61)</f>
        <v>0</v>
      </c>
      <c r="CD62" s="15" t="n">
        <f aca="false">CC62/BT62</f>
        <v>0</v>
      </c>
      <c r="CE62" s="0" t="s">
        <v>2959</v>
      </c>
      <c r="CF62" s="15" t="n">
        <f aca="false">(COUNTIFS(U62:BQ62,CE62))/BT62</f>
        <v>0</v>
      </c>
      <c r="CH62" s="0" t="s">
        <v>2960</v>
      </c>
      <c r="CI62" s="15" t="n">
        <f aca="false">(COUNTIFS(U62:BQ62,CH62))/BT62</f>
        <v>0</v>
      </c>
      <c r="CJ62" s="15" t="n">
        <f aca="false">(COUNTIFS(U62:BQ62,CH61))/BT62</f>
        <v>0</v>
      </c>
      <c r="CK62" s="16" t="s">
        <v>2942</v>
      </c>
      <c r="CL62" s="0" t="s">
        <v>2939</v>
      </c>
      <c r="CX62" s="4" t="s">
        <v>3639</v>
      </c>
      <c r="CY62" s="4" t="s">
        <v>3667</v>
      </c>
      <c r="CZ62" s="4" t="s">
        <v>3617</v>
      </c>
    </row>
    <row r="63" customFormat="false" ht="14.4" hidden="false" customHeight="false" outlineLevel="0" collapsed="false">
      <c r="A63" s="8" t="s">
        <v>163</v>
      </c>
      <c r="B63" s="8" t="n">
        <v>1</v>
      </c>
      <c r="C63" s="8" t="n">
        <v>1</v>
      </c>
      <c r="D63" s="8" t="n">
        <v>1</v>
      </c>
      <c r="E63" s="8" t="n">
        <v>106</v>
      </c>
      <c r="F63" s="8" t="n">
        <v>54</v>
      </c>
      <c r="G63" s="8" t="n">
        <v>0</v>
      </c>
      <c r="H63" s="8" t="n">
        <v>54</v>
      </c>
      <c r="I63" s="8" t="n">
        <v>10054</v>
      </c>
      <c r="J63" s="8" t="n">
        <v>54</v>
      </c>
      <c r="K63" s="8" t="s">
        <v>650</v>
      </c>
      <c r="L63" s="8" t="s">
        <v>128</v>
      </c>
      <c r="M63" s="0" t="s">
        <v>2961</v>
      </c>
      <c r="N63" s="0" t="s">
        <v>2962</v>
      </c>
      <c r="O63" s="0" t="s">
        <v>2963</v>
      </c>
      <c r="R63" s="0" t="n">
        <f aca="false">(1+LEN(N63)-LEN(SUBSTITUTE(N63," ","")))+1</f>
        <v>5</v>
      </c>
      <c r="S63" s="0" t="n">
        <f aca="false">(1+LEN(O63)-LEN(SUBSTITUTE(O63," ","")))</f>
        <v>11</v>
      </c>
      <c r="T63" s="0" t="s">
        <v>2365</v>
      </c>
      <c r="U63" s="0" t="s">
        <v>2964</v>
      </c>
      <c r="V63" s="0" t="s">
        <v>2965</v>
      </c>
      <c r="W63" s="0" t="s">
        <v>2966</v>
      </c>
      <c r="X63" s="0" t="s">
        <v>2967</v>
      </c>
      <c r="Y63" s="0" t="s">
        <v>2968</v>
      </c>
      <c r="Z63" s="0" t="s">
        <v>2969</v>
      </c>
      <c r="AA63" s="0" t="s">
        <v>2970</v>
      </c>
      <c r="AB63" s="0" t="s">
        <v>2971</v>
      </c>
      <c r="AC63" s="0" t="s">
        <v>2972</v>
      </c>
      <c r="AD63" s="0" t="s">
        <v>2973</v>
      </c>
      <c r="AE63" s="0" t="s">
        <v>1087</v>
      </c>
      <c r="AF63" s="0" t="s">
        <v>2968</v>
      </c>
      <c r="AG63" s="0" t="s">
        <v>2971</v>
      </c>
      <c r="AH63" s="0" t="s">
        <v>2974</v>
      </c>
      <c r="AI63" s="0" t="s">
        <v>2975</v>
      </c>
      <c r="AJ63" s="0" t="s">
        <v>1834</v>
      </c>
      <c r="AK63" s="0" t="s">
        <v>2976</v>
      </c>
      <c r="AL63" s="0" t="s">
        <v>2977</v>
      </c>
      <c r="AM63" s="0" t="s">
        <v>2978</v>
      </c>
      <c r="AN63" s="0" t="s">
        <v>2971</v>
      </c>
      <c r="AO63" s="0" t="s">
        <v>2971</v>
      </c>
      <c r="AP63" s="0" t="s">
        <v>2979</v>
      </c>
      <c r="AQ63" s="0" t="s">
        <v>2971</v>
      </c>
      <c r="AR63" s="0" t="s">
        <v>2980</v>
      </c>
      <c r="AS63" s="0" t="s">
        <v>1352</v>
      </c>
      <c r="AT63" s="0" t="s">
        <v>2974</v>
      </c>
      <c r="AU63" s="0" t="s">
        <v>669</v>
      </c>
      <c r="AV63" s="0" t="s">
        <v>1355</v>
      </c>
      <c r="AW63" s="0" t="s">
        <v>2981</v>
      </c>
      <c r="AX63" s="0" t="s">
        <v>208</v>
      </c>
      <c r="AY63" s="0" t="s">
        <v>2982</v>
      </c>
      <c r="AZ63" s="0" t="s">
        <v>145</v>
      </c>
      <c r="BA63" s="0" t="s">
        <v>2983</v>
      </c>
      <c r="BB63" s="0" t="s">
        <v>2971</v>
      </c>
      <c r="BC63" s="0" t="s">
        <v>2984</v>
      </c>
      <c r="BD63" s="0" t="s">
        <v>2985</v>
      </c>
      <c r="BE63" s="0" t="s">
        <v>2986</v>
      </c>
      <c r="BF63" s="0" t="s">
        <v>2971</v>
      </c>
      <c r="BG63" s="0" t="s">
        <v>2971</v>
      </c>
      <c r="BH63" s="0" t="s">
        <v>2971</v>
      </c>
      <c r="BI63" s="0" t="s">
        <v>2971</v>
      </c>
      <c r="BJ63" s="0" t="s">
        <v>2987</v>
      </c>
      <c r="BK63" s="0" t="s">
        <v>2971</v>
      </c>
      <c r="BL63" s="0" t="s">
        <v>2988</v>
      </c>
      <c r="BM63" s="0" t="s">
        <v>2989</v>
      </c>
      <c r="BN63" s="0" t="s">
        <v>2990</v>
      </c>
      <c r="BO63" s="0" t="s">
        <v>1991</v>
      </c>
      <c r="BP63" s="0" t="s">
        <v>1834</v>
      </c>
      <c r="BQ63" s="0" t="s">
        <v>2991</v>
      </c>
      <c r="BS63" s="0" t="s">
        <v>2992</v>
      </c>
      <c r="BT63" s="0" t="n">
        <f aca="false">49-(COUNTBLANK(U63:BQ63))</f>
        <v>49</v>
      </c>
      <c r="BU63" s="0" t="str">
        <f aca="false">CONCATENATE("*",BS63,"*")</f>
        <v>*found*</v>
      </c>
      <c r="BV63" s="0" t="n">
        <f aca="false">COUNTIFS(U63:BQ63,BU63)</f>
        <v>0</v>
      </c>
      <c r="BW63" s="15" t="n">
        <f aca="false">BV63/BT63</f>
        <v>0</v>
      </c>
      <c r="BX63" s="0" t="s">
        <v>2993</v>
      </c>
      <c r="BY63" s="0" t="n">
        <f aca="false">COUNTIFS(U63:BQ63,BX63)</f>
        <v>0</v>
      </c>
      <c r="BZ63" s="14" t="n">
        <f aca="false">IF(BY63="","",(BY63/BT63))</f>
        <v>0</v>
      </c>
      <c r="CA63" s="0" t="n">
        <f aca="false">COUNTIFS(U63:BQ63,BU64)</f>
        <v>0</v>
      </c>
      <c r="CB63" s="0" t="str">
        <f aca="false">IF(BX63="",BU63,BX63)</f>
        <v>*educate*</v>
      </c>
      <c r="CC63" s="0" t="n">
        <f aca="false">COUNTIFS(U63:BQ63,CB64)</f>
        <v>0</v>
      </c>
      <c r="CD63" s="15" t="n">
        <f aca="false">CC63/BT63</f>
        <v>0</v>
      </c>
      <c r="CE63" s="0" t="s">
        <v>2993</v>
      </c>
      <c r="CF63" s="15" t="n">
        <f aca="false">(COUNTIFS(U63:BQ63,CE63))/BT63</f>
        <v>0</v>
      </c>
      <c r="CH63" s="0" t="s">
        <v>2994</v>
      </c>
      <c r="CI63" s="15" t="n">
        <f aca="false">(COUNTIFS(U63:BQ63,CH63))/BT63</f>
        <v>0</v>
      </c>
      <c r="CJ63" s="15" t="n">
        <f aca="false">(COUNTIFS(U63:BQ63,CH64))/BT63</f>
        <v>0</v>
      </c>
      <c r="CK63" s="16" t="s">
        <v>2971</v>
      </c>
      <c r="CL63" s="0" t="s">
        <v>2995</v>
      </c>
      <c r="CO63" s="4"/>
      <c r="CP63" s="0" t="s">
        <v>3668</v>
      </c>
      <c r="CQ63" s="15" t="n">
        <v>0</v>
      </c>
      <c r="CR63" s="0" t="str">
        <f aca="false">CONCATENATE(CP63,CS63)</f>
        <v>instruct*</v>
      </c>
      <c r="CS63" s="0" t="s">
        <v>3614</v>
      </c>
      <c r="CT63" s="0" t="n">
        <f aca="false">CP64</f>
        <v>0</v>
      </c>
      <c r="CU63" s="0" t="str">
        <f aca="false">CONCATENATE(CT63,CS63)</f>
        <v>0*</v>
      </c>
      <c r="CV63" s="15" t="n">
        <f aca="false">(COUNTIFS(U63:BQ63,CU63))/BT63</f>
        <v>0</v>
      </c>
      <c r="CW63" s="4"/>
      <c r="CX63" s="4" t="s">
        <v>3639</v>
      </c>
      <c r="CY63" s="4" t="s">
        <v>3669</v>
      </c>
      <c r="CZ63" s="4" t="s">
        <v>3617</v>
      </c>
    </row>
    <row r="64" customFormat="false" ht="14.4" hidden="false" customHeight="false" outlineLevel="0" collapsed="false">
      <c r="A64" s="8" t="s">
        <v>191</v>
      </c>
      <c r="B64" s="8" t="n">
        <v>1</v>
      </c>
      <c r="C64" s="8" t="n">
        <v>1</v>
      </c>
      <c r="D64" s="8" t="n">
        <v>2</v>
      </c>
      <c r="E64" s="8" t="n">
        <v>106</v>
      </c>
      <c r="F64" s="8" t="n">
        <v>54</v>
      </c>
      <c r="G64" s="8" t="n">
        <v>1</v>
      </c>
      <c r="H64" s="8" t="n">
        <v>1054</v>
      </c>
      <c r="I64" s="8" t="n">
        <v>11054</v>
      </c>
      <c r="J64" s="8" t="n">
        <v>1054</v>
      </c>
      <c r="K64" s="8" t="s">
        <v>650</v>
      </c>
      <c r="L64" s="8" t="s">
        <v>128</v>
      </c>
      <c r="M64" s="0" t="s">
        <v>2996</v>
      </c>
      <c r="N64" s="0" t="s">
        <v>2962</v>
      </c>
      <c r="O64" s="0" t="s">
        <v>2997</v>
      </c>
      <c r="R64" s="0" t="n">
        <f aca="false">(1+LEN(N64)-LEN(SUBSTITUTE(N64," ","")))+1</f>
        <v>5</v>
      </c>
      <c r="S64" s="0" t="n">
        <f aca="false">(1+LEN(O64)-LEN(SUBSTITUTE(O64," ","")))</f>
        <v>11</v>
      </c>
      <c r="T64" s="0" t="s">
        <v>2365</v>
      </c>
      <c r="U64" s="0" t="s">
        <v>1352</v>
      </c>
      <c r="V64" s="0" t="s">
        <v>2998</v>
      </c>
      <c r="W64" s="0" t="s">
        <v>2999</v>
      </c>
      <c r="X64" s="0" t="s">
        <v>1087</v>
      </c>
      <c r="Y64" s="0" t="s">
        <v>3000</v>
      </c>
      <c r="Z64" s="0" t="s">
        <v>1352</v>
      </c>
      <c r="AA64" s="0" t="s">
        <v>3001</v>
      </c>
      <c r="AB64" s="0" t="s">
        <v>1087</v>
      </c>
      <c r="AC64" s="0" t="s">
        <v>3002</v>
      </c>
      <c r="AD64" s="0" t="s">
        <v>3003</v>
      </c>
      <c r="AE64" s="0" t="s">
        <v>1352</v>
      </c>
      <c r="AF64" s="0" t="s">
        <v>3004</v>
      </c>
      <c r="AG64" s="0" t="s">
        <v>3005</v>
      </c>
      <c r="AH64" s="0" t="s">
        <v>1087</v>
      </c>
      <c r="AI64" s="13"/>
      <c r="AJ64" s="0" t="s">
        <v>3006</v>
      </c>
      <c r="AK64" s="0" t="s">
        <v>3007</v>
      </c>
      <c r="AL64" s="0" t="s">
        <v>3008</v>
      </c>
      <c r="AM64" s="0" t="s">
        <v>3009</v>
      </c>
      <c r="AN64" s="0" t="s">
        <v>1352</v>
      </c>
      <c r="AO64" s="0" t="s">
        <v>3010</v>
      </c>
      <c r="AP64" s="0" t="s">
        <v>3011</v>
      </c>
      <c r="AQ64" s="0" t="s">
        <v>1352</v>
      </c>
      <c r="AR64" s="0" t="s">
        <v>3012</v>
      </c>
      <c r="AS64" s="0" t="s">
        <v>3013</v>
      </c>
      <c r="AT64" s="0" t="s">
        <v>3003</v>
      </c>
      <c r="AU64" s="0" t="s">
        <v>3014</v>
      </c>
      <c r="AV64" s="0" t="s">
        <v>1087</v>
      </c>
      <c r="AW64" s="0" t="s">
        <v>3015</v>
      </c>
      <c r="AX64" s="0" t="s">
        <v>1087</v>
      </c>
      <c r="AY64" s="0" t="s">
        <v>1352</v>
      </c>
      <c r="AZ64" s="0" t="s">
        <v>3016</v>
      </c>
      <c r="BA64" s="0" t="s">
        <v>3017</v>
      </c>
      <c r="BB64" s="0" t="s">
        <v>1352</v>
      </c>
      <c r="BC64" s="0" t="s">
        <v>1352</v>
      </c>
      <c r="BD64" s="0" t="s">
        <v>3018</v>
      </c>
      <c r="BE64" s="0" t="s">
        <v>1352</v>
      </c>
      <c r="BF64" s="0" t="s">
        <v>1352</v>
      </c>
      <c r="BG64" s="0" t="s">
        <v>1352</v>
      </c>
      <c r="BH64" s="0" t="s">
        <v>1352</v>
      </c>
      <c r="BI64" s="0" t="s">
        <v>3019</v>
      </c>
      <c r="BJ64" s="0" t="s">
        <v>1352</v>
      </c>
      <c r="BK64" s="0" t="s">
        <v>3020</v>
      </c>
      <c r="BL64" s="0" t="s">
        <v>1352</v>
      </c>
      <c r="BM64" s="0" t="s">
        <v>1839</v>
      </c>
      <c r="BN64" s="0" t="s">
        <v>3021</v>
      </c>
      <c r="BO64" s="0" t="s">
        <v>3022</v>
      </c>
      <c r="BP64" s="0" t="s">
        <v>3023</v>
      </c>
      <c r="BQ64" s="0" t="s">
        <v>1352</v>
      </c>
      <c r="BS64" s="0" t="s">
        <v>1991</v>
      </c>
      <c r="BT64" s="0" t="n">
        <f aca="false">49-(COUNTBLANK(U64:BQ64))</f>
        <v>48</v>
      </c>
      <c r="BU64" s="0" t="str">
        <f aca="false">CONCATENATE("*",BS64,"*")</f>
        <v>*attend*</v>
      </c>
      <c r="BV64" s="0" t="n">
        <f aca="false">COUNTIFS(U64:BQ64,BU64)</f>
        <v>0</v>
      </c>
      <c r="BW64" s="15" t="n">
        <f aca="false">BV64/BT64</f>
        <v>0</v>
      </c>
      <c r="BX64" s="0" t="s">
        <v>1361</v>
      </c>
      <c r="BY64" s="0" t="n">
        <f aca="false">COUNTIFS(U64:BQ64,BX64)</f>
        <v>0</v>
      </c>
      <c r="BZ64" s="14" t="n">
        <f aca="false">IF(BY64="","",(BY64/BT64))</f>
        <v>0</v>
      </c>
      <c r="CA64" s="0" t="n">
        <f aca="false">COUNTIFS(U64:BQ64,BU63)</f>
        <v>0</v>
      </c>
      <c r="CB64" s="0" t="str">
        <f aca="false">IF(BX64="",BU64,BX64)</f>
        <v>*graduate*</v>
      </c>
      <c r="CC64" s="0" t="n">
        <f aca="false">COUNTIFS(U64:BQ64,CB63)</f>
        <v>0</v>
      </c>
      <c r="CD64" s="15" t="n">
        <f aca="false">CC64/BT64</f>
        <v>0</v>
      </c>
      <c r="CE64" s="0" t="s">
        <v>1361</v>
      </c>
      <c r="CF64" s="15" t="n">
        <f aca="false">(COUNTIFS(U64:BQ64,CE64))/BT64</f>
        <v>0</v>
      </c>
      <c r="CH64" s="0" t="s">
        <v>1362</v>
      </c>
      <c r="CI64" s="15" t="n">
        <f aca="false">(COUNTIFS(U64:BQ64,CH64))/BT64</f>
        <v>0</v>
      </c>
      <c r="CJ64" s="15" t="n">
        <f aca="false">(COUNTIFS(U64:BQ64,CH63))/BT64</f>
        <v>0</v>
      </c>
      <c r="CK64" s="16" t="s">
        <v>1352</v>
      </c>
      <c r="CL64" s="0" t="s">
        <v>2995</v>
      </c>
      <c r="CO64" s="4"/>
      <c r="CP64" s="4"/>
      <c r="CQ64" s="4"/>
      <c r="CR64" s="4"/>
      <c r="CS64" s="4"/>
      <c r="CT64" s="4"/>
      <c r="CU64" s="4"/>
      <c r="CV64" s="4"/>
      <c r="CW64" s="4"/>
      <c r="CX64" s="4" t="s">
        <v>3639</v>
      </c>
      <c r="CY64" s="4" t="s">
        <v>3669</v>
      </c>
      <c r="CZ64" s="4" t="s">
        <v>3617</v>
      </c>
    </row>
    <row r="65" s="4" customFormat="true" ht="14.4" hidden="false" customHeight="false" outlineLevel="0" collapsed="false">
      <c r="A65" s="8" t="s">
        <v>163</v>
      </c>
      <c r="B65" s="8" t="n">
        <v>1</v>
      </c>
      <c r="C65" s="8" t="n">
        <v>1</v>
      </c>
      <c r="D65" s="8" t="n">
        <v>1</v>
      </c>
      <c r="E65" s="8" t="n">
        <v>113</v>
      </c>
      <c r="F65" s="8" t="n">
        <v>58</v>
      </c>
      <c r="G65" s="8" t="n">
        <v>0</v>
      </c>
      <c r="H65" s="8" t="n">
        <v>58</v>
      </c>
      <c r="I65" s="8" t="n">
        <v>10058</v>
      </c>
      <c r="J65" s="8" t="n">
        <v>58</v>
      </c>
      <c r="K65" s="8" t="s">
        <v>650</v>
      </c>
      <c r="L65" s="8" t="s">
        <v>128</v>
      </c>
      <c r="M65" s="4" t="s">
        <v>3189</v>
      </c>
      <c r="N65" s="4" t="s">
        <v>3190</v>
      </c>
      <c r="O65" s="4" t="s">
        <v>3191</v>
      </c>
      <c r="R65" s="4" t="n">
        <f aca="false">(1+LEN(N65)-LEN(SUBSTITUTE(N65," ","")))+1</f>
        <v>7</v>
      </c>
      <c r="S65" s="4" t="n">
        <f aca="false">(1+LEN(O65)-LEN(SUBSTITUTE(O65," ","")))</f>
        <v>11</v>
      </c>
      <c r="T65" s="4" t="s">
        <v>3126</v>
      </c>
      <c r="U65" s="4" t="s">
        <v>3192</v>
      </c>
      <c r="V65" s="4" t="s">
        <v>3193</v>
      </c>
      <c r="W65" s="4" t="s">
        <v>3194</v>
      </c>
      <c r="X65" s="4" t="s">
        <v>3195</v>
      </c>
      <c r="Y65" s="4" t="s">
        <v>3196</v>
      </c>
      <c r="Z65" s="4" t="s">
        <v>3197</v>
      </c>
      <c r="AA65" s="4" t="s">
        <v>3198</v>
      </c>
      <c r="AB65" s="4" t="s">
        <v>3199</v>
      </c>
      <c r="AC65" s="4" t="s">
        <v>3200</v>
      </c>
      <c r="AD65" s="4" t="s">
        <v>1509</v>
      </c>
      <c r="AE65" s="4" t="s">
        <v>3201</v>
      </c>
      <c r="AF65" s="4" t="s">
        <v>3202</v>
      </c>
      <c r="AG65" s="4" t="s">
        <v>3203</v>
      </c>
      <c r="AH65" s="4" t="s">
        <v>3204</v>
      </c>
      <c r="AI65" s="4" t="s">
        <v>2363</v>
      </c>
      <c r="AJ65" s="4" t="s">
        <v>3205</v>
      </c>
      <c r="AK65" s="4" t="s">
        <v>1034</v>
      </c>
      <c r="AL65" s="4" t="s">
        <v>3206</v>
      </c>
      <c r="AM65" s="4" t="s">
        <v>3200</v>
      </c>
      <c r="AN65" s="4" t="s">
        <v>3200</v>
      </c>
      <c r="AO65" s="4" t="s">
        <v>3207</v>
      </c>
      <c r="AP65" s="4" t="s">
        <v>3200</v>
      </c>
      <c r="AQ65" s="4" t="s">
        <v>1509</v>
      </c>
      <c r="AR65" s="4" t="s">
        <v>3197</v>
      </c>
      <c r="AS65" s="4" t="s">
        <v>3204</v>
      </c>
      <c r="AT65" s="4" t="s">
        <v>3207</v>
      </c>
      <c r="AU65" s="4" t="s">
        <v>3200</v>
      </c>
      <c r="AV65" s="4" t="s">
        <v>3208</v>
      </c>
      <c r="AW65" s="4" t="s">
        <v>3197</v>
      </c>
      <c r="AX65" s="4" t="s">
        <v>881</v>
      </c>
      <c r="AY65" s="4" t="s">
        <v>3204</v>
      </c>
      <c r="AZ65" s="4" t="s">
        <v>3209</v>
      </c>
      <c r="BA65" s="4" t="s">
        <v>3200</v>
      </c>
      <c r="BB65" s="4" t="s">
        <v>3200</v>
      </c>
      <c r="BC65" s="4" t="s">
        <v>3197</v>
      </c>
      <c r="BD65" s="4" t="s">
        <v>3200</v>
      </c>
      <c r="BE65" s="4" t="s">
        <v>3204</v>
      </c>
      <c r="BF65" s="4" t="s">
        <v>1173</v>
      </c>
      <c r="BG65" s="4" t="s">
        <v>2363</v>
      </c>
      <c r="BH65" s="4" t="s">
        <v>3210</v>
      </c>
      <c r="BI65" s="4" t="s">
        <v>3200</v>
      </c>
      <c r="BJ65" s="4" t="s">
        <v>3211</v>
      </c>
      <c r="BK65" s="4" t="s">
        <v>3204</v>
      </c>
      <c r="BL65" s="4" t="s">
        <v>3212</v>
      </c>
      <c r="BM65" s="4" t="s">
        <v>3200</v>
      </c>
      <c r="BN65" s="4" t="s">
        <v>3212</v>
      </c>
      <c r="BO65" s="4" t="s">
        <v>3213</v>
      </c>
      <c r="BP65" s="4" t="s">
        <v>3200</v>
      </c>
      <c r="BQ65" s="4" t="s">
        <v>3197</v>
      </c>
      <c r="BS65" s="4" t="s">
        <v>3200</v>
      </c>
      <c r="BT65" s="4" t="n">
        <f aca="false">49-(COUNTBLANK(U65:BQ65))</f>
        <v>49</v>
      </c>
      <c r="BU65" s="4" t="str">
        <f aca="false">CONCATENATE("*",BS65,"*")</f>
        <v>*knock*</v>
      </c>
      <c r="BV65" s="4" t="n">
        <f aca="false">COUNTIFS(U65:BQ65,BU65)</f>
        <v>0</v>
      </c>
      <c r="BW65" s="18" t="n">
        <f aca="false">BV65/BT65</f>
        <v>0</v>
      </c>
      <c r="BZ65" s="15" t="str">
        <f aca="false">IF(BY65="","",(BY65/BT65))</f>
        <v/>
      </c>
      <c r="CA65" s="4" t="n">
        <f aca="false">COUNTIFS(U65:BQ65,BU66)</f>
        <v>0</v>
      </c>
      <c r="CB65" s="4" t="str">
        <f aca="false">IF(BX65="",BU65,BX65)</f>
        <v>*knock*</v>
      </c>
      <c r="CC65" s="4" t="n">
        <f aca="false">COUNTIFS(U65:BQ65,CB66)</f>
        <v>0</v>
      </c>
      <c r="CD65" s="15" t="n">
        <f aca="false">CC65/BT65</f>
        <v>0</v>
      </c>
      <c r="CE65" s="4" t="s">
        <v>3214</v>
      </c>
      <c r="CF65" s="15" t="n">
        <f aca="false">(COUNTIFS(U65:BQ65,CE65))/BT65</f>
        <v>0</v>
      </c>
      <c r="CH65" s="4" t="s">
        <v>3215</v>
      </c>
      <c r="CI65" s="15" t="n">
        <f aca="false">(COUNTIFS(U65:BQ65,CH65))/BT65</f>
        <v>0</v>
      </c>
      <c r="CJ65" s="15" t="n">
        <f aca="false">(COUNTIFS(U65:BQ65,CH66))/BT65</f>
        <v>0</v>
      </c>
      <c r="CK65" s="16" t="s">
        <v>3200</v>
      </c>
      <c r="CL65" s="4" t="s">
        <v>3216</v>
      </c>
      <c r="CP65" s="4" t="s">
        <v>3670</v>
      </c>
      <c r="CQ65" s="15" t="n">
        <v>0.0204081632653061</v>
      </c>
      <c r="CR65" s="4" t="str">
        <f aca="false">CONCATENATE(CP65,CS65)</f>
        <v>buzz*</v>
      </c>
      <c r="CS65" s="4" t="s">
        <v>3614</v>
      </c>
      <c r="CT65" s="4" t="n">
        <f aca="false">CP66</f>
        <v>0</v>
      </c>
      <c r="CU65" s="4" t="str">
        <f aca="false">CONCATENATE(CT65,CS65)</f>
        <v>0*</v>
      </c>
      <c r="CV65" s="15" t="n">
        <f aca="false">(COUNTIFS(U65:BQ65,CU65))/BT65</f>
        <v>0</v>
      </c>
      <c r="CX65" s="4" t="s">
        <v>3615</v>
      </c>
      <c r="CY65" s="4" t="s">
        <v>3671</v>
      </c>
      <c r="CZ65" s="4" t="s">
        <v>3617</v>
      </c>
    </row>
    <row r="66" customFormat="false" ht="14.4" hidden="false" customHeight="false" outlineLevel="0" collapsed="false">
      <c r="A66" s="8" t="s">
        <v>191</v>
      </c>
      <c r="B66" s="8" t="n">
        <v>1</v>
      </c>
      <c r="C66" s="8" t="n">
        <v>1</v>
      </c>
      <c r="D66" s="8" t="n">
        <v>2</v>
      </c>
      <c r="E66" s="8" t="n">
        <v>113</v>
      </c>
      <c r="F66" s="8" t="n">
        <v>58</v>
      </c>
      <c r="G66" s="8" t="n">
        <v>1</v>
      </c>
      <c r="H66" s="8" t="n">
        <v>1058</v>
      </c>
      <c r="I66" s="8" t="n">
        <v>11058</v>
      </c>
      <c r="J66" s="8" t="n">
        <v>1058</v>
      </c>
      <c r="K66" s="8" t="s">
        <v>650</v>
      </c>
      <c r="L66" s="8" t="s">
        <v>128</v>
      </c>
      <c r="M66" s="0" t="s">
        <v>3217</v>
      </c>
      <c r="N66" s="0" t="s">
        <v>3190</v>
      </c>
      <c r="O66" s="0" t="s">
        <v>3218</v>
      </c>
      <c r="R66" s="0" t="n">
        <f aca="false">(1+LEN(N66)-LEN(SUBSTITUTE(N66," ","")))+1</f>
        <v>7</v>
      </c>
      <c r="S66" s="0" t="n">
        <f aca="false">(1+LEN(O66)-LEN(SUBSTITUTE(O66," ","")))</f>
        <v>11</v>
      </c>
      <c r="T66" s="0" t="s">
        <v>3126</v>
      </c>
      <c r="U66" s="0" t="s">
        <v>1584</v>
      </c>
      <c r="V66" s="0" t="s">
        <v>3219</v>
      </c>
      <c r="W66" s="0" t="s">
        <v>3220</v>
      </c>
      <c r="X66" s="0" t="s">
        <v>3205</v>
      </c>
      <c r="Y66" s="0" t="s">
        <v>3221</v>
      </c>
      <c r="Z66" s="0" t="s">
        <v>3222</v>
      </c>
      <c r="AA66" s="0" t="s">
        <v>3223</v>
      </c>
      <c r="AB66" s="0" t="s">
        <v>3224</v>
      </c>
      <c r="AC66" s="0" t="s">
        <v>3225</v>
      </c>
      <c r="AD66" s="0" t="s">
        <v>3226</v>
      </c>
      <c r="AE66" s="0" t="s">
        <v>3227</v>
      </c>
      <c r="AF66" s="0" t="s">
        <v>3228</v>
      </c>
      <c r="AG66" s="0" t="s">
        <v>3229</v>
      </c>
      <c r="AH66" s="0" t="s">
        <v>2813</v>
      </c>
      <c r="AI66" s="0" t="s">
        <v>3230</v>
      </c>
      <c r="AJ66" s="0" t="s">
        <v>3231</v>
      </c>
      <c r="AK66" s="0" t="s">
        <v>3232</v>
      </c>
      <c r="AL66" s="0" t="s">
        <v>3227</v>
      </c>
      <c r="AM66" s="0" t="s">
        <v>3053</v>
      </c>
      <c r="AN66" s="0" t="s">
        <v>669</v>
      </c>
      <c r="AO66" s="0" t="s">
        <v>669</v>
      </c>
      <c r="AP66" s="0" t="s">
        <v>3227</v>
      </c>
      <c r="AQ66" s="0" t="s">
        <v>3233</v>
      </c>
      <c r="AR66" s="0" t="s">
        <v>3231</v>
      </c>
      <c r="AS66" s="0" t="s">
        <v>3234</v>
      </c>
      <c r="AT66" s="0" t="s">
        <v>669</v>
      </c>
      <c r="AU66" s="0" t="s">
        <v>3227</v>
      </c>
      <c r="AV66" s="0" t="s">
        <v>295</v>
      </c>
      <c r="AW66" s="0" t="s">
        <v>669</v>
      </c>
      <c r="AX66" s="0" t="s">
        <v>2363</v>
      </c>
      <c r="AY66" s="0" t="s">
        <v>2363</v>
      </c>
      <c r="AZ66" s="0" t="s">
        <v>669</v>
      </c>
      <c r="BA66" s="0" t="s">
        <v>3235</v>
      </c>
      <c r="BB66" s="0" t="s">
        <v>669</v>
      </c>
      <c r="BC66" s="0" t="s">
        <v>669</v>
      </c>
      <c r="BD66" s="0" t="s">
        <v>1728</v>
      </c>
      <c r="BE66" s="0" t="s">
        <v>3227</v>
      </c>
      <c r="BF66" s="0" t="s">
        <v>1730</v>
      </c>
      <c r="BG66" s="0" t="s">
        <v>3236</v>
      </c>
      <c r="BH66" s="0" t="s">
        <v>3237</v>
      </c>
      <c r="BI66" s="0" t="s">
        <v>3238</v>
      </c>
      <c r="BJ66" s="0" t="s">
        <v>669</v>
      </c>
      <c r="BK66" s="0" t="s">
        <v>1625</v>
      </c>
      <c r="BL66" s="0" t="s">
        <v>3239</v>
      </c>
      <c r="BM66" s="0" t="s">
        <v>3240</v>
      </c>
      <c r="BN66" s="13"/>
      <c r="BO66" s="0" t="s">
        <v>3231</v>
      </c>
      <c r="BP66" s="0" t="s">
        <v>3241</v>
      </c>
      <c r="BQ66" s="0" t="s">
        <v>669</v>
      </c>
      <c r="BS66" s="0" t="s">
        <v>3227</v>
      </c>
      <c r="BT66" s="0" t="n">
        <f aca="false">49-(COUNTBLANK(U66:BQ66))</f>
        <v>48</v>
      </c>
      <c r="BU66" s="0" t="str">
        <f aca="false">CONCATENATE("*",BS66,"*")</f>
        <v>*rent*</v>
      </c>
      <c r="BV66" s="0" t="n">
        <f aca="false">COUNTIFS(U66:BQ66,BU66)</f>
        <v>0</v>
      </c>
      <c r="BW66" s="15" t="n">
        <f aca="false">BV66/BT66</f>
        <v>0</v>
      </c>
      <c r="BX66" s="0" t="s">
        <v>1616</v>
      </c>
      <c r="BY66" s="0" t="n">
        <f aca="false">COUNTIFS(U66:BQ66,BX66)</f>
        <v>0</v>
      </c>
      <c r="BZ66" s="18" t="n">
        <f aca="false">IF(BY66="","",(BY66/BT66))</f>
        <v>0</v>
      </c>
      <c r="CA66" s="0" t="n">
        <f aca="false">COUNTIFS(U66:BQ66,BU65)</f>
        <v>0</v>
      </c>
      <c r="CB66" s="0" t="str">
        <f aca="false">IF(BX66="",BU66,BX66)</f>
        <v>*move*</v>
      </c>
      <c r="CC66" s="0" t="n">
        <f aca="false">COUNTIFS(U66:BQ66,CB65)</f>
        <v>0</v>
      </c>
      <c r="CD66" s="15" t="n">
        <f aca="false">CC66/BT66</f>
        <v>0</v>
      </c>
      <c r="CE66" s="0" t="s">
        <v>1616</v>
      </c>
      <c r="CF66" s="15" t="n">
        <f aca="false">(COUNTIFS(U66:BQ66,CE66))/BT66</f>
        <v>0</v>
      </c>
      <c r="CH66" s="0" t="s">
        <v>1617</v>
      </c>
      <c r="CI66" s="15" t="n">
        <f aca="false">(COUNTIFS(U66:BQ66,CH66))/BT66</f>
        <v>0</v>
      </c>
      <c r="CJ66" s="15" t="n">
        <f aca="false">(COUNTIFS(U66:BQ66,CH65))/BT66</f>
        <v>0</v>
      </c>
      <c r="CK66" s="16" t="s">
        <v>669</v>
      </c>
      <c r="CL66" s="0" t="s">
        <v>3216</v>
      </c>
      <c r="CX66" s="4" t="s">
        <v>3615</v>
      </c>
      <c r="CY66" s="4" t="s">
        <v>3671</v>
      </c>
      <c r="CZ66" s="4" t="s">
        <v>3617</v>
      </c>
    </row>
    <row r="67" customFormat="false" ht="14.4" hidden="false" customHeight="false" outlineLevel="0" collapsed="false">
      <c r="A67" s="8" t="s">
        <v>163</v>
      </c>
      <c r="B67" s="8" t="n">
        <v>1</v>
      </c>
      <c r="C67" s="8" t="n">
        <v>1</v>
      </c>
      <c r="D67" s="8" t="n">
        <v>1</v>
      </c>
      <c r="E67" s="8" t="n">
        <v>117</v>
      </c>
      <c r="F67" s="8" t="n">
        <v>59</v>
      </c>
      <c r="G67" s="8" t="n">
        <v>0</v>
      </c>
      <c r="H67" s="8" t="n">
        <v>59</v>
      </c>
      <c r="I67" s="8" t="n">
        <v>10059</v>
      </c>
      <c r="J67" s="8" t="n">
        <v>59</v>
      </c>
      <c r="K67" s="8" t="s">
        <v>650</v>
      </c>
      <c r="L67" s="8" t="s">
        <v>128</v>
      </c>
      <c r="M67" s="0" t="s">
        <v>3242</v>
      </c>
      <c r="N67" s="0" t="s">
        <v>3243</v>
      </c>
      <c r="O67" s="0" t="s">
        <v>3244</v>
      </c>
      <c r="R67" s="0" t="n">
        <f aca="false">(1+LEN(N67)-LEN(SUBSTITUTE(N67," ","")))+1</f>
        <v>6</v>
      </c>
      <c r="S67" s="0" t="n">
        <f aca="false">(1+LEN(O67)-LEN(SUBSTITUTE(O67," ","")))</f>
        <v>11</v>
      </c>
      <c r="T67" s="0" t="s">
        <v>3126</v>
      </c>
      <c r="U67" s="0" t="s">
        <v>3245</v>
      </c>
      <c r="V67" s="0" t="s">
        <v>3246</v>
      </c>
      <c r="W67" s="0" t="s">
        <v>3247</v>
      </c>
      <c r="X67" s="0" t="s">
        <v>3245</v>
      </c>
      <c r="Y67" s="0" t="s">
        <v>3245</v>
      </c>
      <c r="Z67" s="0" t="s">
        <v>3146</v>
      </c>
      <c r="AA67" s="0" t="s">
        <v>3245</v>
      </c>
      <c r="AB67" s="0" t="s">
        <v>3248</v>
      </c>
      <c r="AC67" s="0" t="s">
        <v>1301</v>
      </c>
      <c r="AD67" s="0" t="s">
        <v>3249</v>
      </c>
      <c r="AE67" s="0" t="s">
        <v>3245</v>
      </c>
      <c r="AF67" s="0" t="s">
        <v>3250</v>
      </c>
      <c r="AG67" s="0" t="s">
        <v>3251</v>
      </c>
      <c r="AH67" s="0" t="s">
        <v>3146</v>
      </c>
      <c r="AI67" s="0" t="s">
        <v>1047</v>
      </c>
      <c r="AJ67" s="0" t="s">
        <v>3146</v>
      </c>
      <c r="AK67" s="0" t="s">
        <v>3245</v>
      </c>
      <c r="AL67" s="0" t="s">
        <v>3146</v>
      </c>
      <c r="AM67" s="0" t="s">
        <v>3245</v>
      </c>
      <c r="AN67" s="0" t="s">
        <v>1047</v>
      </c>
      <c r="AO67" s="0" t="s">
        <v>3245</v>
      </c>
      <c r="AP67" s="0" t="s">
        <v>1301</v>
      </c>
      <c r="AQ67" s="0" t="s">
        <v>3252</v>
      </c>
      <c r="AR67" s="0" t="s">
        <v>2933</v>
      </c>
      <c r="AS67" s="0" t="s">
        <v>3245</v>
      </c>
      <c r="AT67" s="0" t="s">
        <v>3146</v>
      </c>
      <c r="AU67" s="0" t="s">
        <v>1047</v>
      </c>
      <c r="AV67" s="0" t="s">
        <v>3253</v>
      </c>
      <c r="AW67" s="0" t="s">
        <v>3245</v>
      </c>
      <c r="AX67" s="0" t="s">
        <v>2848</v>
      </c>
      <c r="AY67" s="0" t="s">
        <v>3245</v>
      </c>
      <c r="AZ67" s="0" t="s">
        <v>2933</v>
      </c>
      <c r="BA67" s="0" t="s">
        <v>3245</v>
      </c>
      <c r="BB67" s="0" t="s">
        <v>1047</v>
      </c>
      <c r="BC67" s="0" t="s">
        <v>3245</v>
      </c>
      <c r="BD67" s="0" t="s">
        <v>3245</v>
      </c>
      <c r="BE67" s="0" t="s">
        <v>3245</v>
      </c>
      <c r="BF67" s="0" t="s">
        <v>3245</v>
      </c>
      <c r="BG67" s="0" t="s">
        <v>3245</v>
      </c>
      <c r="BH67" s="0" t="s">
        <v>3245</v>
      </c>
      <c r="BI67" s="0" t="s">
        <v>1798</v>
      </c>
      <c r="BJ67" s="0" t="s">
        <v>3146</v>
      </c>
      <c r="BK67" s="0" t="s">
        <v>1047</v>
      </c>
      <c r="BL67" s="0" t="s">
        <v>3245</v>
      </c>
      <c r="BM67" s="0" t="s">
        <v>3245</v>
      </c>
      <c r="BN67" s="0" t="s">
        <v>3254</v>
      </c>
      <c r="BO67" s="0" t="s">
        <v>1047</v>
      </c>
      <c r="BP67" s="0" t="s">
        <v>2933</v>
      </c>
      <c r="BQ67" s="0" t="s">
        <v>3255</v>
      </c>
      <c r="BS67" s="0" t="s">
        <v>1047</v>
      </c>
      <c r="BT67" s="0" t="n">
        <f aca="false">49-(COUNTBLANK(U67:BQ67))</f>
        <v>49</v>
      </c>
      <c r="BU67" s="0" t="str">
        <f aca="false">CONCATENATE("*",BS67,"*")</f>
        <v>*throw*</v>
      </c>
      <c r="BV67" s="0" t="n">
        <f aca="false">COUNTIFS(U67:BQ67,BU67)</f>
        <v>0</v>
      </c>
      <c r="BW67" s="14" t="n">
        <f aca="false">BV67/BT67</f>
        <v>0</v>
      </c>
      <c r="BZ67" s="15" t="str">
        <f aca="false">IF(BY67="","",(BY67/BT67))</f>
        <v/>
      </c>
      <c r="CA67" s="0" t="n">
        <f aca="false">COUNTIFS(U67:BQ67,BU68)</f>
        <v>0</v>
      </c>
      <c r="CB67" s="0" t="str">
        <f aca="false">IF(BX67="",BU67,BX67)</f>
        <v>*throw*</v>
      </c>
      <c r="CC67" s="0" t="n">
        <f aca="false">COUNTIFS(U67:BQ67,CB68)</f>
        <v>0</v>
      </c>
      <c r="CD67" s="15" t="n">
        <f aca="false">CC67/BT67</f>
        <v>0</v>
      </c>
      <c r="CE67" s="0" t="s">
        <v>3158</v>
      </c>
      <c r="CF67" s="15" t="n">
        <f aca="false">(COUNTIFS(U67:BQ67,CE67))/BT67</f>
        <v>0</v>
      </c>
      <c r="CH67" s="0" t="s">
        <v>3159</v>
      </c>
      <c r="CI67" s="15" t="n">
        <f aca="false">(COUNTIFS(U67:BQ67,CH67))/BT67</f>
        <v>0</v>
      </c>
      <c r="CJ67" s="15" t="n">
        <f aca="false">(COUNTIFS(U67:BQ67,CH68))/BT67</f>
        <v>0</v>
      </c>
      <c r="CK67" s="16" t="s">
        <v>1047</v>
      </c>
      <c r="CL67" s="0" t="s">
        <v>3256</v>
      </c>
      <c r="CP67" s="0" t="s">
        <v>3672</v>
      </c>
      <c r="CQ67" s="15" t="n">
        <v>0</v>
      </c>
      <c r="CR67" s="0" t="str">
        <f aca="false">CONCATENATE(CP67,CS67)</f>
        <v>pitch*</v>
      </c>
      <c r="CS67" s="0" t="s">
        <v>3614</v>
      </c>
      <c r="CT67" s="0" t="n">
        <f aca="false">CP68</f>
        <v>0</v>
      </c>
      <c r="CU67" s="0" t="str">
        <f aca="false">CONCATENATE(CT67,CS67)</f>
        <v>0*</v>
      </c>
      <c r="CV67" s="15" t="n">
        <f aca="false">(COUNTIFS(U67:BQ67,CU67))/BT67</f>
        <v>0</v>
      </c>
      <c r="CX67" s="4" t="s">
        <v>3615</v>
      </c>
      <c r="CY67" s="4" t="s">
        <v>3673</v>
      </c>
      <c r="CZ67" s="4" t="s">
        <v>3617</v>
      </c>
    </row>
    <row r="68" customFormat="false" ht="14.4" hidden="false" customHeight="false" outlineLevel="0" collapsed="false">
      <c r="A68" s="8" t="s">
        <v>191</v>
      </c>
      <c r="B68" s="8" t="n">
        <v>1</v>
      </c>
      <c r="C68" s="8" t="n">
        <v>1</v>
      </c>
      <c r="D68" s="8" t="n">
        <v>2</v>
      </c>
      <c r="E68" s="8" t="n">
        <v>117</v>
      </c>
      <c r="F68" s="8" t="n">
        <v>59</v>
      </c>
      <c r="G68" s="8" t="n">
        <v>1</v>
      </c>
      <c r="H68" s="8" t="n">
        <v>1059</v>
      </c>
      <c r="I68" s="8" t="n">
        <v>11059</v>
      </c>
      <c r="J68" s="8" t="n">
        <v>1059</v>
      </c>
      <c r="K68" s="8" t="s">
        <v>650</v>
      </c>
      <c r="L68" s="8" t="s">
        <v>128</v>
      </c>
      <c r="M68" s="0" t="s">
        <v>3257</v>
      </c>
      <c r="N68" s="0" t="s">
        <v>3243</v>
      </c>
      <c r="O68" s="0" t="s">
        <v>3258</v>
      </c>
      <c r="R68" s="0" t="n">
        <f aca="false">(1+LEN(N68)-LEN(SUBSTITUTE(N68," ","")))+1</f>
        <v>6</v>
      </c>
      <c r="S68" s="0" t="n">
        <f aca="false">(1+LEN(O68)-LEN(SUBSTITUTE(O68," ","")))</f>
        <v>11</v>
      </c>
      <c r="T68" s="0" t="s">
        <v>3126</v>
      </c>
      <c r="U68" s="0" t="s">
        <v>297</v>
      </c>
      <c r="V68" s="0" t="s">
        <v>3259</v>
      </c>
      <c r="W68" s="0" t="s">
        <v>3260</v>
      </c>
      <c r="X68" s="0" t="s">
        <v>1301</v>
      </c>
      <c r="Y68" s="0" t="s">
        <v>3261</v>
      </c>
      <c r="Z68" s="0" t="s">
        <v>3262</v>
      </c>
      <c r="AA68" s="0" t="s">
        <v>3262</v>
      </c>
      <c r="AB68" s="0" t="s">
        <v>3260</v>
      </c>
      <c r="AC68" s="0" t="s">
        <v>2338</v>
      </c>
      <c r="AD68" s="0" t="s">
        <v>3263</v>
      </c>
      <c r="AE68" s="0" t="s">
        <v>2933</v>
      </c>
      <c r="AF68" s="0" t="s">
        <v>3264</v>
      </c>
      <c r="AG68" s="0" t="s">
        <v>3265</v>
      </c>
      <c r="AH68" s="0" t="s">
        <v>2338</v>
      </c>
      <c r="AI68" s="0" t="s">
        <v>3261</v>
      </c>
      <c r="AJ68" s="0" t="s">
        <v>3261</v>
      </c>
      <c r="AK68" s="0" t="s">
        <v>3266</v>
      </c>
      <c r="AL68" s="0" t="s">
        <v>3262</v>
      </c>
      <c r="AM68" s="0" t="s">
        <v>2933</v>
      </c>
      <c r="AN68" s="0" t="s">
        <v>3267</v>
      </c>
      <c r="AO68" s="0" t="s">
        <v>3262</v>
      </c>
      <c r="AP68" s="0" t="s">
        <v>3268</v>
      </c>
      <c r="AQ68" s="0" t="s">
        <v>3260</v>
      </c>
      <c r="AR68" s="0" t="s">
        <v>3261</v>
      </c>
      <c r="AS68" s="0" t="s">
        <v>3261</v>
      </c>
      <c r="AT68" s="0" t="s">
        <v>3269</v>
      </c>
      <c r="AU68" s="0" t="s">
        <v>3260</v>
      </c>
      <c r="AV68" s="0" t="s">
        <v>2933</v>
      </c>
      <c r="AW68" s="0" t="s">
        <v>2933</v>
      </c>
      <c r="AX68" s="13"/>
      <c r="AY68" s="0" t="s">
        <v>208</v>
      </c>
      <c r="AZ68" s="0" t="s">
        <v>3270</v>
      </c>
      <c r="BA68" s="0" t="s">
        <v>3260</v>
      </c>
      <c r="BB68" s="0" t="s">
        <v>3271</v>
      </c>
      <c r="BC68" s="0" t="s">
        <v>2933</v>
      </c>
      <c r="BD68" s="0" t="s">
        <v>3272</v>
      </c>
      <c r="BE68" s="0" t="s">
        <v>3273</v>
      </c>
      <c r="BF68" s="0" t="s">
        <v>1301</v>
      </c>
      <c r="BG68" s="0" t="s">
        <v>3260</v>
      </c>
      <c r="BH68" s="0" t="s">
        <v>3274</v>
      </c>
      <c r="BI68" s="0" t="s">
        <v>3275</v>
      </c>
      <c r="BJ68" s="0" t="s">
        <v>1301</v>
      </c>
      <c r="BK68" s="0" t="s">
        <v>3276</v>
      </c>
      <c r="BL68" s="0" t="s">
        <v>3261</v>
      </c>
      <c r="BM68" s="0" t="s">
        <v>3277</v>
      </c>
      <c r="BN68" s="0" t="s">
        <v>3278</v>
      </c>
      <c r="BO68" s="0" t="s">
        <v>297</v>
      </c>
      <c r="BP68" s="0" t="s">
        <v>3279</v>
      </c>
      <c r="BQ68" s="0" t="s">
        <v>551</v>
      </c>
      <c r="BS68" s="0" t="s">
        <v>1798</v>
      </c>
      <c r="BT68" s="0" t="n">
        <f aca="false">49-(COUNTBLANK(U68:BQ68))</f>
        <v>48</v>
      </c>
      <c r="BU68" s="0" t="str">
        <f aca="false">CONCATENATE("*",BS68,"*")</f>
        <v>*catch*</v>
      </c>
      <c r="BV68" s="0" t="n">
        <f aca="false">COUNTIFS(U68:BQ68,BU68)</f>
        <v>0</v>
      </c>
      <c r="BW68" s="15" t="n">
        <f aca="false">BV68/BT68</f>
        <v>0</v>
      </c>
      <c r="BX68" s="0" t="s">
        <v>3280</v>
      </c>
      <c r="BY68" s="0" t="n">
        <f aca="false">COUNTIFS(U68:BQ68,BX68)</f>
        <v>0</v>
      </c>
      <c r="BZ68" s="14" t="n">
        <f aca="false">IF(BY68="","",(BY68/BT68))</f>
        <v>0</v>
      </c>
      <c r="CA68" s="0" t="n">
        <f aca="false">COUNTIFS(U68:BQ68,BU67)</f>
        <v>0</v>
      </c>
      <c r="CB68" s="0" t="str">
        <f aca="false">IF(BX68="",BU68,BX68)</f>
        <v>*chase*</v>
      </c>
      <c r="CC68" s="0" t="n">
        <f aca="false">COUNTIFS(U68:BQ68,CB67)</f>
        <v>0</v>
      </c>
      <c r="CD68" s="15" t="n">
        <f aca="false">CC68/BT68</f>
        <v>0</v>
      </c>
      <c r="CE68" s="0" t="s">
        <v>3281</v>
      </c>
      <c r="CF68" s="15" t="n">
        <f aca="false">(COUNTIFS(U68:BQ68,CE68))/BT68</f>
        <v>0</v>
      </c>
      <c r="CH68" s="0" t="s">
        <v>3282</v>
      </c>
      <c r="CI68" s="15" t="n">
        <f aca="false">(COUNTIFS(U68:BQ68,CH68))/BT68</f>
        <v>0</v>
      </c>
      <c r="CJ68" s="15" t="n">
        <f aca="false">(COUNTIFS(U68:BQ68,CH67))/BT68</f>
        <v>0</v>
      </c>
      <c r="CK68" s="16" t="s">
        <v>2933</v>
      </c>
      <c r="CL68" s="0" t="s">
        <v>3256</v>
      </c>
      <c r="CO68" s="4"/>
      <c r="CP68" s="4"/>
      <c r="CQ68" s="4"/>
      <c r="CR68" s="4"/>
      <c r="CS68" s="4"/>
      <c r="CT68" s="4"/>
      <c r="CU68" s="4"/>
      <c r="CV68" s="4"/>
      <c r="CW68" s="4"/>
      <c r="CX68" s="4" t="s">
        <v>3615</v>
      </c>
      <c r="CY68" s="4" t="s">
        <v>3673</v>
      </c>
      <c r="CZ68" s="4" t="s">
        <v>3617</v>
      </c>
    </row>
    <row r="69" s="4" customFormat="true" ht="14.4" hidden="false" customHeight="false" outlineLevel="0" collapsed="false">
      <c r="A69" s="8" t="s">
        <v>163</v>
      </c>
      <c r="B69" s="8" t="n">
        <v>1</v>
      </c>
      <c r="C69" s="8" t="n">
        <v>1</v>
      </c>
      <c r="D69" s="8" t="n">
        <v>1</v>
      </c>
      <c r="E69" s="8" t="n">
        <v>120</v>
      </c>
      <c r="F69" s="8" t="n">
        <v>60</v>
      </c>
      <c r="G69" s="8" t="n">
        <v>0</v>
      </c>
      <c r="H69" s="8" t="n">
        <v>60</v>
      </c>
      <c r="I69" s="8" t="n">
        <v>10060</v>
      </c>
      <c r="J69" s="8" t="n">
        <v>60</v>
      </c>
      <c r="K69" s="8" t="s">
        <v>650</v>
      </c>
      <c r="L69" s="8" t="s">
        <v>128</v>
      </c>
      <c r="M69" s="4" t="s">
        <v>3283</v>
      </c>
      <c r="N69" s="4" t="s">
        <v>3284</v>
      </c>
      <c r="O69" s="4" t="s">
        <v>3285</v>
      </c>
      <c r="R69" s="4" t="n">
        <f aca="false">(1+LEN(N69)-LEN(SUBSTITUTE(N69," ","")))+1</f>
        <v>6</v>
      </c>
      <c r="S69" s="4" t="n">
        <f aca="false">(1+LEN(O69)-LEN(SUBSTITUTE(O69," ","")))</f>
        <v>11</v>
      </c>
      <c r="T69" s="4" t="s">
        <v>3126</v>
      </c>
      <c r="U69" s="4" t="s">
        <v>3286</v>
      </c>
      <c r="V69" s="4" t="s">
        <v>3287</v>
      </c>
      <c r="W69" s="4" t="s">
        <v>3288</v>
      </c>
      <c r="X69" s="4" t="s">
        <v>1925</v>
      </c>
      <c r="Y69" s="4" t="s">
        <v>3289</v>
      </c>
      <c r="Z69" s="4" t="s">
        <v>3290</v>
      </c>
      <c r="AA69" s="4" t="s">
        <v>3291</v>
      </c>
      <c r="AB69" s="4" t="s">
        <v>3292</v>
      </c>
      <c r="AC69" s="4" t="s">
        <v>3293</v>
      </c>
      <c r="AD69" s="4" t="s">
        <v>3294</v>
      </c>
      <c r="AE69" s="4" t="s">
        <v>3295</v>
      </c>
      <c r="AF69" s="4" t="s">
        <v>3296</v>
      </c>
      <c r="AG69" s="4" t="s">
        <v>3297</v>
      </c>
      <c r="AH69" s="4" t="s">
        <v>3298</v>
      </c>
      <c r="AI69" s="4" t="s">
        <v>3299</v>
      </c>
      <c r="AJ69" s="4" t="s">
        <v>3300</v>
      </c>
      <c r="AK69" s="4" t="s">
        <v>603</v>
      </c>
      <c r="AL69" s="4" t="s">
        <v>227</v>
      </c>
      <c r="AM69" s="4" t="s">
        <v>3286</v>
      </c>
      <c r="AN69" s="4" t="s">
        <v>3301</v>
      </c>
      <c r="AO69" s="4" t="s">
        <v>3302</v>
      </c>
      <c r="AP69" s="4" t="s">
        <v>3301</v>
      </c>
      <c r="AQ69" s="4" t="s">
        <v>3303</v>
      </c>
      <c r="AR69" s="4" t="s">
        <v>3304</v>
      </c>
      <c r="AS69" s="4" t="s">
        <v>3286</v>
      </c>
      <c r="AT69" s="4" t="s">
        <v>3305</v>
      </c>
      <c r="AU69" s="4" t="s">
        <v>227</v>
      </c>
      <c r="AV69" s="4" t="s">
        <v>3306</v>
      </c>
      <c r="AW69" s="4" t="s">
        <v>1621</v>
      </c>
      <c r="AX69" s="4" t="s">
        <v>1782</v>
      </c>
      <c r="AY69" s="4" t="s">
        <v>3307</v>
      </c>
      <c r="AZ69" s="4" t="s">
        <v>1925</v>
      </c>
      <c r="BA69" s="4" t="s">
        <v>3308</v>
      </c>
      <c r="BB69" s="4" t="s">
        <v>1621</v>
      </c>
      <c r="BC69" s="4" t="s">
        <v>3309</v>
      </c>
      <c r="BD69" s="4" t="s">
        <v>3300</v>
      </c>
      <c r="BE69" s="4" t="s">
        <v>3301</v>
      </c>
      <c r="BF69" s="4" t="s">
        <v>3300</v>
      </c>
      <c r="BG69" s="4" t="s">
        <v>3301</v>
      </c>
      <c r="BH69" s="4" t="s">
        <v>3310</v>
      </c>
      <c r="BI69" s="4" t="s">
        <v>1621</v>
      </c>
      <c r="BJ69" s="4" t="s">
        <v>698</v>
      </c>
      <c r="BK69" s="4" t="s">
        <v>3311</v>
      </c>
      <c r="BL69" s="4" t="s">
        <v>3301</v>
      </c>
      <c r="BM69" s="4" t="s">
        <v>3312</v>
      </c>
      <c r="BN69" s="4" t="s">
        <v>3313</v>
      </c>
      <c r="BO69" s="4" t="s">
        <v>227</v>
      </c>
      <c r="BP69" s="4" t="s">
        <v>3301</v>
      </c>
      <c r="BQ69" s="4" t="s">
        <v>3314</v>
      </c>
      <c r="BS69" s="4" t="s">
        <v>3315</v>
      </c>
      <c r="BT69" s="4" t="n">
        <f aca="false">49-(COUNTBLANK(U69:BQ69))</f>
        <v>49</v>
      </c>
      <c r="BU69" s="4" t="str">
        <f aca="false">CONCATENATE("*",BS69,"*")</f>
        <v>*rescue*</v>
      </c>
      <c r="BV69" s="4" t="n">
        <f aca="false">COUNTIFS(U69:BQ69,BU69)</f>
        <v>0</v>
      </c>
      <c r="BW69" s="15" t="n">
        <f aca="false">BV69/BT69</f>
        <v>0</v>
      </c>
      <c r="BX69" s="4" t="s">
        <v>1647</v>
      </c>
      <c r="BY69" s="4" t="n">
        <f aca="false">COUNTIFS(U69:BQ69,BX69)</f>
        <v>0</v>
      </c>
      <c r="BZ69" s="18" t="n">
        <f aca="false">IF(BY69="","",(BY69/BT69))</f>
        <v>0</v>
      </c>
      <c r="CA69" s="4" t="n">
        <f aca="false">COUNTIFS(U69:BQ69,BU70)</f>
        <v>0</v>
      </c>
      <c r="CB69" s="4" t="str">
        <f aca="false">IF(BX69="",BU69,BX69)</f>
        <v>*save*</v>
      </c>
      <c r="CC69" s="4" t="n">
        <f aca="false">COUNTIFS(U69:BQ69,CB70)</f>
        <v>0</v>
      </c>
      <c r="CD69" s="15" t="n">
        <f aca="false">CC69/BT69</f>
        <v>0</v>
      </c>
      <c r="CE69" s="4" t="s">
        <v>1647</v>
      </c>
      <c r="CF69" s="15" t="n">
        <f aca="false">(COUNTIFS(U69:BQ69,CE69))/BT69</f>
        <v>0</v>
      </c>
      <c r="CH69" s="4" t="s">
        <v>1648</v>
      </c>
      <c r="CI69" s="15" t="n">
        <f aca="false">(COUNTIFS(U69:BQ69,CH69))/BT69</f>
        <v>0</v>
      </c>
      <c r="CJ69" s="15" t="n">
        <f aca="false">(COUNTIFS(U69:BQ69,CH70))/BT69</f>
        <v>0</v>
      </c>
      <c r="CK69" s="16" t="s">
        <v>1621</v>
      </c>
      <c r="CL69" s="4" t="s">
        <v>3316</v>
      </c>
      <c r="CP69" s="4" t="s">
        <v>3315</v>
      </c>
      <c r="CQ69" s="15" t="n">
        <v>0</v>
      </c>
      <c r="CR69" s="4" t="str">
        <f aca="false">CONCATENATE(CP69,CS69)</f>
        <v>rescue*</v>
      </c>
      <c r="CS69" s="4" t="s">
        <v>3614</v>
      </c>
      <c r="CT69" s="4" t="n">
        <f aca="false">CP68</f>
        <v>0</v>
      </c>
      <c r="CU69" s="4" t="str">
        <f aca="false">CONCATENATE(CT69,CS69)</f>
        <v>0*</v>
      </c>
      <c r="CV69" s="15" t="n">
        <f aca="false">(COUNTIFS(U69:BQ69,CU69))/BT69</f>
        <v>0</v>
      </c>
      <c r="CX69" s="4" t="s">
        <v>3615</v>
      </c>
      <c r="CY69" s="4" t="s">
        <v>3340</v>
      </c>
      <c r="CZ69" s="4" t="s">
        <v>3617</v>
      </c>
    </row>
    <row r="70" customFormat="false" ht="14.4" hidden="false" customHeight="false" outlineLevel="0" collapsed="false">
      <c r="A70" s="8" t="s">
        <v>191</v>
      </c>
      <c r="B70" s="8" t="n">
        <v>1</v>
      </c>
      <c r="C70" s="8" t="n">
        <v>1</v>
      </c>
      <c r="D70" s="8" t="n">
        <v>2</v>
      </c>
      <c r="E70" s="8" t="n">
        <v>120</v>
      </c>
      <c r="F70" s="8" t="n">
        <v>60</v>
      </c>
      <c r="G70" s="8" t="n">
        <v>1</v>
      </c>
      <c r="H70" s="8" t="n">
        <v>1060</v>
      </c>
      <c r="I70" s="8" t="n">
        <v>11060</v>
      </c>
      <c r="J70" s="8" t="n">
        <v>1060</v>
      </c>
      <c r="K70" s="8" t="s">
        <v>650</v>
      </c>
      <c r="L70" s="8" t="s">
        <v>128</v>
      </c>
      <c r="M70" s="0" t="s">
        <v>3317</v>
      </c>
      <c r="N70" s="0" t="s">
        <v>3284</v>
      </c>
      <c r="O70" s="0" t="s">
        <v>3318</v>
      </c>
      <c r="R70" s="0" t="n">
        <f aca="false">(1+LEN(N70)-LEN(SUBSTITUTE(N70," ","")))+1</f>
        <v>6</v>
      </c>
      <c r="S70" s="0" t="n">
        <f aca="false">(1+LEN(O70)-LEN(SUBSTITUTE(O70," ","")))</f>
        <v>11</v>
      </c>
      <c r="T70" s="0" t="s">
        <v>3126</v>
      </c>
      <c r="U70" s="0" t="s">
        <v>3319</v>
      </c>
      <c r="V70" s="0" t="s">
        <v>3320</v>
      </c>
      <c r="W70" s="0" t="s">
        <v>3321</v>
      </c>
      <c r="X70" s="0" t="s">
        <v>227</v>
      </c>
      <c r="Y70" s="0" t="s">
        <v>3322</v>
      </c>
      <c r="Z70" s="0" t="s">
        <v>3286</v>
      </c>
      <c r="AA70" s="0" t="s">
        <v>3323</v>
      </c>
      <c r="AB70" s="0" t="s">
        <v>3303</v>
      </c>
      <c r="AC70" s="0" t="s">
        <v>3324</v>
      </c>
      <c r="AD70" s="0" t="s">
        <v>3325</v>
      </c>
      <c r="AE70" s="0" t="s">
        <v>3303</v>
      </c>
      <c r="AF70" s="0" t="s">
        <v>3326</v>
      </c>
      <c r="AG70" s="0" t="s">
        <v>3327</v>
      </c>
      <c r="AH70" s="0" t="s">
        <v>3303</v>
      </c>
      <c r="AI70" s="0" t="s">
        <v>3328</v>
      </c>
      <c r="AJ70" s="0" t="s">
        <v>3329</v>
      </c>
      <c r="AK70" s="0" t="s">
        <v>3330</v>
      </c>
      <c r="AL70" s="0" t="s">
        <v>3331</v>
      </c>
      <c r="AM70" s="0" t="s">
        <v>3303</v>
      </c>
      <c r="AN70" s="0" t="s">
        <v>3332</v>
      </c>
      <c r="AO70" s="0" t="s">
        <v>2063</v>
      </c>
      <c r="AP70" s="0" t="s">
        <v>3333</v>
      </c>
      <c r="AQ70" s="0" t="s">
        <v>3286</v>
      </c>
      <c r="AR70" s="0" t="s">
        <v>3334</v>
      </c>
      <c r="AS70" s="0" t="s">
        <v>3335</v>
      </c>
      <c r="AT70" s="0" t="s">
        <v>3336</v>
      </c>
      <c r="AU70" s="0" t="s">
        <v>3322</v>
      </c>
      <c r="AV70" s="0" t="s">
        <v>3303</v>
      </c>
      <c r="AW70" s="0" t="s">
        <v>3303</v>
      </c>
      <c r="AX70" s="0" t="s">
        <v>3337</v>
      </c>
      <c r="AY70" s="0" t="s">
        <v>3338</v>
      </c>
      <c r="AZ70" s="0" t="s">
        <v>3299</v>
      </c>
      <c r="BA70" s="0" t="s">
        <v>3339</v>
      </c>
      <c r="BB70" s="0" t="s">
        <v>3340</v>
      </c>
      <c r="BC70" s="0" t="s">
        <v>3341</v>
      </c>
      <c r="BD70" s="0" t="s">
        <v>3342</v>
      </c>
      <c r="BE70" s="0" t="s">
        <v>3343</v>
      </c>
      <c r="BF70" s="0" t="s">
        <v>3344</v>
      </c>
      <c r="BG70" s="0" t="s">
        <v>3345</v>
      </c>
      <c r="BH70" s="0" t="s">
        <v>3346</v>
      </c>
      <c r="BI70" s="0" t="s">
        <v>3347</v>
      </c>
      <c r="BJ70" s="0" t="s">
        <v>3348</v>
      </c>
      <c r="BK70" s="0" t="s">
        <v>3299</v>
      </c>
      <c r="BL70" s="0" t="s">
        <v>3349</v>
      </c>
      <c r="BM70" s="0" t="s">
        <v>992</v>
      </c>
      <c r="BN70" s="0" t="s">
        <v>3350</v>
      </c>
      <c r="BO70" s="0" t="s">
        <v>3344</v>
      </c>
      <c r="BP70" s="0" t="s">
        <v>3351</v>
      </c>
      <c r="BQ70" s="0" t="s">
        <v>3337</v>
      </c>
      <c r="BS70" s="0" t="s">
        <v>3303</v>
      </c>
      <c r="BT70" s="0" t="n">
        <f aca="false">49-(COUNTBLANK(U70:BQ70))</f>
        <v>49</v>
      </c>
      <c r="BU70" s="0" t="str">
        <f aca="false">CONCATENATE("*",BS70,"*")</f>
        <v>*lasso*</v>
      </c>
      <c r="BV70" s="0" t="n">
        <f aca="false">COUNTIFS(U70:BQ70,BU70)</f>
        <v>0</v>
      </c>
      <c r="BW70" s="18" t="n">
        <f aca="false">BV70/BT70</f>
        <v>0</v>
      </c>
      <c r="BZ70" s="15" t="str">
        <f aca="false">IF(BY70="","",(BY70/BT70))</f>
        <v/>
      </c>
      <c r="CA70" s="0" t="n">
        <f aca="false">COUNTIFS(U70:BQ70,BU69)</f>
        <v>0</v>
      </c>
      <c r="CB70" s="0" t="str">
        <f aca="false">IF(BX70="",BU70,BX70)</f>
        <v>*lasso*</v>
      </c>
      <c r="CC70" s="0" t="n">
        <f aca="false">COUNTIFS(U70:BQ70,CB69)</f>
        <v>0</v>
      </c>
      <c r="CD70" s="15" t="n">
        <f aca="false">CC70/BT70</f>
        <v>0</v>
      </c>
      <c r="CE70" s="0" t="s">
        <v>3352</v>
      </c>
      <c r="CF70" s="15" t="n">
        <f aca="false">(COUNTIFS(U70:BQ70,CE70))/BT70</f>
        <v>0</v>
      </c>
      <c r="CH70" s="0" t="s">
        <v>3353</v>
      </c>
      <c r="CI70" s="15" t="n">
        <f aca="false">(COUNTIFS(U70:BQ70,CH70))/BT70</f>
        <v>0</v>
      </c>
      <c r="CJ70" s="15" t="n">
        <f aca="false">(COUNTIFS(U70:BQ70,CH69))/BT70</f>
        <v>0</v>
      </c>
      <c r="CK70" s="16" t="s">
        <v>3303</v>
      </c>
      <c r="CL70" s="0" t="s">
        <v>3316</v>
      </c>
      <c r="CX70" s="4" t="s">
        <v>3615</v>
      </c>
      <c r="CY70" s="4" t="s">
        <v>3340</v>
      </c>
      <c r="CZ70" s="4" t="s">
        <v>3617</v>
      </c>
    </row>
    <row r="71" customFormat="false" ht="14.4" hidden="false" customHeight="false" outlineLevel="0" collapsed="false">
      <c r="A71" s="8" t="s">
        <v>127</v>
      </c>
      <c r="B71" s="8" t="n">
        <v>1</v>
      </c>
      <c r="C71" s="8" t="n">
        <v>1</v>
      </c>
      <c r="D71" s="8" t="n">
        <v>1</v>
      </c>
      <c r="E71" s="8" t="n">
        <v>22</v>
      </c>
      <c r="F71" s="8" t="n">
        <v>11</v>
      </c>
      <c r="G71" s="8" t="n">
        <v>0</v>
      </c>
      <c r="H71" s="8" t="n">
        <v>11</v>
      </c>
      <c r="I71" s="8" t="n">
        <v>10011</v>
      </c>
      <c r="J71" s="8" t="n">
        <v>11</v>
      </c>
      <c r="K71" s="8" t="s">
        <v>650</v>
      </c>
      <c r="L71" s="8" t="s">
        <v>128</v>
      </c>
      <c r="M71" s="0" t="s">
        <v>782</v>
      </c>
      <c r="N71" s="0" t="s">
        <v>783</v>
      </c>
      <c r="O71" s="0" t="s">
        <v>784</v>
      </c>
      <c r="P71" s="16"/>
      <c r="Q71" s="16"/>
      <c r="R71" s="0" t="n">
        <f aca="false">(1+LEN(N71)-LEN(SUBSTITUTE(N71," ","")))+1</f>
        <v>6</v>
      </c>
      <c r="S71" s="0" t="n">
        <f aca="false">(1+LEN(O71)-LEN(SUBSTITUTE(O71," ","")))</f>
        <v>9</v>
      </c>
      <c r="T71" s="0" t="s">
        <v>731</v>
      </c>
      <c r="U71" s="0" t="s">
        <v>551</v>
      </c>
      <c r="V71" s="0" t="s">
        <v>785</v>
      </c>
      <c r="W71" s="0" t="s">
        <v>786</v>
      </c>
      <c r="X71" s="0" t="s">
        <v>551</v>
      </c>
      <c r="Y71" s="0" t="s">
        <v>551</v>
      </c>
      <c r="Z71" s="0" t="s">
        <v>551</v>
      </c>
      <c r="AA71" s="0" t="s">
        <v>787</v>
      </c>
      <c r="AB71" s="0" t="s">
        <v>788</v>
      </c>
      <c r="AC71" s="0" t="s">
        <v>789</v>
      </c>
      <c r="AD71" s="0" t="s">
        <v>551</v>
      </c>
      <c r="AE71" s="0" t="s">
        <v>551</v>
      </c>
      <c r="AF71" s="0" t="s">
        <v>790</v>
      </c>
      <c r="AG71" s="0" t="s">
        <v>551</v>
      </c>
      <c r="AH71" s="0" t="s">
        <v>791</v>
      </c>
      <c r="AI71" s="0" t="s">
        <v>551</v>
      </c>
      <c r="AJ71" s="0" t="s">
        <v>792</v>
      </c>
      <c r="AK71" s="0" t="s">
        <v>186</v>
      </c>
      <c r="AL71" s="0" t="s">
        <v>551</v>
      </c>
      <c r="AM71" s="0" t="s">
        <v>551</v>
      </c>
      <c r="AN71" s="0" t="s">
        <v>551</v>
      </c>
      <c r="AO71" s="0" t="s">
        <v>793</v>
      </c>
      <c r="AP71" s="0" t="s">
        <v>551</v>
      </c>
      <c r="AQ71" s="0" t="s">
        <v>186</v>
      </c>
      <c r="AR71" s="0" t="s">
        <v>551</v>
      </c>
      <c r="AS71" s="0" t="s">
        <v>794</v>
      </c>
      <c r="AT71" s="0" t="s">
        <v>551</v>
      </c>
      <c r="AU71" s="0" t="s">
        <v>795</v>
      </c>
      <c r="AV71" s="0" t="s">
        <v>796</v>
      </c>
      <c r="AW71" s="0" t="s">
        <v>551</v>
      </c>
      <c r="AX71" s="0" t="s">
        <v>186</v>
      </c>
      <c r="AY71" s="0" t="s">
        <v>551</v>
      </c>
      <c r="AZ71" s="0" t="s">
        <v>551</v>
      </c>
      <c r="BA71" s="0" t="s">
        <v>551</v>
      </c>
      <c r="BB71" s="0" t="s">
        <v>797</v>
      </c>
      <c r="BC71" s="0" t="s">
        <v>798</v>
      </c>
      <c r="BD71" s="0" t="s">
        <v>799</v>
      </c>
      <c r="BE71" s="0" t="s">
        <v>551</v>
      </c>
      <c r="BF71" s="0" t="s">
        <v>186</v>
      </c>
      <c r="BG71" s="0" t="s">
        <v>551</v>
      </c>
      <c r="BH71" s="0" t="s">
        <v>551</v>
      </c>
      <c r="BI71" s="0" t="s">
        <v>800</v>
      </c>
      <c r="BJ71" s="0" t="s">
        <v>801</v>
      </c>
      <c r="BK71" s="0" t="s">
        <v>797</v>
      </c>
      <c r="BL71" s="0" t="s">
        <v>802</v>
      </c>
      <c r="BM71" s="0" t="s">
        <v>186</v>
      </c>
      <c r="BN71" s="0" t="s">
        <v>797</v>
      </c>
      <c r="BO71" s="0" t="s">
        <v>186</v>
      </c>
      <c r="BP71" s="0" t="s">
        <v>797</v>
      </c>
      <c r="BQ71" s="0" t="s">
        <v>551</v>
      </c>
      <c r="BS71" s="0" t="s">
        <v>551</v>
      </c>
      <c r="BT71" s="0" t="n">
        <f aca="false">49-(COUNTBLANK(U71:BQ71))</f>
        <v>49</v>
      </c>
      <c r="BU71" s="0" t="str">
        <f aca="false">CONCATENATE("*",BS71,"*")</f>
        <v>*play*</v>
      </c>
      <c r="BV71" s="0" t="n">
        <f aca="false">COUNTIFS(U71:BQ71,BU71)</f>
        <v>0</v>
      </c>
      <c r="BW71" s="18" t="n">
        <f aca="false">BV71/BT71</f>
        <v>0</v>
      </c>
      <c r="BZ71" s="15" t="str">
        <f aca="false">IF(BY71="","",(BY71/BT71))</f>
        <v/>
      </c>
      <c r="CA71" s="0" t="n">
        <f aca="false">COUNTIFS(U71:BQ71,BU72)</f>
        <v>0</v>
      </c>
      <c r="CB71" s="0" t="str">
        <f aca="false">IF(BX71="",BU71,BX71)</f>
        <v>*play*</v>
      </c>
      <c r="CC71" s="0" t="n">
        <f aca="false">COUNTIFS(U71:BQ71,CB72)</f>
        <v>0</v>
      </c>
      <c r="CD71" s="15" t="n">
        <f aca="false">CC71/BT71</f>
        <v>0</v>
      </c>
      <c r="CE71" s="0" t="s">
        <v>803</v>
      </c>
      <c r="CF71" s="15" t="n">
        <f aca="false">(COUNTIFS(U71:BQ71,CE71))/BT71</f>
        <v>0</v>
      </c>
      <c r="CH71" s="0" t="s">
        <v>804</v>
      </c>
      <c r="CI71" s="15" t="n">
        <f aca="false">(COUNTIFS(U71:BQ71,CH71))/BT71</f>
        <v>0</v>
      </c>
      <c r="CJ71" s="15" t="n">
        <f aca="false">(COUNTIFS(U71:BQ71,CH72))/BT71</f>
        <v>0</v>
      </c>
      <c r="CK71" s="16" t="s">
        <v>551</v>
      </c>
      <c r="CL71" s="0" t="s">
        <v>805</v>
      </c>
      <c r="CN71" s="4"/>
      <c r="CP71" s="0" t="s">
        <v>3674</v>
      </c>
      <c r="CQ71" s="15" t="n">
        <v>0</v>
      </c>
      <c r="CR71" s="0" t="str">
        <f aca="false">CONCATENATE(CP71,CS71)</f>
        <v>accompany*</v>
      </c>
      <c r="CS71" s="0" t="s">
        <v>3614</v>
      </c>
      <c r="CT71" s="0" t="n">
        <f aca="false">CP70</f>
        <v>0</v>
      </c>
      <c r="CU71" s="0" t="str">
        <f aca="false">CONCATENATE(CT71,CS71)</f>
        <v>0*</v>
      </c>
      <c r="CV71" s="15" t="n">
        <f aca="false">(COUNTIFS(U71:BQ71,CU71))/BT71</f>
        <v>0</v>
      </c>
      <c r="CX71" s="4" t="s">
        <v>3639</v>
      </c>
      <c r="CY71" s="4" t="s">
        <v>3675</v>
      </c>
      <c r="CZ71" s="4" t="s">
        <v>3676</v>
      </c>
    </row>
    <row r="72" customFormat="false" ht="14.4" hidden="false" customHeight="false" outlineLevel="0" collapsed="false">
      <c r="A72" s="8" t="s">
        <v>163</v>
      </c>
      <c r="B72" s="8" t="n">
        <v>1</v>
      </c>
      <c r="C72" s="8" t="n">
        <v>1</v>
      </c>
      <c r="D72" s="8" t="n">
        <v>2</v>
      </c>
      <c r="E72" s="8" t="n">
        <v>22</v>
      </c>
      <c r="F72" s="8" t="n">
        <v>11</v>
      </c>
      <c r="G72" s="8" t="n">
        <v>1</v>
      </c>
      <c r="H72" s="8" t="n">
        <v>1011</v>
      </c>
      <c r="I72" s="8" t="n">
        <v>11011</v>
      </c>
      <c r="J72" s="8" t="n">
        <v>1011</v>
      </c>
      <c r="K72" s="8" t="s">
        <v>650</v>
      </c>
      <c r="L72" s="8" t="s">
        <v>128</v>
      </c>
      <c r="M72" s="0" t="s">
        <v>806</v>
      </c>
      <c r="N72" s="0" t="s">
        <v>783</v>
      </c>
      <c r="O72" s="0" t="s">
        <v>807</v>
      </c>
      <c r="P72" s="4"/>
      <c r="Q72" s="4"/>
      <c r="R72" s="0" t="n">
        <f aca="false">(1+LEN(N72)-LEN(SUBSTITUTE(N72," ","")))+1</f>
        <v>6</v>
      </c>
      <c r="S72" s="0" t="n">
        <f aca="false">(1+LEN(O72)-LEN(SUBSTITUTE(O72," ","")))</f>
        <v>9</v>
      </c>
      <c r="T72" s="0" t="s">
        <v>731</v>
      </c>
      <c r="U72" s="0" t="s">
        <v>186</v>
      </c>
      <c r="V72" s="0" t="s">
        <v>186</v>
      </c>
      <c r="W72" s="0" t="s">
        <v>808</v>
      </c>
      <c r="X72" s="0" t="s">
        <v>186</v>
      </c>
      <c r="Y72" s="0" t="s">
        <v>186</v>
      </c>
      <c r="Z72" s="0" t="s">
        <v>186</v>
      </c>
      <c r="AA72" s="0" t="s">
        <v>809</v>
      </c>
      <c r="AB72" s="0" t="s">
        <v>186</v>
      </c>
      <c r="AC72" s="0" t="s">
        <v>186</v>
      </c>
      <c r="AD72" s="0" t="s">
        <v>810</v>
      </c>
      <c r="AE72" s="0" t="s">
        <v>186</v>
      </c>
      <c r="AF72" s="0" t="s">
        <v>811</v>
      </c>
      <c r="AG72" s="0" t="s">
        <v>812</v>
      </c>
      <c r="AH72" s="0" t="s">
        <v>186</v>
      </c>
      <c r="AI72" s="13"/>
      <c r="AJ72" s="0" t="s">
        <v>813</v>
      </c>
      <c r="AK72" s="0" t="s">
        <v>796</v>
      </c>
      <c r="AL72" s="0" t="s">
        <v>814</v>
      </c>
      <c r="AM72" s="0" t="s">
        <v>186</v>
      </c>
      <c r="AN72" s="0" t="s">
        <v>813</v>
      </c>
      <c r="AO72" s="0" t="s">
        <v>186</v>
      </c>
      <c r="AP72" s="0" t="s">
        <v>186</v>
      </c>
      <c r="AQ72" s="0" t="s">
        <v>186</v>
      </c>
      <c r="AR72" s="0" t="s">
        <v>186</v>
      </c>
      <c r="AS72" s="0" t="s">
        <v>186</v>
      </c>
      <c r="AT72" s="0" t="s">
        <v>186</v>
      </c>
      <c r="AU72" s="0" t="s">
        <v>813</v>
      </c>
      <c r="AV72" s="0" t="s">
        <v>815</v>
      </c>
      <c r="AW72" s="0" t="s">
        <v>186</v>
      </c>
      <c r="AX72" s="0" t="s">
        <v>186</v>
      </c>
      <c r="AY72" s="0" t="s">
        <v>186</v>
      </c>
      <c r="AZ72" s="0" t="s">
        <v>186</v>
      </c>
      <c r="BA72" s="0" t="s">
        <v>813</v>
      </c>
      <c r="BB72" s="0" t="s">
        <v>796</v>
      </c>
      <c r="BC72" s="0" t="s">
        <v>816</v>
      </c>
      <c r="BD72" s="0" t="s">
        <v>186</v>
      </c>
      <c r="BE72" s="0" t="s">
        <v>817</v>
      </c>
      <c r="BF72" s="0" t="s">
        <v>186</v>
      </c>
      <c r="BG72" s="0" t="s">
        <v>818</v>
      </c>
      <c r="BH72" s="0" t="s">
        <v>186</v>
      </c>
      <c r="BI72" s="0" t="s">
        <v>796</v>
      </c>
      <c r="BJ72" s="0" t="s">
        <v>186</v>
      </c>
      <c r="BK72" s="0" t="s">
        <v>813</v>
      </c>
      <c r="BL72" s="0" t="s">
        <v>186</v>
      </c>
      <c r="BM72" s="0" t="s">
        <v>819</v>
      </c>
      <c r="BN72" s="0" t="s">
        <v>186</v>
      </c>
      <c r="BO72" s="13"/>
      <c r="BP72" s="0" t="s">
        <v>820</v>
      </c>
      <c r="BQ72" s="0" t="s">
        <v>186</v>
      </c>
      <c r="BS72" s="0" t="s">
        <v>813</v>
      </c>
      <c r="BT72" s="0" t="n">
        <f aca="false">49-(COUNTBLANK(U72:BQ72))</f>
        <v>47</v>
      </c>
      <c r="BU72" s="0" t="str">
        <f aca="false">CONCATENATE("*",BS72,"*")</f>
        <v>*chirp*</v>
      </c>
      <c r="BV72" s="0" t="n">
        <f aca="false">COUNTIFS(U72:BQ72,BU72)</f>
        <v>0</v>
      </c>
      <c r="BW72" s="18" t="n">
        <f aca="false">BV72/BT72</f>
        <v>0</v>
      </c>
      <c r="BX72" s="0" t="s">
        <v>821</v>
      </c>
      <c r="BY72" s="0" t="n">
        <f aca="false">COUNTIFS(U72:BQ72,BX72)</f>
        <v>0</v>
      </c>
      <c r="BZ72" s="15" t="n">
        <f aca="false">IF(BY72="","",(BY72/BT72))</f>
        <v>0</v>
      </c>
      <c r="CA72" s="0" t="n">
        <f aca="false">COUNTIFS(U72:BQ72,BU71)</f>
        <v>0</v>
      </c>
      <c r="CB72" s="0" t="str">
        <f aca="false">IF(BX72="",BU72,BX72)</f>
        <v>*sing*</v>
      </c>
      <c r="CC72" s="0" t="n">
        <f aca="false">COUNTIFS(U72:BQ72,CB71)</f>
        <v>0</v>
      </c>
      <c r="CD72" s="15" t="n">
        <f aca="false">CC72/BT72</f>
        <v>0</v>
      </c>
      <c r="CE72" s="0" t="s">
        <v>821</v>
      </c>
      <c r="CF72" s="15" t="n">
        <f aca="false">(COUNTIFS(U72:BQ72,CE72))/BT72</f>
        <v>0</v>
      </c>
      <c r="CH72" s="0" t="s">
        <v>822</v>
      </c>
      <c r="CI72" s="15" t="n">
        <f aca="false">(COUNTIFS(U72:BQ72,CH72))/BT72</f>
        <v>0</v>
      </c>
      <c r="CJ72" s="15" t="n">
        <f aca="false">(COUNTIFS(U72:BQ72,CH71))/BT72</f>
        <v>0</v>
      </c>
      <c r="CK72" s="16" t="s">
        <v>186</v>
      </c>
      <c r="CL72" s="0" t="s">
        <v>805</v>
      </c>
      <c r="CP72" s="0" t="s">
        <v>3677</v>
      </c>
      <c r="CQ72" s="15" t="n">
        <v>0</v>
      </c>
      <c r="CR72" s="0" t="str">
        <f aca="false">CONCATENATE(CP72,CS72)</f>
        <v>serenade*</v>
      </c>
      <c r="CS72" s="0" t="s">
        <v>3614</v>
      </c>
      <c r="CT72" s="0" t="str">
        <f aca="false">CP73</f>
        <v>officiate</v>
      </c>
      <c r="CU72" s="0" t="str">
        <f aca="false">CONCATENATE(CT72,CS72)</f>
        <v>officiate*</v>
      </c>
      <c r="CV72" s="15" t="n">
        <f aca="false">(COUNTIFS(U72:BQ72,CU72))/BT72</f>
        <v>0</v>
      </c>
      <c r="CX72" s="4" t="s">
        <v>3639</v>
      </c>
      <c r="CY72" s="4" t="s">
        <v>3675</v>
      </c>
      <c r="CZ72" s="4" t="s">
        <v>3676</v>
      </c>
    </row>
    <row r="73" s="4" customFormat="true" ht="14.4" hidden="false" customHeight="false" outlineLevel="0" collapsed="false">
      <c r="A73" s="8" t="s">
        <v>127</v>
      </c>
      <c r="B73" s="8" t="n">
        <v>1</v>
      </c>
      <c r="C73" s="8" t="n">
        <v>1</v>
      </c>
      <c r="D73" s="8" t="n">
        <v>1</v>
      </c>
      <c r="E73" s="8" t="n">
        <v>24</v>
      </c>
      <c r="F73" s="8" t="n">
        <v>13</v>
      </c>
      <c r="G73" s="8" t="n">
        <v>0</v>
      </c>
      <c r="H73" s="8" t="n">
        <v>13</v>
      </c>
      <c r="I73" s="8" t="n">
        <v>10013</v>
      </c>
      <c r="J73" s="8" t="n">
        <v>13</v>
      </c>
      <c r="K73" s="8" t="s">
        <v>650</v>
      </c>
      <c r="L73" s="8" t="s">
        <v>128</v>
      </c>
      <c r="M73" s="4" t="s">
        <v>873</v>
      </c>
      <c r="N73" s="4" t="s">
        <v>874</v>
      </c>
      <c r="O73" s="4" t="s">
        <v>875</v>
      </c>
      <c r="P73" s="16"/>
      <c r="Q73" s="16"/>
      <c r="R73" s="4" t="n">
        <f aca="false">(1+LEN(N73)-LEN(SUBSTITUTE(N73," ","")))+1</f>
        <v>5</v>
      </c>
      <c r="S73" s="4" t="n">
        <f aca="false">(1+LEN(O73)-LEN(SUBSTITUTE(O73," ","")))</f>
        <v>8</v>
      </c>
      <c r="T73" s="4" t="s">
        <v>731</v>
      </c>
      <c r="U73" s="4" t="s">
        <v>876</v>
      </c>
      <c r="V73" s="4" t="s">
        <v>877</v>
      </c>
      <c r="W73" s="4" t="s">
        <v>878</v>
      </c>
      <c r="X73" s="4" t="s">
        <v>186</v>
      </c>
      <c r="Y73" s="4" t="s">
        <v>879</v>
      </c>
      <c r="Z73" s="4" t="s">
        <v>880</v>
      </c>
      <c r="AA73" s="4" t="s">
        <v>876</v>
      </c>
      <c r="AB73" s="4" t="s">
        <v>876</v>
      </c>
      <c r="AC73" s="4" t="s">
        <v>881</v>
      </c>
      <c r="AD73" s="4" t="s">
        <v>881</v>
      </c>
      <c r="AE73" s="4" t="s">
        <v>882</v>
      </c>
      <c r="AF73" s="4" t="s">
        <v>883</v>
      </c>
      <c r="AG73" s="4" t="s">
        <v>876</v>
      </c>
      <c r="AH73" s="4" t="s">
        <v>884</v>
      </c>
      <c r="AI73" s="4" t="s">
        <v>876</v>
      </c>
      <c r="AJ73" s="4" t="s">
        <v>186</v>
      </c>
      <c r="AK73" s="4" t="s">
        <v>876</v>
      </c>
      <c r="AL73" s="4" t="s">
        <v>186</v>
      </c>
      <c r="AM73" s="4" t="s">
        <v>186</v>
      </c>
      <c r="AN73" s="4" t="s">
        <v>881</v>
      </c>
      <c r="AO73" s="4" t="s">
        <v>885</v>
      </c>
      <c r="AP73" s="4" t="s">
        <v>879</v>
      </c>
      <c r="AQ73" s="4" t="s">
        <v>876</v>
      </c>
      <c r="AR73" s="4" t="s">
        <v>886</v>
      </c>
      <c r="AS73" s="4" t="s">
        <v>879</v>
      </c>
      <c r="AT73" s="4" t="s">
        <v>876</v>
      </c>
      <c r="AU73" s="4" t="s">
        <v>698</v>
      </c>
      <c r="AV73" s="4" t="s">
        <v>887</v>
      </c>
      <c r="AW73" s="4" t="s">
        <v>876</v>
      </c>
      <c r="AX73" s="4" t="s">
        <v>186</v>
      </c>
      <c r="AY73" s="4" t="s">
        <v>879</v>
      </c>
      <c r="AZ73" s="4" t="s">
        <v>876</v>
      </c>
      <c r="BA73" s="4" t="s">
        <v>888</v>
      </c>
      <c r="BB73" s="4" t="s">
        <v>876</v>
      </c>
      <c r="BC73" s="4" t="s">
        <v>889</v>
      </c>
      <c r="BD73" s="4" t="s">
        <v>876</v>
      </c>
      <c r="BE73" s="4" t="s">
        <v>876</v>
      </c>
      <c r="BF73" s="4" t="s">
        <v>876</v>
      </c>
      <c r="BG73" s="4" t="s">
        <v>876</v>
      </c>
      <c r="BH73" s="4" t="s">
        <v>876</v>
      </c>
      <c r="BI73" s="4" t="s">
        <v>876</v>
      </c>
      <c r="BJ73" s="4" t="s">
        <v>890</v>
      </c>
      <c r="BK73" s="4" t="s">
        <v>876</v>
      </c>
      <c r="BL73" s="4" t="s">
        <v>876</v>
      </c>
      <c r="BM73" s="4" t="s">
        <v>891</v>
      </c>
      <c r="BN73" s="4" t="s">
        <v>892</v>
      </c>
      <c r="BO73" s="4" t="s">
        <v>876</v>
      </c>
      <c r="BP73" s="4" t="s">
        <v>876</v>
      </c>
      <c r="BQ73" s="4" t="s">
        <v>893</v>
      </c>
      <c r="BS73" s="4" t="s">
        <v>876</v>
      </c>
      <c r="BT73" s="4" t="n">
        <f aca="false">49-(COUNTBLANK(U73:BQ73))</f>
        <v>49</v>
      </c>
      <c r="BU73" s="4" t="str">
        <f aca="false">CONCATENATE("*",BS73,"*")</f>
        <v>*preach*</v>
      </c>
      <c r="BV73" s="4" t="n">
        <f aca="false">COUNTIFS(U73:BQ73,BU73)</f>
        <v>0</v>
      </c>
      <c r="BW73" s="15" t="n">
        <f aca="false">BV73/BT73</f>
        <v>0</v>
      </c>
      <c r="BZ73" s="15" t="str">
        <f aca="false">IF(BY73="","",(BY73/BT73))</f>
        <v/>
      </c>
      <c r="CA73" s="4" t="n">
        <f aca="false">COUNTIFS(U73:BQ73,BU74)</f>
        <v>0</v>
      </c>
      <c r="CB73" s="4" t="str">
        <f aca="false">IF(BX73="",BU73,BX73)</f>
        <v>*preach*</v>
      </c>
      <c r="CC73" s="4" t="n">
        <f aca="false">COUNTIFS(U73:BQ73,CB74)</f>
        <v>0</v>
      </c>
      <c r="CD73" s="15" t="n">
        <f aca="false">CC73/BT73</f>
        <v>0</v>
      </c>
      <c r="CE73" s="4" t="s">
        <v>894</v>
      </c>
      <c r="CF73" s="15" t="n">
        <f aca="false">(COUNTIFS(U73:BQ73,CE73))/BT73</f>
        <v>0</v>
      </c>
      <c r="CH73" s="4" t="s">
        <v>895</v>
      </c>
      <c r="CI73" s="15" t="n">
        <f aca="false">(COUNTIFS(U73:BQ73,CH73))/BT73</f>
        <v>0</v>
      </c>
      <c r="CJ73" s="15" t="n">
        <f aca="false">(COUNTIFS(U73:BQ73,CH74))/BT73</f>
        <v>0</v>
      </c>
      <c r="CK73" s="16" t="s">
        <v>876</v>
      </c>
      <c r="CL73" s="4" t="s">
        <v>896</v>
      </c>
      <c r="CP73" s="4" t="s">
        <v>3678</v>
      </c>
      <c r="CQ73" s="15" t="n">
        <v>0</v>
      </c>
      <c r="CR73" s="4" t="str">
        <f aca="false">CONCATENATE(CP73,CS73)</f>
        <v>officiate*</v>
      </c>
      <c r="CS73" s="4" t="s">
        <v>3614</v>
      </c>
      <c r="CT73" s="4" t="str">
        <f aca="false">CP72</f>
        <v>serenade</v>
      </c>
      <c r="CU73" s="4" t="str">
        <f aca="false">CONCATENATE(CT73,CS73)</f>
        <v>serenade*</v>
      </c>
      <c r="CV73" s="15" t="n">
        <f aca="false">(COUNTIFS(U73:BQ73,CU73))/BT73</f>
        <v>0</v>
      </c>
      <c r="CX73" s="4" t="s">
        <v>3639</v>
      </c>
      <c r="CY73" s="4" t="s">
        <v>3679</v>
      </c>
      <c r="CZ73" s="4" t="s">
        <v>3676</v>
      </c>
    </row>
    <row r="74" customFormat="false" ht="14.4" hidden="false" customHeight="false" outlineLevel="0" collapsed="false">
      <c r="A74" s="8" t="s">
        <v>163</v>
      </c>
      <c r="B74" s="8" t="n">
        <v>1</v>
      </c>
      <c r="C74" s="8" t="n">
        <v>1</v>
      </c>
      <c r="D74" s="8" t="n">
        <v>2</v>
      </c>
      <c r="E74" s="8" t="n">
        <v>24</v>
      </c>
      <c r="F74" s="8" t="n">
        <v>13</v>
      </c>
      <c r="G74" s="8" t="n">
        <v>1</v>
      </c>
      <c r="H74" s="8" t="n">
        <v>1013</v>
      </c>
      <c r="I74" s="8" t="n">
        <v>11013</v>
      </c>
      <c r="J74" s="8" t="n">
        <v>1013</v>
      </c>
      <c r="K74" s="8" t="s">
        <v>650</v>
      </c>
      <c r="L74" s="8" t="s">
        <v>128</v>
      </c>
      <c r="M74" s="4" t="s">
        <v>897</v>
      </c>
      <c r="N74" s="4" t="s">
        <v>874</v>
      </c>
      <c r="O74" s="4" t="s">
        <v>898</v>
      </c>
      <c r="R74" s="4" t="n">
        <f aca="false">(1+LEN(N74)-LEN(SUBSTITUTE(N74," ","")))+1</f>
        <v>5</v>
      </c>
      <c r="S74" s="4" t="n">
        <f aca="false">(1+LEN(O74)-LEN(SUBSTITUTE(O74," ","")))</f>
        <v>8</v>
      </c>
      <c r="T74" s="4" t="s">
        <v>731</v>
      </c>
      <c r="U74" s="4" t="s">
        <v>879</v>
      </c>
      <c r="V74" s="4" t="s">
        <v>899</v>
      </c>
      <c r="W74" s="4" t="s">
        <v>900</v>
      </c>
      <c r="X74" s="4" t="s">
        <v>186</v>
      </c>
      <c r="Y74" s="4" t="s">
        <v>901</v>
      </c>
      <c r="Z74" s="4" t="s">
        <v>902</v>
      </c>
      <c r="AA74" s="4" t="s">
        <v>903</v>
      </c>
      <c r="AB74" s="4" t="s">
        <v>186</v>
      </c>
      <c r="AC74" s="4" t="s">
        <v>876</v>
      </c>
      <c r="AD74" s="4" t="s">
        <v>904</v>
      </c>
      <c r="AE74" s="4" t="s">
        <v>186</v>
      </c>
      <c r="AF74" s="4" t="s">
        <v>905</v>
      </c>
      <c r="AG74" s="4" t="s">
        <v>906</v>
      </c>
      <c r="AH74" s="4" t="s">
        <v>186</v>
      </c>
      <c r="AI74" s="4" t="s">
        <v>186</v>
      </c>
      <c r="AJ74" s="4" t="s">
        <v>907</v>
      </c>
      <c r="AK74" s="4" t="s">
        <v>796</v>
      </c>
      <c r="AL74" s="4" t="s">
        <v>908</v>
      </c>
      <c r="AM74" s="4" t="s">
        <v>186</v>
      </c>
      <c r="AN74" s="4" t="s">
        <v>909</v>
      </c>
      <c r="AO74" s="4" t="s">
        <v>186</v>
      </c>
      <c r="AP74" s="4" t="s">
        <v>910</v>
      </c>
      <c r="AQ74" s="4" t="s">
        <v>911</v>
      </c>
      <c r="AR74" s="4" t="s">
        <v>912</v>
      </c>
      <c r="AS74" s="4" t="s">
        <v>876</v>
      </c>
      <c r="AT74" s="4" t="s">
        <v>913</v>
      </c>
      <c r="AU74" s="4" t="s">
        <v>186</v>
      </c>
      <c r="AV74" s="4" t="s">
        <v>186</v>
      </c>
      <c r="AW74" s="4" t="s">
        <v>914</v>
      </c>
      <c r="AX74" s="4" t="s">
        <v>186</v>
      </c>
      <c r="AY74" s="4" t="s">
        <v>186</v>
      </c>
      <c r="AZ74" s="4" t="s">
        <v>915</v>
      </c>
      <c r="BA74" s="4" t="s">
        <v>186</v>
      </c>
      <c r="BB74" s="4" t="s">
        <v>186</v>
      </c>
      <c r="BC74" s="4" t="s">
        <v>916</v>
      </c>
      <c r="BD74" s="4" t="s">
        <v>917</v>
      </c>
      <c r="BE74" s="4" t="s">
        <v>796</v>
      </c>
      <c r="BF74" s="4" t="s">
        <v>186</v>
      </c>
      <c r="BG74" s="4" t="s">
        <v>186</v>
      </c>
      <c r="BH74" s="4" t="s">
        <v>918</v>
      </c>
      <c r="BI74" s="4" t="s">
        <v>919</v>
      </c>
      <c r="BJ74" s="4" t="s">
        <v>186</v>
      </c>
      <c r="BK74" s="4" t="s">
        <v>876</v>
      </c>
      <c r="BL74" s="4" t="s">
        <v>186</v>
      </c>
      <c r="BM74" s="4" t="s">
        <v>186</v>
      </c>
      <c r="BN74" s="4" t="s">
        <v>920</v>
      </c>
      <c r="BO74" s="4" t="s">
        <v>881</v>
      </c>
      <c r="BP74" s="13"/>
      <c r="BQ74" s="0" t="s">
        <v>186</v>
      </c>
      <c r="BS74" s="0" t="s">
        <v>186</v>
      </c>
      <c r="BT74" s="0" t="n">
        <f aca="false">49-(COUNTBLANK(U74:BQ74))</f>
        <v>48</v>
      </c>
      <c r="BU74" s="0" t="str">
        <f aca="false">CONCATENATE("*",BS74,"*")</f>
        <v>*sing*</v>
      </c>
      <c r="BV74" s="0" t="n">
        <f aca="false">COUNTIFS(U74:BQ74,BU74)</f>
        <v>0</v>
      </c>
      <c r="BW74" s="15" t="n">
        <f aca="false">BV74/BT74</f>
        <v>0</v>
      </c>
      <c r="BZ74" s="15" t="str">
        <f aca="false">IF(BY74="","",(BY74/BT74))</f>
        <v/>
      </c>
      <c r="CA74" s="0" t="n">
        <f aca="false">COUNTIFS(U74:BQ74,BU73)</f>
        <v>0</v>
      </c>
      <c r="CB74" s="0" t="str">
        <f aca="false">IF(BX74="",BU74,BX74)</f>
        <v>*sing*</v>
      </c>
      <c r="CC74" s="0" t="n">
        <f aca="false">COUNTIFS(U74:BQ74,CB73)</f>
        <v>0</v>
      </c>
      <c r="CD74" s="15" t="n">
        <f aca="false">CC74/BT74</f>
        <v>0</v>
      </c>
      <c r="CE74" s="0" t="s">
        <v>821</v>
      </c>
      <c r="CF74" s="15" t="n">
        <f aca="false">(COUNTIFS(U74:BQ74,CE74))/BT74</f>
        <v>0</v>
      </c>
      <c r="CH74" s="0" t="s">
        <v>822</v>
      </c>
      <c r="CI74" s="15" t="n">
        <f aca="false">(COUNTIFS(U74:BQ74,CH74))/BT74</f>
        <v>0</v>
      </c>
      <c r="CJ74" s="15" t="n">
        <f aca="false">(COUNTIFS(U74:BQ74,CH73))/BT74</f>
        <v>0</v>
      </c>
      <c r="CK74" s="16" t="s">
        <v>186</v>
      </c>
      <c r="CL74" s="0" t="s">
        <v>896</v>
      </c>
      <c r="CP74" s="0" t="s">
        <v>3680</v>
      </c>
      <c r="CQ74" s="15" t="n">
        <v>0</v>
      </c>
      <c r="CR74" s="0" t="str">
        <f aca="false">CONCATENATE(CP74,CS74)</f>
        <v>chant*</v>
      </c>
      <c r="CS74" s="0" t="s">
        <v>3614</v>
      </c>
      <c r="CT74" s="0" t="str">
        <f aca="false">CP75</f>
        <v>perform</v>
      </c>
      <c r="CU74" s="0" t="str">
        <f aca="false">CONCATENATE(CT74,CS74)</f>
        <v>perform*</v>
      </c>
      <c r="CV74" s="15" t="n">
        <f aca="false">(COUNTIFS(U74:BQ74,CU74))/BT74</f>
        <v>0</v>
      </c>
      <c r="CX74" s="4" t="s">
        <v>3639</v>
      </c>
      <c r="CY74" s="4" t="s">
        <v>3679</v>
      </c>
      <c r="CZ74" s="4" t="s">
        <v>3676</v>
      </c>
    </row>
    <row r="75" customFormat="false" ht="14.4" hidden="false" customHeight="false" outlineLevel="0" collapsed="false">
      <c r="A75" s="8" t="s">
        <v>127</v>
      </c>
      <c r="B75" s="8" t="n">
        <v>1</v>
      </c>
      <c r="C75" s="8" t="n">
        <v>1</v>
      </c>
      <c r="D75" s="8" t="n">
        <v>1</v>
      </c>
      <c r="E75" s="8" t="n">
        <v>26</v>
      </c>
      <c r="F75" s="8" t="n">
        <v>15</v>
      </c>
      <c r="G75" s="8" t="n">
        <v>0</v>
      </c>
      <c r="H75" s="8" t="n">
        <v>15</v>
      </c>
      <c r="I75" s="8" t="n">
        <v>10015</v>
      </c>
      <c r="J75" s="8" t="n">
        <v>15</v>
      </c>
      <c r="K75" s="8" t="s">
        <v>650</v>
      </c>
      <c r="L75" s="8" t="s">
        <v>128</v>
      </c>
      <c r="M75" s="0" t="s">
        <v>980</v>
      </c>
      <c r="N75" s="0" t="s">
        <v>981</v>
      </c>
      <c r="O75" s="0" t="s">
        <v>982</v>
      </c>
      <c r="P75" s="16"/>
      <c r="Q75" s="16"/>
      <c r="R75" s="0" t="n">
        <f aca="false">(1+LEN(N75)-LEN(SUBSTITUTE(N75," ","")))+1</f>
        <v>7</v>
      </c>
      <c r="S75" s="0" t="n">
        <f aca="false">(1+LEN(O75)-LEN(SUBSTITUTE(O75," ","")))</f>
        <v>10</v>
      </c>
      <c r="T75" s="0" t="s">
        <v>731</v>
      </c>
      <c r="U75" s="0" t="s">
        <v>983</v>
      </c>
      <c r="V75" s="0" t="s">
        <v>984</v>
      </c>
      <c r="W75" s="0" t="s">
        <v>985</v>
      </c>
      <c r="X75" s="0" t="s">
        <v>606</v>
      </c>
      <c r="Y75" s="0" t="s">
        <v>983</v>
      </c>
      <c r="Z75" s="0" t="s">
        <v>551</v>
      </c>
      <c r="AA75" s="0" t="s">
        <v>986</v>
      </c>
      <c r="AB75" s="0" t="s">
        <v>983</v>
      </c>
      <c r="AC75" s="0" t="s">
        <v>987</v>
      </c>
      <c r="AD75" s="0" t="s">
        <v>983</v>
      </c>
      <c r="AE75" s="0" t="s">
        <v>988</v>
      </c>
      <c r="AF75" s="0" t="s">
        <v>989</v>
      </c>
      <c r="AG75" s="0" t="s">
        <v>551</v>
      </c>
      <c r="AH75" s="0" t="s">
        <v>551</v>
      </c>
      <c r="AI75" s="0" t="s">
        <v>990</v>
      </c>
      <c r="AJ75" s="0" t="s">
        <v>991</v>
      </c>
      <c r="AK75" s="0" t="s">
        <v>551</v>
      </c>
      <c r="AL75" s="0" t="s">
        <v>551</v>
      </c>
      <c r="AM75" s="0" t="s">
        <v>551</v>
      </c>
      <c r="AN75" s="0" t="s">
        <v>551</v>
      </c>
      <c r="AO75" s="0" t="s">
        <v>983</v>
      </c>
      <c r="AP75" s="0" t="s">
        <v>551</v>
      </c>
      <c r="AQ75" s="0" t="s">
        <v>992</v>
      </c>
      <c r="AR75" s="0" t="s">
        <v>551</v>
      </c>
      <c r="AS75" s="0" t="s">
        <v>186</v>
      </c>
      <c r="AT75" s="0" t="s">
        <v>983</v>
      </c>
      <c r="AU75" s="0" t="s">
        <v>983</v>
      </c>
      <c r="AV75" s="0" t="s">
        <v>993</v>
      </c>
      <c r="AW75" s="0" t="s">
        <v>551</v>
      </c>
      <c r="AX75" s="0" t="s">
        <v>551</v>
      </c>
      <c r="AY75" s="0" t="s">
        <v>551</v>
      </c>
      <c r="AZ75" s="0" t="s">
        <v>983</v>
      </c>
      <c r="BA75" s="0" t="s">
        <v>551</v>
      </c>
      <c r="BB75" s="0" t="s">
        <v>551</v>
      </c>
      <c r="BC75" s="0" t="s">
        <v>551</v>
      </c>
      <c r="BD75" s="0" t="s">
        <v>551</v>
      </c>
      <c r="BE75" s="0" t="s">
        <v>551</v>
      </c>
      <c r="BF75" s="0" t="s">
        <v>992</v>
      </c>
      <c r="BG75" s="0" t="s">
        <v>983</v>
      </c>
      <c r="BH75" s="0" t="s">
        <v>551</v>
      </c>
      <c r="BI75" s="0" t="s">
        <v>983</v>
      </c>
      <c r="BJ75" s="0" t="s">
        <v>994</v>
      </c>
      <c r="BK75" s="0" t="s">
        <v>983</v>
      </c>
      <c r="BL75" s="0" t="s">
        <v>983</v>
      </c>
      <c r="BM75" s="0" t="s">
        <v>983</v>
      </c>
      <c r="BN75" s="0" t="s">
        <v>995</v>
      </c>
      <c r="BO75" s="0" t="s">
        <v>983</v>
      </c>
      <c r="BP75" s="0" t="s">
        <v>551</v>
      </c>
      <c r="BQ75" s="0" t="s">
        <v>992</v>
      </c>
      <c r="BS75" s="0" t="s">
        <v>983</v>
      </c>
      <c r="BT75" s="0" t="n">
        <f aca="false">49-(COUNTBLANK(U75:BQ75))</f>
        <v>49</v>
      </c>
      <c r="BU75" s="0" t="str">
        <f aca="false">CONCATENATE("*",BS75,"*")</f>
        <v>*march*</v>
      </c>
      <c r="BV75" s="0" t="n">
        <f aca="false">COUNTIFS(U75:BQ75,BU75)</f>
        <v>0</v>
      </c>
      <c r="BW75" s="14" t="n">
        <f aca="false">BV75/BT75</f>
        <v>0</v>
      </c>
      <c r="BZ75" s="15" t="str">
        <f aca="false">IF(BY75="","",(BY75/BT75))</f>
        <v/>
      </c>
      <c r="CA75" s="0" t="n">
        <f aca="false">COUNTIFS(U75:BQ75,BU76)</f>
        <v>0</v>
      </c>
      <c r="CB75" s="0" t="str">
        <f aca="false">IF(BX75="",BU75,BX75)</f>
        <v>*march*</v>
      </c>
      <c r="CC75" s="0" t="n">
        <f aca="false">COUNTIFS(U75:BQ75,CB76)</f>
        <v>0</v>
      </c>
      <c r="CD75" s="15" t="n">
        <f aca="false">CC75/BT75</f>
        <v>0</v>
      </c>
      <c r="CE75" s="0" t="s">
        <v>803</v>
      </c>
      <c r="CF75" s="15" t="n">
        <f aca="false">(COUNTIFS(U75:BQ75,CE75))/BT75</f>
        <v>0</v>
      </c>
      <c r="CH75" s="0" t="s">
        <v>804</v>
      </c>
      <c r="CI75" s="15" t="n">
        <f aca="false">(COUNTIFS(U75:BQ75,CH75))/BT75</f>
        <v>0</v>
      </c>
      <c r="CJ75" s="15" t="n">
        <f aca="false">(COUNTIFS(U75:BQ75,CH76))/BT75</f>
        <v>0</v>
      </c>
      <c r="CK75" s="16" t="s">
        <v>551</v>
      </c>
      <c r="CL75" s="0" t="s">
        <v>996</v>
      </c>
      <c r="CN75" s="4"/>
      <c r="CP75" s="0" t="s">
        <v>992</v>
      </c>
      <c r="CQ75" s="15" t="n">
        <v>0.0612244897959184</v>
      </c>
      <c r="CR75" s="0" t="str">
        <f aca="false">CONCATENATE(CP75,CS75)</f>
        <v>perform*</v>
      </c>
      <c r="CS75" s="0" t="s">
        <v>3614</v>
      </c>
      <c r="CT75" s="0" t="str">
        <f aca="false">CP74</f>
        <v>chant</v>
      </c>
      <c r="CU75" s="0" t="str">
        <f aca="false">CONCATENATE(CT75,CS75)</f>
        <v>chant*</v>
      </c>
      <c r="CV75" s="15" t="n">
        <f aca="false">(COUNTIFS(U75:BQ75,CU75))/BT75</f>
        <v>0</v>
      </c>
      <c r="CX75" s="4" t="s">
        <v>3639</v>
      </c>
      <c r="CY75" s="4" t="s">
        <v>987</v>
      </c>
      <c r="CZ75" s="4" t="s">
        <v>3676</v>
      </c>
    </row>
    <row r="76" customFormat="false" ht="14.4" hidden="false" customHeight="false" outlineLevel="0" collapsed="false">
      <c r="A76" s="8" t="s">
        <v>163</v>
      </c>
      <c r="B76" s="8" t="n">
        <v>1</v>
      </c>
      <c r="C76" s="8" t="n">
        <v>1</v>
      </c>
      <c r="D76" s="8" t="n">
        <v>2</v>
      </c>
      <c r="E76" s="8" t="n">
        <v>26</v>
      </c>
      <c r="F76" s="8" t="n">
        <v>15</v>
      </c>
      <c r="G76" s="8" t="n">
        <v>1</v>
      </c>
      <c r="H76" s="8" t="n">
        <v>1015</v>
      </c>
      <c r="I76" s="8" t="n">
        <v>11015</v>
      </c>
      <c r="J76" s="8" t="n">
        <v>1015</v>
      </c>
      <c r="K76" s="8" t="s">
        <v>650</v>
      </c>
      <c r="L76" s="8" t="s">
        <v>128</v>
      </c>
      <c r="M76" s="0" t="s">
        <v>997</v>
      </c>
      <c r="N76" s="0" t="s">
        <v>981</v>
      </c>
      <c r="O76" s="0" t="s">
        <v>998</v>
      </c>
      <c r="P76" s="4"/>
      <c r="Q76" s="4"/>
      <c r="R76" s="0" t="n">
        <f aca="false">(1+LEN(N76)-LEN(SUBSTITUTE(N76," ","")))+1</f>
        <v>7</v>
      </c>
      <c r="S76" s="0" t="n">
        <f aca="false">(1+LEN(O76)-LEN(SUBSTITUTE(O76," ","")))</f>
        <v>10</v>
      </c>
      <c r="T76" s="0" t="s">
        <v>731</v>
      </c>
      <c r="U76" s="0" t="s">
        <v>999</v>
      </c>
      <c r="V76" s="0" t="s">
        <v>1000</v>
      </c>
      <c r="W76" s="0" t="s">
        <v>1001</v>
      </c>
      <c r="X76" s="0" t="s">
        <v>999</v>
      </c>
      <c r="Y76" s="0" t="s">
        <v>999</v>
      </c>
      <c r="Z76" s="0" t="s">
        <v>999</v>
      </c>
      <c r="AA76" s="0" t="s">
        <v>1002</v>
      </c>
      <c r="AB76" s="0" t="s">
        <v>999</v>
      </c>
      <c r="AC76" s="0" t="s">
        <v>1003</v>
      </c>
      <c r="AD76" s="0" t="s">
        <v>1004</v>
      </c>
      <c r="AE76" s="0" t="s">
        <v>1005</v>
      </c>
      <c r="AF76" s="0" t="s">
        <v>999</v>
      </c>
      <c r="AG76" s="0" t="s">
        <v>1006</v>
      </c>
      <c r="AH76" s="0" t="s">
        <v>999</v>
      </c>
      <c r="AI76" s="0" t="s">
        <v>999</v>
      </c>
      <c r="AJ76" s="0" t="s">
        <v>1007</v>
      </c>
      <c r="AK76" s="0" t="s">
        <v>1008</v>
      </c>
      <c r="AL76" s="0" t="s">
        <v>999</v>
      </c>
      <c r="AM76" s="0" t="s">
        <v>254</v>
      </c>
      <c r="AN76" s="0" t="s">
        <v>1009</v>
      </c>
      <c r="AO76" s="0" t="s">
        <v>1005</v>
      </c>
      <c r="AP76" s="0" t="s">
        <v>1010</v>
      </c>
      <c r="AQ76" s="0" t="s">
        <v>1011</v>
      </c>
      <c r="AR76" s="0" t="s">
        <v>1012</v>
      </c>
      <c r="AS76" s="0" t="s">
        <v>999</v>
      </c>
      <c r="AT76" s="0" t="s">
        <v>1013</v>
      </c>
      <c r="AU76" s="0" t="s">
        <v>999</v>
      </c>
      <c r="AV76" s="0" t="s">
        <v>999</v>
      </c>
      <c r="AW76" s="0" t="s">
        <v>999</v>
      </c>
      <c r="AX76" s="0" t="s">
        <v>228</v>
      </c>
      <c r="AY76" s="0" t="s">
        <v>228</v>
      </c>
      <c r="AZ76" s="0" t="s">
        <v>1005</v>
      </c>
      <c r="BA76" s="0" t="s">
        <v>1014</v>
      </c>
      <c r="BB76" s="0" t="s">
        <v>999</v>
      </c>
      <c r="BC76" s="0" t="s">
        <v>1001</v>
      </c>
      <c r="BD76" s="0" t="s">
        <v>228</v>
      </c>
      <c r="BE76" s="0" t="s">
        <v>1008</v>
      </c>
      <c r="BF76" s="0" t="s">
        <v>999</v>
      </c>
      <c r="BG76" s="0" t="s">
        <v>999</v>
      </c>
      <c r="BH76" s="0" t="s">
        <v>228</v>
      </c>
      <c r="BI76" s="0" t="s">
        <v>1008</v>
      </c>
      <c r="BJ76" s="0" t="s">
        <v>228</v>
      </c>
      <c r="BK76" s="0" t="s">
        <v>999</v>
      </c>
      <c r="BL76" s="0" t="s">
        <v>999</v>
      </c>
      <c r="BM76" s="0" t="s">
        <v>999</v>
      </c>
      <c r="BN76" s="0" t="s">
        <v>1009</v>
      </c>
      <c r="BO76" s="0" t="s">
        <v>999</v>
      </c>
      <c r="BP76" s="0" t="s">
        <v>1015</v>
      </c>
      <c r="BQ76" s="0" t="s">
        <v>228</v>
      </c>
      <c r="BS76" s="0" t="s">
        <v>999</v>
      </c>
      <c r="BT76" s="0" t="n">
        <f aca="false">49-(COUNTBLANK(U76:BQ76))</f>
        <v>49</v>
      </c>
      <c r="BU76" s="0" t="str">
        <f aca="false">CONCATENATE("*",BS76,"*")</f>
        <v>*float*</v>
      </c>
      <c r="BV76" s="0" t="n">
        <f aca="false">COUNTIFS(U76:BQ76,BU76)</f>
        <v>0</v>
      </c>
      <c r="BW76" s="14" t="n">
        <f aca="false">BV76/BT76</f>
        <v>0</v>
      </c>
      <c r="BZ76" s="15" t="str">
        <f aca="false">IF(BY76="","",(BY76/BT76))</f>
        <v/>
      </c>
      <c r="CA76" s="0" t="n">
        <f aca="false">COUNTIFS(U76:BQ76,BU75)</f>
        <v>0</v>
      </c>
      <c r="CB76" s="0" t="str">
        <f aca="false">IF(BX76="",BU76,BX76)</f>
        <v>*float*</v>
      </c>
      <c r="CC76" s="0" t="n">
        <f aca="false">COUNTIFS(U76:BQ76,CB75)</f>
        <v>0</v>
      </c>
      <c r="CD76" s="15" t="n">
        <f aca="false">CC76/BT76</f>
        <v>0</v>
      </c>
      <c r="CE76" s="0" t="s">
        <v>1016</v>
      </c>
      <c r="CF76" s="15" t="n">
        <f aca="false">(COUNTIFS(U76:BQ76,CE76))/BT76</f>
        <v>0</v>
      </c>
      <c r="CH76" s="0" t="s">
        <v>1017</v>
      </c>
      <c r="CI76" s="15" t="n">
        <f aca="false">(COUNTIFS(U76:BQ76,CH76))/BT76</f>
        <v>0</v>
      </c>
      <c r="CJ76" s="15" t="n">
        <f aca="false">(COUNTIFS(U76:BQ76,CH75))/BT76</f>
        <v>0</v>
      </c>
      <c r="CK76" s="16" t="s">
        <v>999</v>
      </c>
      <c r="CL76" s="0" t="s">
        <v>996</v>
      </c>
      <c r="CP76" s="0" t="s">
        <v>3681</v>
      </c>
      <c r="CQ76" s="15" t="n">
        <v>0</v>
      </c>
      <c r="CR76" s="0" t="str">
        <f aca="false">CONCATENATE(CP76,CS76)</f>
        <v>drift*</v>
      </c>
      <c r="CS76" s="0" t="s">
        <v>3614</v>
      </c>
      <c r="CT76" s="0" t="n">
        <f aca="false">CP77</f>
        <v>0</v>
      </c>
      <c r="CU76" s="0" t="str">
        <f aca="false">CONCATENATE(CT76,CS76)</f>
        <v>0*</v>
      </c>
      <c r="CV76" s="15" t="n">
        <f aca="false">(COUNTIFS(U76:BQ76,CU76))/BT76</f>
        <v>0</v>
      </c>
      <c r="CX76" s="4" t="s">
        <v>3639</v>
      </c>
      <c r="CY76" s="4" t="s">
        <v>987</v>
      </c>
      <c r="CZ76" s="4" t="s">
        <v>3676</v>
      </c>
    </row>
    <row r="77" s="4" customFormat="true" ht="14.4" hidden="false" customHeight="false" outlineLevel="0" collapsed="false">
      <c r="A77" s="8" t="s">
        <v>193</v>
      </c>
      <c r="B77" s="8" t="n">
        <v>1</v>
      </c>
      <c r="C77" s="8" t="n">
        <v>1</v>
      </c>
      <c r="D77" s="8" t="n">
        <v>1</v>
      </c>
      <c r="E77" s="8" t="n">
        <v>28</v>
      </c>
      <c r="F77" s="8" t="n">
        <v>16</v>
      </c>
      <c r="G77" s="8" t="n">
        <v>0</v>
      </c>
      <c r="H77" s="8" t="n">
        <v>16</v>
      </c>
      <c r="I77" s="8" t="n">
        <v>10016</v>
      </c>
      <c r="J77" s="8" t="n">
        <v>16</v>
      </c>
      <c r="K77" s="8" t="s">
        <v>650</v>
      </c>
      <c r="L77" s="8" t="s">
        <v>128</v>
      </c>
      <c r="M77" s="4" t="s">
        <v>1019</v>
      </c>
      <c r="N77" s="4" t="s">
        <v>1020</v>
      </c>
      <c r="O77" s="4" t="s">
        <v>1021</v>
      </c>
      <c r="R77" s="4" t="n">
        <f aca="false">(1+LEN(N77)-LEN(SUBSTITUTE(N77," ","")))+1</f>
        <v>5</v>
      </c>
      <c r="S77" s="4" t="n">
        <f aca="false">(1+LEN(O77)-LEN(SUBSTITUTE(O77," ","")))</f>
        <v>8</v>
      </c>
      <c r="T77" s="4" t="s">
        <v>731</v>
      </c>
      <c r="U77" s="19" t="s">
        <v>325</v>
      </c>
      <c r="V77" s="19" t="s">
        <v>1022</v>
      </c>
      <c r="W77" s="19" t="s">
        <v>1023</v>
      </c>
      <c r="X77" s="19" t="s">
        <v>1024</v>
      </c>
      <c r="Y77" s="4" t="s">
        <v>1025</v>
      </c>
      <c r="Z77" s="19" t="s">
        <v>325</v>
      </c>
      <c r="AA77" s="4" t="s">
        <v>1026</v>
      </c>
      <c r="AB77" s="4" t="s">
        <v>1027</v>
      </c>
      <c r="AC77" s="19" t="s">
        <v>1028</v>
      </c>
      <c r="AD77" s="19" t="s">
        <v>325</v>
      </c>
      <c r="AE77" s="4" t="s">
        <v>1029</v>
      </c>
      <c r="AF77" s="19" t="s">
        <v>1030</v>
      </c>
      <c r="AG77" s="4" t="s">
        <v>1031</v>
      </c>
      <c r="AH77" s="19" t="s">
        <v>325</v>
      </c>
      <c r="AI77" s="19" t="s">
        <v>1032</v>
      </c>
      <c r="AJ77" s="19" t="s">
        <v>1033</v>
      </c>
      <c r="AK77" s="4" t="s">
        <v>1034</v>
      </c>
      <c r="AL77" s="19" t="s">
        <v>1035</v>
      </c>
      <c r="AM77" s="19" t="s">
        <v>325</v>
      </c>
      <c r="AN77" s="13"/>
      <c r="AO77" s="4" t="s">
        <v>1027</v>
      </c>
      <c r="AP77" s="4" t="s">
        <v>1036</v>
      </c>
      <c r="AQ77" s="4" t="s">
        <v>1037</v>
      </c>
      <c r="AR77" s="4" t="s">
        <v>1038</v>
      </c>
      <c r="AS77" s="19" t="s">
        <v>1035</v>
      </c>
      <c r="AT77" s="4" t="s">
        <v>1027</v>
      </c>
      <c r="AU77" s="4" t="s">
        <v>582</v>
      </c>
      <c r="AV77" s="4" t="s">
        <v>356</v>
      </c>
      <c r="AW77" s="4" t="s">
        <v>1039</v>
      </c>
      <c r="AX77" s="19" t="s">
        <v>1040</v>
      </c>
      <c r="AY77" s="19" t="s">
        <v>325</v>
      </c>
      <c r="AZ77" s="19" t="s">
        <v>325</v>
      </c>
      <c r="BA77" s="19" t="s">
        <v>1041</v>
      </c>
      <c r="BB77" s="19" t="s">
        <v>1040</v>
      </c>
      <c r="BC77" s="19" t="s">
        <v>325</v>
      </c>
      <c r="BD77" s="19" t="s">
        <v>1042</v>
      </c>
      <c r="BE77" s="19" t="s">
        <v>1043</v>
      </c>
      <c r="BF77" s="4" t="s">
        <v>298</v>
      </c>
      <c r="BG77" s="19" t="s">
        <v>325</v>
      </c>
      <c r="BH77" s="4" t="s">
        <v>1027</v>
      </c>
      <c r="BI77" s="19" t="s">
        <v>1035</v>
      </c>
      <c r="BJ77" s="4" t="s">
        <v>1044</v>
      </c>
      <c r="BK77" s="4" t="s">
        <v>298</v>
      </c>
      <c r="BL77" s="4" t="s">
        <v>1045</v>
      </c>
      <c r="BM77" s="19" t="s">
        <v>325</v>
      </c>
      <c r="BN77" s="19" t="s">
        <v>1046</v>
      </c>
      <c r="BO77" s="4" t="s">
        <v>1047</v>
      </c>
      <c r="BP77" s="19" t="s">
        <v>325</v>
      </c>
      <c r="BQ77" s="19" t="s">
        <v>1048</v>
      </c>
      <c r="BS77" s="4" t="s">
        <v>325</v>
      </c>
      <c r="BT77" s="4" t="n">
        <f aca="false">49-(COUNTBLANK(U77:BQ77))</f>
        <v>48</v>
      </c>
      <c r="BU77" s="4" t="str">
        <f aca="false">CONCATENATE("*",BS77,"*")</f>
        <v>*shoot*</v>
      </c>
      <c r="BV77" s="4" t="n">
        <f aca="false">COUNTIFS(U77:BQ77,BU77)</f>
        <v>0</v>
      </c>
      <c r="BW77" s="18" t="n">
        <f aca="false">BV77/BT77</f>
        <v>0</v>
      </c>
      <c r="BZ77" s="15" t="str">
        <f aca="false">IF(BY77="","",(BY77/BT77))</f>
        <v/>
      </c>
      <c r="CA77" s="4" t="n">
        <f aca="false">COUNTIFS(U77:BQ77,BU78)</f>
        <v>0</v>
      </c>
      <c r="CB77" s="4" t="str">
        <f aca="false">IF(BX77="",BU77,BX77)</f>
        <v>*shoot*</v>
      </c>
      <c r="CC77" s="4" t="n">
        <f aca="false">COUNTIFS(U77:BQ77,CB78)</f>
        <v>0</v>
      </c>
      <c r="CD77" s="15" t="n">
        <f aca="false">CC77/BT77</f>
        <v>0</v>
      </c>
      <c r="CE77" s="4" t="s">
        <v>1049</v>
      </c>
      <c r="CF77" s="15" t="n">
        <f aca="false">(COUNTIFS(U77:BQ77,CE77))/BT77</f>
        <v>0</v>
      </c>
      <c r="CG77" s="19" t="s">
        <v>1050</v>
      </c>
      <c r="CH77" s="4" t="s">
        <v>1051</v>
      </c>
      <c r="CI77" s="15" t="n">
        <f aca="false">(COUNTIFS(U77:BQ77,CH77))/BT77</f>
        <v>0</v>
      </c>
      <c r="CJ77" s="15" t="n">
        <f aca="false">(COUNTIFS(U77:BQ77,CH78))/BT77</f>
        <v>0</v>
      </c>
      <c r="CK77" s="16" t="s">
        <v>325</v>
      </c>
      <c r="CL77" s="4" t="s">
        <v>1052</v>
      </c>
      <c r="CX77" s="4" t="s">
        <v>3639</v>
      </c>
      <c r="CY77" s="4" t="s">
        <v>582</v>
      </c>
      <c r="CZ77" s="4" t="s">
        <v>3676</v>
      </c>
    </row>
    <row r="78" customFormat="false" ht="14.4" hidden="false" customHeight="false" outlineLevel="0" collapsed="false">
      <c r="A78" s="8" t="s">
        <v>127</v>
      </c>
      <c r="B78" s="8" t="n">
        <v>1</v>
      </c>
      <c r="C78" s="8" t="n">
        <v>1</v>
      </c>
      <c r="D78" s="8" t="n">
        <v>2</v>
      </c>
      <c r="E78" s="8" t="n">
        <v>28</v>
      </c>
      <c r="F78" s="8" t="n">
        <v>16</v>
      </c>
      <c r="G78" s="8" t="n">
        <v>1</v>
      </c>
      <c r="H78" s="8" t="n">
        <v>1016</v>
      </c>
      <c r="I78" s="8" t="n">
        <v>11016</v>
      </c>
      <c r="J78" s="8" t="n">
        <v>1016</v>
      </c>
      <c r="K78" s="8" t="s">
        <v>650</v>
      </c>
      <c r="L78" s="8" t="s">
        <v>128</v>
      </c>
      <c r="M78" s="0" t="s">
        <v>1053</v>
      </c>
      <c r="N78" s="0" t="s">
        <v>1020</v>
      </c>
      <c r="O78" s="0" t="s">
        <v>1054</v>
      </c>
      <c r="R78" s="0" t="n">
        <f aca="false">(1+LEN(N78)-LEN(SUBSTITUTE(N78," ","")))+1</f>
        <v>5</v>
      </c>
      <c r="S78" s="0" t="n">
        <f aca="false">(1+LEN(O78)-LEN(SUBSTITUTE(O78," ","")))</f>
        <v>8</v>
      </c>
      <c r="T78" s="0" t="s">
        <v>731</v>
      </c>
      <c r="U78" s="0" t="s">
        <v>1037</v>
      </c>
      <c r="V78" s="0" t="s">
        <v>1055</v>
      </c>
      <c r="W78" s="19" t="s">
        <v>1056</v>
      </c>
      <c r="X78" s="0" t="s">
        <v>551</v>
      </c>
      <c r="Y78" s="19" t="s">
        <v>1057</v>
      </c>
      <c r="Z78" s="0" t="s">
        <v>1058</v>
      </c>
      <c r="AA78" s="19" t="s">
        <v>1059</v>
      </c>
      <c r="AB78" s="19" t="s">
        <v>1060</v>
      </c>
      <c r="AC78" s="0" t="s">
        <v>1061</v>
      </c>
      <c r="AD78" s="13"/>
      <c r="AE78" s="0" t="s">
        <v>1062</v>
      </c>
      <c r="AF78" s="19" t="s">
        <v>1063</v>
      </c>
      <c r="AG78" s="0" t="s">
        <v>1064</v>
      </c>
      <c r="AH78" s="19" t="s">
        <v>1037</v>
      </c>
      <c r="AI78" s="0" t="s">
        <v>1065</v>
      </c>
      <c r="AJ78" s="0" t="s">
        <v>1066</v>
      </c>
      <c r="AK78" s="0" t="s">
        <v>1067</v>
      </c>
      <c r="AL78" s="19" t="s">
        <v>1056</v>
      </c>
      <c r="AM78" s="0" t="s">
        <v>1068</v>
      </c>
      <c r="AN78" s="19" t="s">
        <v>1069</v>
      </c>
      <c r="AO78" s="0" t="s">
        <v>1070</v>
      </c>
      <c r="AP78" s="0" t="s">
        <v>1071</v>
      </c>
      <c r="AQ78" s="0" t="s">
        <v>1072</v>
      </c>
      <c r="AR78" s="19" t="s">
        <v>1073</v>
      </c>
      <c r="AS78" s="0" t="s">
        <v>1074</v>
      </c>
      <c r="AT78" s="0" t="s">
        <v>1075</v>
      </c>
      <c r="AU78" s="19" t="s">
        <v>1069</v>
      </c>
      <c r="AV78" s="0" t="s">
        <v>582</v>
      </c>
      <c r="AW78" s="0" t="s">
        <v>1076</v>
      </c>
      <c r="AX78" s="0" t="s">
        <v>582</v>
      </c>
      <c r="AY78" s="0" t="s">
        <v>1039</v>
      </c>
      <c r="AZ78" s="19" t="s">
        <v>1077</v>
      </c>
      <c r="BA78" s="19" t="s">
        <v>1078</v>
      </c>
      <c r="BB78" s="19" t="s">
        <v>1069</v>
      </c>
      <c r="BC78" s="0" t="s">
        <v>1079</v>
      </c>
      <c r="BD78" s="0" t="s">
        <v>1080</v>
      </c>
      <c r="BE78" s="0" t="s">
        <v>1081</v>
      </c>
      <c r="BF78" s="0" t="s">
        <v>1082</v>
      </c>
      <c r="BG78" s="0" t="s">
        <v>1083</v>
      </c>
      <c r="BH78" s="0" t="s">
        <v>208</v>
      </c>
      <c r="BI78" s="19" t="s">
        <v>1084</v>
      </c>
      <c r="BJ78" s="19" t="s">
        <v>1037</v>
      </c>
      <c r="BK78" s="19" t="s">
        <v>1085</v>
      </c>
      <c r="BL78" s="19" t="s">
        <v>1086</v>
      </c>
      <c r="BM78" s="0" t="s">
        <v>1087</v>
      </c>
      <c r="BN78" s="19" t="s">
        <v>1037</v>
      </c>
      <c r="BO78" s="0" t="s">
        <v>1088</v>
      </c>
      <c r="BP78" s="0" t="s">
        <v>1062</v>
      </c>
      <c r="BQ78" s="0" t="s">
        <v>1062</v>
      </c>
      <c r="BS78" s="0" t="s">
        <v>1085</v>
      </c>
      <c r="BT78" s="0" t="n">
        <f aca="false">49-(COUNTBLANK(U78:BQ78))</f>
        <v>48</v>
      </c>
      <c r="BU78" s="0" t="str">
        <f aca="false">CONCATENATE("*",BS78,"*")</f>
        <v>*box*</v>
      </c>
      <c r="BV78" s="0" t="n">
        <f aca="false">COUNTIFS(U78:BQ78,BU78)</f>
        <v>0</v>
      </c>
      <c r="BW78" s="15" t="n">
        <f aca="false">BV78/BT78</f>
        <v>0</v>
      </c>
      <c r="BX78" s="0" t="s">
        <v>1089</v>
      </c>
      <c r="BY78" s="0" t="n">
        <f aca="false">COUNTIFS(U78:BQ78,BX78)</f>
        <v>0</v>
      </c>
      <c r="BZ78" s="18" t="n">
        <f aca="false">IF(BY78="","",(BY78/BT78))</f>
        <v>0</v>
      </c>
      <c r="CA78" s="0" t="n">
        <f aca="false">COUNTIFS(U78:BQ78,BU77)</f>
        <v>0</v>
      </c>
      <c r="CB78" s="0" t="str">
        <f aca="false">IF(BX78="",BU78,BX78)</f>
        <v>*strike*</v>
      </c>
      <c r="CC78" s="0" t="n">
        <f aca="false">COUNTIFS(U78:BQ78,CB77)</f>
        <v>0</v>
      </c>
      <c r="CD78" s="15" t="n">
        <f aca="false">CC78/BT78</f>
        <v>0</v>
      </c>
      <c r="CE78" s="0" t="s">
        <v>1090</v>
      </c>
      <c r="CF78" s="15" t="n">
        <f aca="false">(COUNTIFS(U78:BQ78,CE78))/BT78</f>
        <v>0</v>
      </c>
      <c r="CG78" s="19" t="s">
        <v>1091</v>
      </c>
      <c r="CH78" s="0" t="s">
        <v>1092</v>
      </c>
      <c r="CI78" s="15" t="n">
        <f aca="false">(COUNTIFS(U78:BQ78,CH78))/BT78</f>
        <v>0</v>
      </c>
      <c r="CJ78" s="15" t="n">
        <f aca="false">(COUNTIFS(U78:BQ78,CH77))/BT78</f>
        <v>0</v>
      </c>
      <c r="CK78" s="16" t="s">
        <v>1069</v>
      </c>
      <c r="CL78" s="0" t="s">
        <v>1052</v>
      </c>
      <c r="CP78" s="0" t="s">
        <v>3682</v>
      </c>
      <c r="CQ78" s="15" t="n">
        <v>0</v>
      </c>
      <c r="CR78" s="0" t="str">
        <f aca="false">CONCATENATE(CP78,CS78)</f>
        <v>batter*</v>
      </c>
      <c r="CS78" s="0" t="s">
        <v>3614</v>
      </c>
      <c r="CT78" s="0" t="n">
        <f aca="false">CP77</f>
        <v>0</v>
      </c>
      <c r="CU78" s="0" t="str">
        <f aca="false">CONCATENATE(CT78,CS78)</f>
        <v>0*</v>
      </c>
      <c r="CV78" s="15" t="n">
        <f aca="false">(COUNTIFS(U78:BQ78,CU78))/BT78</f>
        <v>0</v>
      </c>
      <c r="CX78" s="4" t="s">
        <v>3639</v>
      </c>
      <c r="CY78" s="4" t="s">
        <v>582</v>
      </c>
      <c r="CZ78" s="4" t="s">
        <v>3676</v>
      </c>
    </row>
    <row r="79" customFormat="false" ht="14.4" hidden="false" customHeight="false" outlineLevel="0" collapsed="false">
      <c r="A79" s="8" t="s">
        <v>193</v>
      </c>
      <c r="B79" s="8" t="n">
        <v>1</v>
      </c>
      <c r="C79" s="8" t="n">
        <v>1</v>
      </c>
      <c r="D79" s="8" t="n">
        <v>1</v>
      </c>
      <c r="E79" s="8" t="n">
        <v>37</v>
      </c>
      <c r="F79" s="8" t="n">
        <v>20</v>
      </c>
      <c r="G79" s="8" t="n">
        <v>0</v>
      </c>
      <c r="H79" s="8" t="n">
        <v>20</v>
      </c>
      <c r="I79" s="8" t="n">
        <v>10020</v>
      </c>
      <c r="J79" s="8" t="n">
        <v>20</v>
      </c>
      <c r="K79" s="8" t="s">
        <v>650</v>
      </c>
      <c r="L79" s="8" t="s">
        <v>128</v>
      </c>
      <c r="M79" s="0" t="s">
        <v>1264</v>
      </c>
      <c r="N79" s="0" t="s">
        <v>1265</v>
      </c>
      <c r="O79" s="0" t="s">
        <v>1266</v>
      </c>
      <c r="R79" s="0" t="n">
        <f aca="false">(1+LEN(N79)-LEN(SUBSTITUTE(N79," ","")))+1</f>
        <v>8</v>
      </c>
      <c r="S79" s="0" t="n">
        <f aca="false">(1+LEN(O79)-LEN(SUBSTITUTE(O79," ","")))</f>
        <v>13</v>
      </c>
      <c r="T79" s="0" t="s">
        <v>1096</v>
      </c>
      <c r="U79" s="0" t="s">
        <v>1267</v>
      </c>
      <c r="V79" s="0" t="s">
        <v>1268</v>
      </c>
      <c r="W79" s="0" t="s">
        <v>1269</v>
      </c>
      <c r="X79" s="0" t="s">
        <v>1270</v>
      </c>
      <c r="Y79" s="0" t="s">
        <v>1154</v>
      </c>
      <c r="Z79" s="0" t="s">
        <v>1154</v>
      </c>
      <c r="AA79" s="0" t="s">
        <v>1271</v>
      </c>
      <c r="AB79" s="0" t="s">
        <v>1159</v>
      </c>
      <c r="AC79" s="0" t="s">
        <v>1272</v>
      </c>
      <c r="AD79" s="0" t="s">
        <v>1273</v>
      </c>
      <c r="AE79" s="0" t="s">
        <v>1154</v>
      </c>
      <c r="AF79" s="0" t="s">
        <v>1274</v>
      </c>
      <c r="AG79" s="0" t="s">
        <v>1275</v>
      </c>
      <c r="AH79" s="0" t="s">
        <v>1276</v>
      </c>
      <c r="AI79" s="0" t="s">
        <v>1277</v>
      </c>
      <c r="AJ79" s="0" t="s">
        <v>1278</v>
      </c>
      <c r="AK79" s="0" t="s">
        <v>1279</v>
      </c>
      <c r="AL79" s="0" t="s">
        <v>1274</v>
      </c>
      <c r="AM79" s="0" t="s">
        <v>1154</v>
      </c>
      <c r="AN79" s="0" t="s">
        <v>1154</v>
      </c>
      <c r="AO79" s="0" t="s">
        <v>1280</v>
      </c>
      <c r="AP79" s="0" t="s">
        <v>1274</v>
      </c>
      <c r="AQ79" s="0" t="s">
        <v>1154</v>
      </c>
      <c r="AR79" s="0" t="s">
        <v>1154</v>
      </c>
      <c r="AS79" s="0" t="s">
        <v>1123</v>
      </c>
      <c r="AT79" s="0" t="s">
        <v>1281</v>
      </c>
      <c r="AU79" s="0" t="s">
        <v>1154</v>
      </c>
      <c r="AV79" s="0" t="s">
        <v>1282</v>
      </c>
      <c r="AW79" s="0" t="s">
        <v>150</v>
      </c>
      <c r="AX79" s="0" t="s">
        <v>1154</v>
      </c>
      <c r="AY79" s="0" t="s">
        <v>1154</v>
      </c>
      <c r="AZ79" s="0" t="s">
        <v>1283</v>
      </c>
      <c r="BA79" s="0" t="s">
        <v>1284</v>
      </c>
      <c r="BB79" s="0" t="s">
        <v>1159</v>
      </c>
      <c r="BC79" s="0" t="s">
        <v>1285</v>
      </c>
      <c r="BD79" s="0" t="s">
        <v>1159</v>
      </c>
      <c r="BE79" s="0" t="s">
        <v>1154</v>
      </c>
      <c r="BF79" s="0" t="s">
        <v>1154</v>
      </c>
      <c r="BG79" s="0" t="s">
        <v>1154</v>
      </c>
      <c r="BH79" s="0" t="s">
        <v>1154</v>
      </c>
      <c r="BI79" s="0" t="s">
        <v>1154</v>
      </c>
      <c r="BJ79" s="0" t="s">
        <v>1286</v>
      </c>
      <c r="BK79" s="0" t="s">
        <v>1287</v>
      </c>
      <c r="BL79" s="0" t="s">
        <v>1154</v>
      </c>
      <c r="BM79" s="0" t="s">
        <v>1274</v>
      </c>
      <c r="BN79" s="0" t="s">
        <v>1288</v>
      </c>
      <c r="BO79" s="0" t="s">
        <v>1289</v>
      </c>
      <c r="BP79" s="0" t="s">
        <v>203</v>
      </c>
      <c r="BQ79" s="0" t="s">
        <v>1290</v>
      </c>
      <c r="BS79" s="0" t="s">
        <v>1154</v>
      </c>
      <c r="BT79" s="0" t="n">
        <f aca="false">49-(COUNTBLANK(U79:BQ79))</f>
        <v>49</v>
      </c>
      <c r="BU79" s="0" t="str">
        <f aca="false">CONCATENATE("*",BS79,"*")</f>
        <v>*fix*</v>
      </c>
      <c r="BV79" s="0" t="n">
        <f aca="false">COUNTIFS(U79:BQ79,BU79)</f>
        <v>0</v>
      </c>
      <c r="BW79" s="14" t="n">
        <f aca="false">BV79/BT79</f>
        <v>0</v>
      </c>
      <c r="BZ79" s="15" t="str">
        <f aca="false">IF(BY79="","",(BY79/BT79))</f>
        <v/>
      </c>
      <c r="CA79" s="0" t="n">
        <f aca="false">COUNTIFS(U79:BQ79,BU80)</f>
        <v>0</v>
      </c>
      <c r="CB79" s="0" t="str">
        <f aca="false">IF(BX79="",BU79,BX79)</f>
        <v>*fix*</v>
      </c>
      <c r="CC79" s="0" t="n">
        <f aca="false">COUNTIFS(U79:BQ79,CB80)</f>
        <v>0</v>
      </c>
      <c r="CD79" s="15" t="n">
        <f aca="false">CC79/BT79</f>
        <v>0</v>
      </c>
      <c r="CE79" s="0" t="s">
        <v>1291</v>
      </c>
      <c r="CF79" s="15" t="n">
        <f aca="false">(COUNTIFS(U79:BQ79,CE79))/BT79</f>
        <v>0</v>
      </c>
      <c r="CH79" s="0" t="s">
        <v>1292</v>
      </c>
      <c r="CI79" s="15" t="n">
        <f aca="false">(COUNTIFS(U79:BQ79,CH79))/BT79</f>
        <v>0</v>
      </c>
      <c r="CJ79" s="15" t="n">
        <f aca="false">(COUNTIFS(U79:BQ79,CH80))/BT79</f>
        <v>0</v>
      </c>
      <c r="CK79" s="16" t="s">
        <v>1154</v>
      </c>
      <c r="CL79" s="0" t="s">
        <v>1293</v>
      </c>
      <c r="CO79" s="4"/>
      <c r="CP79" s="4"/>
      <c r="CQ79" s="4"/>
      <c r="CR79" s="4"/>
      <c r="CS79" s="4"/>
      <c r="CT79" s="4"/>
      <c r="CU79" s="4"/>
      <c r="CV79" s="4"/>
      <c r="CW79" s="4"/>
      <c r="CX79" s="4" t="s">
        <v>3639</v>
      </c>
      <c r="CY79" s="4" t="s">
        <v>1286</v>
      </c>
      <c r="CZ79" s="4" t="s">
        <v>3676</v>
      </c>
    </row>
    <row r="80" customFormat="false" ht="14.4" hidden="false" customHeight="false" outlineLevel="0" collapsed="false">
      <c r="A80" s="8" t="s">
        <v>127</v>
      </c>
      <c r="B80" s="8" t="n">
        <v>1</v>
      </c>
      <c r="C80" s="8" t="n">
        <v>1</v>
      </c>
      <c r="D80" s="8" t="n">
        <v>2</v>
      </c>
      <c r="E80" s="8" t="n">
        <v>37</v>
      </c>
      <c r="F80" s="8" t="n">
        <v>20</v>
      </c>
      <c r="G80" s="8" t="n">
        <v>1</v>
      </c>
      <c r="H80" s="8" t="n">
        <v>1020</v>
      </c>
      <c r="I80" s="8" t="n">
        <v>11020</v>
      </c>
      <c r="J80" s="8" t="n">
        <v>1020</v>
      </c>
      <c r="K80" s="8" t="s">
        <v>650</v>
      </c>
      <c r="L80" s="8" t="s">
        <v>128</v>
      </c>
      <c r="M80" s="0" t="s">
        <v>1294</v>
      </c>
      <c r="N80" s="0" t="s">
        <v>1265</v>
      </c>
      <c r="O80" s="0" t="s">
        <v>1295</v>
      </c>
      <c r="R80" s="0" t="n">
        <f aca="false">(1+LEN(N80)-LEN(SUBSTITUTE(N80," ","")))+1</f>
        <v>8</v>
      </c>
      <c r="S80" s="0" t="n">
        <f aca="false">(1+LEN(O80)-LEN(SUBSTITUTE(O80," ","")))</f>
        <v>13</v>
      </c>
      <c r="T80" s="0" t="s">
        <v>1096</v>
      </c>
      <c r="U80" s="19" t="s">
        <v>1296</v>
      </c>
      <c r="V80" s="19" t="s">
        <v>1297</v>
      </c>
      <c r="W80" s="0" t="s">
        <v>1286</v>
      </c>
      <c r="X80" s="0" t="s">
        <v>1298</v>
      </c>
      <c r="Y80" s="0" t="s">
        <v>203</v>
      </c>
      <c r="Z80" s="19" t="s">
        <v>1275</v>
      </c>
      <c r="AA80" s="0" t="s">
        <v>1299</v>
      </c>
      <c r="AB80" s="19" t="s">
        <v>1297</v>
      </c>
      <c r="AC80" s="19" t="s">
        <v>1300</v>
      </c>
      <c r="AD80" s="0" t="s">
        <v>1301</v>
      </c>
      <c r="AE80" s="19" t="s">
        <v>1123</v>
      </c>
      <c r="AF80" s="19" t="s">
        <v>1302</v>
      </c>
      <c r="AG80" s="19" t="s">
        <v>1303</v>
      </c>
      <c r="AH80" s="19" t="s">
        <v>934</v>
      </c>
      <c r="AI80" s="0" t="s">
        <v>168</v>
      </c>
      <c r="AJ80" s="19" t="s">
        <v>1297</v>
      </c>
      <c r="AK80" s="19" t="s">
        <v>1304</v>
      </c>
      <c r="AL80" s="19" t="s">
        <v>1305</v>
      </c>
      <c r="AM80" s="0" t="s">
        <v>1065</v>
      </c>
      <c r="AN80" s="0" t="s">
        <v>1149</v>
      </c>
      <c r="AO80" s="0" t="s">
        <v>150</v>
      </c>
      <c r="AP80" s="19" t="s">
        <v>1306</v>
      </c>
      <c r="AQ80" s="19" t="s">
        <v>1307</v>
      </c>
      <c r="AR80" s="19" t="s">
        <v>1297</v>
      </c>
      <c r="AS80" s="0" t="s">
        <v>1308</v>
      </c>
      <c r="AT80" s="19" t="s">
        <v>1309</v>
      </c>
      <c r="AU80" s="0" t="s">
        <v>150</v>
      </c>
      <c r="AV80" s="0" t="s">
        <v>1286</v>
      </c>
      <c r="AW80" s="0" t="s">
        <v>1310</v>
      </c>
      <c r="AX80" s="0" t="s">
        <v>1286</v>
      </c>
      <c r="AY80" s="19" t="s">
        <v>934</v>
      </c>
      <c r="AZ80" s="0" t="s">
        <v>1286</v>
      </c>
      <c r="BA80" s="19" t="s">
        <v>1297</v>
      </c>
      <c r="BB80" s="0" t="s">
        <v>456</v>
      </c>
      <c r="BC80" s="0" t="s">
        <v>1311</v>
      </c>
      <c r="BD80" s="19" t="s">
        <v>1312</v>
      </c>
      <c r="BE80" s="0" t="s">
        <v>1313</v>
      </c>
      <c r="BF80" s="0" t="s">
        <v>1286</v>
      </c>
      <c r="BG80" s="0" t="s">
        <v>1314</v>
      </c>
      <c r="BH80" s="0" t="s">
        <v>150</v>
      </c>
      <c r="BI80" s="19" t="s">
        <v>1315</v>
      </c>
      <c r="BJ80" s="19" t="s">
        <v>1297</v>
      </c>
      <c r="BK80" s="0" t="s">
        <v>1316</v>
      </c>
      <c r="BL80" s="19" t="s">
        <v>1297</v>
      </c>
      <c r="BM80" s="0" t="s">
        <v>1317</v>
      </c>
      <c r="BN80" s="0" t="s">
        <v>1308</v>
      </c>
      <c r="BO80" s="0" t="s">
        <v>1286</v>
      </c>
      <c r="BP80" s="13"/>
      <c r="BQ80" s="19" t="s">
        <v>934</v>
      </c>
      <c r="BS80" s="0" t="s">
        <v>1318</v>
      </c>
      <c r="BT80" s="0" t="n">
        <f aca="false">49-(COUNTBLANK(U80:BQ80))</f>
        <v>48</v>
      </c>
      <c r="BU80" s="0" t="str">
        <f aca="false">CONCATENATE("*",BS80,"*")</f>
        <v>*rinse*</v>
      </c>
      <c r="BV80" s="0" t="n">
        <f aca="false">COUNTIFS(U80:BQ80,BU80)</f>
        <v>0</v>
      </c>
      <c r="BW80" s="14" t="n">
        <f aca="false">BV80/BT80</f>
        <v>0</v>
      </c>
      <c r="BZ80" s="15" t="str">
        <f aca="false">IF(BY80="","",(BY80/BT80))</f>
        <v/>
      </c>
      <c r="CA80" s="0" t="n">
        <f aca="false">COUNTIFS(U80:BQ80,BU79)</f>
        <v>0</v>
      </c>
      <c r="CB80" s="0" t="str">
        <f aca="false">IF(BX80="",BU80,BX80)</f>
        <v>*rinse*</v>
      </c>
      <c r="CC80" s="0" t="n">
        <f aca="false">COUNTIFS(U80:BQ80,CB79)</f>
        <v>0</v>
      </c>
      <c r="CD80" s="15" t="n">
        <f aca="false">CC80/BT80</f>
        <v>0</v>
      </c>
      <c r="CE80" s="0" t="s">
        <v>1319</v>
      </c>
      <c r="CF80" s="15" t="n">
        <f aca="false">(COUNTIFS(U80:BQ80,CE80))/BT80</f>
        <v>0</v>
      </c>
      <c r="CG80" s="19" t="s">
        <v>1320</v>
      </c>
      <c r="CH80" s="0" t="s">
        <v>1321</v>
      </c>
      <c r="CI80" s="15" t="n">
        <f aca="false">(COUNTIFS(U80:BQ80,CH80))/BT80</f>
        <v>0</v>
      </c>
      <c r="CJ80" s="15" t="n">
        <f aca="false">(COUNTIFS(U80:BQ80,CH79))/BT80</f>
        <v>0</v>
      </c>
      <c r="CK80" s="16" t="s">
        <v>1318</v>
      </c>
      <c r="CL80" s="0" t="s">
        <v>1293</v>
      </c>
      <c r="CO80" s="4"/>
      <c r="CP80" s="0" t="s">
        <v>1314</v>
      </c>
      <c r="CQ80" s="15" t="n">
        <v>0.0208333333333333</v>
      </c>
      <c r="CR80" s="0" t="str">
        <f aca="false">CONCATENATE(CP80,CS80)</f>
        <v>bathe*</v>
      </c>
      <c r="CS80" s="0" t="s">
        <v>3614</v>
      </c>
      <c r="CT80" s="0" t="n">
        <f aca="false">CP79</f>
        <v>0</v>
      </c>
      <c r="CU80" s="0" t="str">
        <f aca="false">CONCATENATE(CT80,CS80)</f>
        <v>0*</v>
      </c>
      <c r="CV80" s="15" t="n">
        <f aca="false">(COUNTIFS(U80:BQ80,CU80))/BT80</f>
        <v>0</v>
      </c>
      <c r="CW80" s="4"/>
      <c r="CX80" s="4" t="s">
        <v>3639</v>
      </c>
      <c r="CY80" s="4" t="s">
        <v>1286</v>
      </c>
      <c r="CZ80" s="4" t="s">
        <v>3676</v>
      </c>
    </row>
    <row r="81" s="4" customFormat="true" ht="14.4" hidden="false" customHeight="false" outlineLevel="0" collapsed="false">
      <c r="A81" s="8" t="s">
        <v>193</v>
      </c>
      <c r="B81" s="8" t="n">
        <v>1</v>
      </c>
      <c r="C81" s="8" t="n">
        <v>1</v>
      </c>
      <c r="D81" s="8" t="n">
        <v>1</v>
      </c>
      <c r="E81" s="8" t="n">
        <v>39</v>
      </c>
      <c r="F81" s="8" t="n">
        <v>21</v>
      </c>
      <c r="G81" s="8" t="n">
        <v>0</v>
      </c>
      <c r="H81" s="8" t="n">
        <v>21</v>
      </c>
      <c r="I81" s="8" t="n">
        <v>10021</v>
      </c>
      <c r="J81" s="8" t="n">
        <v>21</v>
      </c>
      <c r="K81" s="8" t="s">
        <v>650</v>
      </c>
      <c r="L81" s="8" t="s">
        <v>128</v>
      </c>
      <c r="M81" s="4" t="s">
        <v>1322</v>
      </c>
      <c r="N81" s="4" t="s">
        <v>1323</v>
      </c>
      <c r="O81" s="4" t="s">
        <v>1324</v>
      </c>
      <c r="R81" s="4" t="n">
        <f aca="false">(1+LEN(N81)-LEN(SUBSTITUTE(N81," ","")))+1</f>
        <v>7</v>
      </c>
      <c r="S81" s="4" t="n">
        <f aca="false">(1+LEN(O81)-LEN(SUBSTITUTE(O81," ","")))</f>
        <v>12</v>
      </c>
      <c r="T81" s="4" t="s">
        <v>1096</v>
      </c>
      <c r="U81" s="4" t="s">
        <v>1325</v>
      </c>
      <c r="V81" s="4" t="s">
        <v>1326</v>
      </c>
      <c r="W81" s="4" t="s">
        <v>1327</v>
      </c>
      <c r="X81" s="4" t="s">
        <v>1328</v>
      </c>
      <c r="Y81" s="4" t="s">
        <v>1329</v>
      </c>
      <c r="Z81" s="4" t="s">
        <v>1325</v>
      </c>
      <c r="AA81" s="4" t="s">
        <v>1330</v>
      </c>
      <c r="AB81" s="4" t="s">
        <v>1331</v>
      </c>
      <c r="AC81" s="4" t="s">
        <v>1332</v>
      </c>
      <c r="AD81" s="4" t="s">
        <v>691</v>
      </c>
      <c r="AE81" s="4" t="s">
        <v>1325</v>
      </c>
      <c r="AF81" s="4" t="s">
        <v>1333</v>
      </c>
      <c r="AG81" s="4" t="s">
        <v>1334</v>
      </c>
      <c r="AH81" s="4" t="s">
        <v>1325</v>
      </c>
      <c r="AI81" s="4" t="s">
        <v>1335</v>
      </c>
      <c r="AJ81" s="4" t="s">
        <v>1325</v>
      </c>
      <c r="AK81" s="4" t="s">
        <v>1336</v>
      </c>
      <c r="AL81" s="4" t="s">
        <v>1325</v>
      </c>
      <c r="AM81" s="4" t="s">
        <v>1329</v>
      </c>
      <c r="AN81" s="4" t="s">
        <v>1335</v>
      </c>
      <c r="AO81" s="4" t="s">
        <v>1325</v>
      </c>
      <c r="AP81" s="4" t="s">
        <v>1337</v>
      </c>
      <c r="AQ81" s="4" t="s">
        <v>1338</v>
      </c>
      <c r="AR81" s="4" t="s">
        <v>1339</v>
      </c>
      <c r="AS81" s="4" t="s">
        <v>168</v>
      </c>
      <c r="AT81" s="4" t="s">
        <v>1325</v>
      </c>
      <c r="AU81" s="4" t="s">
        <v>1325</v>
      </c>
      <c r="AV81" s="4" t="s">
        <v>1340</v>
      </c>
      <c r="AW81" s="4" t="s">
        <v>1325</v>
      </c>
      <c r="AX81" s="4" t="s">
        <v>1329</v>
      </c>
      <c r="AY81" s="4" t="s">
        <v>1335</v>
      </c>
      <c r="AZ81" s="4" t="s">
        <v>1325</v>
      </c>
      <c r="BA81" s="4" t="s">
        <v>1325</v>
      </c>
      <c r="BB81" s="4" t="s">
        <v>1341</v>
      </c>
      <c r="BC81" s="4" t="s">
        <v>1342</v>
      </c>
      <c r="BD81" s="4" t="s">
        <v>1343</v>
      </c>
      <c r="BE81" s="4" t="s">
        <v>1325</v>
      </c>
      <c r="BF81" s="4" t="s">
        <v>1344</v>
      </c>
      <c r="BG81" s="4" t="s">
        <v>1329</v>
      </c>
      <c r="BH81" s="4" t="s">
        <v>1335</v>
      </c>
      <c r="BI81" s="4" t="s">
        <v>1325</v>
      </c>
      <c r="BJ81" s="4" t="s">
        <v>1336</v>
      </c>
      <c r="BK81" s="4" t="s">
        <v>1345</v>
      </c>
      <c r="BL81" s="4" t="s">
        <v>1325</v>
      </c>
      <c r="BM81" s="4" t="s">
        <v>1325</v>
      </c>
      <c r="BN81" s="4" t="s">
        <v>1325</v>
      </c>
      <c r="BO81" s="4" t="s">
        <v>1335</v>
      </c>
      <c r="BP81" s="4" t="s">
        <v>1329</v>
      </c>
      <c r="BQ81" s="4" t="s">
        <v>1346</v>
      </c>
      <c r="BS81" s="4" t="s">
        <v>1335</v>
      </c>
      <c r="BT81" s="4" t="n">
        <f aca="false">49-(COUNTBLANK(U81:BQ81))</f>
        <v>49</v>
      </c>
      <c r="BU81" s="4" t="str">
        <f aca="false">CONCATENATE("*",BS81,"*")</f>
        <v>*marry*</v>
      </c>
      <c r="BV81" s="4" t="n">
        <f aca="false">COUNTIFS(U81:BQ81,BU81)</f>
        <v>0</v>
      </c>
      <c r="BW81" s="18" t="n">
        <f aca="false">BV81/BT81</f>
        <v>0</v>
      </c>
      <c r="BZ81" s="15" t="str">
        <f aca="false">IF(BY81="","",(BY81/BT81))</f>
        <v/>
      </c>
      <c r="CA81" s="4" t="n">
        <f aca="false">COUNTIFS(U81:BQ81,BU82)</f>
        <v>0</v>
      </c>
      <c r="CB81" s="4" t="str">
        <f aca="false">IF(BX81="",BU81,BX81)</f>
        <v>*marry*</v>
      </c>
      <c r="CC81" s="4" t="n">
        <f aca="false">COUNTIFS(U81:BQ81,CB82)</f>
        <v>0</v>
      </c>
      <c r="CD81" s="15" t="n">
        <f aca="false">CC81/BT81</f>
        <v>0</v>
      </c>
      <c r="CE81" s="4" t="s">
        <v>1347</v>
      </c>
      <c r="CF81" s="15" t="n">
        <f aca="false">(COUNTIFS(U81:BQ81,CE81))/BT81</f>
        <v>0</v>
      </c>
      <c r="CH81" s="4" t="s">
        <v>1348</v>
      </c>
      <c r="CI81" s="15" t="n">
        <f aca="false">(COUNTIFS(U81:BQ81,CH81))/BT81</f>
        <v>0</v>
      </c>
      <c r="CJ81" s="15" t="n">
        <f aca="false">(COUNTIFS(U81:BQ81,CH82))/BT81</f>
        <v>0</v>
      </c>
      <c r="CK81" s="16" t="s">
        <v>1335</v>
      </c>
      <c r="CL81" s="4" t="s">
        <v>1349</v>
      </c>
      <c r="CX81" s="4" t="s">
        <v>3639</v>
      </c>
      <c r="CY81" s="4" t="s">
        <v>3683</v>
      </c>
      <c r="CZ81" s="4" t="s">
        <v>3676</v>
      </c>
    </row>
    <row r="82" customFormat="false" ht="14.4" hidden="false" customHeight="false" outlineLevel="0" collapsed="false">
      <c r="A82" s="8" t="s">
        <v>127</v>
      </c>
      <c r="B82" s="8" t="n">
        <v>1</v>
      </c>
      <c r="C82" s="8" t="n">
        <v>1</v>
      </c>
      <c r="D82" s="8" t="n">
        <v>2</v>
      </c>
      <c r="E82" s="8" t="n">
        <v>39</v>
      </c>
      <c r="F82" s="8" t="n">
        <v>21</v>
      </c>
      <c r="G82" s="8" t="n">
        <v>1</v>
      </c>
      <c r="H82" s="8" t="n">
        <v>1021</v>
      </c>
      <c r="I82" s="8" t="n">
        <v>11021</v>
      </c>
      <c r="J82" s="8" t="n">
        <v>1021</v>
      </c>
      <c r="K82" s="8" t="s">
        <v>650</v>
      </c>
      <c r="L82" s="8" t="s">
        <v>128</v>
      </c>
      <c r="M82" s="0" t="s">
        <v>1350</v>
      </c>
      <c r="N82" s="0" t="s">
        <v>1323</v>
      </c>
      <c r="O82" s="0" t="s">
        <v>1351</v>
      </c>
      <c r="R82" s="0" t="n">
        <f aca="false">(1+LEN(N82)-LEN(SUBSTITUTE(N82," ","")))+1</f>
        <v>7</v>
      </c>
      <c r="S82" s="0" t="n">
        <f aca="false">(1+LEN(O82)-LEN(SUBSTITUTE(O82," ","")))</f>
        <v>12</v>
      </c>
      <c r="T82" s="0" t="s">
        <v>1096</v>
      </c>
      <c r="U82" s="0" t="s">
        <v>1352</v>
      </c>
      <c r="V82" s="0" t="s">
        <v>1353</v>
      </c>
      <c r="W82" s="0" t="s">
        <v>1352</v>
      </c>
      <c r="X82" s="0" t="s">
        <v>1352</v>
      </c>
      <c r="Y82" s="0" t="s">
        <v>1352</v>
      </c>
      <c r="Z82" s="0" t="s">
        <v>1354</v>
      </c>
      <c r="AA82" s="0" t="s">
        <v>1352</v>
      </c>
      <c r="AB82" s="0" t="s">
        <v>1352</v>
      </c>
      <c r="AC82" s="0" t="s">
        <v>1352</v>
      </c>
      <c r="AD82" s="13"/>
      <c r="AE82" s="0" t="s">
        <v>1352</v>
      </c>
      <c r="AF82" s="0" t="s">
        <v>1352</v>
      </c>
      <c r="AG82" s="0" t="s">
        <v>1355</v>
      </c>
      <c r="AH82" s="0" t="s">
        <v>1352</v>
      </c>
      <c r="AI82" s="0" t="s">
        <v>1352</v>
      </c>
      <c r="AJ82" s="0" t="s">
        <v>1352</v>
      </c>
      <c r="AK82" s="0" t="s">
        <v>1355</v>
      </c>
      <c r="AL82" s="0" t="s">
        <v>1352</v>
      </c>
      <c r="AM82" s="0" t="s">
        <v>1352</v>
      </c>
      <c r="AN82" s="0" t="s">
        <v>1352</v>
      </c>
      <c r="AO82" s="0" t="s">
        <v>1352</v>
      </c>
      <c r="AP82" s="0" t="s">
        <v>1356</v>
      </c>
      <c r="AQ82" s="0" t="s">
        <v>1357</v>
      </c>
      <c r="AR82" s="0" t="s">
        <v>1352</v>
      </c>
      <c r="AS82" s="0" t="s">
        <v>1358</v>
      </c>
      <c r="AT82" s="0" t="s">
        <v>1352</v>
      </c>
      <c r="AU82" s="0" t="s">
        <v>1352</v>
      </c>
      <c r="AV82" s="0" t="s">
        <v>1352</v>
      </c>
      <c r="AW82" s="0" t="s">
        <v>1352</v>
      </c>
      <c r="AX82" s="0" t="s">
        <v>150</v>
      </c>
      <c r="AY82" s="0" t="s">
        <v>1352</v>
      </c>
      <c r="AZ82" s="0" t="s">
        <v>1352</v>
      </c>
      <c r="BA82" s="0" t="s">
        <v>1352</v>
      </c>
      <c r="BB82" s="0" t="s">
        <v>1355</v>
      </c>
      <c r="BC82" s="0" t="s">
        <v>1352</v>
      </c>
      <c r="BD82" s="0" t="s">
        <v>1352</v>
      </c>
      <c r="BE82" s="0" t="s">
        <v>1359</v>
      </c>
      <c r="BF82" s="0" t="s">
        <v>1352</v>
      </c>
      <c r="BG82" s="0" t="s">
        <v>1354</v>
      </c>
      <c r="BH82" s="0" t="s">
        <v>1352</v>
      </c>
      <c r="BI82" s="0" t="s">
        <v>1355</v>
      </c>
      <c r="BJ82" s="0" t="s">
        <v>1352</v>
      </c>
      <c r="BK82" s="0" t="s">
        <v>1352</v>
      </c>
      <c r="BL82" s="0" t="s">
        <v>1352</v>
      </c>
      <c r="BM82" s="0" t="s">
        <v>1360</v>
      </c>
      <c r="BN82" s="0" t="s">
        <v>1352</v>
      </c>
      <c r="BO82" s="0" t="s">
        <v>1352</v>
      </c>
      <c r="BP82" s="0" t="s">
        <v>1352</v>
      </c>
      <c r="BQ82" s="0" t="s">
        <v>1352</v>
      </c>
      <c r="BS82" s="0" t="s">
        <v>1352</v>
      </c>
      <c r="BT82" s="0" t="n">
        <f aca="false">49-(COUNTBLANK(U82:BQ82))</f>
        <v>48</v>
      </c>
      <c r="BU82" s="0" t="str">
        <f aca="false">CONCATENATE("*",BS82,"*")</f>
        <v>*graduate*</v>
      </c>
      <c r="BV82" s="0" t="n">
        <f aca="false">COUNTIFS(U82:BQ82,BU82)</f>
        <v>0</v>
      </c>
      <c r="BW82" s="18" t="n">
        <f aca="false">BV82/BT82</f>
        <v>0</v>
      </c>
      <c r="BZ82" s="15" t="str">
        <f aca="false">IF(BY82="","",(BY82/BT82))</f>
        <v/>
      </c>
      <c r="CA82" s="0" t="n">
        <f aca="false">COUNTIFS(U82:BQ82,BU81)</f>
        <v>0</v>
      </c>
      <c r="CB82" s="0" t="str">
        <f aca="false">IF(BX82="",BU82,BX82)</f>
        <v>*graduate*</v>
      </c>
      <c r="CC82" s="0" t="n">
        <f aca="false">COUNTIFS(U82:BQ82,CB81)</f>
        <v>0</v>
      </c>
      <c r="CD82" s="15" t="n">
        <f aca="false">CC82/BT82</f>
        <v>0</v>
      </c>
      <c r="CE82" s="0" t="s">
        <v>1361</v>
      </c>
      <c r="CF82" s="15" t="n">
        <f aca="false">(COUNTIFS(U82:BQ82,CE82))/BT82</f>
        <v>0</v>
      </c>
      <c r="CH82" s="0" t="s">
        <v>1362</v>
      </c>
      <c r="CI82" s="15" t="n">
        <f aca="false">(COUNTIFS(U82:BQ82,CH82))/BT82</f>
        <v>0</v>
      </c>
      <c r="CJ82" s="15" t="n">
        <f aca="false">(COUNTIFS(U82:BQ82,CH81))/BT82</f>
        <v>0</v>
      </c>
      <c r="CK82" s="16" t="s">
        <v>1352</v>
      </c>
      <c r="CL82" s="0" t="s">
        <v>1349</v>
      </c>
      <c r="CP82" s="0" t="s">
        <v>3684</v>
      </c>
      <c r="CQ82" s="15" t="n">
        <v>0</v>
      </c>
      <c r="CR82" s="0" t="str">
        <f aca="false">CONCATENATE(CP82,CS82)</f>
        <v>advance*</v>
      </c>
      <c r="CS82" s="0" t="s">
        <v>3614</v>
      </c>
      <c r="CT82" s="0" t="n">
        <f aca="false">CP81</f>
        <v>0</v>
      </c>
      <c r="CU82" s="0" t="str">
        <f aca="false">CONCATENATE(CT82,CS82)</f>
        <v>0*</v>
      </c>
      <c r="CV82" s="15" t="n">
        <f aca="false">(COUNTIFS(U82:BQ82,CU82))/BT82</f>
        <v>0</v>
      </c>
      <c r="CX82" s="4" t="s">
        <v>3639</v>
      </c>
      <c r="CY82" s="4" t="s">
        <v>3683</v>
      </c>
      <c r="CZ82" s="4" t="s">
        <v>3676</v>
      </c>
    </row>
    <row r="83" customFormat="false" ht="14.4" hidden="false" customHeight="false" outlineLevel="0" collapsed="false">
      <c r="A83" s="8" t="s">
        <v>193</v>
      </c>
      <c r="B83" s="8" t="n">
        <v>1</v>
      </c>
      <c r="C83" s="8" t="n">
        <v>1</v>
      </c>
      <c r="D83" s="8" t="n">
        <v>1</v>
      </c>
      <c r="E83" s="8" t="n">
        <v>46</v>
      </c>
      <c r="F83" s="8" t="n">
        <v>22</v>
      </c>
      <c r="G83" s="8" t="n">
        <v>0</v>
      </c>
      <c r="H83" s="8" t="n">
        <v>22</v>
      </c>
      <c r="I83" s="8" t="n">
        <v>10022</v>
      </c>
      <c r="J83" s="8" t="n">
        <v>22</v>
      </c>
      <c r="K83" s="8" t="s">
        <v>650</v>
      </c>
      <c r="L83" s="8" t="s">
        <v>128</v>
      </c>
      <c r="M83" s="0" t="s">
        <v>1363</v>
      </c>
      <c r="N83" s="0" t="s">
        <v>1364</v>
      </c>
      <c r="O83" s="0" t="s">
        <v>1365</v>
      </c>
      <c r="R83" s="0" t="n">
        <f aca="false">(1+LEN(N83)-LEN(SUBSTITUTE(N83," ","")))+1</f>
        <v>7</v>
      </c>
      <c r="S83" s="0" t="n">
        <f aca="false">(1+LEN(O83)-LEN(SUBSTITUTE(O83," ","")))</f>
        <v>10</v>
      </c>
      <c r="T83" s="0" t="s">
        <v>1366</v>
      </c>
      <c r="U83" s="0" t="s">
        <v>1367</v>
      </c>
      <c r="V83" s="0" t="s">
        <v>1368</v>
      </c>
      <c r="W83" s="0" t="s">
        <v>1369</v>
      </c>
      <c r="X83" s="0" t="s">
        <v>1370</v>
      </c>
      <c r="Y83" s="0" t="s">
        <v>1371</v>
      </c>
      <c r="Z83" s="0" t="s">
        <v>1372</v>
      </c>
      <c r="AA83" s="0" t="s">
        <v>1373</v>
      </c>
      <c r="AB83" s="0" t="s">
        <v>1374</v>
      </c>
      <c r="AC83" s="0" t="s">
        <v>1375</v>
      </c>
      <c r="AD83" s="0" t="s">
        <v>1104</v>
      </c>
      <c r="AE83" s="0" t="s">
        <v>1102</v>
      </c>
      <c r="AF83" s="0" t="s">
        <v>1376</v>
      </c>
      <c r="AG83" s="0" t="s">
        <v>1377</v>
      </c>
      <c r="AH83" s="0" t="s">
        <v>1378</v>
      </c>
      <c r="AI83" s="0" t="s">
        <v>1379</v>
      </c>
      <c r="AJ83" s="0" t="s">
        <v>1040</v>
      </c>
      <c r="AK83" s="0" t="s">
        <v>1380</v>
      </c>
      <c r="AL83" s="0" t="s">
        <v>1040</v>
      </c>
      <c r="AM83" s="0" t="s">
        <v>1040</v>
      </c>
      <c r="AN83" s="0" t="s">
        <v>1040</v>
      </c>
      <c r="AO83" s="0" t="s">
        <v>1040</v>
      </c>
      <c r="AP83" s="0" t="s">
        <v>1381</v>
      </c>
      <c r="AQ83" s="0" t="s">
        <v>992</v>
      </c>
      <c r="AR83" s="0" t="s">
        <v>1382</v>
      </c>
      <c r="AS83" s="0" t="s">
        <v>1383</v>
      </c>
      <c r="AT83" s="0" t="s">
        <v>1384</v>
      </c>
      <c r="AU83" s="0" t="s">
        <v>703</v>
      </c>
      <c r="AV83" s="0" t="s">
        <v>1385</v>
      </c>
      <c r="AW83" s="0" t="s">
        <v>1386</v>
      </c>
      <c r="AX83" s="0" t="s">
        <v>1040</v>
      </c>
      <c r="AY83" s="0" t="s">
        <v>746</v>
      </c>
      <c r="AZ83" s="0" t="s">
        <v>1387</v>
      </c>
      <c r="BA83" s="0" t="s">
        <v>1388</v>
      </c>
      <c r="BB83" s="0" t="s">
        <v>746</v>
      </c>
      <c r="BC83" s="0" t="s">
        <v>1040</v>
      </c>
      <c r="BD83" s="0" t="s">
        <v>1389</v>
      </c>
      <c r="BE83" s="0" t="s">
        <v>1040</v>
      </c>
      <c r="BF83" s="0" t="s">
        <v>746</v>
      </c>
      <c r="BG83" s="0" t="s">
        <v>1040</v>
      </c>
      <c r="BH83" s="0" t="s">
        <v>1374</v>
      </c>
      <c r="BI83" s="0" t="s">
        <v>1040</v>
      </c>
      <c r="BJ83" s="0" t="s">
        <v>1390</v>
      </c>
      <c r="BK83" s="0" t="s">
        <v>863</v>
      </c>
      <c r="BL83" s="0" t="s">
        <v>1391</v>
      </c>
      <c r="BM83" s="0" t="s">
        <v>1040</v>
      </c>
      <c r="BN83" s="0" t="s">
        <v>1392</v>
      </c>
      <c r="BO83" s="0" t="s">
        <v>1040</v>
      </c>
      <c r="BP83" s="0" t="s">
        <v>1040</v>
      </c>
      <c r="BQ83" s="0" t="s">
        <v>1393</v>
      </c>
      <c r="BS83" s="0" t="s">
        <v>1040</v>
      </c>
      <c r="BT83" s="0" t="n">
        <f aca="false">49-(COUNTBLANK(U83:BQ83))</f>
        <v>49</v>
      </c>
      <c r="BU83" s="0" t="str">
        <f aca="false">CONCATENATE("*",BS83,"*")</f>
        <v>*draw*</v>
      </c>
      <c r="BV83" s="0" t="n">
        <f aca="false">COUNTIFS(U83:BQ83,BU83)</f>
        <v>0</v>
      </c>
      <c r="BW83" s="14" t="n">
        <f aca="false">BV83/BT83</f>
        <v>0</v>
      </c>
      <c r="BZ83" s="15" t="str">
        <f aca="false">IF(BY83="","",(BY83/BT83))</f>
        <v/>
      </c>
      <c r="CA83" s="0" t="n">
        <f aca="false">COUNTIFS(U83:BQ83,BU84)</f>
        <v>0</v>
      </c>
      <c r="CB83" s="0" t="str">
        <f aca="false">IF(BX83="",BU83,BX83)</f>
        <v>*draw*</v>
      </c>
      <c r="CC83" s="0" t="n">
        <f aca="false">COUNTIFS(U83:BQ83,CB84)</f>
        <v>0</v>
      </c>
      <c r="CD83" s="15" t="n">
        <f aca="false">CC83/BT83</f>
        <v>0</v>
      </c>
      <c r="CE83" s="0" t="s">
        <v>1394</v>
      </c>
      <c r="CF83" s="15" t="n">
        <f aca="false">(COUNTIFS(U83:BQ83,CE83))/BT83</f>
        <v>0</v>
      </c>
      <c r="CH83" s="0" t="s">
        <v>1395</v>
      </c>
      <c r="CI83" s="15" t="n">
        <f aca="false">(COUNTIFS(U83:BQ83,CH83))/BT83</f>
        <v>0</v>
      </c>
      <c r="CJ83" s="15" t="n">
        <f aca="false">(COUNTIFS(U83:BQ83,CH84))/BT83</f>
        <v>0</v>
      </c>
      <c r="CK83" s="16" t="s">
        <v>1040</v>
      </c>
      <c r="CL83" s="0" t="s">
        <v>1396</v>
      </c>
      <c r="CO83" s="4"/>
      <c r="CP83" s="4"/>
      <c r="CQ83" s="4"/>
      <c r="CR83" s="4"/>
      <c r="CS83" s="4"/>
      <c r="CT83" s="4"/>
      <c r="CU83" s="4"/>
      <c r="CV83" s="4"/>
      <c r="CW83" s="4"/>
      <c r="CX83" s="4" t="s">
        <v>3639</v>
      </c>
      <c r="CY83" s="4" t="s">
        <v>3685</v>
      </c>
      <c r="CZ83" s="4" t="s">
        <v>3676</v>
      </c>
    </row>
    <row r="84" customFormat="false" ht="14.4" hidden="false" customHeight="false" outlineLevel="0" collapsed="false">
      <c r="A84" s="8" t="s">
        <v>127</v>
      </c>
      <c r="B84" s="8" t="n">
        <v>1</v>
      </c>
      <c r="C84" s="8" t="n">
        <v>1</v>
      </c>
      <c r="D84" s="8" t="n">
        <v>2</v>
      </c>
      <c r="E84" s="8" t="n">
        <v>46</v>
      </c>
      <c r="F84" s="8" t="n">
        <v>22</v>
      </c>
      <c r="G84" s="8" t="n">
        <v>1</v>
      </c>
      <c r="H84" s="8" t="n">
        <v>1022</v>
      </c>
      <c r="I84" s="8" t="n">
        <v>11022</v>
      </c>
      <c r="J84" s="8" t="n">
        <v>1022</v>
      </c>
      <c r="K84" s="8" t="s">
        <v>650</v>
      </c>
      <c r="L84" s="8" t="s">
        <v>128</v>
      </c>
      <c r="M84" s="0" t="s">
        <v>1397</v>
      </c>
      <c r="N84" s="0" t="s">
        <v>1364</v>
      </c>
      <c r="O84" s="0" t="s">
        <v>1398</v>
      </c>
      <c r="R84" s="0" t="n">
        <f aca="false">(1+LEN(N84)-LEN(SUBSTITUTE(N84," ","")))+1</f>
        <v>7</v>
      </c>
      <c r="S84" s="0" t="n">
        <f aca="false">(1+LEN(O84)-LEN(SUBSTITUTE(O84," ","")))</f>
        <v>10</v>
      </c>
      <c r="T84" s="0" t="s">
        <v>1366</v>
      </c>
      <c r="U84" s="0" t="s">
        <v>531</v>
      </c>
      <c r="V84" s="0" t="s">
        <v>1399</v>
      </c>
      <c r="W84" s="0" t="s">
        <v>531</v>
      </c>
      <c r="X84" s="0" t="s">
        <v>531</v>
      </c>
      <c r="Y84" s="0" t="s">
        <v>531</v>
      </c>
      <c r="Z84" s="0" t="s">
        <v>1400</v>
      </c>
      <c r="AA84" s="0" t="s">
        <v>1401</v>
      </c>
      <c r="AB84" s="0" t="s">
        <v>531</v>
      </c>
      <c r="AC84" s="0" t="s">
        <v>531</v>
      </c>
      <c r="AD84" s="0" t="s">
        <v>1402</v>
      </c>
      <c r="AE84" s="0" t="s">
        <v>1403</v>
      </c>
      <c r="AF84" s="0" t="s">
        <v>1404</v>
      </c>
      <c r="AG84" s="0" t="s">
        <v>1405</v>
      </c>
      <c r="AH84" s="0" t="s">
        <v>531</v>
      </c>
      <c r="AI84" s="0" t="s">
        <v>531</v>
      </c>
      <c r="AJ84" s="0" t="s">
        <v>1406</v>
      </c>
      <c r="AK84" s="0" t="s">
        <v>1407</v>
      </c>
      <c r="AL84" s="0" t="s">
        <v>1408</v>
      </c>
      <c r="AM84" s="0" t="s">
        <v>1409</v>
      </c>
      <c r="AN84" s="0" t="s">
        <v>1410</v>
      </c>
      <c r="AO84" s="0" t="s">
        <v>531</v>
      </c>
      <c r="AP84" s="0" t="s">
        <v>1411</v>
      </c>
      <c r="AQ84" s="0" t="s">
        <v>1412</v>
      </c>
      <c r="AR84" s="0" t="s">
        <v>1413</v>
      </c>
      <c r="AS84" s="0" t="s">
        <v>1414</v>
      </c>
      <c r="AT84" s="0" t="s">
        <v>531</v>
      </c>
      <c r="AU84" s="0" t="s">
        <v>531</v>
      </c>
      <c r="AV84" s="0" t="s">
        <v>531</v>
      </c>
      <c r="AW84" s="0" t="s">
        <v>531</v>
      </c>
      <c r="AX84" s="0" t="s">
        <v>531</v>
      </c>
      <c r="AY84" s="0" t="s">
        <v>740</v>
      </c>
      <c r="AZ84" s="0" t="s">
        <v>531</v>
      </c>
      <c r="BA84" s="0" t="s">
        <v>1406</v>
      </c>
      <c r="BB84" s="0" t="s">
        <v>531</v>
      </c>
      <c r="BC84" s="0" t="s">
        <v>1415</v>
      </c>
      <c r="BD84" s="0" t="s">
        <v>1416</v>
      </c>
      <c r="BE84" s="0" t="s">
        <v>1417</v>
      </c>
      <c r="BF84" s="0" t="s">
        <v>531</v>
      </c>
      <c r="BG84" s="0" t="s">
        <v>1418</v>
      </c>
      <c r="BH84" s="0" t="s">
        <v>531</v>
      </c>
      <c r="BI84" s="0" t="s">
        <v>1419</v>
      </c>
      <c r="BJ84" s="0" t="s">
        <v>531</v>
      </c>
      <c r="BK84" s="0" t="s">
        <v>1406</v>
      </c>
      <c r="BL84" s="0" t="s">
        <v>531</v>
      </c>
      <c r="BM84" s="0" t="s">
        <v>531</v>
      </c>
      <c r="BN84" s="0" t="s">
        <v>1402</v>
      </c>
      <c r="BO84" s="0" t="s">
        <v>531</v>
      </c>
      <c r="BP84" s="0" t="s">
        <v>1406</v>
      </c>
      <c r="BQ84" s="0" t="s">
        <v>531</v>
      </c>
      <c r="BS84" s="0" t="s">
        <v>531</v>
      </c>
      <c r="BT84" s="0" t="n">
        <f aca="false">49-(COUNTBLANK(U84:BQ84))</f>
        <v>49</v>
      </c>
      <c r="BU84" s="0" t="str">
        <f aca="false">CONCATENATE("*",BS84,"*")</f>
        <v>*lie*</v>
      </c>
      <c r="BV84" s="0" t="n">
        <f aca="false">COUNTIFS(U84:BQ84,BU84)</f>
        <v>0</v>
      </c>
      <c r="BW84" s="14" t="n">
        <f aca="false">BV84/BT84</f>
        <v>0</v>
      </c>
      <c r="BZ84" s="15" t="str">
        <f aca="false">IF(BY84="","",(BY84/BT84))</f>
        <v/>
      </c>
      <c r="CA84" s="0" t="n">
        <f aca="false">COUNTIFS(U84:BQ84,BU83)</f>
        <v>0</v>
      </c>
      <c r="CB84" s="0" t="str">
        <f aca="false">IF(BX84="",BU84,BX84)</f>
        <v>*lie*</v>
      </c>
      <c r="CC84" s="0" t="n">
        <f aca="false">COUNTIFS(U84:BQ84,CB83)</f>
        <v>0</v>
      </c>
      <c r="CD84" s="15" t="n">
        <f aca="false">CC84/BT84</f>
        <v>0</v>
      </c>
      <c r="CE84" s="0" t="s">
        <v>1420</v>
      </c>
      <c r="CF84" s="15" t="n">
        <f aca="false">(COUNTIFS(U84:BQ84,CE84))/BT84</f>
        <v>0</v>
      </c>
      <c r="CH84" s="0" t="s">
        <v>1421</v>
      </c>
      <c r="CI84" s="15" t="n">
        <f aca="false">(COUNTIFS(U84:BQ84,CH84))/BT84</f>
        <v>0</v>
      </c>
      <c r="CJ84" s="15" t="n">
        <f aca="false">(COUNTIFS(U84:BQ84,CH83))/BT84</f>
        <v>0</v>
      </c>
      <c r="CK84" s="16" t="s">
        <v>531</v>
      </c>
      <c r="CL84" s="0" t="s">
        <v>1396</v>
      </c>
      <c r="CN84" s="4"/>
      <c r="CO84" s="4"/>
      <c r="CP84" s="0" t="s">
        <v>3686</v>
      </c>
      <c r="CQ84" s="15" t="n">
        <v>0</v>
      </c>
      <c r="CR84" s="0" t="str">
        <f aca="false">CONCATENATE(CP84,CS84)</f>
        <v>mislead*</v>
      </c>
      <c r="CS84" s="0" t="s">
        <v>3614</v>
      </c>
      <c r="CT84" s="0" t="n">
        <f aca="false">CP83</f>
        <v>0</v>
      </c>
      <c r="CU84" s="0" t="str">
        <f aca="false">CONCATENATE(CT84,CS84)</f>
        <v>0*</v>
      </c>
      <c r="CV84" s="15" t="n">
        <f aca="false">(COUNTIFS(U84:BQ84,CU84))/BT84</f>
        <v>0</v>
      </c>
      <c r="CW84" s="4"/>
      <c r="CX84" s="4" t="s">
        <v>3639</v>
      </c>
      <c r="CY84" s="4" t="s">
        <v>3685</v>
      </c>
      <c r="CZ84" s="4" t="s">
        <v>3676</v>
      </c>
    </row>
    <row r="85" s="4" customFormat="true" ht="14.4" hidden="false" customHeight="false" outlineLevel="0" collapsed="false">
      <c r="A85" s="8" t="s">
        <v>193</v>
      </c>
      <c r="B85" s="8" t="n">
        <v>1</v>
      </c>
      <c r="C85" s="8" t="n">
        <v>1</v>
      </c>
      <c r="D85" s="8" t="n">
        <v>1</v>
      </c>
      <c r="E85" s="8" t="n">
        <v>49</v>
      </c>
      <c r="F85" s="8" t="n">
        <v>23</v>
      </c>
      <c r="G85" s="8" t="n">
        <v>0</v>
      </c>
      <c r="H85" s="8" t="n">
        <v>23</v>
      </c>
      <c r="I85" s="8" t="n">
        <v>10023</v>
      </c>
      <c r="J85" s="8" t="n">
        <v>23</v>
      </c>
      <c r="K85" s="8" t="s">
        <v>650</v>
      </c>
      <c r="L85" s="8" t="s">
        <v>128</v>
      </c>
      <c r="M85" s="4" t="s">
        <v>1422</v>
      </c>
      <c r="N85" s="4" t="s">
        <v>1423</v>
      </c>
      <c r="O85" s="4" t="s">
        <v>1424</v>
      </c>
      <c r="R85" s="4" t="n">
        <f aca="false">(1+LEN(N85)-LEN(SUBSTITUTE(N85," ","")))+1</f>
        <v>6</v>
      </c>
      <c r="S85" s="4" t="n">
        <f aca="false">(1+LEN(O85)-LEN(SUBSTITUTE(O85," ","")))</f>
        <v>9</v>
      </c>
      <c r="T85" s="4" t="s">
        <v>1366</v>
      </c>
      <c r="U85" s="19" t="s">
        <v>1425</v>
      </c>
      <c r="V85" s="4" t="s">
        <v>1426</v>
      </c>
      <c r="W85" s="4" t="s">
        <v>1427</v>
      </c>
      <c r="X85" s="4" t="s">
        <v>1428</v>
      </c>
      <c r="Y85" s="19" t="s">
        <v>1425</v>
      </c>
      <c r="Z85" s="19" t="s">
        <v>1429</v>
      </c>
      <c r="AA85" s="4" t="s">
        <v>1430</v>
      </c>
      <c r="AB85" s="19" t="s">
        <v>1425</v>
      </c>
      <c r="AC85" s="4" t="s">
        <v>1431</v>
      </c>
      <c r="AD85" s="4" t="s">
        <v>1432</v>
      </c>
      <c r="AE85" s="4" t="s">
        <v>1433</v>
      </c>
      <c r="AF85" s="4" t="s">
        <v>1434</v>
      </c>
      <c r="AG85" s="4" t="s">
        <v>1435</v>
      </c>
      <c r="AH85" s="19" t="s">
        <v>1436</v>
      </c>
      <c r="AI85" s="4" t="s">
        <v>1437</v>
      </c>
      <c r="AJ85" s="4" t="s">
        <v>1438</v>
      </c>
      <c r="AK85" s="4" t="s">
        <v>1439</v>
      </c>
      <c r="AL85" s="19" t="s">
        <v>1440</v>
      </c>
      <c r="AM85" s="4" t="s">
        <v>1441</v>
      </c>
      <c r="AN85" s="13"/>
      <c r="AO85" s="19" t="s">
        <v>1429</v>
      </c>
      <c r="AP85" s="4" t="s">
        <v>1442</v>
      </c>
      <c r="AQ85" s="4" t="s">
        <v>1443</v>
      </c>
      <c r="AR85" s="19" t="s">
        <v>1425</v>
      </c>
      <c r="AS85" s="4" t="s">
        <v>1444</v>
      </c>
      <c r="AT85" s="19" t="s">
        <v>1429</v>
      </c>
      <c r="AU85" s="4" t="s">
        <v>1445</v>
      </c>
      <c r="AV85" s="4" t="s">
        <v>1446</v>
      </c>
      <c r="AW85" s="4" t="s">
        <v>1447</v>
      </c>
      <c r="AX85" s="19" t="s">
        <v>1429</v>
      </c>
      <c r="AY85" s="19" t="s">
        <v>1429</v>
      </c>
      <c r="AZ85" s="4" t="s">
        <v>1448</v>
      </c>
      <c r="BA85" s="4" t="s">
        <v>1449</v>
      </c>
      <c r="BB85" s="4" t="s">
        <v>1450</v>
      </c>
      <c r="BC85" s="4" t="s">
        <v>1451</v>
      </c>
      <c r="BD85" s="4" t="s">
        <v>1452</v>
      </c>
      <c r="BE85" s="19" t="s">
        <v>1429</v>
      </c>
      <c r="BF85" s="4" t="s">
        <v>1432</v>
      </c>
      <c r="BG85" s="4" t="s">
        <v>1453</v>
      </c>
      <c r="BH85" s="4" t="s">
        <v>1454</v>
      </c>
      <c r="BI85" s="19" t="s">
        <v>1455</v>
      </c>
      <c r="BJ85" s="19" t="s">
        <v>1455</v>
      </c>
      <c r="BK85" s="19" t="s">
        <v>1425</v>
      </c>
      <c r="BL85" s="19" t="s">
        <v>1456</v>
      </c>
      <c r="BM85" s="4" t="s">
        <v>1457</v>
      </c>
      <c r="BN85" s="4" t="s">
        <v>1458</v>
      </c>
      <c r="BO85" s="19" t="s">
        <v>1425</v>
      </c>
      <c r="BP85" s="19" t="s">
        <v>1425</v>
      </c>
      <c r="BQ85" s="4" t="s">
        <v>1459</v>
      </c>
      <c r="BS85" s="4" t="s">
        <v>1429</v>
      </c>
      <c r="BT85" s="4" t="n">
        <f aca="false">49-(COUNTBLANK(U85:BQ85))</f>
        <v>48</v>
      </c>
      <c r="BU85" s="4" t="str">
        <f aca="false">CONCATENATE("*",BS85,"*")</f>
        <v>*drumming*</v>
      </c>
      <c r="BV85" s="4" t="n">
        <f aca="false">COUNTIFS(U85:BQ85,BU85)</f>
        <v>0</v>
      </c>
      <c r="BW85" s="18" t="n">
        <f aca="false">BV85/BT85</f>
        <v>0</v>
      </c>
      <c r="BZ85" s="15" t="str">
        <f aca="false">IF(BY85="","",(BY85/BT85))</f>
        <v/>
      </c>
      <c r="CA85" s="4" t="n">
        <f aca="false">COUNTIFS(U85:BQ85,BU86)</f>
        <v>0</v>
      </c>
      <c r="CB85" s="4" t="str">
        <f aca="false">IF(BX85="",BU85,BX85)</f>
        <v>*drumming*</v>
      </c>
      <c r="CC85" s="4" t="n">
        <f aca="false">COUNTIFS(U85:BQ85,CB86)</f>
        <v>0</v>
      </c>
      <c r="CD85" s="15" t="n">
        <f aca="false">CC85/BT85</f>
        <v>0</v>
      </c>
      <c r="CE85" s="4" t="s">
        <v>803</v>
      </c>
      <c r="CF85" s="15" t="n">
        <f aca="false">(COUNTIFS(U85:BQ85,CE85))/BT85</f>
        <v>0</v>
      </c>
      <c r="CG85" s="19" t="s">
        <v>1460</v>
      </c>
      <c r="CH85" s="4" t="s">
        <v>1461</v>
      </c>
      <c r="CI85" s="15" t="n">
        <f aca="false">(COUNTIFS(U85:BQ85,CH85))/BT85</f>
        <v>0</v>
      </c>
      <c r="CJ85" s="15" t="n">
        <f aca="false">(COUNTIFS(U85:BQ85,CH86))/BT85</f>
        <v>0</v>
      </c>
      <c r="CK85" s="16" t="s">
        <v>1425</v>
      </c>
      <c r="CL85" s="4" t="s">
        <v>1462</v>
      </c>
      <c r="CX85" s="4" t="s">
        <v>3639</v>
      </c>
      <c r="CY85" s="4" t="s">
        <v>184</v>
      </c>
      <c r="CZ85" s="4" t="s">
        <v>3676</v>
      </c>
    </row>
    <row r="86" customFormat="false" ht="14.4" hidden="false" customHeight="false" outlineLevel="0" collapsed="false">
      <c r="A86" s="8" t="s">
        <v>127</v>
      </c>
      <c r="B86" s="8" t="n">
        <v>1</v>
      </c>
      <c r="C86" s="8" t="n">
        <v>1</v>
      </c>
      <c r="D86" s="8" t="n">
        <v>2</v>
      </c>
      <c r="E86" s="8" t="n">
        <v>49</v>
      </c>
      <c r="F86" s="8" t="n">
        <v>23</v>
      </c>
      <c r="G86" s="8" t="n">
        <v>1</v>
      </c>
      <c r="H86" s="8" t="n">
        <v>1023</v>
      </c>
      <c r="I86" s="8" t="n">
        <v>11023</v>
      </c>
      <c r="J86" s="8" t="n">
        <v>1023</v>
      </c>
      <c r="K86" s="8" t="s">
        <v>650</v>
      </c>
      <c r="L86" s="8" t="s">
        <v>128</v>
      </c>
      <c r="M86" s="0" t="s">
        <v>1463</v>
      </c>
      <c r="N86" s="0" t="s">
        <v>1423</v>
      </c>
      <c r="O86" s="0" t="s">
        <v>1464</v>
      </c>
      <c r="R86" s="0" t="n">
        <f aca="false">(1+LEN(N86)-LEN(SUBSTITUTE(N86," ","")))+1</f>
        <v>6</v>
      </c>
      <c r="S86" s="0" t="n">
        <f aca="false">(1+LEN(O86)-LEN(SUBSTITUTE(O86," ","")))</f>
        <v>9</v>
      </c>
      <c r="T86" s="0" t="s">
        <v>1366</v>
      </c>
      <c r="U86" s="19" t="s">
        <v>1465</v>
      </c>
      <c r="V86" s="0" t="s">
        <v>1466</v>
      </c>
      <c r="W86" s="0" t="s">
        <v>1448</v>
      </c>
      <c r="X86" s="19" t="s">
        <v>1467</v>
      </c>
      <c r="Y86" s="0" t="s">
        <v>1448</v>
      </c>
      <c r="Z86" s="0" t="s">
        <v>1468</v>
      </c>
      <c r="AA86" s="19" t="s">
        <v>1469</v>
      </c>
      <c r="AB86" s="0" t="s">
        <v>1470</v>
      </c>
      <c r="AC86" s="0" t="s">
        <v>1471</v>
      </c>
      <c r="AD86" s="19" t="s">
        <v>1472</v>
      </c>
      <c r="AE86" s="19" t="s">
        <v>1467</v>
      </c>
      <c r="AF86" s="19" t="s">
        <v>1473</v>
      </c>
      <c r="AG86" s="19" t="s">
        <v>1474</v>
      </c>
      <c r="AH86" s="19" t="s">
        <v>1467</v>
      </c>
      <c r="AI86" s="0" t="s">
        <v>1475</v>
      </c>
      <c r="AJ86" s="0" t="s">
        <v>1448</v>
      </c>
      <c r="AK86" s="19" t="s">
        <v>1476</v>
      </c>
      <c r="AL86" s="19" t="s">
        <v>1477</v>
      </c>
      <c r="AM86" s="0" t="s">
        <v>1478</v>
      </c>
      <c r="AN86" s="19" t="s">
        <v>1467</v>
      </c>
      <c r="AO86" s="0" t="s">
        <v>1439</v>
      </c>
      <c r="AP86" s="19" t="s">
        <v>1479</v>
      </c>
      <c r="AQ86" s="0" t="s">
        <v>1432</v>
      </c>
      <c r="AR86" s="19" t="s">
        <v>1467</v>
      </c>
      <c r="AS86" s="0" t="s">
        <v>1470</v>
      </c>
      <c r="AT86" s="0" t="s">
        <v>1480</v>
      </c>
      <c r="AU86" s="0" t="s">
        <v>1470</v>
      </c>
      <c r="AV86" s="0" t="s">
        <v>1432</v>
      </c>
      <c r="AW86" s="0" t="s">
        <v>1481</v>
      </c>
      <c r="AX86" s="0" t="s">
        <v>1439</v>
      </c>
      <c r="AY86" s="19" t="s">
        <v>1467</v>
      </c>
      <c r="AZ86" s="0" t="s">
        <v>1447</v>
      </c>
      <c r="BA86" s="19" t="s">
        <v>1482</v>
      </c>
      <c r="BB86" s="19" t="s">
        <v>1467</v>
      </c>
      <c r="BC86" s="19" t="s">
        <v>1467</v>
      </c>
      <c r="BD86" s="0" t="s">
        <v>1470</v>
      </c>
      <c r="BE86" s="19" t="s">
        <v>1474</v>
      </c>
      <c r="BF86" s="19" t="s">
        <v>1483</v>
      </c>
      <c r="BG86" s="0" t="s">
        <v>1484</v>
      </c>
      <c r="BH86" s="19" t="s">
        <v>1467</v>
      </c>
      <c r="BI86" s="19" t="s">
        <v>1485</v>
      </c>
      <c r="BJ86" s="0" t="s">
        <v>1470</v>
      </c>
      <c r="BK86" s="0" t="s">
        <v>1486</v>
      </c>
      <c r="BL86" s="19" t="s">
        <v>1467</v>
      </c>
      <c r="BM86" s="0" t="s">
        <v>1487</v>
      </c>
      <c r="BN86" s="13"/>
      <c r="BO86" s="19" t="s">
        <v>1467</v>
      </c>
      <c r="BP86" s="0" t="s">
        <v>1488</v>
      </c>
      <c r="BQ86" s="19" t="s">
        <v>1467</v>
      </c>
      <c r="BS86" s="0" t="s">
        <v>1467</v>
      </c>
      <c r="BT86" s="0" t="n">
        <f aca="false">49-(COUNTBLANK(U86:BQ86))</f>
        <v>48</v>
      </c>
      <c r="BU86" s="0" t="str">
        <f aca="false">CONCATENATE("*",BS86,"*")</f>
        <v>*dancing*</v>
      </c>
      <c r="BV86" s="0" t="n">
        <f aca="false">COUNTIFS(U86:BQ86,BU86)</f>
        <v>0</v>
      </c>
      <c r="BW86" s="18" t="n">
        <f aca="false">BV86/BT86</f>
        <v>0</v>
      </c>
      <c r="BZ86" s="15" t="str">
        <f aca="false">IF(BY86="","",(BY86/BT86))</f>
        <v/>
      </c>
      <c r="CA86" s="0" t="n">
        <f aca="false">COUNTIFS(U86:BQ86,BU85)</f>
        <v>0</v>
      </c>
      <c r="CB86" s="0" t="str">
        <f aca="false">IF(BX86="",BU86,BX86)</f>
        <v>*dancing*</v>
      </c>
      <c r="CC86" s="0" t="n">
        <f aca="false">COUNTIFS(U86:BQ86,CB85)</f>
        <v>0</v>
      </c>
      <c r="CD86" s="15" t="n">
        <f aca="false">CC86/BT86</f>
        <v>0</v>
      </c>
      <c r="CE86" s="0" t="s">
        <v>1489</v>
      </c>
      <c r="CF86" s="15" t="n">
        <f aca="false">(COUNTIFS(U86:BQ86,CE86))/BT86</f>
        <v>0</v>
      </c>
      <c r="CG86" s="19" t="s">
        <v>1490</v>
      </c>
      <c r="CH86" s="0" t="s">
        <v>1491</v>
      </c>
      <c r="CI86" s="15" t="n">
        <f aca="false">(COUNTIFS(U86:BQ86,CH86))/BT86</f>
        <v>0</v>
      </c>
      <c r="CJ86" s="15" t="n">
        <f aca="false">(COUNTIFS(U86:BQ86,CH85))/BT86</f>
        <v>0</v>
      </c>
      <c r="CK86" s="16" t="s">
        <v>1467</v>
      </c>
      <c r="CL86" s="0" t="s">
        <v>1462</v>
      </c>
      <c r="CP86" s="0" t="s">
        <v>1483</v>
      </c>
      <c r="CQ86" s="15" t="n">
        <v>0.0208333333333333</v>
      </c>
      <c r="CR86" s="0" t="str">
        <f aca="false">CONCATENATE(CP86,CS86)</f>
        <v>twirling*</v>
      </c>
      <c r="CS86" s="0" t="s">
        <v>3614</v>
      </c>
      <c r="CT86" s="0" t="n">
        <f aca="false">CP87</f>
        <v>0</v>
      </c>
      <c r="CU86" s="0" t="str">
        <f aca="false">CONCATENATE(CT86,CS86)</f>
        <v>0*</v>
      </c>
      <c r="CV86" s="15" t="n">
        <f aca="false">(COUNTIFS(U86:BQ86,CU86))/BT86</f>
        <v>0</v>
      </c>
      <c r="CX86" s="4" t="s">
        <v>3639</v>
      </c>
      <c r="CY86" s="4" t="s">
        <v>184</v>
      </c>
      <c r="CZ86" s="4" t="s">
        <v>3676</v>
      </c>
    </row>
    <row r="87" customFormat="false" ht="14.4" hidden="false" customHeight="false" outlineLevel="0" collapsed="false">
      <c r="A87" s="8" t="s">
        <v>193</v>
      </c>
      <c r="B87" s="8" t="n">
        <v>1</v>
      </c>
      <c r="C87" s="8" t="n">
        <v>1</v>
      </c>
      <c r="D87" s="8" t="n">
        <v>1</v>
      </c>
      <c r="E87" s="8" t="n">
        <v>50</v>
      </c>
      <c r="F87" s="8" t="n">
        <v>24</v>
      </c>
      <c r="G87" s="8" t="n">
        <v>0</v>
      </c>
      <c r="H87" s="8" t="n">
        <v>24</v>
      </c>
      <c r="I87" s="8" t="n">
        <v>10024</v>
      </c>
      <c r="J87" s="8" t="n">
        <v>24</v>
      </c>
      <c r="K87" s="8" t="s">
        <v>650</v>
      </c>
      <c r="L87" s="8" t="s">
        <v>128</v>
      </c>
      <c r="M87" s="0" t="s">
        <v>1492</v>
      </c>
      <c r="N87" s="0" t="s">
        <v>1493</v>
      </c>
      <c r="O87" s="0" t="s">
        <v>1494</v>
      </c>
      <c r="R87" s="0" t="n">
        <f aca="false">(1+LEN(N87)-LEN(SUBSTITUTE(N87," ","")))+1</f>
        <v>8</v>
      </c>
      <c r="S87" s="0" t="n">
        <f aca="false">(1+LEN(O87)-LEN(SUBSTITUTE(O87," ","")))</f>
        <v>11</v>
      </c>
      <c r="T87" s="0" t="s">
        <v>1366</v>
      </c>
      <c r="U87" s="0" t="s">
        <v>150</v>
      </c>
      <c r="V87" s="19" t="s">
        <v>1495</v>
      </c>
      <c r="W87" s="0" t="s">
        <v>1496</v>
      </c>
      <c r="X87" s="0" t="s">
        <v>150</v>
      </c>
      <c r="Y87" s="0" t="s">
        <v>1497</v>
      </c>
      <c r="Z87" s="19" t="s">
        <v>881</v>
      </c>
      <c r="AA87" s="23" t="s">
        <v>1498</v>
      </c>
      <c r="AB87" s="19" t="s">
        <v>881</v>
      </c>
      <c r="AC87" s="19" t="s">
        <v>881</v>
      </c>
      <c r="AD87" s="0" t="s">
        <v>752</v>
      </c>
      <c r="AE87" s="0" t="s">
        <v>1499</v>
      </c>
      <c r="AF87" s="0" t="s">
        <v>1500</v>
      </c>
      <c r="AG87" s="0" t="s">
        <v>150</v>
      </c>
      <c r="AH87" s="23" t="s">
        <v>1501</v>
      </c>
      <c r="AI87" s="0" t="s">
        <v>150</v>
      </c>
      <c r="AJ87" s="19" t="s">
        <v>1502</v>
      </c>
      <c r="AK87" s="19" t="s">
        <v>881</v>
      </c>
      <c r="AL87" s="19" t="s">
        <v>1503</v>
      </c>
      <c r="AM87" s="19" t="s">
        <v>881</v>
      </c>
      <c r="AN87" s="19" t="s">
        <v>1504</v>
      </c>
      <c r="AO87" s="0" t="s">
        <v>150</v>
      </c>
      <c r="AP87" s="23" t="s">
        <v>1505</v>
      </c>
      <c r="AQ87" s="0" t="s">
        <v>1506</v>
      </c>
      <c r="AR87" s="23" t="s">
        <v>1507</v>
      </c>
      <c r="AS87" s="19" t="s">
        <v>881</v>
      </c>
      <c r="AT87" s="19" t="s">
        <v>1508</v>
      </c>
      <c r="AU87" s="19" t="s">
        <v>1509</v>
      </c>
      <c r="AV87" s="19" t="s">
        <v>1510</v>
      </c>
      <c r="AW87" s="0" t="s">
        <v>150</v>
      </c>
      <c r="AX87" s="0" t="s">
        <v>766</v>
      </c>
      <c r="AY87" s="19" t="s">
        <v>1509</v>
      </c>
      <c r="AZ87" s="19" t="s">
        <v>1511</v>
      </c>
      <c r="BA87" s="0" t="s">
        <v>150</v>
      </c>
      <c r="BB87" s="19" t="s">
        <v>1512</v>
      </c>
      <c r="BC87" s="19" t="s">
        <v>1513</v>
      </c>
      <c r="BD87" s="19" t="s">
        <v>1514</v>
      </c>
      <c r="BE87" s="19" t="s">
        <v>881</v>
      </c>
      <c r="BF87" s="0" t="s">
        <v>150</v>
      </c>
      <c r="BG87" s="0" t="s">
        <v>150</v>
      </c>
      <c r="BH87" s="0" t="s">
        <v>203</v>
      </c>
      <c r="BI87" s="19" t="s">
        <v>1509</v>
      </c>
      <c r="BJ87" s="23" t="s">
        <v>1515</v>
      </c>
      <c r="BK87" s="19" t="s">
        <v>1516</v>
      </c>
      <c r="BL87" s="23" t="s">
        <v>1507</v>
      </c>
      <c r="BM87" s="23" t="s">
        <v>1507</v>
      </c>
      <c r="BN87" s="19" t="s">
        <v>1517</v>
      </c>
      <c r="BO87" s="0" t="s">
        <v>1518</v>
      </c>
      <c r="BP87" s="0" t="s">
        <v>1519</v>
      </c>
      <c r="BQ87" s="19" t="s">
        <v>1520</v>
      </c>
      <c r="BS87" s="0" t="s">
        <v>881</v>
      </c>
      <c r="BT87" s="0" t="n">
        <f aca="false">49-(COUNTBLANK(U87:BQ87))</f>
        <v>49</v>
      </c>
      <c r="BU87" s="0" t="str">
        <f aca="false">CONCATENATE("*",BS87,"*")</f>
        <v>*speak*</v>
      </c>
      <c r="BV87" s="0" t="n">
        <f aca="false">COUNTIFS(U87:BQ87,BU87)</f>
        <v>0</v>
      </c>
      <c r="BW87" s="15" t="n">
        <f aca="false">BV87/BT87</f>
        <v>0</v>
      </c>
      <c r="BZ87" s="15" t="str">
        <f aca="false">IF(BY87="","",(BY87/BT87))</f>
        <v/>
      </c>
      <c r="CA87" s="0" t="n">
        <f aca="false">COUNTIFS(U87:BQ87,BU88)</f>
        <v>0</v>
      </c>
      <c r="CB87" s="0" t="str">
        <f aca="false">IF(BX87="",BU87,BX87)</f>
        <v>*speak*</v>
      </c>
      <c r="CC87" s="0" t="n">
        <f aca="false">COUNTIFS(U87:BQ87,CB88)</f>
        <v>0</v>
      </c>
      <c r="CD87" s="15" t="n">
        <f aca="false">CC87/BT87</f>
        <v>0</v>
      </c>
      <c r="CE87" s="0" t="s">
        <v>1521</v>
      </c>
      <c r="CF87" s="15" t="n">
        <f aca="false">(COUNTIFS(U87:BQ87,CE87))/BT87</f>
        <v>0</v>
      </c>
      <c r="CG87" s="19" t="s">
        <v>1522</v>
      </c>
      <c r="CH87" s="4" t="s">
        <v>1523</v>
      </c>
      <c r="CI87" s="15" t="n">
        <f aca="false">(COUNTIFS(U87:BQ87,CH87))/BT87</f>
        <v>0</v>
      </c>
      <c r="CJ87" s="15" t="n">
        <f aca="false">(COUNTIFS(U87:BQ87,CH88))/BT87</f>
        <v>0</v>
      </c>
      <c r="CK87" s="16" t="s">
        <v>881</v>
      </c>
      <c r="CL87" s="0" t="s">
        <v>1524</v>
      </c>
      <c r="CO87" s="4"/>
      <c r="CP87" s="4"/>
      <c r="CQ87" s="4"/>
      <c r="CR87" s="4"/>
      <c r="CS87" s="4"/>
      <c r="CT87" s="4"/>
      <c r="CU87" s="4"/>
      <c r="CV87" s="4"/>
      <c r="CW87" s="4"/>
      <c r="CX87" s="4" t="s">
        <v>3639</v>
      </c>
      <c r="CY87" s="4" t="s">
        <v>3687</v>
      </c>
      <c r="CZ87" s="4" t="s">
        <v>3676</v>
      </c>
    </row>
    <row r="88" customFormat="false" ht="14.4" hidden="false" customHeight="false" outlineLevel="0" collapsed="false">
      <c r="A88" s="8" t="s">
        <v>127</v>
      </c>
      <c r="B88" s="8" t="n">
        <v>1</v>
      </c>
      <c r="C88" s="8" t="n">
        <v>1</v>
      </c>
      <c r="D88" s="8" t="n">
        <v>2</v>
      </c>
      <c r="E88" s="8" t="n">
        <v>50</v>
      </c>
      <c r="F88" s="8" t="n">
        <v>24</v>
      </c>
      <c r="G88" s="8" t="n">
        <v>1</v>
      </c>
      <c r="H88" s="8" t="n">
        <v>1024</v>
      </c>
      <c r="I88" s="8" t="n">
        <v>11024</v>
      </c>
      <c r="J88" s="8" t="n">
        <v>1024</v>
      </c>
      <c r="K88" s="8" t="s">
        <v>650</v>
      </c>
      <c r="L88" s="8" t="s">
        <v>128</v>
      </c>
      <c r="M88" s="0" t="s">
        <v>1525</v>
      </c>
      <c r="N88" s="0" t="s">
        <v>1493</v>
      </c>
      <c r="O88" s="0" t="s">
        <v>1526</v>
      </c>
      <c r="R88" s="0" t="n">
        <f aca="false">(1+LEN(N88)-LEN(SUBSTITUTE(N88," ","")))+1</f>
        <v>8</v>
      </c>
      <c r="S88" s="0" t="n">
        <f aca="false">(1+LEN(O88)-LEN(SUBSTITUTE(O88," ","")))</f>
        <v>11</v>
      </c>
      <c r="T88" s="0" t="s">
        <v>1366</v>
      </c>
      <c r="U88" s="19" t="s">
        <v>612</v>
      </c>
      <c r="V88" s="19" t="s">
        <v>612</v>
      </c>
      <c r="W88" s="19" t="s">
        <v>1249</v>
      </c>
      <c r="X88" s="0" t="s">
        <v>881</v>
      </c>
      <c r="Y88" s="19" t="s">
        <v>1249</v>
      </c>
      <c r="Z88" s="19" t="s">
        <v>1527</v>
      </c>
      <c r="AA88" s="19" t="s">
        <v>1249</v>
      </c>
      <c r="AB88" s="0" t="s">
        <v>1528</v>
      </c>
      <c r="AC88" s="0" t="s">
        <v>881</v>
      </c>
      <c r="AD88" s="13"/>
      <c r="AE88" s="19" t="s">
        <v>1249</v>
      </c>
      <c r="AF88" s="19" t="s">
        <v>1249</v>
      </c>
      <c r="AG88" s="0" t="s">
        <v>1529</v>
      </c>
      <c r="AH88" s="19" t="s">
        <v>1249</v>
      </c>
      <c r="AI88" s="0" t="s">
        <v>1528</v>
      </c>
      <c r="AJ88" s="19" t="s">
        <v>1249</v>
      </c>
      <c r="AK88" s="19" t="s">
        <v>1530</v>
      </c>
      <c r="AL88" s="0" t="s">
        <v>1531</v>
      </c>
      <c r="AM88" s="19" t="s">
        <v>1249</v>
      </c>
      <c r="AN88" s="0" t="s">
        <v>746</v>
      </c>
      <c r="AO88" s="19" t="s">
        <v>1532</v>
      </c>
      <c r="AP88" s="19" t="s">
        <v>1249</v>
      </c>
      <c r="AQ88" s="0" t="s">
        <v>203</v>
      </c>
      <c r="AR88" s="0" t="s">
        <v>1533</v>
      </c>
      <c r="AS88" s="23" t="s">
        <v>881</v>
      </c>
      <c r="AT88" s="19" t="s">
        <v>1534</v>
      </c>
      <c r="AU88" s="19" t="s">
        <v>1249</v>
      </c>
      <c r="AV88" s="0" t="s">
        <v>1528</v>
      </c>
      <c r="AW88" s="19" t="s">
        <v>1249</v>
      </c>
      <c r="AX88" s="0" t="s">
        <v>150</v>
      </c>
      <c r="AY88" s="19" t="s">
        <v>1249</v>
      </c>
      <c r="AZ88" s="0" t="s">
        <v>1528</v>
      </c>
      <c r="BA88" s="19" t="s">
        <v>1249</v>
      </c>
      <c r="BB88" s="0" t="s">
        <v>1528</v>
      </c>
      <c r="BC88" s="19" t="s">
        <v>1249</v>
      </c>
      <c r="BD88" s="0" t="s">
        <v>881</v>
      </c>
      <c r="BE88" s="19" t="s">
        <v>1530</v>
      </c>
      <c r="BF88" s="13"/>
      <c r="BG88" s="0" t="s">
        <v>1528</v>
      </c>
      <c r="BH88" s="0" t="s">
        <v>1528</v>
      </c>
      <c r="BI88" s="19" t="s">
        <v>1535</v>
      </c>
      <c r="BJ88" s="19" t="s">
        <v>1249</v>
      </c>
      <c r="BK88" s="19" t="s">
        <v>1249</v>
      </c>
      <c r="BL88" s="0" t="s">
        <v>1528</v>
      </c>
      <c r="BM88" s="0" t="s">
        <v>1528</v>
      </c>
      <c r="BN88" s="0" t="s">
        <v>698</v>
      </c>
      <c r="BO88" s="19" t="s">
        <v>612</v>
      </c>
      <c r="BP88" s="0" t="s">
        <v>1528</v>
      </c>
      <c r="BQ88" s="0" t="s">
        <v>1528</v>
      </c>
      <c r="BS88" s="0" t="s">
        <v>1249</v>
      </c>
      <c r="BT88" s="0" t="n">
        <f aca="false">49-(COUNTBLANK(U88:BQ88))</f>
        <v>47</v>
      </c>
      <c r="BU88" s="0" t="str">
        <f aca="false">CONCATENATE("*",BS88,"*")</f>
        <v>*serve*</v>
      </c>
      <c r="BV88" s="0" t="n">
        <f aca="false">COUNTIFS(U88:BQ88,BU88)</f>
        <v>0</v>
      </c>
      <c r="BW88" s="15" t="n">
        <f aca="false">BV88/BT88</f>
        <v>0</v>
      </c>
      <c r="BZ88" s="15" t="str">
        <f aca="false">IF(BY88="","",(BY88/BT88))</f>
        <v/>
      </c>
      <c r="CA88" s="0" t="n">
        <f aca="false">COUNTIFS(U88:BQ88,BU87)</f>
        <v>0</v>
      </c>
      <c r="CB88" s="0" t="str">
        <f aca="false">IF(BX88="",BU88,BX88)</f>
        <v>*serve*</v>
      </c>
      <c r="CC88" s="0" t="n">
        <f aca="false">COUNTIFS(U88:BQ88,CB87)</f>
        <v>0</v>
      </c>
      <c r="CD88" s="15" t="n">
        <f aca="false">CC88/BT88</f>
        <v>0</v>
      </c>
      <c r="CE88" s="0" t="s">
        <v>1536</v>
      </c>
      <c r="CF88" s="15" t="n">
        <f aca="false">(COUNTIFS(U88:BQ88,CE88))/BT88</f>
        <v>0</v>
      </c>
      <c r="CG88" s="19" t="s">
        <v>1537</v>
      </c>
      <c r="CH88" s="0" t="s">
        <v>1538</v>
      </c>
      <c r="CI88" s="15" t="n">
        <f aca="false">(COUNTIFS(U88:BQ88,CH88))/BT88</f>
        <v>0</v>
      </c>
      <c r="CJ88" s="15" t="n">
        <f aca="false">(COUNTIFS(U88:BQ88,CH87))/BT88</f>
        <v>0</v>
      </c>
      <c r="CK88" s="16" t="s">
        <v>1249</v>
      </c>
      <c r="CL88" s="0" t="s">
        <v>1524</v>
      </c>
      <c r="CO88" s="4"/>
      <c r="CP88" s="0" t="s">
        <v>1686</v>
      </c>
      <c r="CQ88" s="15" t="n">
        <v>0</v>
      </c>
      <c r="CR88" s="0" t="str">
        <f aca="false">CONCATENATE(CP88,CS88)</f>
        <v>wait*</v>
      </c>
      <c r="CS88" s="0" t="s">
        <v>3614</v>
      </c>
      <c r="CT88" s="0" t="n">
        <f aca="false">CP87</f>
        <v>0</v>
      </c>
      <c r="CU88" s="0" t="str">
        <f aca="false">CONCATENATE(CT88,CS88)</f>
        <v>0*</v>
      </c>
      <c r="CV88" s="15" t="n">
        <f aca="false">(COUNTIFS(U88:BQ88,CU88))/BT88</f>
        <v>0</v>
      </c>
      <c r="CW88" s="4"/>
      <c r="CX88" s="4" t="s">
        <v>3639</v>
      </c>
      <c r="CY88" s="4" t="s">
        <v>3687</v>
      </c>
      <c r="CZ88" s="4" t="s">
        <v>3676</v>
      </c>
    </row>
    <row r="89" s="4" customFormat="true" ht="14.4" hidden="false" customHeight="false" outlineLevel="0" collapsed="false">
      <c r="A89" s="8" t="s">
        <v>193</v>
      </c>
      <c r="B89" s="8" t="n">
        <v>1</v>
      </c>
      <c r="C89" s="8" t="n">
        <v>1</v>
      </c>
      <c r="D89" s="8" t="n">
        <v>1</v>
      </c>
      <c r="E89" s="8" t="n">
        <v>51</v>
      </c>
      <c r="F89" s="8" t="n">
        <v>25</v>
      </c>
      <c r="G89" s="8" t="n">
        <v>0</v>
      </c>
      <c r="H89" s="8" t="n">
        <v>25</v>
      </c>
      <c r="I89" s="8" t="n">
        <v>10025</v>
      </c>
      <c r="J89" s="8" t="n">
        <v>25</v>
      </c>
      <c r="K89" s="8" t="s">
        <v>650</v>
      </c>
      <c r="L89" s="8" t="s">
        <v>128</v>
      </c>
      <c r="M89" s="4" t="s">
        <v>1539</v>
      </c>
      <c r="N89" s="4" t="s">
        <v>1540</v>
      </c>
      <c r="O89" s="4" t="s">
        <v>1541</v>
      </c>
      <c r="R89" s="4" t="n">
        <f aca="false">(1+LEN(N89)-LEN(SUBSTITUTE(N89," ","")))+1</f>
        <v>6</v>
      </c>
      <c r="S89" s="4" t="n">
        <f aca="false">(1+LEN(O89)-LEN(SUBSTITUTE(O89," ","")))</f>
        <v>11</v>
      </c>
      <c r="T89" s="4" t="s">
        <v>1542</v>
      </c>
      <c r="U89" s="4" t="s">
        <v>1543</v>
      </c>
      <c r="V89" s="4" t="s">
        <v>1544</v>
      </c>
      <c r="W89" s="4" t="s">
        <v>1545</v>
      </c>
      <c r="X89" s="4" t="s">
        <v>1546</v>
      </c>
      <c r="Y89" s="4" t="s">
        <v>1547</v>
      </c>
      <c r="Z89" s="4" t="s">
        <v>1548</v>
      </c>
      <c r="AA89" s="4" t="s">
        <v>1547</v>
      </c>
      <c r="AB89" s="4" t="s">
        <v>1528</v>
      </c>
      <c r="AC89" s="4" t="s">
        <v>1549</v>
      </c>
      <c r="AD89" s="4" t="s">
        <v>1549</v>
      </c>
      <c r="AE89" s="4" t="s">
        <v>1549</v>
      </c>
      <c r="AF89" s="4" t="s">
        <v>1550</v>
      </c>
      <c r="AG89" s="4" t="s">
        <v>546</v>
      </c>
      <c r="AH89" s="4" t="s">
        <v>546</v>
      </c>
      <c r="AI89" s="4" t="s">
        <v>1547</v>
      </c>
      <c r="AJ89" s="4" t="s">
        <v>1551</v>
      </c>
      <c r="AK89" s="4" t="s">
        <v>1549</v>
      </c>
      <c r="AL89" s="4" t="s">
        <v>1549</v>
      </c>
      <c r="AM89" s="4" t="s">
        <v>1528</v>
      </c>
      <c r="AN89" s="4" t="s">
        <v>1549</v>
      </c>
      <c r="AO89" s="4" t="s">
        <v>546</v>
      </c>
      <c r="AP89" s="4" t="s">
        <v>1552</v>
      </c>
      <c r="AQ89" s="4" t="s">
        <v>1528</v>
      </c>
      <c r="AR89" s="4" t="s">
        <v>1549</v>
      </c>
      <c r="AS89" s="4" t="s">
        <v>1549</v>
      </c>
      <c r="AT89" s="4" t="s">
        <v>794</v>
      </c>
      <c r="AU89" s="4" t="s">
        <v>546</v>
      </c>
      <c r="AV89" s="4" t="s">
        <v>1529</v>
      </c>
      <c r="AW89" s="4" t="s">
        <v>1553</v>
      </c>
      <c r="AX89" s="4" t="s">
        <v>1062</v>
      </c>
      <c r="AY89" s="4" t="s">
        <v>1528</v>
      </c>
      <c r="AZ89" s="4" t="s">
        <v>1554</v>
      </c>
      <c r="BA89" s="4" t="s">
        <v>1544</v>
      </c>
      <c r="BB89" s="4" t="s">
        <v>794</v>
      </c>
      <c r="BC89" s="4" t="s">
        <v>1555</v>
      </c>
      <c r="BD89" s="4" t="s">
        <v>1547</v>
      </c>
      <c r="BE89" s="4" t="s">
        <v>1528</v>
      </c>
      <c r="BF89" s="4" t="s">
        <v>1549</v>
      </c>
      <c r="BG89" s="4" t="s">
        <v>1549</v>
      </c>
      <c r="BH89" s="4" t="s">
        <v>1556</v>
      </c>
      <c r="BI89" s="4" t="s">
        <v>546</v>
      </c>
      <c r="BJ89" s="4" t="s">
        <v>516</v>
      </c>
      <c r="BK89" s="4" t="s">
        <v>1557</v>
      </c>
      <c r="BL89" s="4" t="s">
        <v>226</v>
      </c>
      <c r="BM89" s="4" t="s">
        <v>1544</v>
      </c>
      <c r="BN89" s="4" t="s">
        <v>1558</v>
      </c>
      <c r="BO89" s="4" t="s">
        <v>546</v>
      </c>
      <c r="BP89" s="4" t="s">
        <v>1549</v>
      </c>
      <c r="BQ89" s="4" t="s">
        <v>1543</v>
      </c>
      <c r="BS89" s="4" t="s">
        <v>1528</v>
      </c>
      <c r="BT89" s="4" t="n">
        <f aca="false">49-(COUNTBLANK(U89:BQ89))</f>
        <v>49</v>
      </c>
      <c r="BU89" s="4" t="str">
        <f aca="false">CONCATENATE("*",BS89,"*")</f>
        <v>*live*</v>
      </c>
      <c r="BV89" s="4" t="n">
        <f aca="false">COUNTIFS(U89:BQ89,BU89)</f>
        <v>0</v>
      </c>
      <c r="BW89" s="14" t="n">
        <f aca="false">BV89/BT89</f>
        <v>0</v>
      </c>
      <c r="BZ89" s="15" t="str">
        <f aca="false">IF(BY89="","",(BY89/BT89))</f>
        <v/>
      </c>
      <c r="CA89" s="4" t="n">
        <f aca="false">COUNTIFS(U89:BQ89,BU90)</f>
        <v>0</v>
      </c>
      <c r="CB89" s="4" t="str">
        <f aca="false">IF(BX89="",BU89,BX89)</f>
        <v>*live*</v>
      </c>
      <c r="CC89" s="4" t="n">
        <f aca="false">COUNTIFS(U89:BQ89,CB90)</f>
        <v>0</v>
      </c>
      <c r="CD89" s="15" t="n">
        <f aca="false">CC89/BT89</f>
        <v>0</v>
      </c>
      <c r="CE89" s="4" t="s">
        <v>1559</v>
      </c>
      <c r="CF89" s="15" t="n">
        <f aca="false">(COUNTIFS(U89:BQ89,CE89))/BT89</f>
        <v>0</v>
      </c>
      <c r="CH89" s="4" t="s">
        <v>1560</v>
      </c>
      <c r="CI89" s="15" t="n">
        <f aca="false">(COUNTIFS(U89:BQ89,CH89))/BT89</f>
        <v>0</v>
      </c>
      <c r="CJ89" s="15" t="n">
        <f aca="false">(COUNTIFS(U89:BQ89,CH90))/BT89</f>
        <v>0</v>
      </c>
      <c r="CK89" s="16" t="s">
        <v>1528</v>
      </c>
      <c r="CL89" s="4" t="s">
        <v>1561</v>
      </c>
      <c r="CX89" s="4" t="s">
        <v>3625</v>
      </c>
      <c r="CY89" s="4" t="s">
        <v>3688</v>
      </c>
      <c r="CZ89" s="4" t="s">
        <v>3676</v>
      </c>
    </row>
    <row r="90" customFormat="false" ht="14.4" hidden="false" customHeight="false" outlineLevel="0" collapsed="false">
      <c r="A90" s="8" t="s">
        <v>127</v>
      </c>
      <c r="B90" s="8" t="n">
        <v>1</v>
      </c>
      <c r="C90" s="8" t="n">
        <v>1</v>
      </c>
      <c r="D90" s="8" t="n">
        <v>2</v>
      </c>
      <c r="E90" s="8" t="n">
        <v>51</v>
      </c>
      <c r="F90" s="8" t="n">
        <v>25</v>
      </c>
      <c r="G90" s="8" t="n">
        <v>1</v>
      </c>
      <c r="H90" s="8" t="n">
        <v>1025</v>
      </c>
      <c r="I90" s="8" t="n">
        <v>11025</v>
      </c>
      <c r="J90" s="8" t="n">
        <v>1025</v>
      </c>
      <c r="K90" s="8" t="s">
        <v>650</v>
      </c>
      <c r="L90" s="8" t="s">
        <v>128</v>
      </c>
      <c r="M90" s="0" t="s">
        <v>1562</v>
      </c>
      <c r="N90" s="0" t="s">
        <v>1540</v>
      </c>
      <c r="O90" s="0" t="s">
        <v>1563</v>
      </c>
      <c r="R90" s="0" t="n">
        <f aca="false">(1+LEN(N90)-LEN(SUBSTITUTE(N90," ","")))+1</f>
        <v>6</v>
      </c>
      <c r="S90" s="0" t="n">
        <f aca="false">(1+LEN(O90)-LEN(SUBSTITUTE(O90," ","")))</f>
        <v>11</v>
      </c>
      <c r="T90" s="0" t="s">
        <v>1542</v>
      </c>
      <c r="U90" s="0" t="s">
        <v>1062</v>
      </c>
      <c r="V90" s="0" t="s">
        <v>1564</v>
      </c>
      <c r="W90" s="0" t="s">
        <v>1062</v>
      </c>
      <c r="X90" s="0" t="s">
        <v>1062</v>
      </c>
      <c r="Y90" s="0" t="s">
        <v>1062</v>
      </c>
      <c r="Z90" s="0" t="s">
        <v>1062</v>
      </c>
      <c r="AA90" s="0" t="s">
        <v>1062</v>
      </c>
      <c r="AB90" s="0" t="s">
        <v>1062</v>
      </c>
      <c r="AC90" s="0" t="s">
        <v>1062</v>
      </c>
      <c r="AD90" s="0" t="s">
        <v>1565</v>
      </c>
      <c r="AE90" s="0" t="s">
        <v>1062</v>
      </c>
      <c r="AF90" s="0" t="s">
        <v>1566</v>
      </c>
      <c r="AG90" s="0" t="s">
        <v>1567</v>
      </c>
      <c r="AH90" s="0" t="s">
        <v>1062</v>
      </c>
      <c r="AI90" s="0" t="s">
        <v>1062</v>
      </c>
      <c r="AJ90" s="0" t="s">
        <v>1568</v>
      </c>
      <c r="AK90" s="0" t="s">
        <v>1567</v>
      </c>
      <c r="AL90" s="0" t="s">
        <v>1569</v>
      </c>
      <c r="AM90" s="0" t="s">
        <v>1570</v>
      </c>
      <c r="AN90" s="0" t="s">
        <v>1062</v>
      </c>
      <c r="AO90" s="0" t="s">
        <v>794</v>
      </c>
      <c r="AP90" s="0" t="s">
        <v>1566</v>
      </c>
      <c r="AQ90" s="0" t="s">
        <v>1062</v>
      </c>
      <c r="AR90" s="0" t="s">
        <v>1566</v>
      </c>
      <c r="AS90" s="0" t="s">
        <v>1062</v>
      </c>
      <c r="AT90" s="0" t="s">
        <v>1566</v>
      </c>
      <c r="AU90" s="0" t="s">
        <v>1062</v>
      </c>
      <c r="AV90" s="0" t="s">
        <v>1062</v>
      </c>
      <c r="AW90" s="0" t="s">
        <v>1062</v>
      </c>
      <c r="AX90" s="0" t="s">
        <v>1571</v>
      </c>
      <c r="AY90" s="0" t="s">
        <v>1571</v>
      </c>
      <c r="AZ90" s="0" t="s">
        <v>1572</v>
      </c>
      <c r="BA90" s="0" t="s">
        <v>1062</v>
      </c>
      <c r="BB90" s="0" t="s">
        <v>1571</v>
      </c>
      <c r="BC90" s="0" t="s">
        <v>1573</v>
      </c>
      <c r="BD90" s="0" t="s">
        <v>1062</v>
      </c>
      <c r="BE90" s="0" t="s">
        <v>1567</v>
      </c>
      <c r="BF90" s="0" t="s">
        <v>1062</v>
      </c>
      <c r="BG90" s="0" t="s">
        <v>1062</v>
      </c>
      <c r="BH90" s="0" t="s">
        <v>1062</v>
      </c>
      <c r="BI90" s="0" t="s">
        <v>1567</v>
      </c>
      <c r="BJ90" s="0" t="s">
        <v>1062</v>
      </c>
      <c r="BK90" s="0" t="s">
        <v>1062</v>
      </c>
      <c r="BL90" s="0" t="s">
        <v>1062</v>
      </c>
      <c r="BM90" s="0" t="s">
        <v>794</v>
      </c>
      <c r="BN90" s="0" t="s">
        <v>1574</v>
      </c>
      <c r="BO90" s="0" t="s">
        <v>1062</v>
      </c>
      <c r="BP90" s="0" t="s">
        <v>1575</v>
      </c>
      <c r="BQ90" s="0" t="s">
        <v>635</v>
      </c>
      <c r="BS90" s="0" t="s">
        <v>1062</v>
      </c>
      <c r="BT90" s="0" t="n">
        <f aca="false">49-(COUNTBLANK(U90:BQ90))</f>
        <v>49</v>
      </c>
      <c r="BU90" s="0" t="str">
        <f aca="false">CONCATENATE("*",BS90,"*")</f>
        <v>*win*</v>
      </c>
      <c r="BV90" s="0" t="n">
        <f aca="false">COUNTIFS(U90:BQ90,BU90)</f>
        <v>0</v>
      </c>
      <c r="BW90" s="14" t="n">
        <f aca="false">BV90/BT90</f>
        <v>0</v>
      </c>
      <c r="BZ90" s="15" t="str">
        <f aca="false">IF(BY90="","",(BY90/BT90))</f>
        <v/>
      </c>
      <c r="CA90" s="0" t="n">
        <f aca="false">COUNTIFS(U90:BQ90,BU89)</f>
        <v>0</v>
      </c>
      <c r="CB90" s="0" t="str">
        <f aca="false">IF(BX90="",BU90,BX90)</f>
        <v>*win*</v>
      </c>
      <c r="CC90" s="0" t="n">
        <f aca="false">COUNTIFS(U90:BQ90,CB89)</f>
        <v>0</v>
      </c>
      <c r="CD90" s="15" t="n">
        <f aca="false">CC90/BT90</f>
        <v>0</v>
      </c>
      <c r="CE90" s="0" t="s">
        <v>1576</v>
      </c>
      <c r="CF90" s="15" t="n">
        <f aca="false">(COUNTIFS(U90:BQ90,CE90))/BT90</f>
        <v>0</v>
      </c>
      <c r="CH90" s="0" t="s">
        <v>1577</v>
      </c>
      <c r="CI90" s="15" t="n">
        <f aca="false">(COUNTIFS(U90:BQ90,CH90))/BT90</f>
        <v>0</v>
      </c>
      <c r="CJ90" s="15" t="n">
        <f aca="false">(COUNTIFS(U90:BQ90,CH89))/BT90</f>
        <v>0</v>
      </c>
      <c r="CK90" s="16" t="s">
        <v>1062</v>
      </c>
      <c r="CL90" s="0" t="s">
        <v>1561</v>
      </c>
      <c r="CP90" s="0" t="s">
        <v>3689</v>
      </c>
      <c r="CQ90" s="15" t="n">
        <v>0</v>
      </c>
      <c r="CR90" s="0" t="str">
        <f aca="false">CONCATENATE(CP90,CS90)</f>
        <v>triumph*</v>
      </c>
      <c r="CS90" s="0" t="s">
        <v>3614</v>
      </c>
      <c r="CT90" s="0" t="n">
        <f aca="false">CP91</f>
        <v>0</v>
      </c>
      <c r="CU90" s="0" t="str">
        <f aca="false">CONCATENATE(CT90,CS90)</f>
        <v>0*</v>
      </c>
      <c r="CV90" s="15" t="n">
        <f aca="false">(COUNTIFS(U90:BQ90,CU90))/BT90</f>
        <v>0</v>
      </c>
      <c r="CX90" s="4" t="s">
        <v>3625</v>
      </c>
      <c r="CY90" s="4" t="s">
        <v>3688</v>
      </c>
      <c r="CZ90" s="4" t="s">
        <v>3676</v>
      </c>
    </row>
    <row r="91" customFormat="false" ht="14.4" hidden="false" customHeight="false" outlineLevel="0" collapsed="false">
      <c r="A91" s="8" t="s">
        <v>193</v>
      </c>
      <c r="B91" s="8" t="n">
        <v>1</v>
      </c>
      <c r="C91" s="8" t="n">
        <v>1</v>
      </c>
      <c r="D91" s="8" t="n">
        <v>1</v>
      </c>
      <c r="E91" s="8" t="n">
        <v>52</v>
      </c>
      <c r="F91" s="8" t="n">
        <v>26</v>
      </c>
      <c r="G91" s="8" t="n">
        <v>0</v>
      </c>
      <c r="H91" s="8" t="n">
        <v>26</v>
      </c>
      <c r="I91" s="8" t="n">
        <v>10026</v>
      </c>
      <c r="J91" s="8" t="n">
        <v>26</v>
      </c>
      <c r="K91" s="8" t="s">
        <v>650</v>
      </c>
      <c r="L91" s="8" t="s">
        <v>128</v>
      </c>
      <c r="M91" s="0" t="s">
        <v>1578</v>
      </c>
      <c r="N91" s="0" t="s">
        <v>1579</v>
      </c>
      <c r="O91" s="0" t="s">
        <v>1580</v>
      </c>
      <c r="R91" s="0" t="n">
        <f aca="false">(1+LEN(N91)-LEN(SUBSTITUTE(N91," ","")))+1</f>
        <v>9</v>
      </c>
      <c r="S91" s="0" t="n">
        <f aca="false">(1+LEN(O91)-LEN(SUBSTITUTE(O91," ","")))</f>
        <v>12</v>
      </c>
      <c r="T91" s="0" t="s">
        <v>1542</v>
      </c>
      <c r="U91" s="0" t="s">
        <v>1581</v>
      </c>
      <c r="V91" s="0" t="s">
        <v>881</v>
      </c>
      <c r="W91" s="0" t="s">
        <v>1582</v>
      </c>
      <c r="X91" s="0" t="s">
        <v>1583</v>
      </c>
      <c r="Y91" s="0" t="s">
        <v>295</v>
      </c>
      <c r="Z91" s="0" t="s">
        <v>182</v>
      </c>
      <c r="AA91" s="0" t="s">
        <v>182</v>
      </c>
      <c r="AB91" s="0" t="s">
        <v>1509</v>
      </c>
      <c r="AC91" s="0" t="s">
        <v>1583</v>
      </c>
      <c r="AD91" s="0" t="s">
        <v>726</v>
      </c>
      <c r="AE91" s="0" t="s">
        <v>1584</v>
      </c>
      <c r="AF91" s="0" t="s">
        <v>1585</v>
      </c>
      <c r="AG91" s="0" t="s">
        <v>182</v>
      </c>
      <c r="AH91" s="0" t="s">
        <v>881</v>
      </c>
      <c r="AI91" s="0" t="s">
        <v>1581</v>
      </c>
      <c r="AJ91" s="0" t="s">
        <v>1509</v>
      </c>
      <c r="AK91" s="0" t="s">
        <v>182</v>
      </c>
      <c r="AL91" s="0" t="s">
        <v>635</v>
      </c>
      <c r="AM91" s="0" t="s">
        <v>182</v>
      </c>
      <c r="AN91" s="0" t="s">
        <v>182</v>
      </c>
      <c r="AO91" s="0" t="s">
        <v>182</v>
      </c>
      <c r="AP91" s="0" t="s">
        <v>1586</v>
      </c>
      <c r="AQ91" s="0" t="s">
        <v>182</v>
      </c>
      <c r="AR91" s="0" t="s">
        <v>1509</v>
      </c>
      <c r="AS91" s="0" t="s">
        <v>1581</v>
      </c>
      <c r="AT91" s="0" t="s">
        <v>182</v>
      </c>
      <c r="AU91" s="0" t="s">
        <v>669</v>
      </c>
      <c r="AV91" s="0" t="s">
        <v>1587</v>
      </c>
      <c r="AW91" s="0" t="s">
        <v>1588</v>
      </c>
      <c r="AX91" s="0" t="s">
        <v>956</v>
      </c>
      <c r="AY91" s="0" t="s">
        <v>182</v>
      </c>
      <c r="AZ91" s="0" t="s">
        <v>182</v>
      </c>
      <c r="BA91" s="0" t="s">
        <v>182</v>
      </c>
      <c r="BB91" s="0" t="s">
        <v>956</v>
      </c>
      <c r="BC91" s="0" t="s">
        <v>182</v>
      </c>
      <c r="BD91" s="0" t="s">
        <v>182</v>
      </c>
      <c r="BE91" s="0" t="s">
        <v>182</v>
      </c>
      <c r="BF91" s="0" t="s">
        <v>182</v>
      </c>
      <c r="BG91" s="0" t="s">
        <v>182</v>
      </c>
      <c r="BH91" s="0" t="s">
        <v>182</v>
      </c>
      <c r="BI91" s="0" t="s">
        <v>956</v>
      </c>
      <c r="BJ91" s="0" t="s">
        <v>1589</v>
      </c>
      <c r="BK91" s="0" t="s">
        <v>881</v>
      </c>
      <c r="BL91" s="0" t="s">
        <v>1585</v>
      </c>
      <c r="BM91" s="0" t="s">
        <v>182</v>
      </c>
      <c r="BN91" s="0" t="s">
        <v>1590</v>
      </c>
      <c r="BO91" s="0" t="s">
        <v>182</v>
      </c>
      <c r="BP91" s="0" t="s">
        <v>881</v>
      </c>
      <c r="BQ91" s="0" t="s">
        <v>1585</v>
      </c>
      <c r="BS91" s="0" t="s">
        <v>182</v>
      </c>
      <c r="BT91" s="0" t="n">
        <f aca="false">49-(COUNTBLANK(U91:BQ91))</f>
        <v>49</v>
      </c>
      <c r="BU91" s="0" t="str">
        <f aca="false">CONCATENATE("*",BS91,"*")</f>
        <v>*eat*</v>
      </c>
      <c r="BV91" s="0" t="n">
        <f aca="false">COUNTIFS(U91:BQ91,BU91)</f>
        <v>0</v>
      </c>
      <c r="BW91" s="18" t="n">
        <f aca="false">BV91/BT91</f>
        <v>0</v>
      </c>
      <c r="BZ91" s="15" t="str">
        <f aca="false">IF(BY91="","",(BY91/BT91))</f>
        <v/>
      </c>
      <c r="CA91" s="0" t="n">
        <f aca="false">COUNTIFS(U91:BQ91,BU92)</f>
        <v>0</v>
      </c>
      <c r="CB91" s="0" t="str">
        <f aca="false">IF(BX91="",BU91,BX91)</f>
        <v>*eat*</v>
      </c>
      <c r="CC91" s="0" t="n">
        <f aca="false">COUNTIFS(U91:BQ91,CB92)</f>
        <v>0</v>
      </c>
      <c r="CD91" s="15" t="n">
        <f aca="false">CC91/BT91</f>
        <v>0</v>
      </c>
      <c r="CE91" s="0" t="s">
        <v>189</v>
      </c>
      <c r="CF91" s="15" t="n">
        <f aca="false">(COUNTIFS(U91:BQ91,CE91))/BT91</f>
        <v>0</v>
      </c>
      <c r="CH91" s="0" t="s">
        <v>190</v>
      </c>
      <c r="CI91" s="15" t="n">
        <f aca="false">(COUNTIFS(U91:BQ91,CH91))/BT91</f>
        <v>0</v>
      </c>
      <c r="CJ91" s="15" t="n">
        <f aca="false">(COUNTIFS(U91:BQ91,CH92))/BT91</f>
        <v>0</v>
      </c>
      <c r="CK91" s="16" t="s">
        <v>182</v>
      </c>
      <c r="CL91" s="0" t="s">
        <v>1591</v>
      </c>
      <c r="CO91" s="4"/>
      <c r="CP91" s="4"/>
      <c r="CQ91" s="4"/>
      <c r="CR91" s="4"/>
      <c r="CS91" s="4"/>
      <c r="CT91" s="4"/>
      <c r="CU91" s="4"/>
      <c r="CV91" s="4"/>
      <c r="CW91" s="4"/>
      <c r="CX91" s="4" t="s">
        <v>3625</v>
      </c>
      <c r="CY91" s="4" t="s">
        <v>3690</v>
      </c>
      <c r="CZ91" s="4" t="s">
        <v>3676</v>
      </c>
    </row>
    <row r="92" customFormat="false" ht="14.4" hidden="false" customHeight="false" outlineLevel="0" collapsed="false">
      <c r="A92" s="8" t="s">
        <v>127</v>
      </c>
      <c r="B92" s="8" t="n">
        <v>1</v>
      </c>
      <c r="C92" s="8" t="n">
        <v>1</v>
      </c>
      <c r="D92" s="8" t="n">
        <v>2</v>
      </c>
      <c r="E92" s="8" t="n">
        <v>52</v>
      </c>
      <c r="F92" s="8" t="n">
        <v>26</v>
      </c>
      <c r="G92" s="8" t="n">
        <v>1</v>
      </c>
      <c r="H92" s="8" t="n">
        <v>1026</v>
      </c>
      <c r="I92" s="8" t="n">
        <v>11026</v>
      </c>
      <c r="J92" s="8" t="n">
        <v>1026</v>
      </c>
      <c r="K92" s="8" t="s">
        <v>650</v>
      </c>
      <c r="L92" s="8" t="s">
        <v>128</v>
      </c>
      <c r="M92" s="0" t="s">
        <v>1592</v>
      </c>
      <c r="N92" s="0" t="s">
        <v>1579</v>
      </c>
      <c r="O92" s="0" t="s">
        <v>1593</v>
      </c>
      <c r="R92" s="0" t="n">
        <f aca="false">(1+LEN(N92)-LEN(SUBSTITUTE(N92," ","")))+1</f>
        <v>9</v>
      </c>
      <c r="S92" s="0" t="n">
        <f aca="false">(1+LEN(O92)-LEN(SUBSTITUTE(O92," ","")))</f>
        <v>12</v>
      </c>
      <c r="T92" s="0" t="s">
        <v>1542</v>
      </c>
      <c r="U92" s="0" t="s">
        <v>635</v>
      </c>
      <c r="V92" s="0" t="s">
        <v>669</v>
      </c>
      <c r="W92" s="0" t="s">
        <v>669</v>
      </c>
      <c r="X92" s="0" t="s">
        <v>1594</v>
      </c>
      <c r="Y92" s="0" t="s">
        <v>1595</v>
      </c>
      <c r="Z92" s="0" t="s">
        <v>635</v>
      </c>
      <c r="AA92" s="0" t="s">
        <v>1596</v>
      </c>
      <c r="AB92" s="0" t="s">
        <v>669</v>
      </c>
      <c r="AC92" s="0" t="s">
        <v>669</v>
      </c>
      <c r="AD92" s="0" t="s">
        <v>1597</v>
      </c>
      <c r="AE92" s="0" t="s">
        <v>698</v>
      </c>
      <c r="AF92" s="0" t="s">
        <v>1598</v>
      </c>
      <c r="AG92" s="0" t="s">
        <v>1599</v>
      </c>
      <c r="AH92" s="0" t="s">
        <v>669</v>
      </c>
      <c r="AI92" s="0" t="s">
        <v>635</v>
      </c>
      <c r="AJ92" s="0" t="s">
        <v>1600</v>
      </c>
      <c r="AK92" s="0" t="s">
        <v>796</v>
      </c>
      <c r="AL92" s="0" t="s">
        <v>1601</v>
      </c>
      <c r="AM92" s="0" t="s">
        <v>1602</v>
      </c>
      <c r="AN92" s="0" t="s">
        <v>1603</v>
      </c>
      <c r="AO92" s="0" t="s">
        <v>635</v>
      </c>
      <c r="AP92" s="0" t="s">
        <v>1604</v>
      </c>
      <c r="AQ92" s="0" t="s">
        <v>635</v>
      </c>
      <c r="AR92" s="0" t="s">
        <v>1605</v>
      </c>
      <c r="AS92" s="0" t="s">
        <v>1606</v>
      </c>
      <c r="AT92" s="0" t="s">
        <v>1607</v>
      </c>
      <c r="AU92" s="0" t="s">
        <v>635</v>
      </c>
      <c r="AV92" s="0" t="s">
        <v>635</v>
      </c>
      <c r="AW92" s="0" t="s">
        <v>1608</v>
      </c>
      <c r="AX92" s="0" t="s">
        <v>182</v>
      </c>
      <c r="AY92" s="0" t="s">
        <v>635</v>
      </c>
      <c r="AZ92" s="0" t="s">
        <v>669</v>
      </c>
      <c r="BA92" s="0" t="s">
        <v>1609</v>
      </c>
      <c r="BB92" s="0" t="s">
        <v>635</v>
      </c>
      <c r="BC92" s="0" t="s">
        <v>1604</v>
      </c>
      <c r="BD92" s="0" t="s">
        <v>669</v>
      </c>
      <c r="BE92" s="0" t="s">
        <v>1610</v>
      </c>
      <c r="BF92" s="0" t="s">
        <v>635</v>
      </c>
      <c r="BG92" s="0" t="s">
        <v>1611</v>
      </c>
      <c r="BH92" s="0" t="s">
        <v>635</v>
      </c>
      <c r="BI92" s="0" t="s">
        <v>1610</v>
      </c>
      <c r="BJ92" s="0" t="s">
        <v>669</v>
      </c>
      <c r="BK92" s="0" t="s">
        <v>1612</v>
      </c>
      <c r="BL92" s="0" t="s">
        <v>1613</v>
      </c>
      <c r="BM92" s="0" t="s">
        <v>1614</v>
      </c>
      <c r="BN92" s="0" t="s">
        <v>669</v>
      </c>
      <c r="BO92" s="0" t="s">
        <v>669</v>
      </c>
      <c r="BP92" s="0" t="s">
        <v>1608</v>
      </c>
      <c r="BQ92" s="0" t="s">
        <v>1615</v>
      </c>
      <c r="BS92" s="0" t="s">
        <v>669</v>
      </c>
      <c r="BT92" s="0" t="n">
        <f aca="false">49-(COUNTBLANK(U92:BQ92))</f>
        <v>49</v>
      </c>
      <c r="BU92" s="0" t="str">
        <f aca="false">CONCATENATE("*",BS92,"*")</f>
        <v>*move*</v>
      </c>
      <c r="BV92" s="0" t="n">
        <f aca="false">COUNTIFS(U92:BQ92,BU92)</f>
        <v>0</v>
      </c>
      <c r="BW92" s="18" t="n">
        <f aca="false">BV92/BT92</f>
        <v>0</v>
      </c>
      <c r="CA92" s="0" t="n">
        <f aca="false">COUNTIFS(U92:BQ92,BU91)</f>
        <v>0</v>
      </c>
      <c r="CB92" s="0" t="str">
        <f aca="false">IF(BX92="",BU92,BX92)</f>
        <v>*move*</v>
      </c>
      <c r="CC92" s="0" t="n">
        <f aca="false">COUNTIFS(U92:BQ92,CB91)</f>
        <v>0</v>
      </c>
      <c r="CD92" s="15" t="n">
        <f aca="false">CC92/BT92</f>
        <v>0</v>
      </c>
      <c r="CE92" s="0" t="s">
        <v>1616</v>
      </c>
      <c r="CF92" s="15" t="n">
        <f aca="false">(COUNTIFS(U92:BQ92,CE92))/BT92</f>
        <v>0</v>
      </c>
      <c r="CH92" s="0" t="s">
        <v>1617</v>
      </c>
      <c r="CI92" s="15" t="n">
        <f aca="false">(COUNTIFS(U92:BQ92,CH92))/BT92</f>
        <v>0</v>
      </c>
      <c r="CJ92" s="15" t="n">
        <f aca="false">(COUNTIFS(U92:BQ92,CH91))/BT92</f>
        <v>0</v>
      </c>
      <c r="CK92" s="16" t="s">
        <v>669</v>
      </c>
      <c r="CL92" s="0" t="s">
        <v>1591</v>
      </c>
      <c r="CN92" s="4"/>
      <c r="CO92" s="4"/>
      <c r="CP92" s="0" t="s">
        <v>3684</v>
      </c>
      <c r="CQ92" s="15" t="n">
        <v>0</v>
      </c>
      <c r="CR92" s="0" t="str">
        <f aca="false">CONCATENATE(CP92,CS92)</f>
        <v>advance*</v>
      </c>
      <c r="CS92" s="0" t="s">
        <v>3614</v>
      </c>
      <c r="CT92" s="0" t="n">
        <f aca="false">CP91</f>
        <v>0</v>
      </c>
      <c r="CU92" s="0" t="str">
        <f aca="false">CONCATENATE(CT92,CS92)</f>
        <v>0*</v>
      </c>
      <c r="CV92" s="15" t="n">
        <f aca="false">(COUNTIFS(U92:BQ92,CU92))/BT92</f>
        <v>0</v>
      </c>
      <c r="CW92" s="4"/>
      <c r="CX92" s="4" t="s">
        <v>3625</v>
      </c>
      <c r="CY92" s="4" t="s">
        <v>3690</v>
      </c>
      <c r="CZ92" s="4" t="s">
        <v>3676</v>
      </c>
    </row>
    <row r="93" s="4" customFormat="true" ht="14.4" hidden="false" customHeight="false" outlineLevel="0" collapsed="false">
      <c r="A93" s="8" t="s">
        <v>193</v>
      </c>
      <c r="B93" s="8" t="n">
        <v>1</v>
      </c>
      <c r="C93" s="8" t="n">
        <v>1</v>
      </c>
      <c r="D93" s="8" t="n">
        <v>1</v>
      </c>
      <c r="E93" s="8" t="n">
        <v>57</v>
      </c>
      <c r="F93" s="8" t="n">
        <v>27</v>
      </c>
      <c r="G93" s="8" t="n">
        <v>0</v>
      </c>
      <c r="H93" s="8" t="n">
        <v>27</v>
      </c>
      <c r="I93" s="8" t="n">
        <v>10027</v>
      </c>
      <c r="J93" s="8" t="n">
        <v>27</v>
      </c>
      <c r="K93" s="8" t="s">
        <v>650</v>
      </c>
      <c r="L93" s="8" t="s">
        <v>128</v>
      </c>
      <c r="M93" s="4" t="s">
        <v>1618</v>
      </c>
      <c r="N93" s="4" t="s">
        <v>1619</v>
      </c>
      <c r="O93" s="4" t="s">
        <v>1620</v>
      </c>
      <c r="R93" s="4" t="n">
        <f aca="false">(1+LEN(N93)-LEN(SUBSTITUTE(N93," ","")))+1</f>
        <v>7</v>
      </c>
      <c r="S93" s="4" t="n">
        <f aca="false">(1+LEN(O93)-LEN(SUBSTITUTE(O93," ","")))</f>
        <v>11</v>
      </c>
      <c r="T93" s="4" t="s">
        <v>1542</v>
      </c>
      <c r="U93" s="4" t="s">
        <v>1621</v>
      </c>
      <c r="V93" s="4" t="s">
        <v>1622</v>
      </c>
      <c r="W93" s="4" t="s">
        <v>1623</v>
      </c>
      <c r="X93" s="4" t="s">
        <v>1624</v>
      </c>
      <c r="Y93" s="4" t="s">
        <v>1625</v>
      </c>
      <c r="Z93" s="4" t="s">
        <v>1626</v>
      </c>
      <c r="AA93" s="4" t="s">
        <v>1627</v>
      </c>
      <c r="AB93" s="4" t="s">
        <v>1621</v>
      </c>
      <c r="AC93" s="4" t="s">
        <v>1628</v>
      </c>
      <c r="AD93" s="4" t="s">
        <v>1062</v>
      </c>
      <c r="AE93" s="4" t="s">
        <v>1629</v>
      </c>
      <c r="AF93" s="4" t="s">
        <v>1624</v>
      </c>
      <c r="AG93" s="4" t="s">
        <v>1630</v>
      </c>
      <c r="AH93" s="4" t="s">
        <v>1631</v>
      </c>
      <c r="AI93" s="4" t="s">
        <v>1549</v>
      </c>
      <c r="AJ93" s="4" t="s">
        <v>1632</v>
      </c>
      <c r="AK93" s="4" t="s">
        <v>726</v>
      </c>
      <c r="AL93" s="4" t="s">
        <v>1633</v>
      </c>
      <c r="AM93" s="4" t="s">
        <v>1549</v>
      </c>
      <c r="AN93" s="4" t="s">
        <v>1624</v>
      </c>
      <c r="AO93" s="4" t="s">
        <v>1624</v>
      </c>
      <c r="AP93" s="4" t="s">
        <v>1634</v>
      </c>
      <c r="AQ93" s="4" t="s">
        <v>1626</v>
      </c>
      <c r="AR93" s="4" t="s">
        <v>1628</v>
      </c>
      <c r="AS93" s="4" t="s">
        <v>1635</v>
      </c>
      <c r="AT93" s="4" t="s">
        <v>1636</v>
      </c>
      <c r="AU93" s="4" t="s">
        <v>1621</v>
      </c>
      <c r="AV93" s="4" t="s">
        <v>1637</v>
      </c>
      <c r="AW93" s="4" t="s">
        <v>1638</v>
      </c>
      <c r="AX93" s="4" t="s">
        <v>1621</v>
      </c>
      <c r="AY93" s="4" t="s">
        <v>1621</v>
      </c>
      <c r="AZ93" s="4" t="s">
        <v>1639</v>
      </c>
      <c r="BA93" s="4" t="s">
        <v>1621</v>
      </c>
      <c r="BB93" s="4" t="s">
        <v>1621</v>
      </c>
      <c r="BC93" s="4" t="s">
        <v>1640</v>
      </c>
      <c r="BD93" s="4" t="s">
        <v>1628</v>
      </c>
      <c r="BE93" s="4" t="s">
        <v>1621</v>
      </c>
      <c r="BF93" s="4" t="s">
        <v>1641</v>
      </c>
      <c r="BG93" s="4" t="s">
        <v>1642</v>
      </c>
      <c r="BH93" s="4" t="s">
        <v>1643</v>
      </c>
      <c r="BI93" s="4" t="s">
        <v>1621</v>
      </c>
      <c r="BJ93" s="4" t="s">
        <v>1644</v>
      </c>
      <c r="BK93" s="4" t="s">
        <v>1621</v>
      </c>
      <c r="BL93" s="4" t="s">
        <v>1626</v>
      </c>
      <c r="BM93" s="4" t="s">
        <v>1621</v>
      </c>
      <c r="BN93" s="4" t="s">
        <v>1645</v>
      </c>
      <c r="BO93" s="4" t="s">
        <v>1549</v>
      </c>
      <c r="BP93" s="4" t="s">
        <v>1642</v>
      </c>
      <c r="BQ93" s="4" t="s">
        <v>1646</v>
      </c>
      <c r="BS93" s="4" t="s">
        <v>1621</v>
      </c>
      <c r="BT93" s="4" t="n">
        <f aca="false">49-(COUNTBLANK(U93:BQ93))</f>
        <v>49</v>
      </c>
      <c r="BU93" s="4" t="str">
        <f aca="false">CONCATENATE("*",BS93,"*")</f>
        <v>*save*</v>
      </c>
      <c r="BV93" s="4" t="n">
        <f aca="false">COUNTIFS(U93:BQ93,BU93)</f>
        <v>0</v>
      </c>
      <c r="BW93" s="15" t="n">
        <f aca="false">BV93/BT93</f>
        <v>0</v>
      </c>
      <c r="BZ93" s="15" t="str">
        <f aca="false">IF(BY93="","",(BY93/BT93))</f>
        <v/>
      </c>
      <c r="CA93" s="4" t="n">
        <f aca="false">COUNTIFS(U93:BQ93,BU94)</f>
        <v>0</v>
      </c>
      <c r="CB93" s="4" t="str">
        <f aca="false">IF(BX93="",BU93,BX93)</f>
        <v>*save*</v>
      </c>
      <c r="CC93" s="4" t="n">
        <f aca="false">COUNTIFS(U93:BQ93,CB94)</f>
        <v>0</v>
      </c>
      <c r="CD93" s="15" t="n">
        <f aca="false">CC93/BT93</f>
        <v>0</v>
      </c>
      <c r="CE93" s="4" t="s">
        <v>1647</v>
      </c>
      <c r="CF93" s="15" t="n">
        <f aca="false">(COUNTIFS(U93:BQ93,CE93))/BT93</f>
        <v>0</v>
      </c>
      <c r="CH93" s="4" t="s">
        <v>1648</v>
      </c>
      <c r="CI93" s="15" t="n">
        <f aca="false">(COUNTIFS(U93:BQ93,CH93))/BT93</f>
        <v>0</v>
      </c>
      <c r="CJ93" s="15" t="n">
        <f aca="false">(COUNTIFS(U93:BQ93,CH94))/BT93</f>
        <v>0</v>
      </c>
      <c r="CK93" s="16" t="s">
        <v>1621</v>
      </c>
      <c r="CL93" s="4" t="s">
        <v>1649</v>
      </c>
      <c r="CX93" s="4" t="s">
        <v>3625</v>
      </c>
      <c r="CY93" s="4" t="s">
        <v>1644</v>
      </c>
      <c r="CZ93" s="4" t="s">
        <v>3676</v>
      </c>
    </row>
    <row r="94" customFormat="false" ht="14.4" hidden="false" customHeight="false" outlineLevel="0" collapsed="false">
      <c r="A94" s="8" t="s">
        <v>127</v>
      </c>
      <c r="B94" s="8" t="n">
        <v>1</v>
      </c>
      <c r="C94" s="8" t="n">
        <v>1</v>
      </c>
      <c r="D94" s="8" t="n">
        <v>2</v>
      </c>
      <c r="E94" s="8" t="n">
        <v>57</v>
      </c>
      <c r="F94" s="8" t="n">
        <v>27</v>
      </c>
      <c r="G94" s="8" t="n">
        <v>1</v>
      </c>
      <c r="H94" s="8" t="n">
        <v>1027</v>
      </c>
      <c r="I94" s="8" t="n">
        <v>11027</v>
      </c>
      <c r="J94" s="8" t="n">
        <v>1027</v>
      </c>
      <c r="K94" s="8" t="s">
        <v>650</v>
      </c>
      <c r="L94" s="8" t="s">
        <v>128</v>
      </c>
      <c r="M94" s="0" t="s">
        <v>1650</v>
      </c>
      <c r="N94" s="0" t="s">
        <v>1619</v>
      </c>
      <c r="O94" s="0" t="s">
        <v>1651</v>
      </c>
      <c r="R94" s="0" t="n">
        <f aca="false">(1+LEN(N94)-LEN(SUBSTITUTE(N94," ","")))+1</f>
        <v>7</v>
      </c>
      <c r="S94" s="0" t="n">
        <f aca="false">(1+LEN(O94)-LEN(SUBSTITUTE(O94," ","")))</f>
        <v>11</v>
      </c>
      <c r="T94" s="0" t="s">
        <v>1542</v>
      </c>
      <c r="U94" s="0" t="s">
        <v>1652</v>
      </c>
      <c r="V94" s="0" t="s">
        <v>1653</v>
      </c>
      <c r="W94" s="0" t="s">
        <v>1654</v>
      </c>
      <c r="X94" s="0" t="s">
        <v>1633</v>
      </c>
      <c r="Y94" s="0" t="s">
        <v>1655</v>
      </c>
      <c r="Z94" s="0" t="s">
        <v>1656</v>
      </c>
      <c r="AA94" s="0" t="s">
        <v>1657</v>
      </c>
      <c r="AB94" s="0" t="s">
        <v>1652</v>
      </c>
      <c r="AC94" s="0" t="s">
        <v>1658</v>
      </c>
      <c r="AD94" s="0" t="s">
        <v>1659</v>
      </c>
      <c r="AE94" s="0" t="s">
        <v>1621</v>
      </c>
      <c r="AF94" s="0" t="s">
        <v>1660</v>
      </c>
      <c r="AG94" s="0" t="s">
        <v>1661</v>
      </c>
      <c r="AH94" s="0" t="s">
        <v>1626</v>
      </c>
      <c r="AI94" s="13"/>
      <c r="AJ94" s="0" t="s">
        <v>1662</v>
      </c>
      <c r="AK94" s="0" t="s">
        <v>1663</v>
      </c>
      <c r="AL94" s="0" t="s">
        <v>1652</v>
      </c>
      <c r="AM94" s="0" t="s">
        <v>1664</v>
      </c>
      <c r="AN94" s="0" t="s">
        <v>1653</v>
      </c>
      <c r="AO94" s="0" t="s">
        <v>1665</v>
      </c>
      <c r="AP94" s="0" t="s">
        <v>1665</v>
      </c>
      <c r="AQ94" s="0" t="s">
        <v>1549</v>
      </c>
      <c r="AR94" s="0" t="s">
        <v>1655</v>
      </c>
      <c r="AS94" s="0" t="s">
        <v>1655</v>
      </c>
      <c r="AT94" s="0" t="s">
        <v>1665</v>
      </c>
      <c r="AU94" s="0" t="s">
        <v>1621</v>
      </c>
      <c r="AV94" s="0" t="s">
        <v>1549</v>
      </c>
      <c r="AW94" s="0" t="s">
        <v>1655</v>
      </c>
      <c r="AX94" s="0" t="s">
        <v>1666</v>
      </c>
      <c r="AY94" s="0" t="s">
        <v>1549</v>
      </c>
      <c r="AZ94" s="0" t="s">
        <v>1665</v>
      </c>
      <c r="BA94" s="0" t="s">
        <v>1655</v>
      </c>
      <c r="BB94" s="0" t="s">
        <v>1665</v>
      </c>
      <c r="BC94" s="0" t="s">
        <v>1655</v>
      </c>
      <c r="BD94" s="0" t="s">
        <v>1549</v>
      </c>
      <c r="BE94" s="0" t="s">
        <v>1667</v>
      </c>
      <c r="BF94" s="0" t="s">
        <v>1641</v>
      </c>
      <c r="BG94" s="0" t="s">
        <v>1665</v>
      </c>
      <c r="BH94" s="0" t="s">
        <v>1549</v>
      </c>
      <c r="BI94" s="0" t="s">
        <v>1667</v>
      </c>
      <c r="BJ94" s="0" t="s">
        <v>1621</v>
      </c>
      <c r="BK94" s="0" t="s">
        <v>1668</v>
      </c>
      <c r="BL94" s="0" t="s">
        <v>1641</v>
      </c>
      <c r="BM94" s="0" t="s">
        <v>168</v>
      </c>
      <c r="BN94" s="0" t="s">
        <v>1669</v>
      </c>
      <c r="BO94" s="0" t="s">
        <v>1655</v>
      </c>
      <c r="BP94" s="0" t="s">
        <v>1670</v>
      </c>
      <c r="BQ94" s="0" t="s">
        <v>1621</v>
      </c>
      <c r="BS94" s="0" t="s">
        <v>1641</v>
      </c>
      <c r="BT94" s="0" t="n">
        <f aca="false">49-(COUNTBLANK(U94:BQ94))</f>
        <v>48</v>
      </c>
      <c r="BU94" s="0" t="str">
        <f aca="false">CONCATENATE("*",BS94,"*")</f>
        <v>*work*</v>
      </c>
      <c r="BV94" s="0" t="n">
        <f aca="false">COUNTIFS(U94:BQ94,BU94)</f>
        <v>0</v>
      </c>
      <c r="BW94" s="15" t="n">
        <f aca="false">BV94/BT94</f>
        <v>0</v>
      </c>
      <c r="BZ94" s="15" t="str">
        <f aca="false">IF(BY94="","",(BY94/BT94))</f>
        <v/>
      </c>
      <c r="CA94" s="0" t="n">
        <f aca="false">COUNTIFS(U94:BQ94,BU93)</f>
        <v>0</v>
      </c>
      <c r="CB94" s="0" t="str">
        <f aca="false">IF(BX94="",BU94,BX94)</f>
        <v>*work*</v>
      </c>
      <c r="CC94" s="0" t="n">
        <f aca="false">COUNTIFS(U94:BQ94,CB93)</f>
        <v>0</v>
      </c>
      <c r="CD94" s="15" t="n">
        <f aca="false">CC94/BT94</f>
        <v>0</v>
      </c>
      <c r="CE94" s="0" t="s">
        <v>1671</v>
      </c>
      <c r="CF94" s="15" t="n">
        <f aca="false">(COUNTIFS(U94:BQ94,CE94))/BT94</f>
        <v>0</v>
      </c>
      <c r="CH94" s="0" t="s">
        <v>1672</v>
      </c>
      <c r="CI94" s="15" t="n">
        <f aca="false">(COUNTIFS(U94:BQ94,CH94))/BT94</f>
        <v>0</v>
      </c>
      <c r="CJ94" s="15" t="n">
        <f aca="false">(COUNTIFS(U94:BQ94,CH93))/BT94</f>
        <v>0</v>
      </c>
      <c r="CK94" s="16" t="s">
        <v>1180</v>
      </c>
      <c r="CL94" s="0" t="s">
        <v>1649</v>
      </c>
      <c r="CP94" s="0" t="s">
        <v>3691</v>
      </c>
      <c r="CQ94" s="15" t="n">
        <v>0</v>
      </c>
      <c r="CR94" s="0" t="str">
        <f aca="false">CONCATENATE(CP94,CS94)</f>
        <v>obtain*</v>
      </c>
      <c r="CS94" s="0" t="s">
        <v>3614</v>
      </c>
      <c r="CT94" s="0" t="n">
        <f aca="false">CP93</f>
        <v>0</v>
      </c>
      <c r="CU94" s="0" t="str">
        <f aca="false">CONCATENATE(CT94,CS94)</f>
        <v>0*</v>
      </c>
      <c r="CV94" s="15" t="n">
        <f aca="false">(COUNTIFS(U94:BQ94,CU94))/BT94</f>
        <v>0</v>
      </c>
      <c r="CX94" s="4" t="s">
        <v>3625</v>
      </c>
      <c r="CY94" s="4" t="s">
        <v>1644</v>
      </c>
      <c r="CZ94" s="4" t="s">
        <v>3676</v>
      </c>
    </row>
    <row r="95" customFormat="false" ht="14.4" hidden="false" customHeight="false" outlineLevel="0" collapsed="false">
      <c r="A95" s="8" t="s">
        <v>193</v>
      </c>
      <c r="B95" s="8" t="n">
        <v>1</v>
      </c>
      <c r="C95" s="8" t="n">
        <v>1</v>
      </c>
      <c r="D95" s="8" t="n">
        <v>1</v>
      </c>
      <c r="E95" s="8" t="n">
        <v>58</v>
      </c>
      <c r="F95" s="8" t="n">
        <v>28</v>
      </c>
      <c r="G95" s="8" t="n">
        <v>0</v>
      </c>
      <c r="H95" s="8" t="n">
        <v>28</v>
      </c>
      <c r="I95" s="8" t="n">
        <v>10028</v>
      </c>
      <c r="J95" s="8" t="n">
        <v>28</v>
      </c>
      <c r="K95" s="8" t="s">
        <v>650</v>
      </c>
      <c r="L95" s="8" t="s">
        <v>128</v>
      </c>
      <c r="M95" s="0" t="s">
        <v>1673</v>
      </c>
      <c r="N95" s="0" t="s">
        <v>1674</v>
      </c>
      <c r="O95" s="0" t="s">
        <v>1675</v>
      </c>
      <c r="R95" s="0" t="n">
        <f aca="false">(1+LEN(N95)-LEN(SUBSTITUTE(N95," ","")))+1</f>
        <v>8</v>
      </c>
      <c r="S95" s="0" t="n">
        <f aca="false">(1+LEN(O95)-LEN(SUBSTITUTE(O95," ","")))</f>
        <v>11</v>
      </c>
      <c r="T95" s="0" t="s">
        <v>1542</v>
      </c>
      <c r="U95" s="0" t="s">
        <v>1594</v>
      </c>
      <c r="V95" s="0" t="s">
        <v>1676</v>
      </c>
      <c r="W95" s="0" t="s">
        <v>1677</v>
      </c>
      <c r="X95" s="0" t="s">
        <v>1594</v>
      </c>
      <c r="Y95" s="0" t="s">
        <v>582</v>
      </c>
      <c r="Z95" s="0" t="s">
        <v>1678</v>
      </c>
      <c r="AA95" s="0" t="s">
        <v>1679</v>
      </c>
      <c r="AB95" s="0" t="s">
        <v>582</v>
      </c>
      <c r="AC95" s="0" t="s">
        <v>1678</v>
      </c>
      <c r="AD95" s="0" t="s">
        <v>582</v>
      </c>
      <c r="AE95" s="0" t="s">
        <v>1680</v>
      </c>
      <c r="AF95" s="0" t="s">
        <v>1681</v>
      </c>
      <c r="AG95" s="0" t="s">
        <v>1682</v>
      </c>
      <c r="AH95" s="0" t="s">
        <v>1641</v>
      </c>
      <c r="AI95" s="0" t="s">
        <v>1683</v>
      </c>
      <c r="AJ95" s="0" t="s">
        <v>1684</v>
      </c>
      <c r="AK95" s="0" t="s">
        <v>1641</v>
      </c>
      <c r="AL95" s="0" t="s">
        <v>582</v>
      </c>
      <c r="AM95" s="0" t="s">
        <v>1641</v>
      </c>
      <c r="AN95" s="13"/>
      <c r="AO95" s="0" t="s">
        <v>1685</v>
      </c>
      <c r="AP95" s="0" t="s">
        <v>1686</v>
      </c>
      <c r="AQ95" s="0" t="s">
        <v>1301</v>
      </c>
      <c r="AR95" s="0" t="s">
        <v>582</v>
      </c>
      <c r="AS95" s="0" t="s">
        <v>1687</v>
      </c>
      <c r="AT95" s="0" t="s">
        <v>1688</v>
      </c>
      <c r="AU95" s="0" t="s">
        <v>582</v>
      </c>
      <c r="AV95" s="0" t="s">
        <v>1689</v>
      </c>
      <c r="AW95" s="0" t="s">
        <v>1690</v>
      </c>
      <c r="AX95" s="0" t="s">
        <v>1691</v>
      </c>
      <c r="AY95" s="0" t="s">
        <v>1686</v>
      </c>
      <c r="AZ95" s="0" t="s">
        <v>1301</v>
      </c>
      <c r="BA95" s="0" t="s">
        <v>1692</v>
      </c>
      <c r="BB95" s="0" t="s">
        <v>983</v>
      </c>
      <c r="BC95" s="0" t="s">
        <v>1693</v>
      </c>
      <c r="BD95" s="0" t="s">
        <v>1694</v>
      </c>
      <c r="BE95" s="0" t="s">
        <v>582</v>
      </c>
      <c r="BF95" s="0" t="s">
        <v>582</v>
      </c>
      <c r="BG95" s="0" t="s">
        <v>582</v>
      </c>
      <c r="BH95" s="0" t="s">
        <v>1695</v>
      </c>
      <c r="BI95" s="0" t="s">
        <v>1641</v>
      </c>
      <c r="BJ95" s="0" t="s">
        <v>1696</v>
      </c>
      <c r="BK95" s="0" t="s">
        <v>1641</v>
      </c>
      <c r="BL95" s="0" t="s">
        <v>1697</v>
      </c>
      <c r="BM95" s="0" t="s">
        <v>1698</v>
      </c>
      <c r="BN95" s="0" t="s">
        <v>1699</v>
      </c>
      <c r="BO95" s="0" t="s">
        <v>983</v>
      </c>
      <c r="BP95" s="0" t="s">
        <v>582</v>
      </c>
      <c r="BQ95" s="0" t="s">
        <v>1700</v>
      </c>
      <c r="BS95" s="0" t="s">
        <v>1701</v>
      </c>
      <c r="BT95" s="0" t="n">
        <f aca="false">49-(COUNTBLANK(U95:BQ95))</f>
        <v>48</v>
      </c>
      <c r="BU95" s="0" t="str">
        <f aca="false">CONCATENATE("*",BS95,"*")</f>
        <v>*deploy*</v>
      </c>
      <c r="BV95" s="0" t="n">
        <f aca="false">COUNTIFS(U95:BQ95,BU95)</f>
        <v>0</v>
      </c>
      <c r="BW95" s="15" t="n">
        <f aca="false">BV95/BT95</f>
        <v>0</v>
      </c>
      <c r="BX95" s="0" t="s">
        <v>1702</v>
      </c>
      <c r="BY95" s="0" t="n">
        <f aca="false">COUNTIFS(U95:BQ95,BX95)</f>
        <v>0</v>
      </c>
      <c r="BZ95" s="14" t="n">
        <f aca="false">IF(BY95="","",(BY95/BT95))</f>
        <v>0</v>
      </c>
      <c r="CA95" s="0" t="n">
        <f aca="false">COUNTIFS(U95:BQ95,BU96)</f>
        <v>0</v>
      </c>
      <c r="CB95" s="0" t="str">
        <f aca="false">IF(BX95="",BU95,BX95)</f>
        <v>*fight*</v>
      </c>
      <c r="CC95" s="0" t="n">
        <f aca="false">COUNTIFS(U95:BQ95,CB96)</f>
        <v>0</v>
      </c>
      <c r="CD95" s="15" t="n">
        <f aca="false">CC95/BT95</f>
        <v>0</v>
      </c>
      <c r="CE95" s="0" t="s">
        <v>1702</v>
      </c>
      <c r="CF95" s="15" t="n">
        <f aca="false">(COUNTIFS(U95:BQ95,CE95))/BT95</f>
        <v>0</v>
      </c>
      <c r="CH95" s="0" t="s">
        <v>1703</v>
      </c>
      <c r="CI95" s="15" t="n">
        <f aca="false">(COUNTIFS(U95:BQ95,CH95))/BT95</f>
        <v>0</v>
      </c>
      <c r="CJ95" s="15" t="n">
        <f aca="false">(COUNTIFS(U95:BQ95,CH96))/BT95</f>
        <v>0</v>
      </c>
      <c r="CK95" s="16" t="s">
        <v>582</v>
      </c>
      <c r="CL95" s="0" t="s">
        <v>1704</v>
      </c>
      <c r="CO95" s="4"/>
      <c r="CP95" s="4"/>
      <c r="CQ95" s="4"/>
      <c r="CR95" s="4"/>
      <c r="CS95" s="4"/>
      <c r="CT95" s="4"/>
      <c r="CU95" s="4"/>
      <c r="CV95" s="4"/>
      <c r="CW95" s="4"/>
      <c r="CX95" s="4" t="s">
        <v>3625</v>
      </c>
      <c r="CY95" s="4" t="s">
        <v>3692</v>
      </c>
      <c r="CZ95" s="4" t="s">
        <v>3676</v>
      </c>
    </row>
    <row r="96" customFormat="false" ht="14.4" hidden="false" customHeight="false" outlineLevel="0" collapsed="false">
      <c r="A96" s="8" t="s">
        <v>127</v>
      </c>
      <c r="B96" s="8" t="n">
        <v>1</v>
      </c>
      <c r="C96" s="8" t="n">
        <v>1</v>
      </c>
      <c r="D96" s="8" t="n">
        <v>2</v>
      </c>
      <c r="E96" s="8" t="n">
        <v>58</v>
      </c>
      <c r="F96" s="8" t="n">
        <v>28</v>
      </c>
      <c r="G96" s="8" t="n">
        <v>1</v>
      </c>
      <c r="H96" s="8" t="n">
        <v>1028</v>
      </c>
      <c r="I96" s="8" t="n">
        <v>11028</v>
      </c>
      <c r="J96" s="8" t="n">
        <v>1028</v>
      </c>
      <c r="K96" s="8" t="s">
        <v>650</v>
      </c>
      <c r="L96" s="8" t="s">
        <v>128</v>
      </c>
      <c r="M96" s="0" t="s">
        <v>1705</v>
      </c>
      <c r="N96" s="0" t="s">
        <v>1674</v>
      </c>
      <c r="O96" s="0" t="s">
        <v>1706</v>
      </c>
      <c r="R96" s="0" t="n">
        <f aca="false">(1+LEN(N96)-LEN(SUBSTITUTE(N96," ","")))+1</f>
        <v>8</v>
      </c>
      <c r="S96" s="0" t="n">
        <f aca="false">(1+LEN(O96)-LEN(SUBSTITUTE(O96," ","")))</f>
        <v>11</v>
      </c>
      <c r="T96" s="0" t="s">
        <v>1542</v>
      </c>
      <c r="U96" s="0" t="s">
        <v>1707</v>
      </c>
      <c r="V96" s="0" t="s">
        <v>1708</v>
      </c>
      <c r="W96" s="0" t="s">
        <v>1709</v>
      </c>
      <c r="X96" s="0" t="s">
        <v>1710</v>
      </c>
      <c r="Y96" s="0" t="s">
        <v>1711</v>
      </c>
      <c r="Z96" s="0" t="s">
        <v>1712</v>
      </c>
      <c r="AA96" s="0" t="s">
        <v>1713</v>
      </c>
      <c r="AB96" s="0" t="s">
        <v>1686</v>
      </c>
      <c r="AC96" s="0" t="s">
        <v>1714</v>
      </c>
      <c r="AD96" s="0" t="s">
        <v>1686</v>
      </c>
      <c r="AE96" s="0" t="s">
        <v>1686</v>
      </c>
      <c r="AF96" s="0" t="s">
        <v>1715</v>
      </c>
      <c r="AG96" s="0" t="s">
        <v>1716</v>
      </c>
      <c r="AH96" s="0" t="s">
        <v>1717</v>
      </c>
      <c r="AI96" s="0" t="s">
        <v>1686</v>
      </c>
      <c r="AJ96" s="0" t="s">
        <v>1718</v>
      </c>
      <c r="AK96" s="0" t="s">
        <v>1719</v>
      </c>
      <c r="AL96" s="0" t="s">
        <v>794</v>
      </c>
      <c r="AM96" s="0" t="s">
        <v>1720</v>
      </c>
      <c r="AN96" s="0" t="s">
        <v>1721</v>
      </c>
      <c r="AO96" s="0" t="s">
        <v>1722</v>
      </c>
      <c r="AP96" s="0" t="s">
        <v>1723</v>
      </c>
      <c r="AQ96" s="0" t="s">
        <v>1724</v>
      </c>
      <c r="AR96" s="0" t="s">
        <v>1725</v>
      </c>
      <c r="AS96" s="0" t="s">
        <v>1726</v>
      </c>
      <c r="AT96" s="0" t="s">
        <v>1727</v>
      </c>
      <c r="AU96" s="0" t="s">
        <v>1728</v>
      </c>
      <c r="AV96" s="0" t="s">
        <v>1686</v>
      </c>
      <c r="AW96" s="0" t="s">
        <v>1729</v>
      </c>
      <c r="AX96" s="0" t="s">
        <v>1730</v>
      </c>
      <c r="AY96" s="0" t="s">
        <v>1686</v>
      </c>
      <c r="AZ96" s="0" t="s">
        <v>1731</v>
      </c>
      <c r="BA96" s="0" t="s">
        <v>1732</v>
      </c>
      <c r="BB96" s="0" t="s">
        <v>1686</v>
      </c>
      <c r="BC96" s="0" t="s">
        <v>1686</v>
      </c>
      <c r="BD96" s="0" t="s">
        <v>1686</v>
      </c>
      <c r="BE96" s="0" t="s">
        <v>1733</v>
      </c>
      <c r="BF96" s="0" t="s">
        <v>1686</v>
      </c>
      <c r="BG96" s="0" t="s">
        <v>983</v>
      </c>
      <c r="BH96" s="0" t="s">
        <v>1725</v>
      </c>
      <c r="BI96" s="0" t="s">
        <v>1734</v>
      </c>
      <c r="BJ96" s="0" t="s">
        <v>1686</v>
      </c>
      <c r="BK96" s="0" t="s">
        <v>1735</v>
      </c>
      <c r="BL96" s="0" t="s">
        <v>1711</v>
      </c>
      <c r="BM96" s="0" t="s">
        <v>1736</v>
      </c>
      <c r="BN96" s="0" t="s">
        <v>1737</v>
      </c>
      <c r="BO96" s="0" t="s">
        <v>1686</v>
      </c>
      <c r="BP96" s="13"/>
      <c r="BQ96" s="0" t="s">
        <v>1686</v>
      </c>
      <c r="BS96" s="0" t="s">
        <v>1686</v>
      </c>
      <c r="BT96" s="0" t="n">
        <f aca="false">49-(COUNTBLANK(U96:BQ96))</f>
        <v>48</v>
      </c>
      <c r="BU96" s="0" t="str">
        <f aca="false">CONCATENATE("*",BS96,"*")</f>
        <v>*wait*</v>
      </c>
      <c r="BV96" s="0" t="n">
        <f aca="false">COUNTIFS(U96:BQ96,BU96)</f>
        <v>0</v>
      </c>
      <c r="BW96" s="14" t="n">
        <f aca="false">BV96/BT96</f>
        <v>0</v>
      </c>
      <c r="BZ96" s="15" t="str">
        <f aca="false">IF(BY96="","",(BY96/BT96))</f>
        <v/>
      </c>
      <c r="CA96" s="0" t="n">
        <f aca="false">COUNTIFS(U96:BQ96,BU95)</f>
        <v>0</v>
      </c>
      <c r="CB96" s="0" t="str">
        <f aca="false">IF(BX96="",BU96,BX96)</f>
        <v>*wait*</v>
      </c>
      <c r="CC96" s="0" t="n">
        <f aca="false">COUNTIFS(U96:BQ96,CB95)</f>
        <v>0</v>
      </c>
      <c r="CD96" s="15" t="n">
        <f aca="false">CC96/BT96</f>
        <v>0</v>
      </c>
      <c r="CE96" s="0" t="s">
        <v>1738</v>
      </c>
      <c r="CF96" s="15" t="n">
        <f aca="false">(COUNTIFS(U96:BQ96,CE96))/BT96</f>
        <v>0</v>
      </c>
      <c r="CH96" s="0" t="s">
        <v>1739</v>
      </c>
      <c r="CI96" s="15" t="n">
        <f aca="false">(COUNTIFS(U96:BQ96,CH96))/BT96</f>
        <v>0</v>
      </c>
      <c r="CJ96" s="15" t="n">
        <f aca="false">(COUNTIFS(U96:BQ96,CH95))/BT96</f>
        <v>0</v>
      </c>
      <c r="CK96" s="16" t="s">
        <v>1686</v>
      </c>
      <c r="CL96" s="0" t="s">
        <v>1704</v>
      </c>
      <c r="CO96" s="4"/>
      <c r="CP96" s="0" t="s">
        <v>3693</v>
      </c>
      <c r="CQ96" s="15" t="n">
        <v>0.0625</v>
      </c>
      <c r="CR96" s="0" t="str">
        <f aca="false">CONCATENATE(CP96,CS96)</f>
        <v>remain*</v>
      </c>
      <c r="CS96" s="0" t="s">
        <v>3614</v>
      </c>
      <c r="CT96" s="0" t="n">
        <f aca="false">CP97</f>
        <v>0</v>
      </c>
      <c r="CU96" s="0" t="str">
        <f aca="false">CONCATENATE(CT96,CS96)</f>
        <v>0*</v>
      </c>
      <c r="CV96" s="15" t="n">
        <f aca="false">(COUNTIFS(U96:BQ96,CU96))/BT96</f>
        <v>0</v>
      </c>
      <c r="CW96" s="4"/>
      <c r="CX96" s="4" t="s">
        <v>3625</v>
      </c>
      <c r="CY96" s="4" t="s">
        <v>3692</v>
      </c>
      <c r="CZ96" s="4" t="s">
        <v>3676</v>
      </c>
    </row>
    <row r="97" s="4" customFormat="true" ht="14.4" hidden="false" customHeight="false" outlineLevel="0" collapsed="false">
      <c r="A97" s="8" t="s">
        <v>193</v>
      </c>
      <c r="B97" s="8" t="n">
        <v>1</v>
      </c>
      <c r="C97" s="8" t="n">
        <v>1</v>
      </c>
      <c r="D97" s="8" t="n">
        <v>1</v>
      </c>
      <c r="E97" s="8" t="n">
        <v>59</v>
      </c>
      <c r="F97" s="8" t="n">
        <v>29</v>
      </c>
      <c r="G97" s="8" t="n">
        <v>0</v>
      </c>
      <c r="H97" s="8" t="n">
        <v>29</v>
      </c>
      <c r="I97" s="8" t="n">
        <v>10029</v>
      </c>
      <c r="J97" s="8" t="n">
        <v>29</v>
      </c>
      <c r="K97" s="8" t="s">
        <v>650</v>
      </c>
      <c r="L97" s="8" t="s">
        <v>128</v>
      </c>
      <c r="M97" s="4" t="s">
        <v>1740</v>
      </c>
      <c r="N97" s="4" t="s">
        <v>1741</v>
      </c>
      <c r="O97" s="4" t="s">
        <v>1742</v>
      </c>
      <c r="R97" s="4" t="n">
        <f aca="false">(1+LEN(N97)-LEN(SUBSTITUTE(N97," ","")))+1</f>
        <v>6</v>
      </c>
      <c r="S97" s="4" t="n">
        <f aca="false">(1+LEN(O97)-LEN(SUBSTITUTE(O97," ","")))</f>
        <v>10</v>
      </c>
      <c r="T97" s="4" t="s">
        <v>1542</v>
      </c>
      <c r="U97" s="4" t="s">
        <v>1743</v>
      </c>
      <c r="V97" s="4" t="s">
        <v>1744</v>
      </c>
      <c r="W97" s="4" t="s">
        <v>1745</v>
      </c>
      <c r="X97" s="4" t="s">
        <v>1746</v>
      </c>
      <c r="Y97" s="4" t="s">
        <v>1747</v>
      </c>
      <c r="Z97" s="4" t="s">
        <v>1744</v>
      </c>
      <c r="AA97" s="4" t="s">
        <v>1748</v>
      </c>
      <c r="AB97" s="4" t="s">
        <v>1749</v>
      </c>
      <c r="AC97" s="4" t="s">
        <v>1750</v>
      </c>
      <c r="AD97" s="4" t="s">
        <v>1751</v>
      </c>
      <c r="AE97" s="4" t="s">
        <v>1744</v>
      </c>
      <c r="AF97" s="4" t="s">
        <v>1752</v>
      </c>
      <c r="AG97" s="4" t="s">
        <v>1751</v>
      </c>
      <c r="AH97" s="4" t="s">
        <v>1753</v>
      </c>
      <c r="AI97" s="4" t="s">
        <v>1754</v>
      </c>
      <c r="AJ97" s="4" t="s">
        <v>1751</v>
      </c>
      <c r="AK97" s="4" t="s">
        <v>1572</v>
      </c>
      <c r="AL97" s="4" t="s">
        <v>1754</v>
      </c>
      <c r="AM97" s="4" t="s">
        <v>1751</v>
      </c>
      <c r="AN97" s="4" t="s">
        <v>1751</v>
      </c>
      <c r="AO97" s="4" t="s">
        <v>1753</v>
      </c>
      <c r="AP97" s="4" t="s">
        <v>1755</v>
      </c>
      <c r="AQ97" s="4" t="s">
        <v>1756</v>
      </c>
      <c r="AR97" s="4" t="s">
        <v>1751</v>
      </c>
      <c r="AS97" s="4" t="s">
        <v>1757</v>
      </c>
      <c r="AT97" s="4" t="s">
        <v>1751</v>
      </c>
      <c r="AU97" s="4" t="s">
        <v>1751</v>
      </c>
      <c r="AV97" s="4" t="s">
        <v>1758</v>
      </c>
      <c r="AW97" s="4" t="s">
        <v>1751</v>
      </c>
      <c r="AX97" s="4" t="s">
        <v>1572</v>
      </c>
      <c r="AY97" s="4" t="s">
        <v>1751</v>
      </c>
      <c r="AZ97" s="4" t="s">
        <v>1754</v>
      </c>
      <c r="BA97" s="4" t="s">
        <v>1744</v>
      </c>
      <c r="BB97" s="4" t="s">
        <v>1751</v>
      </c>
      <c r="BC97" s="4" t="s">
        <v>1753</v>
      </c>
      <c r="BD97" s="4" t="s">
        <v>1751</v>
      </c>
      <c r="BE97" s="4" t="s">
        <v>1751</v>
      </c>
      <c r="BF97" s="4" t="s">
        <v>1751</v>
      </c>
      <c r="BG97" s="4" t="s">
        <v>1751</v>
      </c>
      <c r="BH97" s="4" t="s">
        <v>1751</v>
      </c>
      <c r="BI97" s="4" t="s">
        <v>1751</v>
      </c>
      <c r="BJ97" s="4" t="s">
        <v>1759</v>
      </c>
      <c r="BK97" s="4" t="s">
        <v>1751</v>
      </c>
      <c r="BL97" s="4" t="s">
        <v>1751</v>
      </c>
      <c r="BM97" s="4" t="s">
        <v>409</v>
      </c>
      <c r="BN97" s="4" t="s">
        <v>1760</v>
      </c>
      <c r="BO97" s="4" t="s">
        <v>927</v>
      </c>
      <c r="BP97" s="4" t="s">
        <v>1744</v>
      </c>
      <c r="BQ97" s="4" t="s">
        <v>1743</v>
      </c>
      <c r="BS97" s="4" t="s">
        <v>1747</v>
      </c>
      <c r="BT97" s="4" t="n">
        <f aca="false">49-(COUNTBLANK(U97:BQ97))</f>
        <v>49</v>
      </c>
      <c r="BU97" s="4" t="str">
        <f aca="false">CONCATENATE("*",BS97,"*")</f>
        <v>*burst*</v>
      </c>
      <c r="BV97" s="4" t="n">
        <f aca="false">COUNTIFS(U97:BQ97,BU97)</f>
        <v>0</v>
      </c>
      <c r="BW97" s="15" t="n">
        <f aca="false">BV97/BT97</f>
        <v>0</v>
      </c>
      <c r="BX97" s="4" t="s">
        <v>1761</v>
      </c>
      <c r="BY97" s="4" t="n">
        <f aca="false">COUNTIFS(U97:BQ97,BX97)</f>
        <v>0</v>
      </c>
      <c r="BZ97" s="18" t="n">
        <f aca="false">IF(BY97="","",(BY97/BT97))</f>
        <v>0</v>
      </c>
      <c r="CA97" s="4" t="n">
        <f aca="false">COUNTIFS(U97:BQ97,BU98)</f>
        <v>0</v>
      </c>
      <c r="CB97" s="4" t="str">
        <f aca="false">IF(BX97="",BU97,BX97)</f>
        <v>*break*</v>
      </c>
      <c r="CC97" s="4" t="n">
        <f aca="false">COUNTIFS(U97:BQ97,CB98)</f>
        <v>0</v>
      </c>
      <c r="CD97" s="15" t="n">
        <f aca="false">CC97/BT97</f>
        <v>0</v>
      </c>
      <c r="CE97" s="4" t="s">
        <v>1761</v>
      </c>
      <c r="CF97" s="15" t="n">
        <f aca="false">(COUNTIFS(U97:BQ97,CE97))/BT97</f>
        <v>0</v>
      </c>
      <c r="CH97" s="4" t="s">
        <v>1762</v>
      </c>
      <c r="CI97" s="15" t="n">
        <f aca="false">(COUNTIFS(U97:BQ97,CH97))/BT97</f>
        <v>0</v>
      </c>
      <c r="CJ97" s="15" t="n">
        <f aca="false">(COUNTIFS(U97:BQ97,CH98))/BT97</f>
        <v>0</v>
      </c>
      <c r="CK97" s="16" t="s">
        <v>1751</v>
      </c>
      <c r="CL97" s="4" t="s">
        <v>1763</v>
      </c>
      <c r="CX97" s="4" t="s">
        <v>3625</v>
      </c>
      <c r="CY97" s="4" t="s">
        <v>3694</v>
      </c>
      <c r="CZ97" s="4" t="s">
        <v>3676</v>
      </c>
    </row>
    <row r="98" customFormat="false" ht="14.4" hidden="false" customHeight="false" outlineLevel="0" collapsed="false">
      <c r="A98" s="8" t="s">
        <v>127</v>
      </c>
      <c r="B98" s="8" t="n">
        <v>1</v>
      </c>
      <c r="C98" s="8" t="n">
        <v>1</v>
      </c>
      <c r="D98" s="8" t="n">
        <v>2</v>
      </c>
      <c r="E98" s="8" t="n">
        <v>59</v>
      </c>
      <c r="F98" s="8" t="n">
        <v>29</v>
      </c>
      <c r="G98" s="8" t="n">
        <v>1</v>
      </c>
      <c r="H98" s="8" t="n">
        <v>1029</v>
      </c>
      <c r="I98" s="8" t="n">
        <v>11029</v>
      </c>
      <c r="J98" s="8" t="n">
        <v>1029</v>
      </c>
      <c r="K98" s="8" t="s">
        <v>650</v>
      </c>
      <c r="L98" s="8" t="s">
        <v>128</v>
      </c>
      <c r="M98" s="0" t="s">
        <v>1764</v>
      </c>
      <c r="N98" s="0" t="s">
        <v>1741</v>
      </c>
      <c r="O98" s="0" t="s">
        <v>1765</v>
      </c>
      <c r="R98" s="0" t="n">
        <f aca="false">(1+LEN(N98)-LEN(SUBSTITUTE(N98," ","")))+1</f>
        <v>6</v>
      </c>
      <c r="S98" s="0" t="n">
        <f aca="false">(1+LEN(O98)-LEN(SUBSTITUTE(O98," ","")))</f>
        <v>10</v>
      </c>
      <c r="T98" s="0" t="s">
        <v>1542</v>
      </c>
      <c r="U98" s="0" t="s">
        <v>1754</v>
      </c>
      <c r="V98" s="0" t="s">
        <v>1766</v>
      </c>
      <c r="W98" s="0" t="s">
        <v>1754</v>
      </c>
      <c r="X98" s="0" t="s">
        <v>1754</v>
      </c>
      <c r="Y98" s="0" t="s">
        <v>1757</v>
      </c>
      <c r="Z98" s="0" t="s">
        <v>1754</v>
      </c>
      <c r="AA98" s="0" t="s">
        <v>1767</v>
      </c>
      <c r="AB98" s="0" t="s">
        <v>1754</v>
      </c>
      <c r="AC98" s="0" t="s">
        <v>1754</v>
      </c>
      <c r="AD98" s="0" t="s">
        <v>1768</v>
      </c>
      <c r="AE98" s="0" t="s">
        <v>1754</v>
      </c>
      <c r="AF98" s="0" t="s">
        <v>1744</v>
      </c>
      <c r="AG98" s="0" t="s">
        <v>1769</v>
      </c>
      <c r="AH98" s="0" t="s">
        <v>1754</v>
      </c>
      <c r="AI98" s="0" t="s">
        <v>1770</v>
      </c>
      <c r="AJ98" s="0" t="s">
        <v>1750</v>
      </c>
      <c r="AK98" s="0" t="s">
        <v>1771</v>
      </c>
      <c r="AL98" s="0" t="s">
        <v>1754</v>
      </c>
      <c r="AM98" s="0" t="s">
        <v>1744</v>
      </c>
      <c r="AN98" s="0" t="s">
        <v>1754</v>
      </c>
      <c r="AO98" s="0" t="s">
        <v>1744</v>
      </c>
      <c r="AP98" s="0" t="s">
        <v>1772</v>
      </c>
      <c r="AQ98" s="0" t="s">
        <v>1773</v>
      </c>
      <c r="AR98" s="0" t="s">
        <v>1754</v>
      </c>
      <c r="AS98" s="0" t="s">
        <v>226</v>
      </c>
      <c r="AT98" s="0" t="s">
        <v>1754</v>
      </c>
      <c r="AU98" s="0" t="s">
        <v>1754</v>
      </c>
      <c r="AV98" s="0" t="s">
        <v>1754</v>
      </c>
      <c r="AW98" s="0" t="s">
        <v>1750</v>
      </c>
      <c r="AX98" s="0" t="s">
        <v>1770</v>
      </c>
      <c r="AY98" s="0" t="s">
        <v>1774</v>
      </c>
      <c r="AZ98" s="0" t="s">
        <v>1752</v>
      </c>
      <c r="BA98" s="0" t="s">
        <v>1754</v>
      </c>
      <c r="BB98" s="0" t="s">
        <v>1754</v>
      </c>
      <c r="BC98" s="0" t="s">
        <v>1754</v>
      </c>
      <c r="BD98" s="0" t="s">
        <v>1750</v>
      </c>
      <c r="BE98" s="0" t="s">
        <v>1769</v>
      </c>
      <c r="BF98" s="0" t="s">
        <v>1754</v>
      </c>
      <c r="BG98" s="0" t="s">
        <v>1754</v>
      </c>
      <c r="BH98" s="0" t="s">
        <v>1754</v>
      </c>
      <c r="BI98" s="0" t="s">
        <v>1769</v>
      </c>
      <c r="BJ98" s="0" t="s">
        <v>1754</v>
      </c>
      <c r="BK98" s="0" t="s">
        <v>1775</v>
      </c>
      <c r="BL98" s="0" t="s">
        <v>1754</v>
      </c>
      <c r="BM98" s="0" t="s">
        <v>494</v>
      </c>
      <c r="BN98" s="0" t="s">
        <v>1754</v>
      </c>
      <c r="BO98" s="0" t="s">
        <v>1754</v>
      </c>
      <c r="BP98" s="0" t="s">
        <v>1754</v>
      </c>
      <c r="BQ98" s="0" t="s">
        <v>927</v>
      </c>
      <c r="BS98" s="0" t="s">
        <v>1754</v>
      </c>
      <c r="BT98" s="0" t="n">
        <f aca="false">49-(COUNTBLANK(U98:BQ98))</f>
        <v>49</v>
      </c>
      <c r="BU98" s="0" t="str">
        <f aca="false">CONCATENATE("*",BS98,"*")</f>
        <v>*flood*</v>
      </c>
      <c r="BV98" s="0" t="n">
        <f aca="false">COUNTIFS(U98:BQ98,BU98)</f>
        <v>0</v>
      </c>
      <c r="BW98" s="18" t="n">
        <f aca="false">BV98/BT98</f>
        <v>0</v>
      </c>
      <c r="BZ98" s="15" t="str">
        <f aca="false">IF(BY98="","",(BY98/BT98))</f>
        <v/>
      </c>
      <c r="CA98" s="0" t="n">
        <f aca="false">COUNTIFS(U98:BQ98,BU97)</f>
        <v>0</v>
      </c>
      <c r="CB98" s="0" t="str">
        <f aca="false">IF(BX98="",BU98,BX98)</f>
        <v>*flood*</v>
      </c>
      <c r="CC98" s="0" t="n">
        <f aca="false">COUNTIFS(U98:BQ98,CB97)</f>
        <v>0</v>
      </c>
      <c r="CD98" s="15" t="n">
        <f aca="false">CC98/BT98</f>
        <v>0</v>
      </c>
      <c r="CE98" s="0" t="s">
        <v>1776</v>
      </c>
      <c r="CF98" s="15" t="n">
        <f aca="false">(COUNTIFS(U98:BQ98,CE98))/BT98</f>
        <v>0</v>
      </c>
      <c r="CH98" s="0" t="s">
        <v>1777</v>
      </c>
      <c r="CI98" s="15" t="n">
        <f aca="false">(COUNTIFS(U98:BQ98,CH98))/BT98</f>
        <v>0</v>
      </c>
      <c r="CJ98" s="15" t="n">
        <f aca="false">(COUNTIFS(U98:BQ98,CH97))/BT98</f>
        <v>0</v>
      </c>
      <c r="CK98" s="16" t="s">
        <v>1754</v>
      </c>
      <c r="CL98" s="0" t="s">
        <v>1763</v>
      </c>
      <c r="CP98" s="0" t="s">
        <v>2395</v>
      </c>
      <c r="CQ98" s="15" t="n">
        <v>0</v>
      </c>
      <c r="CR98" s="0" t="str">
        <f aca="false">CONCATENATE(CP98,CS98)</f>
        <v>fill*</v>
      </c>
      <c r="CS98" s="0" t="s">
        <v>3614</v>
      </c>
      <c r="CT98" s="0" t="n">
        <f aca="false">CP99</f>
        <v>0</v>
      </c>
      <c r="CU98" s="0" t="str">
        <f aca="false">CONCATENATE(CT98,CS98)</f>
        <v>0*</v>
      </c>
      <c r="CV98" s="15" t="n">
        <f aca="false">(COUNTIFS(U98:BQ98,CU98))/BT98</f>
        <v>0</v>
      </c>
      <c r="CX98" s="4" t="s">
        <v>3625</v>
      </c>
      <c r="CY98" s="4" t="s">
        <v>3694</v>
      </c>
      <c r="CZ98" s="4" t="s">
        <v>3676</v>
      </c>
    </row>
    <row r="99" customFormat="false" ht="14.4" hidden="false" customHeight="false" outlineLevel="0" collapsed="false">
      <c r="A99" s="8" t="s">
        <v>191</v>
      </c>
      <c r="B99" s="8" t="n">
        <v>1</v>
      </c>
      <c r="C99" s="8" t="n">
        <v>1</v>
      </c>
      <c r="D99" s="8" t="n">
        <v>1</v>
      </c>
      <c r="E99" s="8" t="n">
        <v>62</v>
      </c>
      <c r="F99" s="8" t="n">
        <v>31</v>
      </c>
      <c r="G99" s="8" t="n">
        <v>0</v>
      </c>
      <c r="H99" s="8" t="n">
        <v>31</v>
      </c>
      <c r="I99" s="8" t="n">
        <v>10031</v>
      </c>
      <c r="J99" s="8" t="n">
        <v>31</v>
      </c>
      <c r="K99" s="8" t="n">
        <v>20031</v>
      </c>
      <c r="L99" s="8" t="s">
        <v>128</v>
      </c>
      <c r="M99" s="0" t="s">
        <v>1827</v>
      </c>
      <c r="N99" s="0" t="s">
        <v>1828</v>
      </c>
      <c r="O99" s="0" t="s">
        <v>1829</v>
      </c>
      <c r="P99" s="0" t="s">
        <v>1830</v>
      </c>
      <c r="Q99" s="0" t="s">
        <v>133</v>
      </c>
      <c r="R99" s="0" t="n">
        <f aca="false">(1+LEN(N99)-LEN(SUBSTITUTE(N99," ","")))+1</f>
        <v>6</v>
      </c>
      <c r="S99" s="0" t="n">
        <f aca="false">(1+LEN(O99)-LEN(SUBSTITUTE(O99," ","")))</f>
        <v>9</v>
      </c>
      <c r="T99" s="0" t="s">
        <v>1781</v>
      </c>
      <c r="U99" s="0" t="s">
        <v>1831</v>
      </c>
      <c r="V99" s="0" t="s">
        <v>1832</v>
      </c>
      <c r="W99" s="0" t="s">
        <v>1833</v>
      </c>
      <c r="X99" s="0" t="s">
        <v>1834</v>
      </c>
      <c r="Y99" s="0" t="s">
        <v>1835</v>
      </c>
      <c r="Z99" s="0" t="s">
        <v>1836</v>
      </c>
      <c r="AA99" s="0" t="s">
        <v>1837</v>
      </c>
      <c r="AB99" s="0" t="s">
        <v>1834</v>
      </c>
      <c r="AC99" s="0" t="s">
        <v>1838</v>
      </c>
      <c r="AD99" s="0" t="s">
        <v>1839</v>
      </c>
      <c r="AE99" s="0" t="s">
        <v>1840</v>
      </c>
      <c r="AF99" s="0" t="s">
        <v>1841</v>
      </c>
      <c r="AG99" s="0" t="s">
        <v>1354</v>
      </c>
      <c r="AH99" s="0" t="s">
        <v>1842</v>
      </c>
      <c r="AI99" s="0" t="s">
        <v>1843</v>
      </c>
      <c r="AJ99" s="0" t="s">
        <v>1844</v>
      </c>
      <c r="AK99" s="0" t="s">
        <v>1298</v>
      </c>
      <c r="AL99" s="0" t="s">
        <v>1845</v>
      </c>
      <c r="AM99" s="0" t="s">
        <v>1846</v>
      </c>
      <c r="AN99" s="0" t="s">
        <v>1847</v>
      </c>
      <c r="AO99" s="0" t="s">
        <v>1834</v>
      </c>
      <c r="AP99" s="0" t="s">
        <v>1848</v>
      </c>
      <c r="AQ99" s="0" t="s">
        <v>1834</v>
      </c>
      <c r="AR99" s="0" t="s">
        <v>1846</v>
      </c>
      <c r="AS99" s="0" t="s">
        <v>1834</v>
      </c>
      <c r="AT99" s="0" t="s">
        <v>1834</v>
      </c>
      <c r="AU99" s="0" t="s">
        <v>295</v>
      </c>
      <c r="AV99" s="0" t="s">
        <v>1849</v>
      </c>
      <c r="AW99" s="0" t="s">
        <v>1850</v>
      </c>
      <c r="AX99" s="0" t="s">
        <v>1851</v>
      </c>
      <c r="AY99" s="0" t="s">
        <v>1852</v>
      </c>
      <c r="AZ99" s="0" t="s">
        <v>1853</v>
      </c>
      <c r="BA99" s="0" t="s">
        <v>1847</v>
      </c>
      <c r="BB99" s="0" t="s">
        <v>1854</v>
      </c>
      <c r="BC99" s="0" t="s">
        <v>1855</v>
      </c>
      <c r="BD99" s="0" t="s">
        <v>1856</v>
      </c>
      <c r="BE99" s="13"/>
      <c r="BF99" s="0" t="s">
        <v>1857</v>
      </c>
      <c r="BG99" s="0" t="s">
        <v>1834</v>
      </c>
      <c r="BH99" s="0" t="s">
        <v>1858</v>
      </c>
      <c r="BI99" s="0" t="s">
        <v>1834</v>
      </c>
      <c r="BJ99" s="0" t="s">
        <v>1859</v>
      </c>
      <c r="BK99" s="0" t="s">
        <v>1860</v>
      </c>
      <c r="BL99" s="0" t="s">
        <v>1861</v>
      </c>
      <c r="BM99" s="0" t="s">
        <v>1850</v>
      </c>
      <c r="BN99" s="0" t="s">
        <v>1850</v>
      </c>
      <c r="BO99" s="0" t="s">
        <v>1087</v>
      </c>
      <c r="BP99" s="0" t="s">
        <v>1834</v>
      </c>
      <c r="BQ99" s="0" t="s">
        <v>1862</v>
      </c>
      <c r="BS99" s="0" t="s">
        <v>1834</v>
      </c>
      <c r="BT99" s="0" t="n">
        <f aca="false">49-(COUNTBLANK(U99:BQ99))</f>
        <v>48</v>
      </c>
      <c r="BU99" s="0" t="str">
        <f aca="false">CONCATENATE("*",BS99,"*")</f>
        <v>*teach*</v>
      </c>
      <c r="BV99" s="0" t="n">
        <f aca="false">COUNTIFS(U99:BQ99,BU99)</f>
        <v>0</v>
      </c>
      <c r="BW99" s="18" t="n">
        <f aca="false">BV99/BT99</f>
        <v>0</v>
      </c>
      <c r="BZ99" s="15" t="str">
        <f aca="false">IF(BY99="","",(BY99/BT99))</f>
        <v/>
      </c>
      <c r="CA99" s="0" t="n">
        <f aca="false">COUNTIFS(U99:BQ99,BU100)</f>
        <v>0</v>
      </c>
      <c r="CB99" s="0" t="str">
        <f aca="false">IF(BX99="",BU99,BX99)</f>
        <v>*teach*</v>
      </c>
      <c r="CC99" s="0" t="n">
        <f aca="false">COUNTIFS(U99:BQ99,CB100)</f>
        <v>0</v>
      </c>
      <c r="CD99" s="15" t="n">
        <f aca="false">CC99/BT99</f>
        <v>0</v>
      </c>
      <c r="CE99" s="0" t="s">
        <v>1863</v>
      </c>
      <c r="CF99" s="15" t="n">
        <f aca="false">(COUNTIFS(U99:BQ99,CE99))/BT99</f>
        <v>0</v>
      </c>
      <c r="CH99" s="0" t="s">
        <v>1864</v>
      </c>
      <c r="CI99" s="15" t="n">
        <f aca="false">(COUNTIFS(U99:BQ99,CH99))/BT99</f>
        <v>0</v>
      </c>
      <c r="CJ99" s="15" t="n">
        <f aca="false">(COUNTIFS(U99:BQ99,CH100))/BT99</f>
        <v>0</v>
      </c>
      <c r="CK99" s="16" t="s">
        <v>1834</v>
      </c>
      <c r="CL99" s="0" t="s">
        <v>1865</v>
      </c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 t="s">
        <v>3625</v>
      </c>
      <c r="CY99" s="4" t="s">
        <v>3695</v>
      </c>
      <c r="CZ99" s="4" t="s">
        <v>3676</v>
      </c>
    </row>
    <row r="100" customFormat="false" ht="14.4" hidden="false" customHeight="false" outlineLevel="0" collapsed="false">
      <c r="A100" s="8" t="s">
        <v>193</v>
      </c>
      <c r="B100" s="8" t="n">
        <v>1</v>
      </c>
      <c r="C100" s="8" t="n">
        <v>1</v>
      </c>
      <c r="D100" s="8" t="n">
        <v>2</v>
      </c>
      <c r="E100" s="8" t="n">
        <v>62</v>
      </c>
      <c r="F100" s="8" t="n">
        <v>31</v>
      </c>
      <c r="G100" s="8" t="n">
        <v>1</v>
      </c>
      <c r="H100" s="8" t="n">
        <v>1031</v>
      </c>
      <c r="I100" s="8" t="n">
        <v>11031</v>
      </c>
      <c r="J100" s="8" t="n">
        <v>1031</v>
      </c>
      <c r="K100" s="8" t="n">
        <v>21031</v>
      </c>
      <c r="L100" s="8" t="s">
        <v>128</v>
      </c>
      <c r="M100" s="0" t="s">
        <v>1866</v>
      </c>
      <c r="N100" s="0" t="s">
        <v>1828</v>
      </c>
      <c r="O100" s="0" t="s">
        <v>1867</v>
      </c>
      <c r="P100" s="0" t="s">
        <v>1868</v>
      </c>
      <c r="Q100" s="0" t="s">
        <v>133</v>
      </c>
      <c r="R100" s="0" t="n">
        <f aca="false">(1+LEN(N100)-LEN(SUBSTITUTE(N100," ","")))+1</f>
        <v>6</v>
      </c>
      <c r="S100" s="0" t="n">
        <f aca="false">(1+LEN(O100)-LEN(SUBSTITUTE(O100," ","")))</f>
        <v>9</v>
      </c>
      <c r="T100" s="0" t="s">
        <v>1781</v>
      </c>
      <c r="U100" s="0" t="s">
        <v>1298</v>
      </c>
      <c r="V100" s="19" t="s">
        <v>1869</v>
      </c>
      <c r="W100" s="0" t="s">
        <v>1870</v>
      </c>
      <c r="X100" s="0" t="s">
        <v>1871</v>
      </c>
      <c r="Y100" s="19" t="s">
        <v>1872</v>
      </c>
      <c r="Z100" s="19" t="s">
        <v>1873</v>
      </c>
      <c r="AA100" s="0" t="s">
        <v>1874</v>
      </c>
      <c r="AB100" s="0" t="s">
        <v>766</v>
      </c>
      <c r="AC100" s="19" t="s">
        <v>1875</v>
      </c>
      <c r="AD100" s="0" t="s">
        <v>1876</v>
      </c>
      <c r="AE100" s="0" t="s">
        <v>1877</v>
      </c>
      <c r="AF100" s="0" t="s">
        <v>1878</v>
      </c>
      <c r="AG100" s="0" t="s">
        <v>1879</v>
      </c>
      <c r="AH100" s="19" t="s">
        <v>1087</v>
      </c>
      <c r="AI100" s="0" t="s">
        <v>1880</v>
      </c>
      <c r="AJ100" s="0" t="s">
        <v>1881</v>
      </c>
      <c r="AK100" s="19" t="s">
        <v>1882</v>
      </c>
      <c r="AL100" s="0" t="s">
        <v>1883</v>
      </c>
      <c r="AM100" s="19" t="s">
        <v>1087</v>
      </c>
      <c r="AN100" s="19" t="s">
        <v>1873</v>
      </c>
      <c r="AO100" s="0" t="s">
        <v>1884</v>
      </c>
      <c r="AP100" s="0" t="s">
        <v>1885</v>
      </c>
      <c r="AQ100" s="19" t="s">
        <v>1873</v>
      </c>
      <c r="AR100" s="0" t="s">
        <v>1886</v>
      </c>
      <c r="AS100" s="0" t="s">
        <v>1887</v>
      </c>
      <c r="AT100" s="0" t="s">
        <v>188</v>
      </c>
      <c r="AU100" s="19" t="s">
        <v>1873</v>
      </c>
      <c r="AV100" s="0" t="s">
        <v>1852</v>
      </c>
      <c r="AW100" s="19" t="s">
        <v>1888</v>
      </c>
      <c r="AX100" s="19" t="s">
        <v>1087</v>
      </c>
      <c r="AY100" s="19" t="s">
        <v>1087</v>
      </c>
      <c r="AZ100" s="0" t="s">
        <v>1889</v>
      </c>
      <c r="BA100" s="0" t="s">
        <v>1890</v>
      </c>
      <c r="BB100" s="19" t="s">
        <v>1839</v>
      </c>
      <c r="BC100" s="19" t="s">
        <v>1891</v>
      </c>
      <c r="BD100" s="0" t="s">
        <v>1857</v>
      </c>
      <c r="BE100" s="19" t="s">
        <v>1892</v>
      </c>
      <c r="BF100" s="0" t="s">
        <v>145</v>
      </c>
      <c r="BG100" s="19" t="s">
        <v>1087</v>
      </c>
      <c r="BH100" s="0" t="s">
        <v>150</v>
      </c>
      <c r="BI100" s="0" t="s">
        <v>1893</v>
      </c>
      <c r="BJ100" s="0" t="s">
        <v>1857</v>
      </c>
      <c r="BK100" s="0" t="s">
        <v>1894</v>
      </c>
      <c r="BL100" s="0" t="s">
        <v>1895</v>
      </c>
      <c r="BM100" s="19" t="s">
        <v>1839</v>
      </c>
      <c r="BN100" s="0" t="s">
        <v>1896</v>
      </c>
      <c r="BO100" s="0" t="s">
        <v>1874</v>
      </c>
      <c r="BP100" s="13"/>
      <c r="BQ100" s="0" t="s">
        <v>1785</v>
      </c>
      <c r="BS100" s="0" t="s">
        <v>1839</v>
      </c>
      <c r="BT100" s="0" t="n">
        <f aca="false">49-(COUNTBLANK(U100:BQ100))</f>
        <v>48</v>
      </c>
      <c r="BU100" s="0" t="str">
        <f aca="false">CONCATENATE("*",BS100,"*")</f>
        <v>*learn*</v>
      </c>
      <c r="BV100" s="0" t="n">
        <f aca="false">COUNTIFS(U100:BQ100,BU100)</f>
        <v>0</v>
      </c>
      <c r="BW100" s="18" t="n">
        <f aca="false">BV100/BT100</f>
        <v>0</v>
      </c>
      <c r="BZ100" s="15" t="str">
        <f aca="false">IF(BY100="","",(BY100/BT100))</f>
        <v/>
      </c>
      <c r="CA100" s="0" t="n">
        <f aca="false">COUNTIFS(U100:BQ100,BU99)</f>
        <v>0</v>
      </c>
      <c r="CB100" s="0" t="str">
        <f aca="false">IF(BX100="",BU100,BX100)</f>
        <v>*learn*</v>
      </c>
      <c r="CC100" s="0" t="n">
        <f aca="false">COUNTIFS(U100:BQ100,CB99)</f>
        <v>0</v>
      </c>
      <c r="CD100" s="15" t="n">
        <f aca="false">CC100/BT100</f>
        <v>0</v>
      </c>
      <c r="CE100" s="0" t="s">
        <v>1897</v>
      </c>
      <c r="CF100" s="15" t="n">
        <f aca="false">(COUNTIFS(U100:BQ100,CE100))/BT100</f>
        <v>0</v>
      </c>
      <c r="CG100" s="19" t="s">
        <v>1898</v>
      </c>
      <c r="CH100" s="0" t="s">
        <v>1899</v>
      </c>
      <c r="CI100" s="15" t="n">
        <f aca="false">(COUNTIFS(U100:BQ100,CH100))/BT100</f>
        <v>0</v>
      </c>
      <c r="CJ100" s="15" t="n">
        <f aca="false">(COUNTIFS(U100:BQ100,CH99))/BT100</f>
        <v>0</v>
      </c>
      <c r="CK100" s="16" t="s">
        <v>1839</v>
      </c>
      <c r="CL100" s="0" t="s">
        <v>1865</v>
      </c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 t="s">
        <v>3625</v>
      </c>
      <c r="CY100" s="4" t="s">
        <v>3695</v>
      </c>
      <c r="CZ100" s="4" t="s">
        <v>3676</v>
      </c>
    </row>
    <row r="101" s="4" customFormat="true" ht="14.4" hidden="false" customHeight="false" outlineLevel="0" collapsed="false">
      <c r="A101" s="8" t="s">
        <v>191</v>
      </c>
      <c r="B101" s="8" t="n">
        <v>1</v>
      </c>
      <c r="C101" s="8" t="n">
        <v>1</v>
      </c>
      <c r="D101" s="8" t="n">
        <v>1</v>
      </c>
      <c r="E101" s="8" t="n">
        <v>65</v>
      </c>
      <c r="F101" s="8" t="n">
        <v>33</v>
      </c>
      <c r="G101" s="8" t="n">
        <v>0</v>
      </c>
      <c r="H101" s="8" t="n">
        <v>33</v>
      </c>
      <c r="I101" s="8" t="n">
        <v>10033</v>
      </c>
      <c r="J101" s="8" t="n">
        <v>33</v>
      </c>
      <c r="K101" s="8" t="n">
        <v>20033</v>
      </c>
      <c r="L101" s="8" t="s">
        <v>128</v>
      </c>
      <c r="M101" s="4" t="s">
        <v>1960</v>
      </c>
      <c r="N101" s="4" t="s">
        <v>1961</v>
      </c>
      <c r="O101" s="4" t="s">
        <v>1962</v>
      </c>
      <c r="P101" s="4" t="s">
        <v>1963</v>
      </c>
      <c r="Q101" s="4" t="s">
        <v>133</v>
      </c>
      <c r="R101" s="4" t="n">
        <f aca="false">(1+LEN(N101)-LEN(SUBSTITUTE(N101," ","")))+1</f>
        <v>5</v>
      </c>
      <c r="S101" s="4" t="n">
        <f aca="false">(1+LEN(O101)-LEN(SUBSTITUTE(O101," ","")))</f>
        <v>8</v>
      </c>
      <c r="T101" s="4" t="s">
        <v>1781</v>
      </c>
      <c r="U101" s="4" t="s">
        <v>1964</v>
      </c>
      <c r="V101" s="4" t="s">
        <v>1965</v>
      </c>
      <c r="W101" s="4" t="s">
        <v>1966</v>
      </c>
      <c r="X101" s="4" t="s">
        <v>1964</v>
      </c>
      <c r="Y101" s="4" t="s">
        <v>1967</v>
      </c>
      <c r="Z101" s="4" t="s">
        <v>1964</v>
      </c>
      <c r="AA101" s="4" t="s">
        <v>1968</v>
      </c>
      <c r="AB101" s="4" t="s">
        <v>1969</v>
      </c>
      <c r="AC101" s="4" t="s">
        <v>1970</v>
      </c>
      <c r="AD101" s="4" t="s">
        <v>703</v>
      </c>
      <c r="AE101" s="4" t="s">
        <v>1971</v>
      </c>
      <c r="AF101" s="4" t="s">
        <v>1972</v>
      </c>
      <c r="AG101" s="4" t="s">
        <v>1973</v>
      </c>
      <c r="AH101" s="4" t="s">
        <v>1964</v>
      </c>
      <c r="AI101" s="4" t="s">
        <v>1974</v>
      </c>
      <c r="AJ101" s="4" t="s">
        <v>1975</v>
      </c>
      <c r="AK101" s="4" t="s">
        <v>703</v>
      </c>
      <c r="AL101" s="4" t="s">
        <v>1976</v>
      </c>
      <c r="AM101" s="4" t="s">
        <v>1964</v>
      </c>
      <c r="AN101" s="4" t="s">
        <v>703</v>
      </c>
      <c r="AO101" s="4" t="s">
        <v>1614</v>
      </c>
      <c r="AP101" s="4" t="s">
        <v>1964</v>
      </c>
      <c r="AQ101" s="4" t="s">
        <v>956</v>
      </c>
      <c r="AR101" s="4" t="s">
        <v>1964</v>
      </c>
      <c r="AS101" s="4" t="s">
        <v>1977</v>
      </c>
      <c r="AT101" s="4" t="s">
        <v>1964</v>
      </c>
      <c r="AU101" s="4" t="s">
        <v>703</v>
      </c>
      <c r="AV101" s="4" t="s">
        <v>1978</v>
      </c>
      <c r="AW101" s="4" t="s">
        <v>1964</v>
      </c>
      <c r="AX101" s="4" t="s">
        <v>1964</v>
      </c>
      <c r="AY101" s="4" t="s">
        <v>703</v>
      </c>
      <c r="AZ101" s="4" t="s">
        <v>1979</v>
      </c>
      <c r="BA101" s="4" t="s">
        <v>1980</v>
      </c>
      <c r="BB101" s="4" t="s">
        <v>1964</v>
      </c>
      <c r="BC101" s="4" t="s">
        <v>1981</v>
      </c>
      <c r="BD101" s="4" t="s">
        <v>1976</v>
      </c>
      <c r="BE101" s="4" t="s">
        <v>1976</v>
      </c>
      <c r="BF101" s="4" t="s">
        <v>1964</v>
      </c>
      <c r="BG101" s="4" t="s">
        <v>1964</v>
      </c>
      <c r="BH101" s="4" t="s">
        <v>1982</v>
      </c>
      <c r="BI101" s="4" t="s">
        <v>703</v>
      </c>
      <c r="BJ101" s="4" t="s">
        <v>1983</v>
      </c>
      <c r="BK101" s="4" t="s">
        <v>1964</v>
      </c>
      <c r="BL101" s="4" t="s">
        <v>1984</v>
      </c>
      <c r="BM101" s="4" t="s">
        <v>1976</v>
      </c>
      <c r="BN101" s="4" t="s">
        <v>1975</v>
      </c>
      <c r="BO101" s="4" t="s">
        <v>1964</v>
      </c>
      <c r="BP101" s="4" t="s">
        <v>1982</v>
      </c>
      <c r="BQ101" s="4" t="s">
        <v>1975</v>
      </c>
      <c r="BS101" s="4" t="s">
        <v>703</v>
      </c>
      <c r="BT101" s="4" t="n">
        <f aca="false">49-(COUNTBLANK(U101:BQ101))</f>
        <v>49</v>
      </c>
      <c r="BU101" s="4" t="str">
        <f aca="false">CONCATENATE("*",BS101,"*")</f>
        <v>*watch*</v>
      </c>
      <c r="BV101" s="4" t="n">
        <f aca="false">COUNTIFS(U101:BQ101,BU101)</f>
        <v>0</v>
      </c>
      <c r="BW101" s="14" t="n">
        <f aca="false">BV101/BT101</f>
        <v>0</v>
      </c>
      <c r="BZ101" s="15" t="str">
        <f aca="false">IF(BY101="","",(BY101/BT101))</f>
        <v/>
      </c>
      <c r="CA101" s="4" t="n">
        <f aca="false">COUNTIFS(U101:BQ101,BU102)</f>
        <v>0</v>
      </c>
      <c r="CB101" s="4" t="str">
        <f aca="false">IF(BX101="",BU101,BX101)</f>
        <v>*watch*</v>
      </c>
      <c r="CC101" s="4" t="n">
        <f aca="false">COUNTIFS(U101:BQ101,CB102)</f>
        <v>0</v>
      </c>
      <c r="CD101" s="15" t="n">
        <f aca="false">CC101/BT101</f>
        <v>0</v>
      </c>
      <c r="CE101" s="4" t="s">
        <v>1985</v>
      </c>
      <c r="CF101" s="15" t="n">
        <f aca="false">(COUNTIFS(U101:BQ101,CE101))/BT101</f>
        <v>0</v>
      </c>
      <c r="CH101" s="4" t="s">
        <v>1986</v>
      </c>
      <c r="CI101" s="15" t="n">
        <f aca="false">(COUNTIFS(U101:BQ101,CH101))/BT101</f>
        <v>0</v>
      </c>
      <c r="CJ101" s="15" t="n">
        <f aca="false">(COUNTIFS(U101:BQ101,CH102))/BT101</f>
        <v>0</v>
      </c>
      <c r="CK101" s="16" t="s">
        <v>703</v>
      </c>
      <c r="CL101" s="4" t="s">
        <v>1987</v>
      </c>
      <c r="CX101" s="4" t="s">
        <v>3625</v>
      </c>
      <c r="CY101" s="4" t="s">
        <v>3696</v>
      </c>
      <c r="CZ101" s="4" t="s">
        <v>3676</v>
      </c>
    </row>
    <row r="102" customFormat="false" ht="14.4" hidden="false" customHeight="false" outlineLevel="0" collapsed="false">
      <c r="A102" s="8" t="s">
        <v>193</v>
      </c>
      <c r="B102" s="8" t="n">
        <v>1</v>
      </c>
      <c r="C102" s="8" t="n">
        <v>1</v>
      </c>
      <c r="D102" s="8" t="n">
        <v>2</v>
      </c>
      <c r="E102" s="8" t="n">
        <v>65</v>
      </c>
      <c r="F102" s="8" t="n">
        <v>33</v>
      </c>
      <c r="G102" s="8" t="n">
        <v>1</v>
      </c>
      <c r="H102" s="8" t="n">
        <v>1033</v>
      </c>
      <c r="I102" s="8" t="n">
        <v>11033</v>
      </c>
      <c r="J102" s="8" t="n">
        <v>1033</v>
      </c>
      <c r="K102" s="8" t="n">
        <v>21033</v>
      </c>
      <c r="L102" s="8" t="s">
        <v>128</v>
      </c>
      <c r="M102" s="4" t="s">
        <v>1988</v>
      </c>
      <c r="N102" s="4" t="s">
        <v>1961</v>
      </c>
      <c r="O102" s="4" t="s">
        <v>1989</v>
      </c>
      <c r="P102" s="4" t="s">
        <v>1963</v>
      </c>
      <c r="Q102" s="4" t="s">
        <v>133</v>
      </c>
      <c r="R102" s="4" t="n">
        <f aca="false">(1+LEN(N102)-LEN(SUBSTITUTE(N102," ","")))+1</f>
        <v>5</v>
      </c>
      <c r="S102" s="4" t="n">
        <f aca="false">(1+LEN(O102)-LEN(SUBSTITUTE(O102," ","")))</f>
        <v>8</v>
      </c>
      <c r="T102" s="4" t="s">
        <v>1781</v>
      </c>
      <c r="U102" s="4" t="s">
        <v>1990</v>
      </c>
      <c r="V102" s="4" t="s">
        <v>1975</v>
      </c>
      <c r="W102" s="4" t="s">
        <v>1991</v>
      </c>
      <c r="X102" s="4" t="s">
        <v>698</v>
      </c>
      <c r="Y102" s="4" t="s">
        <v>1992</v>
      </c>
      <c r="Z102" s="4" t="s">
        <v>1964</v>
      </c>
      <c r="AA102" s="4" t="s">
        <v>1975</v>
      </c>
      <c r="AB102" s="4" t="s">
        <v>992</v>
      </c>
      <c r="AC102" s="4" t="s">
        <v>1993</v>
      </c>
      <c r="AD102" s="4" t="s">
        <v>1994</v>
      </c>
      <c r="AE102" s="4" t="s">
        <v>1964</v>
      </c>
      <c r="AF102" s="4" t="s">
        <v>1976</v>
      </c>
      <c r="AG102" s="4" t="s">
        <v>1995</v>
      </c>
      <c r="AH102" s="4" t="s">
        <v>1975</v>
      </c>
      <c r="AI102" s="4" t="s">
        <v>1990</v>
      </c>
      <c r="AJ102" s="4" t="s">
        <v>1996</v>
      </c>
      <c r="AK102" s="4" t="s">
        <v>1997</v>
      </c>
      <c r="AL102" s="4" t="s">
        <v>1964</v>
      </c>
      <c r="AM102" s="4" t="s">
        <v>1975</v>
      </c>
      <c r="AN102" s="4" t="s">
        <v>1998</v>
      </c>
      <c r="AO102" s="13"/>
      <c r="AP102" s="0" t="s">
        <v>1975</v>
      </c>
      <c r="AQ102" s="0" t="s">
        <v>1964</v>
      </c>
      <c r="AR102" s="0" t="s">
        <v>1999</v>
      </c>
      <c r="AS102" s="0" t="s">
        <v>1967</v>
      </c>
      <c r="AT102" s="0" t="s">
        <v>1975</v>
      </c>
      <c r="AU102" s="0" t="s">
        <v>1990</v>
      </c>
      <c r="AV102" s="0" t="s">
        <v>1990</v>
      </c>
      <c r="AW102" s="0" t="s">
        <v>1964</v>
      </c>
      <c r="AX102" s="0" t="s">
        <v>1964</v>
      </c>
      <c r="AY102" s="0" t="s">
        <v>1990</v>
      </c>
      <c r="AZ102" s="0" t="s">
        <v>1990</v>
      </c>
      <c r="BA102" s="0" t="s">
        <v>2000</v>
      </c>
      <c r="BB102" s="0" t="s">
        <v>1964</v>
      </c>
      <c r="BC102" s="0" t="s">
        <v>2001</v>
      </c>
      <c r="BD102" s="0" t="s">
        <v>703</v>
      </c>
      <c r="BE102" s="0" t="s">
        <v>2002</v>
      </c>
      <c r="BF102" s="0" t="s">
        <v>1964</v>
      </c>
      <c r="BG102" s="0" t="s">
        <v>2003</v>
      </c>
      <c r="BH102" s="0" t="s">
        <v>2004</v>
      </c>
      <c r="BI102" s="0" t="s">
        <v>2002</v>
      </c>
      <c r="BJ102" s="0" t="s">
        <v>1990</v>
      </c>
      <c r="BK102" s="0" t="s">
        <v>1990</v>
      </c>
      <c r="BL102" s="0" t="s">
        <v>2004</v>
      </c>
      <c r="BM102" s="0" t="s">
        <v>2005</v>
      </c>
      <c r="BN102" s="0" t="s">
        <v>1964</v>
      </c>
      <c r="BO102" s="0" t="s">
        <v>1990</v>
      </c>
      <c r="BP102" s="0" t="s">
        <v>2006</v>
      </c>
      <c r="BQ102" s="0" t="s">
        <v>551</v>
      </c>
      <c r="BS102" s="0" t="s">
        <v>1990</v>
      </c>
      <c r="BT102" s="0" t="n">
        <f aca="false">49-(COUNTBLANK(U102:BQ102))</f>
        <v>48</v>
      </c>
      <c r="BU102" s="0" t="str">
        <f aca="false">CONCATENATE("*",BS102,"*")</f>
        <v>*listen*</v>
      </c>
      <c r="BV102" s="0" t="n">
        <f aca="false">COUNTIFS(U102:BQ102,BU102)</f>
        <v>0</v>
      </c>
      <c r="BW102" s="14" t="n">
        <f aca="false">BV102/BT102</f>
        <v>0</v>
      </c>
      <c r="BZ102" s="15" t="str">
        <f aca="false">IF(BY102="","",(BY102/BT102))</f>
        <v/>
      </c>
      <c r="CA102" s="0" t="n">
        <f aca="false">COUNTIFS(U102:BQ102,BU101)</f>
        <v>0</v>
      </c>
      <c r="CB102" s="0" t="str">
        <f aca="false">IF(BX102="",BU102,BX102)</f>
        <v>*listen*</v>
      </c>
      <c r="CC102" s="0" t="n">
        <f aca="false">COUNTIFS(U102:BQ102,CB101)</f>
        <v>0</v>
      </c>
      <c r="CD102" s="15" t="n">
        <f aca="false">CC102/BT102</f>
        <v>0</v>
      </c>
      <c r="CE102" s="0" t="s">
        <v>2007</v>
      </c>
      <c r="CF102" s="15" t="n">
        <f aca="false">(COUNTIFS(U102:BQ102,CE102))/BT102</f>
        <v>0</v>
      </c>
      <c r="CH102" s="0" t="s">
        <v>2008</v>
      </c>
      <c r="CI102" s="15" t="n">
        <f aca="false">(COUNTIFS(U102:BQ102,CH102))/BT102</f>
        <v>0</v>
      </c>
      <c r="CJ102" s="15" t="n">
        <f aca="false">(COUNTIFS(U102:BQ102,CH101))/BT102</f>
        <v>0</v>
      </c>
      <c r="CK102" s="16" t="s">
        <v>1990</v>
      </c>
      <c r="CL102" s="0" t="s">
        <v>1987</v>
      </c>
      <c r="CX102" s="4" t="s">
        <v>3625</v>
      </c>
      <c r="CY102" s="4" t="s">
        <v>3696</v>
      </c>
      <c r="CZ102" s="4" t="s">
        <v>3676</v>
      </c>
    </row>
    <row r="103" customFormat="false" ht="14.4" hidden="false" customHeight="false" outlineLevel="0" collapsed="false">
      <c r="A103" s="8" t="s">
        <v>191</v>
      </c>
      <c r="B103" s="8" t="n">
        <v>1</v>
      </c>
      <c r="C103" s="8" t="n">
        <v>1</v>
      </c>
      <c r="D103" s="8" t="n">
        <v>1</v>
      </c>
      <c r="E103" s="8" t="n">
        <v>70</v>
      </c>
      <c r="F103" s="8" t="n">
        <v>36</v>
      </c>
      <c r="G103" s="8" t="n">
        <v>0</v>
      </c>
      <c r="H103" s="8" t="n">
        <v>36</v>
      </c>
      <c r="I103" s="8" t="n">
        <v>10036</v>
      </c>
      <c r="J103" s="8" t="n">
        <v>36</v>
      </c>
      <c r="K103" s="8" t="n">
        <v>20036</v>
      </c>
      <c r="L103" s="8" t="s">
        <v>128</v>
      </c>
      <c r="M103" s="0" t="s">
        <v>2096</v>
      </c>
      <c r="N103" s="0" t="s">
        <v>2097</v>
      </c>
      <c r="O103" s="0" t="s">
        <v>2098</v>
      </c>
      <c r="P103" s="0" t="s">
        <v>2099</v>
      </c>
      <c r="Q103" s="0" t="s">
        <v>273</v>
      </c>
      <c r="R103" s="0" t="n">
        <f aca="false">(1+LEN(N103)-LEN(SUBSTITUTE(N103," ","")))+1</f>
        <v>5</v>
      </c>
      <c r="S103" s="0" t="n">
        <f aca="false">(1+LEN(O103)-LEN(SUBSTITUTE(O103," ","")))</f>
        <v>8</v>
      </c>
      <c r="T103" s="0" t="s">
        <v>1781</v>
      </c>
      <c r="U103" s="0" t="s">
        <v>2100</v>
      </c>
      <c r="V103" s="0" t="s">
        <v>2101</v>
      </c>
      <c r="W103" s="0" t="s">
        <v>2102</v>
      </c>
      <c r="X103" s="0" t="s">
        <v>2103</v>
      </c>
      <c r="Y103" s="0" t="s">
        <v>2103</v>
      </c>
      <c r="Z103" s="0" t="s">
        <v>2103</v>
      </c>
      <c r="AA103" s="0" t="s">
        <v>2104</v>
      </c>
      <c r="AB103" s="0" t="s">
        <v>2103</v>
      </c>
      <c r="AC103" s="0" t="s">
        <v>2105</v>
      </c>
      <c r="AD103" s="0" t="s">
        <v>2106</v>
      </c>
      <c r="AE103" s="0" t="s">
        <v>2107</v>
      </c>
      <c r="AF103" s="0" t="s">
        <v>2108</v>
      </c>
      <c r="AG103" s="0" t="s">
        <v>2104</v>
      </c>
      <c r="AH103" s="0" t="s">
        <v>2104</v>
      </c>
      <c r="AI103" s="0" t="s">
        <v>2103</v>
      </c>
      <c r="AJ103" s="0" t="s">
        <v>2103</v>
      </c>
      <c r="AK103" s="0" t="s">
        <v>2109</v>
      </c>
      <c r="AL103" s="0" t="s">
        <v>2110</v>
      </c>
      <c r="AM103" s="0" t="s">
        <v>2111</v>
      </c>
      <c r="AN103" s="0" t="s">
        <v>2104</v>
      </c>
      <c r="AO103" s="0" t="s">
        <v>2112</v>
      </c>
      <c r="AP103" s="0" t="s">
        <v>2113</v>
      </c>
      <c r="AQ103" s="0" t="s">
        <v>2114</v>
      </c>
      <c r="AR103" s="0" t="s">
        <v>2104</v>
      </c>
      <c r="AS103" s="0" t="s">
        <v>2115</v>
      </c>
      <c r="AT103" s="0" t="s">
        <v>2103</v>
      </c>
      <c r="AU103" s="0" t="s">
        <v>2116</v>
      </c>
      <c r="AV103" s="0" t="s">
        <v>2117</v>
      </c>
      <c r="AW103" s="0" t="s">
        <v>2118</v>
      </c>
      <c r="AX103" s="0" t="s">
        <v>2103</v>
      </c>
      <c r="AY103" s="0" t="s">
        <v>2113</v>
      </c>
      <c r="AZ103" s="0" t="s">
        <v>2119</v>
      </c>
      <c r="BA103" s="0" t="s">
        <v>2103</v>
      </c>
      <c r="BB103" s="0" t="s">
        <v>2103</v>
      </c>
      <c r="BC103" s="0" t="s">
        <v>2120</v>
      </c>
      <c r="BD103" s="0" t="s">
        <v>2103</v>
      </c>
      <c r="BE103" s="0" t="s">
        <v>2104</v>
      </c>
      <c r="BF103" s="0" t="s">
        <v>2121</v>
      </c>
      <c r="BG103" s="0" t="s">
        <v>2103</v>
      </c>
      <c r="BH103" s="0" t="s">
        <v>2118</v>
      </c>
      <c r="BI103" s="0" t="s">
        <v>2116</v>
      </c>
      <c r="BJ103" s="0" t="s">
        <v>2122</v>
      </c>
      <c r="BK103" s="0" t="s">
        <v>2104</v>
      </c>
      <c r="BL103" s="0" t="s">
        <v>2123</v>
      </c>
      <c r="BM103" s="0" t="s">
        <v>2124</v>
      </c>
      <c r="BN103" s="0" t="s">
        <v>2103</v>
      </c>
      <c r="BO103" s="0" t="s">
        <v>2125</v>
      </c>
      <c r="BP103" s="0" t="s">
        <v>2103</v>
      </c>
      <c r="BQ103" s="0" t="s">
        <v>2126</v>
      </c>
      <c r="BS103" s="0" t="s">
        <v>2110</v>
      </c>
      <c r="BT103" s="0" t="n">
        <f aca="false">49-(COUNTBLANK(U103:BQ103))</f>
        <v>49</v>
      </c>
      <c r="BU103" s="0" t="str">
        <f aca="false">CONCATENATE("*",BS103,"*")</f>
        <v>*questioning*</v>
      </c>
      <c r="BV103" s="0" t="n">
        <f aca="false">COUNTIFS(U103:BQ103,BU103)</f>
        <v>0</v>
      </c>
      <c r="BW103" s="15" t="n">
        <f aca="false">BV103/BT103</f>
        <v>0</v>
      </c>
      <c r="BX103" s="0" t="s">
        <v>2127</v>
      </c>
      <c r="BY103" s="0" t="n">
        <f aca="false">COUNTIFS(U103:BQ103,BX103)</f>
        <v>0</v>
      </c>
      <c r="BZ103" s="18" t="n">
        <f aca="false">IF(BY103="","",(BY103/BT103))</f>
        <v>0</v>
      </c>
      <c r="CA103" s="0" t="n">
        <f aca="false">COUNTIFS(U103:BQ103,BU104)</f>
        <v>0</v>
      </c>
      <c r="CB103" s="0" t="str">
        <f aca="false">IF(BX103="",BU103,BX103)</f>
        <v>*interrogat*</v>
      </c>
      <c r="CC103" s="0" t="n">
        <f aca="false">COUNTIFS(U103:BQ103,CB104)</f>
        <v>0</v>
      </c>
      <c r="CD103" s="15" t="n">
        <f aca="false">CC103/BT103</f>
        <v>0</v>
      </c>
      <c r="CE103" s="0" t="s">
        <v>2127</v>
      </c>
      <c r="CF103" s="15" t="n">
        <f aca="false">(COUNTIFS(U103:BQ103,CE103))/BT103</f>
        <v>0</v>
      </c>
      <c r="CH103" s="0" t="s">
        <v>2128</v>
      </c>
      <c r="CI103" s="15" t="n">
        <f aca="false">(COUNTIFS(U103:BQ103,CH103))/BT103</f>
        <v>0</v>
      </c>
      <c r="CJ103" s="15" t="n">
        <f aca="false">(COUNTIFS(U103:BQ103,CH104))/BT103</f>
        <v>0</v>
      </c>
      <c r="CK103" s="16" t="s">
        <v>2104</v>
      </c>
      <c r="CL103" s="0" t="s">
        <v>2129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 t="s">
        <v>3625</v>
      </c>
      <c r="CY103" s="4" t="s">
        <v>3697</v>
      </c>
      <c r="CZ103" s="4" t="s">
        <v>3676</v>
      </c>
    </row>
    <row r="104" customFormat="false" ht="14.4" hidden="false" customHeight="false" outlineLevel="0" collapsed="false">
      <c r="A104" s="8" t="s">
        <v>193</v>
      </c>
      <c r="B104" s="8" t="n">
        <v>1</v>
      </c>
      <c r="C104" s="8" t="n">
        <v>1</v>
      </c>
      <c r="D104" s="8" t="n">
        <v>2</v>
      </c>
      <c r="E104" s="8" t="n">
        <v>70</v>
      </c>
      <c r="F104" s="8" t="n">
        <v>36</v>
      </c>
      <c r="G104" s="8" t="n">
        <v>1</v>
      </c>
      <c r="H104" s="8" t="n">
        <v>1036</v>
      </c>
      <c r="I104" s="8" t="n">
        <v>11036</v>
      </c>
      <c r="J104" s="8" t="n">
        <v>1036</v>
      </c>
      <c r="K104" s="8" t="n">
        <v>21036</v>
      </c>
      <c r="L104" s="8" t="s">
        <v>128</v>
      </c>
      <c r="M104" s="0" t="s">
        <v>2130</v>
      </c>
      <c r="N104" s="0" t="s">
        <v>2097</v>
      </c>
      <c r="O104" s="0" t="s">
        <v>2131</v>
      </c>
      <c r="P104" s="0" t="s">
        <v>2099</v>
      </c>
      <c r="Q104" s="0" t="s">
        <v>273</v>
      </c>
      <c r="R104" s="0" t="n">
        <f aca="false">(1+LEN(N104)-LEN(SUBSTITUTE(N104," ","")))+1</f>
        <v>5</v>
      </c>
      <c r="S104" s="0" t="n">
        <f aca="false">(1+LEN(O104)-LEN(SUBSTITUTE(O104," ","")))</f>
        <v>8</v>
      </c>
      <c r="T104" s="0" t="s">
        <v>1781</v>
      </c>
      <c r="U104" s="19" t="s">
        <v>2132</v>
      </c>
      <c r="V104" s="0" t="s">
        <v>2133</v>
      </c>
      <c r="W104" s="19" t="s">
        <v>2134</v>
      </c>
      <c r="X104" s="19" t="s">
        <v>2135</v>
      </c>
      <c r="Y104" s="19" t="s">
        <v>2123</v>
      </c>
      <c r="Z104" s="19" t="s">
        <v>2136</v>
      </c>
      <c r="AA104" s="19" t="s">
        <v>2137</v>
      </c>
      <c r="AB104" s="19" t="s">
        <v>2109</v>
      </c>
      <c r="AC104" s="19" t="s">
        <v>2135</v>
      </c>
      <c r="AD104" s="19" t="s">
        <v>2138</v>
      </c>
      <c r="AE104" s="0" t="s">
        <v>2139</v>
      </c>
      <c r="AF104" s="0" t="s">
        <v>2140</v>
      </c>
      <c r="AG104" s="19" t="s">
        <v>2141</v>
      </c>
      <c r="AH104" s="19" t="s">
        <v>2123</v>
      </c>
      <c r="AI104" s="0" t="s">
        <v>2142</v>
      </c>
      <c r="AJ104" s="19" t="s">
        <v>2137</v>
      </c>
      <c r="AK104" s="0" t="s">
        <v>2143</v>
      </c>
      <c r="AL104" s="19" t="s">
        <v>2144</v>
      </c>
      <c r="AM104" s="0" t="s">
        <v>2145</v>
      </c>
      <c r="AN104" s="19" t="s">
        <v>2132</v>
      </c>
      <c r="AO104" s="19" t="s">
        <v>2112</v>
      </c>
      <c r="AP104" s="19" t="s">
        <v>2112</v>
      </c>
      <c r="AQ104" s="19" t="s">
        <v>2135</v>
      </c>
      <c r="AR104" s="19" t="s">
        <v>2112</v>
      </c>
      <c r="AS104" s="19" t="s">
        <v>2146</v>
      </c>
      <c r="AT104" s="0" t="s">
        <v>2147</v>
      </c>
      <c r="AU104" s="19" t="s">
        <v>2109</v>
      </c>
      <c r="AV104" s="0" t="s">
        <v>2142</v>
      </c>
      <c r="AW104" s="19" t="s">
        <v>2148</v>
      </c>
      <c r="AX104" s="19" t="s">
        <v>2135</v>
      </c>
      <c r="AY104" s="19" t="s">
        <v>2135</v>
      </c>
      <c r="AZ104" s="0" t="s">
        <v>2122</v>
      </c>
      <c r="BA104" s="19" t="s">
        <v>2123</v>
      </c>
      <c r="BB104" s="19" t="s">
        <v>2149</v>
      </c>
      <c r="BC104" s="19" t="s">
        <v>2112</v>
      </c>
      <c r="BD104" s="19" t="s">
        <v>2109</v>
      </c>
      <c r="BE104" s="19" t="s">
        <v>2141</v>
      </c>
      <c r="BF104" s="19" t="s">
        <v>2135</v>
      </c>
      <c r="BG104" s="0" t="s">
        <v>1443</v>
      </c>
      <c r="BH104" s="19" t="s">
        <v>2135</v>
      </c>
      <c r="BI104" s="19" t="s">
        <v>2150</v>
      </c>
      <c r="BJ104" s="19" t="s">
        <v>2132</v>
      </c>
      <c r="BK104" s="0" t="s">
        <v>2151</v>
      </c>
      <c r="BL104" s="0" t="s">
        <v>2142</v>
      </c>
      <c r="BM104" s="0" t="s">
        <v>2152</v>
      </c>
      <c r="BN104" s="19" t="s">
        <v>2132</v>
      </c>
      <c r="BO104" s="19" t="s">
        <v>2135</v>
      </c>
      <c r="BP104" s="19" t="s">
        <v>2136</v>
      </c>
      <c r="BQ104" s="19" t="s">
        <v>2137</v>
      </c>
      <c r="BS104" s="0" t="s">
        <v>2125</v>
      </c>
      <c r="BT104" s="0" t="n">
        <f aca="false">49-(COUNTBLANK(U104:BQ104))</f>
        <v>49</v>
      </c>
      <c r="BU104" s="0" t="str">
        <f aca="false">CONCATENATE("*",BS104,"*")</f>
        <v>*answering*</v>
      </c>
      <c r="BV104" s="0" t="n">
        <f aca="false">COUNTIFS(U104:BQ104,BU104)</f>
        <v>0</v>
      </c>
      <c r="BW104" s="15" t="n">
        <f aca="false">BV104/BT104</f>
        <v>0</v>
      </c>
      <c r="BX104" s="0" t="s">
        <v>2153</v>
      </c>
      <c r="BY104" s="0" t="n">
        <f aca="false">COUNTIFS(U104:BQ104,BX104)</f>
        <v>0</v>
      </c>
      <c r="BZ104" s="18" t="n">
        <f aca="false">IF(BY104="","",(BY104/BT104))</f>
        <v>0</v>
      </c>
      <c r="CA104" s="0" t="n">
        <f aca="false">COUNTIFS(U104:BQ104,BU103)</f>
        <v>0</v>
      </c>
      <c r="CB104" s="0" t="str">
        <f aca="false">IF(BX104="",BU104,BX104)</f>
        <v>*talking*</v>
      </c>
      <c r="CC104" s="0" t="n">
        <f aca="false">COUNTIFS(U104:BQ104,CB103)</f>
        <v>0</v>
      </c>
      <c r="CD104" s="15" t="n">
        <f aca="false">CC104/BT104</f>
        <v>0</v>
      </c>
      <c r="CE104" s="0" t="s">
        <v>2153</v>
      </c>
      <c r="CF104" s="15" t="n">
        <f aca="false">(COUNTIFS(U104:BQ104,CE104))/BT104</f>
        <v>0</v>
      </c>
      <c r="CG104" s="19" t="s">
        <v>2154</v>
      </c>
      <c r="CH104" s="0" t="s">
        <v>2155</v>
      </c>
      <c r="CI104" s="15" t="n">
        <f aca="false">(COUNTIFS(U104:BQ104,CH104))/BT104</f>
        <v>0</v>
      </c>
      <c r="CJ104" s="15" t="n">
        <f aca="false">(COUNTIFS(U104:BQ104,CH103))/BT104</f>
        <v>0</v>
      </c>
      <c r="CK104" s="16" t="s">
        <v>2135</v>
      </c>
      <c r="CL104" s="0" t="s">
        <v>2129</v>
      </c>
      <c r="CO104" s="4"/>
      <c r="CP104" s="4"/>
      <c r="CQ104" s="4"/>
      <c r="CR104" s="4"/>
      <c r="CS104" s="4"/>
      <c r="CT104" s="4"/>
      <c r="CU104" s="4"/>
      <c r="CV104" s="4"/>
      <c r="CW104" s="4"/>
      <c r="CX104" s="4" t="s">
        <v>3625</v>
      </c>
      <c r="CY104" s="4" t="s">
        <v>3697</v>
      </c>
      <c r="CZ104" s="4" t="s">
        <v>3676</v>
      </c>
    </row>
    <row r="105" s="4" customFormat="true" ht="14.4" hidden="false" customHeight="false" outlineLevel="0" collapsed="false">
      <c r="A105" s="8" t="s">
        <v>191</v>
      </c>
      <c r="B105" s="8" t="n">
        <v>1</v>
      </c>
      <c r="C105" s="8" t="n">
        <v>1</v>
      </c>
      <c r="D105" s="8" t="n">
        <v>1</v>
      </c>
      <c r="E105" s="8" t="n">
        <v>71</v>
      </c>
      <c r="F105" s="8" t="n">
        <v>37</v>
      </c>
      <c r="G105" s="8" t="n">
        <v>0</v>
      </c>
      <c r="H105" s="8" t="n">
        <v>37</v>
      </c>
      <c r="I105" s="8" t="n">
        <v>10037</v>
      </c>
      <c r="J105" s="8" t="n">
        <v>37</v>
      </c>
      <c r="K105" s="8" t="n">
        <v>20037</v>
      </c>
      <c r="L105" s="8" t="s">
        <v>128</v>
      </c>
      <c r="M105" s="4" t="s">
        <v>2156</v>
      </c>
      <c r="N105" s="4" t="s">
        <v>2157</v>
      </c>
      <c r="O105" s="4" t="s">
        <v>2158</v>
      </c>
      <c r="P105" s="4" t="s">
        <v>2159</v>
      </c>
      <c r="Q105" s="4" t="s">
        <v>273</v>
      </c>
      <c r="R105" s="4" t="n">
        <f aca="false">(1+LEN(N105)-LEN(SUBSTITUTE(N105," ","")))+1</f>
        <v>6</v>
      </c>
      <c r="S105" s="4" t="n">
        <f aca="false">(1+LEN(O105)-LEN(SUBSTITUTE(O105," ","")))</f>
        <v>11</v>
      </c>
      <c r="T105" s="4" t="s">
        <v>2160</v>
      </c>
      <c r="U105" s="4" t="s">
        <v>2161</v>
      </c>
      <c r="V105" s="4" t="s">
        <v>2162</v>
      </c>
      <c r="W105" s="4" t="s">
        <v>2163</v>
      </c>
      <c r="X105" s="4" t="s">
        <v>2164</v>
      </c>
      <c r="Y105" s="4" t="s">
        <v>737</v>
      </c>
      <c r="Z105" s="4" t="s">
        <v>2165</v>
      </c>
      <c r="AA105" s="4" t="s">
        <v>2166</v>
      </c>
      <c r="AB105" s="4" t="s">
        <v>2167</v>
      </c>
      <c r="AC105" s="4" t="s">
        <v>2168</v>
      </c>
      <c r="AD105" s="4" t="s">
        <v>746</v>
      </c>
      <c r="AE105" s="4" t="s">
        <v>2169</v>
      </c>
      <c r="AF105" s="4" t="s">
        <v>2170</v>
      </c>
      <c r="AG105" s="4" t="s">
        <v>2171</v>
      </c>
      <c r="AH105" s="4" t="s">
        <v>2172</v>
      </c>
      <c r="AI105" s="4" t="s">
        <v>2164</v>
      </c>
      <c r="AJ105" s="4" t="s">
        <v>2173</v>
      </c>
      <c r="AK105" s="4" t="s">
        <v>2167</v>
      </c>
      <c r="AL105" s="4" t="s">
        <v>682</v>
      </c>
      <c r="AM105" s="4" t="s">
        <v>737</v>
      </c>
      <c r="AN105" s="4" t="s">
        <v>737</v>
      </c>
      <c r="AO105" s="4" t="s">
        <v>2174</v>
      </c>
      <c r="AP105" s="4" t="s">
        <v>2174</v>
      </c>
      <c r="AQ105" s="4" t="s">
        <v>992</v>
      </c>
      <c r="AR105" s="4" t="s">
        <v>2175</v>
      </c>
      <c r="AS105" s="4" t="s">
        <v>737</v>
      </c>
      <c r="AT105" s="4" t="s">
        <v>2176</v>
      </c>
      <c r="AU105" s="4" t="s">
        <v>186</v>
      </c>
      <c r="AV105" s="4" t="s">
        <v>150</v>
      </c>
      <c r="AW105" s="4" t="s">
        <v>992</v>
      </c>
      <c r="AX105" s="4" t="s">
        <v>1301</v>
      </c>
      <c r="AY105" s="4" t="s">
        <v>551</v>
      </c>
      <c r="AZ105" s="4" t="s">
        <v>2172</v>
      </c>
      <c r="BA105" s="4" t="s">
        <v>746</v>
      </c>
      <c r="BB105" s="4" t="s">
        <v>746</v>
      </c>
      <c r="BC105" s="4" t="s">
        <v>2177</v>
      </c>
      <c r="BD105" s="4" t="s">
        <v>1518</v>
      </c>
      <c r="BE105" s="4" t="s">
        <v>765</v>
      </c>
      <c r="BF105" s="4" t="s">
        <v>2171</v>
      </c>
      <c r="BG105" s="4" t="s">
        <v>746</v>
      </c>
      <c r="BH105" s="4" t="s">
        <v>746</v>
      </c>
      <c r="BI105" s="4" t="s">
        <v>746</v>
      </c>
      <c r="BJ105" s="4" t="s">
        <v>2178</v>
      </c>
      <c r="BK105" s="4" t="s">
        <v>551</v>
      </c>
      <c r="BL105" s="4" t="s">
        <v>2179</v>
      </c>
      <c r="BM105" s="4" t="s">
        <v>737</v>
      </c>
      <c r="BN105" s="4" t="s">
        <v>2180</v>
      </c>
      <c r="BO105" s="4" t="s">
        <v>746</v>
      </c>
      <c r="BP105" s="4" t="s">
        <v>150</v>
      </c>
      <c r="BQ105" s="4" t="s">
        <v>2181</v>
      </c>
      <c r="BS105" s="4" t="s">
        <v>2167</v>
      </c>
      <c r="BT105" s="4" t="n">
        <f aca="false">49-(COUNTBLANK(U105:BQ105))</f>
        <v>49</v>
      </c>
      <c r="BU105" s="4" t="str">
        <f aca="false">CONCATENATE("*",BS105,"*")</f>
        <v>*compose*</v>
      </c>
      <c r="BV105" s="4" t="n">
        <f aca="false">COUNTIFS(U105:BQ105,BU105)</f>
        <v>0</v>
      </c>
      <c r="BW105" s="18" t="n">
        <f aca="false">BV105/BT105</f>
        <v>0</v>
      </c>
      <c r="BZ105" s="15" t="str">
        <f aca="false">IF(BY105="","",(BY105/BT105))</f>
        <v/>
      </c>
      <c r="CA105" s="4" t="n">
        <f aca="false">COUNTIFS(U105:BQ105,BU106)</f>
        <v>0</v>
      </c>
      <c r="CB105" s="4" t="str">
        <f aca="false">IF(BX105="",BU105,BX105)</f>
        <v>*compose*</v>
      </c>
      <c r="CC105" s="4" t="n">
        <f aca="false">COUNTIFS(U105:BQ105,CB106)</f>
        <v>0</v>
      </c>
      <c r="CD105" s="15" t="n">
        <f aca="false">CC105/BT105</f>
        <v>0</v>
      </c>
      <c r="CE105" s="4" t="s">
        <v>758</v>
      </c>
      <c r="CF105" s="15" t="n">
        <f aca="false">(COUNTIFS(U105:BQ105,CE105))/BT105</f>
        <v>0</v>
      </c>
      <c r="CH105" s="4" t="s">
        <v>759</v>
      </c>
      <c r="CI105" s="15" t="n">
        <f aca="false">(COUNTIFS(U105:BQ105,CH105))/BT105</f>
        <v>0</v>
      </c>
      <c r="CJ105" s="15" t="n">
        <f aca="false">(COUNTIFS(U105:BQ105,CH106))/BT105</f>
        <v>0</v>
      </c>
      <c r="CK105" s="16" t="s">
        <v>746</v>
      </c>
      <c r="CL105" s="4" t="s">
        <v>2182</v>
      </c>
      <c r="CX105" s="4" t="s">
        <v>3639</v>
      </c>
      <c r="CY105" s="4" t="s">
        <v>3698</v>
      </c>
      <c r="CZ105" s="4" t="s">
        <v>3676</v>
      </c>
    </row>
    <row r="106" customFormat="false" ht="14.4" hidden="false" customHeight="false" outlineLevel="0" collapsed="false">
      <c r="A106" s="8" t="s">
        <v>193</v>
      </c>
      <c r="B106" s="8" t="n">
        <v>1</v>
      </c>
      <c r="C106" s="8" t="n">
        <v>1</v>
      </c>
      <c r="D106" s="8" t="n">
        <v>2</v>
      </c>
      <c r="E106" s="8" t="n">
        <v>71</v>
      </c>
      <c r="F106" s="8" t="n">
        <v>37</v>
      </c>
      <c r="G106" s="8" t="n">
        <v>1</v>
      </c>
      <c r="H106" s="8" t="n">
        <v>1037</v>
      </c>
      <c r="I106" s="8" t="n">
        <v>11037</v>
      </c>
      <c r="J106" s="8" t="n">
        <v>1037</v>
      </c>
      <c r="K106" s="8" t="n">
        <v>21037</v>
      </c>
      <c r="L106" s="8" t="s">
        <v>128</v>
      </c>
      <c r="M106" s="4" t="s">
        <v>2183</v>
      </c>
      <c r="N106" s="4" t="s">
        <v>2157</v>
      </c>
      <c r="O106" s="4" t="s">
        <v>2184</v>
      </c>
      <c r="P106" s="4" t="s">
        <v>2185</v>
      </c>
      <c r="Q106" s="4" t="s">
        <v>273</v>
      </c>
      <c r="R106" s="4" t="n">
        <f aca="false">(1+LEN(N106)-LEN(SUBSTITUTE(N106," ","")))+1</f>
        <v>6</v>
      </c>
      <c r="S106" s="4" t="n">
        <f aca="false">(1+LEN(O106)-LEN(SUBSTITUTE(O106," ","")))</f>
        <v>11</v>
      </c>
      <c r="T106" s="4" t="s">
        <v>2160</v>
      </c>
      <c r="U106" s="4" t="s">
        <v>551</v>
      </c>
      <c r="V106" s="4" t="s">
        <v>2186</v>
      </c>
      <c r="W106" s="4" t="s">
        <v>186</v>
      </c>
      <c r="X106" s="4" t="s">
        <v>291</v>
      </c>
      <c r="Y106" s="4" t="s">
        <v>186</v>
      </c>
      <c r="Z106" s="4" t="s">
        <v>992</v>
      </c>
      <c r="AA106" s="4" t="s">
        <v>2187</v>
      </c>
      <c r="AB106" s="4" t="s">
        <v>186</v>
      </c>
      <c r="AC106" s="4" t="s">
        <v>2188</v>
      </c>
      <c r="AD106" s="4" t="s">
        <v>2189</v>
      </c>
      <c r="AE106" s="4" t="s">
        <v>186</v>
      </c>
      <c r="AF106" s="4" t="s">
        <v>2190</v>
      </c>
      <c r="AG106" s="4" t="s">
        <v>2191</v>
      </c>
      <c r="AH106" s="4" t="s">
        <v>186</v>
      </c>
      <c r="AI106" s="4" t="s">
        <v>2192</v>
      </c>
      <c r="AJ106" s="4" t="s">
        <v>2193</v>
      </c>
      <c r="AK106" s="4" t="s">
        <v>2194</v>
      </c>
      <c r="AL106" s="4" t="s">
        <v>2195</v>
      </c>
      <c r="AM106" s="4" t="s">
        <v>992</v>
      </c>
      <c r="AN106" s="4" t="s">
        <v>2196</v>
      </c>
      <c r="AO106" s="4" t="s">
        <v>150</v>
      </c>
      <c r="AP106" s="4" t="s">
        <v>2197</v>
      </c>
      <c r="AQ106" s="4" t="s">
        <v>2198</v>
      </c>
      <c r="AR106" s="4" t="s">
        <v>2199</v>
      </c>
      <c r="AS106" s="4" t="s">
        <v>992</v>
      </c>
      <c r="AT106" s="4" t="s">
        <v>2200</v>
      </c>
      <c r="AU106" s="4" t="s">
        <v>186</v>
      </c>
      <c r="AV106" s="4" t="s">
        <v>186</v>
      </c>
      <c r="AW106" s="4" t="s">
        <v>2201</v>
      </c>
      <c r="AX106" s="4" t="s">
        <v>186</v>
      </c>
      <c r="AY106" s="4" t="s">
        <v>186</v>
      </c>
      <c r="AZ106" s="4" t="s">
        <v>2202</v>
      </c>
      <c r="BA106" s="4" t="s">
        <v>2192</v>
      </c>
      <c r="BB106" s="4" t="s">
        <v>992</v>
      </c>
      <c r="BC106" s="4" t="s">
        <v>186</v>
      </c>
      <c r="BD106" s="4" t="s">
        <v>992</v>
      </c>
      <c r="BE106" s="4" t="s">
        <v>186</v>
      </c>
      <c r="BF106" s="4" t="s">
        <v>551</v>
      </c>
      <c r="BG106" s="4" t="s">
        <v>186</v>
      </c>
      <c r="BH106" s="4" t="s">
        <v>186</v>
      </c>
      <c r="BI106" s="4" t="s">
        <v>2203</v>
      </c>
      <c r="BJ106" s="4" t="s">
        <v>2204</v>
      </c>
      <c r="BK106" s="4" t="s">
        <v>2205</v>
      </c>
      <c r="BL106" s="4" t="s">
        <v>2192</v>
      </c>
      <c r="BM106" s="4" t="s">
        <v>186</v>
      </c>
      <c r="BN106" s="13"/>
      <c r="BO106" s="0" t="s">
        <v>2206</v>
      </c>
      <c r="BP106" s="0" t="s">
        <v>2207</v>
      </c>
      <c r="BQ106" s="0" t="s">
        <v>186</v>
      </c>
      <c r="BS106" s="0" t="s">
        <v>186</v>
      </c>
      <c r="BT106" s="0" t="n">
        <f aca="false">49-(COUNTBLANK(U106:BQ106))</f>
        <v>48</v>
      </c>
      <c r="BU106" s="0" t="str">
        <f aca="false">CONCATENATE("*",BS106,"*")</f>
        <v>*sing*</v>
      </c>
      <c r="BV106" s="0" t="n">
        <f aca="false">COUNTIFS(U106:BQ106,BU106)</f>
        <v>0</v>
      </c>
      <c r="BW106" s="18" t="n">
        <f aca="false">BV106/BT106</f>
        <v>0</v>
      </c>
      <c r="BZ106" s="15" t="str">
        <f aca="false">IF(BY106="","",(BY106/BT106))</f>
        <v/>
      </c>
      <c r="CA106" s="0" t="n">
        <f aca="false">COUNTIFS(U106:BQ106,BU105)</f>
        <v>0</v>
      </c>
      <c r="CB106" s="0" t="str">
        <f aca="false">IF(BX106="",BU106,BX106)</f>
        <v>*sing*</v>
      </c>
      <c r="CC106" s="0" t="n">
        <f aca="false">COUNTIFS(U106:BQ106,CB105)</f>
        <v>0</v>
      </c>
      <c r="CD106" s="15" t="n">
        <f aca="false">CC106/BT106</f>
        <v>0</v>
      </c>
      <c r="CE106" s="0" t="s">
        <v>821</v>
      </c>
      <c r="CF106" s="15" t="n">
        <f aca="false">(COUNTIFS(U106:BQ106,CE106))/BT106</f>
        <v>0</v>
      </c>
      <c r="CH106" s="0" t="s">
        <v>822</v>
      </c>
      <c r="CI106" s="15" t="n">
        <f aca="false">(COUNTIFS(U106:BQ106,CH106))/BT106</f>
        <v>0</v>
      </c>
      <c r="CJ106" s="15" t="n">
        <f aca="false">(COUNTIFS(U106:BQ106,CH105))/BT106</f>
        <v>0</v>
      </c>
      <c r="CK106" s="16" t="s">
        <v>186</v>
      </c>
      <c r="CL106" s="0" t="s">
        <v>2182</v>
      </c>
      <c r="CX106" s="4" t="s">
        <v>3639</v>
      </c>
      <c r="CY106" s="4" t="s">
        <v>3698</v>
      </c>
      <c r="CZ106" s="4" t="s">
        <v>3676</v>
      </c>
    </row>
    <row r="107" customFormat="false" ht="14.4" hidden="false" customHeight="false" outlineLevel="0" collapsed="false">
      <c r="A107" s="8" t="s">
        <v>191</v>
      </c>
      <c r="B107" s="8" t="n">
        <v>1</v>
      </c>
      <c r="C107" s="8" t="n">
        <v>1</v>
      </c>
      <c r="D107" s="8" t="n">
        <v>1</v>
      </c>
      <c r="E107" s="8" t="n">
        <v>73</v>
      </c>
      <c r="F107" s="8" t="n">
        <v>39</v>
      </c>
      <c r="G107" s="8" t="n">
        <v>0</v>
      </c>
      <c r="H107" s="8" t="n">
        <v>39</v>
      </c>
      <c r="I107" s="8" t="n">
        <v>10039</v>
      </c>
      <c r="J107" s="8" t="n">
        <v>39</v>
      </c>
      <c r="K107" s="8" t="s">
        <v>650</v>
      </c>
      <c r="L107" s="8" t="s">
        <v>128</v>
      </c>
      <c r="M107" s="0" t="s">
        <v>2250</v>
      </c>
      <c r="N107" s="0" t="s">
        <v>2251</v>
      </c>
      <c r="O107" s="0" t="s">
        <v>2252</v>
      </c>
      <c r="R107" s="0" t="n">
        <f aca="false">(1+LEN(N107)-LEN(SUBSTITUTE(N107," ","")))+1</f>
        <v>6</v>
      </c>
      <c r="S107" s="0" t="n">
        <f aca="false">(1+LEN(O107)-LEN(SUBSTITUTE(O107," ","")))</f>
        <v>9</v>
      </c>
      <c r="T107" s="0" t="s">
        <v>2160</v>
      </c>
      <c r="U107" s="0" t="s">
        <v>737</v>
      </c>
      <c r="V107" s="0" t="s">
        <v>2253</v>
      </c>
      <c r="W107" s="0" t="s">
        <v>2254</v>
      </c>
      <c r="X107" s="0" t="s">
        <v>2255</v>
      </c>
      <c r="Y107" s="0" t="s">
        <v>737</v>
      </c>
      <c r="Z107" s="0" t="s">
        <v>737</v>
      </c>
      <c r="AA107" s="0" t="s">
        <v>2256</v>
      </c>
      <c r="AB107" s="0" t="s">
        <v>746</v>
      </c>
      <c r="AC107" s="0" t="s">
        <v>746</v>
      </c>
      <c r="AD107" s="0" t="s">
        <v>203</v>
      </c>
      <c r="AE107" s="0" t="s">
        <v>291</v>
      </c>
      <c r="AF107" s="0" t="s">
        <v>2257</v>
      </c>
      <c r="AG107" s="0" t="s">
        <v>168</v>
      </c>
      <c r="AH107" s="0" t="s">
        <v>737</v>
      </c>
      <c r="AI107" s="0" t="s">
        <v>1518</v>
      </c>
      <c r="AJ107" s="0" t="s">
        <v>2258</v>
      </c>
      <c r="AK107" s="0" t="s">
        <v>2259</v>
      </c>
      <c r="AL107" s="0" t="s">
        <v>737</v>
      </c>
      <c r="AM107" s="0" t="s">
        <v>746</v>
      </c>
      <c r="AN107" s="0" t="s">
        <v>746</v>
      </c>
      <c r="AO107" s="0" t="s">
        <v>150</v>
      </c>
      <c r="AP107" s="0" t="s">
        <v>992</v>
      </c>
      <c r="AQ107" s="0" t="s">
        <v>992</v>
      </c>
      <c r="AR107" s="0" t="s">
        <v>992</v>
      </c>
      <c r="AS107" s="0" t="s">
        <v>746</v>
      </c>
      <c r="AT107" s="0" t="s">
        <v>737</v>
      </c>
      <c r="AU107" s="0" t="s">
        <v>186</v>
      </c>
      <c r="AV107" s="0" t="s">
        <v>2260</v>
      </c>
      <c r="AW107" s="0" t="s">
        <v>156</v>
      </c>
      <c r="AX107" s="0" t="s">
        <v>526</v>
      </c>
      <c r="AY107" s="0" t="s">
        <v>746</v>
      </c>
      <c r="AZ107" s="0" t="s">
        <v>992</v>
      </c>
      <c r="BA107" s="0" t="s">
        <v>2261</v>
      </c>
      <c r="BB107" s="0" t="s">
        <v>746</v>
      </c>
      <c r="BC107" s="0" t="s">
        <v>2262</v>
      </c>
      <c r="BD107" s="0" t="s">
        <v>203</v>
      </c>
      <c r="BE107" s="0" t="s">
        <v>737</v>
      </c>
      <c r="BF107" s="0" t="s">
        <v>992</v>
      </c>
      <c r="BG107" s="0" t="s">
        <v>746</v>
      </c>
      <c r="BH107" s="0" t="s">
        <v>2263</v>
      </c>
      <c r="BI107" s="0" t="s">
        <v>746</v>
      </c>
      <c r="BJ107" s="0" t="s">
        <v>2264</v>
      </c>
      <c r="BK107" s="0" t="s">
        <v>992</v>
      </c>
      <c r="BL107" s="0" t="s">
        <v>2258</v>
      </c>
      <c r="BM107" s="0" t="s">
        <v>992</v>
      </c>
      <c r="BN107" s="0" t="s">
        <v>2265</v>
      </c>
      <c r="BO107" s="0" t="s">
        <v>992</v>
      </c>
      <c r="BP107" s="0" t="s">
        <v>150</v>
      </c>
      <c r="BQ107" s="0" t="s">
        <v>2266</v>
      </c>
      <c r="BS107" s="0" t="s">
        <v>746</v>
      </c>
      <c r="BT107" s="0" t="n">
        <f aca="false">49-(COUNTBLANK(U107:BQ107))</f>
        <v>49</v>
      </c>
      <c r="BU107" s="0" t="str">
        <f aca="false">CONCATENATE("*",BS107,"*")</f>
        <v>*write*</v>
      </c>
      <c r="BV107" s="0" t="n">
        <f aca="false">COUNTIFS(U107:BQ107,BU107)</f>
        <v>0</v>
      </c>
      <c r="BW107" s="15" t="n">
        <f aca="false">BV107/BT107</f>
        <v>0</v>
      </c>
      <c r="BZ107" s="15" t="str">
        <f aca="false">IF(BY107="","",(BY107/BT107))</f>
        <v/>
      </c>
      <c r="CA107" s="0" t="n">
        <f aca="false">COUNTIFS(U107:BQ107,BU108)</f>
        <v>0</v>
      </c>
      <c r="CB107" s="0" t="str">
        <f aca="false">IF(BX107="",BU107,BX107)</f>
        <v>*write*</v>
      </c>
      <c r="CC107" s="0" t="n">
        <f aca="false">COUNTIFS(U107:BQ107,CB108)</f>
        <v>0</v>
      </c>
      <c r="CD107" s="15" t="n">
        <f aca="false">CC107/BT107</f>
        <v>0</v>
      </c>
      <c r="CE107" s="0" t="s">
        <v>758</v>
      </c>
      <c r="CF107" s="15" t="n">
        <f aca="false">(COUNTIFS(U107:BQ107,CE107))/BT107</f>
        <v>0</v>
      </c>
      <c r="CH107" s="0" t="s">
        <v>759</v>
      </c>
      <c r="CI107" s="15" t="n">
        <f aca="false">(COUNTIFS(U107:BQ107,CH107))/BT107</f>
        <v>0</v>
      </c>
      <c r="CJ107" s="15" t="n">
        <f aca="false">(COUNTIFS(U107:BQ107,CH108))/BT107</f>
        <v>0</v>
      </c>
      <c r="CK107" s="16" t="s">
        <v>746</v>
      </c>
      <c r="CL107" s="0" t="s">
        <v>2267</v>
      </c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 t="s">
        <v>3639</v>
      </c>
      <c r="CY107" s="4" t="s">
        <v>3699</v>
      </c>
      <c r="CZ107" s="4" t="s">
        <v>3676</v>
      </c>
    </row>
    <row r="108" customFormat="false" ht="14.4" hidden="false" customHeight="false" outlineLevel="0" collapsed="false">
      <c r="A108" s="8" t="s">
        <v>193</v>
      </c>
      <c r="B108" s="8" t="n">
        <v>1</v>
      </c>
      <c r="C108" s="8" t="n">
        <v>1</v>
      </c>
      <c r="D108" s="8" t="n">
        <v>2</v>
      </c>
      <c r="E108" s="8" t="n">
        <v>73</v>
      </c>
      <c r="F108" s="8" t="n">
        <v>39</v>
      </c>
      <c r="G108" s="8" t="n">
        <v>1</v>
      </c>
      <c r="H108" s="8" t="n">
        <v>1039</v>
      </c>
      <c r="I108" s="8" t="n">
        <v>11039</v>
      </c>
      <c r="J108" s="8" t="n">
        <v>1039</v>
      </c>
      <c r="K108" s="8" t="s">
        <v>650</v>
      </c>
      <c r="L108" s="8" t="s">
        <v>128</v>
      </c>
      <c r="M108" s="0" t="s">
        <v>2268</v>
      </c>
      <c r="N108" s="0" t="s">
        <v>2251</v>
      </c>
      <c r="O108" s="0" t="s">
        <v>2269</v>
      </c>
      <c r="R108" s="0" t="n">
        <f aca="false">(1+LEN(N108)-LEN(SUBSTITUTE(N108," ","")))+1</f>
        <v>6</v>
      </c>
      <c r="S108" s="0" t="n">
        <f aca="false">(1+LEN(O108)-LEN(SUBSTITUTE(O108," ","")))</f>
        <v>9</v>
      </c>
      <c r="T108" s="0" t="s">
        <v>2160</v>
      </c>
      <c r="U108" s="0" t="s">
        <v>992</v>
      </c>
      <c r="V108" s="0" t="s">
        <v>2270</v>
      </c>
      <c r="W108" s="0" t="s">
        <v>2271</v>
      </c>
      <c r="X108" s="0" t="s">
        <v>992</v>
      </c>
      <c r="Y108" s="0" t="s">
        <v>186</v>
      </c>
      <c r="Z108" s="0" t="s">
        <v>992</v>
      </c>
      <c r="AA108" s="0" t="s">
        <v>2272</v>
      </c>
      <c r="AB108" s="0" t="s">
        <v>992</v>
      </c>
      <c r="AC108" s="0" t="s">
        <v>2258</v>
      </c>
      <c r="AD108" s="0" t="s">
        <v>2273</v>
      </c>
      <c r="AE108" s="0" t="s">
        <v>186</v>
      </c>
      <c r="AF108" s="0" t="s">
        <v>2274</v>
      </c>
      <c r="AG108" s="0" t="s">
        <v>2275</v>
      </c>
      <c r="AH108" s="0" t="s">
        <v>992</v>
      </c>
      <c r="AI108" s="0" t="s">
        <v>168</v>
      </c>
      <c r="AJ108" s="0" t="s">
        <v>2276</v>
      </c>
      <c r="AK108" s="0" t="s">
        <v>2277</v>
      </c>
      <c r="AL108" s="0" t="s">
        <v>2278</v>
      </c>
      <c r="AM108" s="0" t="s">
        <v>992</v>
      </c>
      <c r="AN108" s="0" t="s">
        <v>2279</v>
      </c>
      <c r="AO108" s="0" t="s">
        <v>2280</v>
      </c>
      <c r="AP108" s="0" t="s">
        <v>2281</v>
      </c>
      <c r="AQ108" s="0" t="s">
        <v>203</v>
      </c>
      <c r="AR108" s="0" t="s">
        <v>2282</v>
      </c>
      <c r="AS108" s="0" t="s">
        <v>2283</v>
      </c>
      <c r="AT108" s="0" t="s">
        <v>2284</v>
      </c>
      <c r="AU108" s="0" t="s">
        <v>1038</v>
      </c>
      <c r="AV108" s="0" t="s">
        <v>2285</v>
      </c>
      <c r="AW108" s="0" t="s">
        <v>992</v>
      </c>
      <c r="AX108" s="0" t="s">
        <v>186</v>
      </c>
      <c r="AY108" s="0" t="s">
        <v>150</v>
      </c>
      <c r="AZ108" s="0" t="s">
        <v>2272</v>
      </c>
      <c r="BA108" s="0" t="s">
        <v>2286</v>
      </c>
      <c r="BB108" s="0" t="s">
        <v>992</v>
      </c>
      <c r="BC108" s="0" t="s">
        <v>2287</v>
      </c>
      <c r="BD108" s="0" t="s">
        <v>992</v>
      </c>
      <c r="BE108" s="0" t="s">
        <v>2288</v>
      </c>
      <c r="BF108" s="0" t="s">
        <v>186</v>
      </c>
      <c r="BG108" s="0" t="s">
        <v>226</v>
      </c>
      <c r="BH108" s="0" t="s">
        <v>2258</v>
      </c>
      <c r="BI108" s="0" t="s">
        <v>2289</v>
      </c>
      <c r="BJ108" s="0" t="s">
        <v>992</v>
      </c>
      <c r="BK108" s="0" t="s">
        <v>992</v>
      </c>
      <c r="BL108" s="0" t="s">
        <v>2290</v>
      </c>
      <c r="BM108" s="0" t="s">
        <v>2291</v>
      </c>
      <c r="BN108" s="0" t="s">
        <v>992</v>
      </c>
      <c r="BO108" s="0" t="s">
        <v>2272</v>
      </c>
      <c r="BP108" s="0" t="s">
        <v>2292</v>
      </c>
      <c r="BQ108" s="0" t="s">
        <v>992</v>
      </c>
      <c r="BS108" s="0" t="s">
        <v>1038</v>
      </c>
      <c r="BT108" s="0" t="n">
        <f aca="false">49-(COUNTBLANK(U108:BQ108))</f>
        <v>49</v>
      </c>
      <c r="BU108" s="0" t="str">
        <f aca="false">CONCATENATE("*",BS108,"*")</f>
        <v>*act*</v>
      </c>
      <c r="BV108" s="0" t="n">
        <f aca="false">COUNTIFS(U108:BQ108,BU108)</f>
        <v>0</v>
      </c>
      <c r="BW108" s="15" t="n">
        <f aca="false">BV108/BT108</f>
        <v>0</v>
      </c>
      <c r="BX108" s="0" t="s">
        <v>2293</v>
      </c>
      <c r="BY108" s="0" t="n">
        <f aca="false">COUNTIFS(U108:BQ108,BX108)</f>
        <v>0</v>
      </c>
      <c r="BZ108" s="15" t="n">
        <f aca="false">IF(BY108="","",(BY108/BT108))</f>
        <v>0</v>
      </c>
      <c r="CA108" s="0" t="n">
        <f aca="false">COUNTIFS(U108:BQ108,BU107)</f>
        <v>0</v>
      </c>
      <c r="CB108" s="0" t="str">
        <f aca="false">IF(BX108="",BU108,BX108)</f>
        <v>*perform*</v>
      </c>
      <c r="CC108" s="0" t="n">
        <f aca="false">COUNTIFS(U108:BQ108,CB107)</f>
        <v>0</v>
      </c>
      <c r="CD108" s="15" t="n">
        <f aca="false">CC108/BT108</f>
        <v>0</v>
      </c>
      <c r="CE108" s="0" t="s">
        <v>2293</v>
      </c>
      <c r="CF108" s="15" t="n">
        <f aca="false">(COUNTIFS(U108:BQ108,CE108))/BT108</f>
        <v>0</v>
      </c>
      <c r="CH108" s="0" t="s">
        <v>2294</v>
      </c>
      <c r="CI108" s="15" t="n">
        <f aca="false">(COUNTIFS(U108:BQ108,CH108))/BT108</f>
        <v>0</v>
      </c>
      <c r="CJ108" s="15" t="n">
        <f aca="false">(COUNTIFS(U108:BQ108,CH107))/BT108</f>
        <v>0</v>
      </c>
      <c r="CK108" s="16" t="s">
        <v>992</v>
      </c>
      <c r="CL108" s="0" t="s">
        <v>2267</v>
      </c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 t="s">
        <v>3639</v>
      </c>
      <c r="CY108" s="4" t="s">
        <v>3699</v>
      </c>
      <c r="CZ108" s="4" t="s">
        <v>3676</v>
      </c>
    </row>
    <row r="109" s="4" customFormat="true" ht="14.4" hidden="false" customHeight="false" outlineLevel="0" collapsed="false">
      <c r="A109" s="8" t="s">
        <v>163</v>
      </c>
      <c r="B109" s="8" t="n">
        <v>1</v>
      </c>
      <c r="C109" s="8" t="n">
        <v>1</v>
      </c>
      <c r="D109" s="8" t="n">
        <v>1</v>
      </c>
      <c r="E109" s="8" t="n">
        <v>94</v>
      </c>
      <c r="F109" s="8" t="n">
        <v>49</v>
      </c>
      <c r="G109" s="8" t="n">
        <v>0</v>
      </c>
      <c r="H109" s="8" t="n">
        <v>49</v>
      </c>
      <c r="I109" s="8" t="n">
        <v>10049</v>
      </c>
      <c r="J109" s="8" t="n">
        <v>49</v>
      </c>
      <c r="K109" s="8" t="s">
        <v>650</v>
      </c>
      <c r="L109" s="8" t="s">
        <v>128</v>
      </c>
      <c r="M109" s="4" t="s">
        <v>2740</v>
      </c>
      <c r="N109" s="4" t="s">
        <v>2741</v>
      </c>
      <c r="O109" s="4" t="s">
        <v>2742</v>
      </c>
      <c r="R109" s="4" t="n">
        <f aca="false">(1+LEN(N109)-LEN(SUBSTITUTE(N109," ","")))+1</f>
        <v>5</v>
      </c>
      <c r="S109" s="4" t="n">
        <f aca="false">(1+LEN(O109)-LEN(SUBSTITUTE(O109," ","")))</f>
        <v>8</v>
      </c>
      <c r="T109" s="4" t="s">
        <v>2695</v>
      </c>
      <c r="U109" s="4" t="s">
        <v>2743</v>
      </c>
      <c r="V109" s="4" t="s">
        <v>2744</v>
      </c>
      <c r="W109" s="4" t="s">
        <v>2745</v>
      </c>
      <c r="X109" s="4" t="s">
        <v>2746</v>
      </c>
      <c r="Y109" s="4" t="s">
        <v>182</v>
      </c>
      <c r="Z109" s="13"/>
      <c r="AA109" s="4" t="s">
        <v>2747</v>
      </c>
      <c r="AB109" s="4" t="s">
        <v>182</v>
      </c>
      <c r="AC109" s="4" t="s">
        <v>2748</v>
      </c>
      <c r="AD109" s="4" t="s">
        <v>927</v>
      </c>
      <c r="AE109" s="4" t="s">
        <v>2743</v>
      </c>
      <c r="AF109" s="4" t="s">
        <v>2749</v>
      </c>
      <c r="AG109" s="4" t="s">
        <v>2743</v>
      </c>
      <c r="AH109" s="4" t="s">
        <v>182</v>
      </c>
      <c r="AI109" s="4" t="s">
        <v>182</v>
      </c>
      <c r="AJ109" s="4" t="s">
        <v>2750</v>
      </c>
      <c r="AK109" s="4" t="s">
        <v>182</v>
      </c>
      <c r="AL109" s="4" t="s">
        <v>182</v>
      </c>
      <c r="AM109" s="4" t="s">
        <v>182</v>
      </c>
      <c r="AN109" s="4" t="s">
        <v>573</v>
      </c>
      <c r="AO109" s="4" t="s">
        <v>2751</v>
      </c>
      <c r="AP109" s="4" t="s">
        <v>182</v>
      </c>
      <c r="AQ109" s="4" t="s">
        <v>182</v>
      </c>
      <c r="AR109" s="4" t="s">
        <v>2747</v>
      </c>
      <c r="AS109" s="4" t="s">
        <v>182</v>
      </c>
      <c r="AT109" s="4" t="s">
        <v>182</v>
      </c>
      <c r="AU109" s="4" t="s">
        <v>182</v>
      </c>
      <c r="AV109" s="4" t="s">
        <v>2752</v>
      </c>
      <c r="AW109" s="4" t="s">
        <v>2753</v>
      </c>
      <c r="AX109" s="4" t="s">
        <v>1782</v>
      </c>
      <c r="AY109" s="4" t="s">
        <v>182</v>
      </c>
      <c r="AZ109" s="4" t="s">
        <v>182</v>
      </c>
      <c r="BA109" s="4" t="s">
        <v>2747</v>
      </c>
      <c r="BB109" s="4" t="s">
        <v>182</v>
      </c>
      <c r="BC109" s="4" t="s">
        <v>2750</v>
      </c>
      <c r="BD109" s="4" t="s">
        <v>2747</v>
      </c>
      <c r="BE109" s="4" t="s">
        <v>2747</v>
      </c>
      <c r="BF109" s="4" t="s">
        <v>2747</v>
      </c>
      <c r="BG109" s="4" t="s">
        <v>182</v>
      </c>
      <c r="BH109" s="4" t="s">
        <v>182</v>
      </c>
      <c r="BI109" s="4" t="s">
        <v>182</v>
      </c>
      <c r="BJ109" s="4" t="s">
        <v>2747</v>
      </c>
      <c r="BK109" s="4" t="s">
        <v>182</v>
      </c>
      <c r="BL109" s="4" t="s">
        <v>2754</v>
      </c>
      <c r="BM109" s="4" t="s">
        <v>2755</v>
      </c>
      <c r="BN109" s="4" t="s">
        <v>2756</v>
      </c>
      <c r="BO109" s="4" t="s">
        <v>2757</v>
      </c>
      <c r="BP109" s="4" t="s">
        <v>473</v>
      </c>
      <c r="BQ109" s="4" t="s">
        <v>2758</v>
      </c>
      <c r="BS109" s="4" t="s">
        <v>182</v>
      </c>
      <c r="BT109" s="4" t="n">
        <f aca="false">49-(COUNTBLANK(U109:BQ109))</f>
        <v>48</v>
      </c>
      <c r="BU109" s="4" t="str">
        <f aca="false">CONCATENATE("*",BS109,"*")</f>
        <v>*eat*</v>
      </c>
      <c r="BV109" s="4" t="n">
        <f aca="false">COUNTIFS(U109:BQ109,BU109)</f>
        <v>0</v>
      </c>
      <c r="BW109" s="18" t="n">
        <f aca="false">BV109/BT109</f>
        <v>0</v>
      </c>
      <c r="BZ109" s="15" t="str">
        <f aca="false">IF(BY109="","",(BY109/BT109))</f>
        <v/>
      </c>
      <c r="CA109" s="4" t="n">
        <f aca="false">COUNTIFS(U109:BQ109,BU110)</f>
        <v>0</v>
      </c>
      <c r="CB109" s="4" t="str">
        <f aca="false">IF(BX109="",BU109,BX109)</f>
        <v>*eat*</v>
      </c>
      <c r="CC109" s="4" t="n">
        <f aca="false">COUNTIFS(U109:BQ109,CB110)</f>
        <v>0</v>
      </c>
      <c r="CD109" s="15" t="n">
        <f aca="false">CC109/BT109</f>
        <v>0</v>
      </c>
      <c r="CE109" s="4" t="s">
        <v>189</v>
      </c>
      <c r="CF109" s="15" t="n">
        <f aca="false">(COUNTIFS(U109:BQ109,CE109))/BT109</f>
        <v>0</v>
      </c>
      <c r="CH109" s="4" t="s">
        <v>190</v>
      </c>
      <c r="CI109" s="15" t="n">
        <f aca="false">(COUNTIFS(U109:BQ109,CH109))/BT109</f>
        <v>0</v>
      </c>
      <c r="CJ109" s="15" t="n">
        <f aca="false">(COUNTIFS(U109:BQ109,CH110))/BT109</f>
        <v>0</v>
      </c>
      <c r="CK109" s="16" t="s">
        <v>182</v>
      </c>
      <c r="CL109" s="4" t="s">
        <v>2759</v>
      </c>
      <c r="CP109" s="4" t="s">
        <v>3700</v>
      </c>
      <c r="CQ109" s="15" t="n">
        <v>0</v>
      </c>
      <c r="CR109" s="4" t="str">
        <f aca="false">CONCATENATE(CP109,CS109)</f>
        <v>devour*</v>
      </c>
      <c r="CS109" s="4" t="s">
        <v>3614</v>
      </c>
      <c r="CT109" s="4" t="n">
        <f aca="false">CP110</f>
        <v>0</v>
      </c>
      <c r="CU109" s="4" t="str">
        <f aca="false">CONCATENATE(CT109,CS109)</f>
        <v>0*</v>
      </c>
      <c r="CV109" s="15" t="n">
        <f aca="false">(COUNTIFS(U109:BQ109,CU109))/BT109</f>
        <v>0</v>
      </c>
      <c r="CX109" s="4" t="s">
        <v>3625</v>
      </c>
      <c r="CY109" s="4" t="s">
        <v>3701</v>
      </c>
      <c r="CZ109" s="4" t="s">
        <v>3676</v>
      </c>
    </row>
    <row r="110" customFormat="false" ht="14.4" hidden="false" customHeight="false" outlineLevel="0" collapsed="false">
      <c r="A110" s="8" t="s">
        <v>191</v>
      </c>
      <c r="B110" s="8" t="n">
        <v>1</v>
      </c>
      <c r="C110" s="8" t="n">
        <v>1</v>
      </c>
      <c r="D110" s="8" t="n">
        <v>2</v>
      </c>
      <c r="E110" s="8" t="n">
        <v>94</v>
      </c>
      <c r="F110" s="8" t="n">
        <v>49</v>
      </c>
      <c r="G110" s="8" t="n">
        <v>1</v>
      </c>
      <c r="H110" s="8" t="n">
        <v>1049</v>
      </c>
      <c r="I110" s="8" t="n">
        <v>11049</v>
      </c>
      <c r="J110" s="8" t="n">
        <v>1049</v>
      </c>
      <c r="K110" s="8" t="s">
        <v>650</v>
      </c>
      <c r="L110" s="8" t="s">
        <v>128</v>
      </c>
      <c r="M110" s="0" t="s">
        <v>2760</v>
      </c>
      <c r="N110" s="0" t="s">
        <v>2741</v>
      </c>
      <c r="O110" s="0" t="s">
        <v>2761</v>
      </c>
      <c r="R110" s="0" t="n">
        <f aca="false">(1+LEN(N110)-LEN(SUBSTITUTE(N110," ","")))+1</f>
        <v>5</v>
      </c>
      <c r="S110" s="0" t="n">
        <f aca="false">(1+LEN(O110)-LEN(SUBSTITUTE(O110," ","")))</f>
        <v>8</v>
      </c>
      <c r="T110" s="0" t="s">
        <v>2695</v>
      </c>
      <c r="U110" s="0" t="s">
        <v>2762</v>
      </c>
      <c r="V110" s="0" t="s">
        <v>2763</v>
      </c>
      <c r="W110" s="0" t="s">
        <v>2764</v>
      </c>
      <c r="X110" s="0" t="s">
        <v>2765</v>
      </c>
      <c r="Y110" s="0" t="s">
        <v>2765</v>
      </c>
      <c r="Z110" s="0" t="s">
        <v>2766</v>
      </c>
      <c r="AA110" s="0" t="s">
        <v>2767</v>
      </c>
      <c r="AB110" s="0" t="s">
        <v>2765</v>
      </c>
      <c r="AC110" s="0" t="s">
        <v>2768</v>
      </c>
      <c r="AD110" s="0" t="s">
        <v>2769</v>
      </c>
      <c r="AE110" s="0" t="s">
        <v>2770</v>
      </c>
      <c r="AF110" s="0" t="s">
        <v>2771</v>
      </c>
      <c r="AG110" s="0" t="s">
        <v>2772</v>
      </c>
      <c r="AH110" s="0" t="s">
        <v>2765</v>
      </c>
      <c r="AI110" s="0" t="s">
        <v>2765</v>
      </c>
      <c r="AJ110" s="0" t="s">
        <v>2773</v>
      </c>
      <c r="AK110" s="0" t="s">
        <v>2774</v>
      </c>
      <c r="AL110" s="0" t="s">
        <v>2765</v>
      </c>
      <c r="AM110" s="0" t="s">
        <v>2765</v>
      </c>
      <c r="AN110" s="0" t="s">
        <v>2775</v>
      </c>
      <c r="AO110" s="0" t="s">
        <v>2776</v>
      </c>
      <c r="AP110" s="0" t="s">
        <v>2777</v>
      </c>
      <c r="AQ110" s="0" t="s">
        <v>2778</v>
      </c>
      <c r="AR110" s="0" t="s">
        <v>2779</v>
      </c>
      <c r="AS110" s="0" t="s">
        <v>2780</v>
      </c>
      <c r="AT110" s="0" t="s">
        <v>2765</v>
      </c>
      <c r="AU110" s="0" t="s">
        <v>2765</v>
      </c>
      <c r="AV110" s="0" t="s">
        <v>2765</v>
      </c>
      <c r="AW110" s="0" t="s">
        <v>2765</v>
      </c>
      <c r="AX110" s="0" t="s">
        <v>2770</v>
      </c>
      <c r="AY110" s="0" t="s">
        <v>2765</v>
      </c>
      <c r="AZ110" s="0" t="s">
        <v>2781</v>
      </c>
      <c r="BA110" s="0" t="s">
        <v>2765</v>
      </c>
      <c r="BB110" s="0" t="s">
        <v>2782</v>
      </c>
      <c r="BC110" s="0" t="s">
        <v>2765</v>
      </c>
      <c r="BD110" s="0" t="s">
        <v>2783</v>
      </c>
      <c r="BE110" s="0" t="s">
        <v>2782</v>
      </c>
      <c r="BF110" s="0" t="s">
        <v>2765</v>
      </c>
      <c r="BG110" s="0" t="s">
        <v>2784</v>
      </c>
      <c r="BH110" s="0" t="s">
        <v>2765</v>
      </c>
      <c r="BI110" s="0" t="s">
        <v>2785</v>
      </c>
      <c r="BJ110" s="0" t="s">
        <v>2765</v>
      </c>
      <c r="BK110" s="0" t="s">
        <v>2765</v>
      </c>
      <c r="BL110" s="0" t="s">
        <v>2786</v>
      </c>
      <c r="BM110" s="0" t="s">
        <v>2787</v>
      </c>
      <c r="BN110" s="0" t="s">
        <v>2788</v>
      </c>
      <c r="BO110" s="0" t="s">
        <v>2765</v>
      </c>
      <c r="BP110" s="0" t="s">
        <v>2765</v>
      </c>
      <c r="BQ110" s="0" t="s">
        <v>1730</v>
      </c>
      <c r="BS110" s="0" t="s">
        <v>2765</v>
      </c>
      <c r="BT110" s="0" t="n">
        <f aca="false">49-(COUNTBLANK(U110:BQ110))</f>
        <v>49</v>
      </c>
      <c r="BU110" s="0" t="str">
        <f aca="false">CONCATENATE("*",BS110,"*")</f>
        <v>*steal*</v>
      </c>
      <c r="BV110" s="0" t="n">
        <f aca="false">COUNTIFS(U110:BQ110,BU110)</f>
        <v>0</v>
      </c>
      <c r="BW110" s="18" t="n">
        <f aca="false">BV110/BT110</f>
        <v>0</v>
      </c>
      <c r="BZ110" s="15" t="str">
        <f aca="false">IF(BY110="","",(BY110/BT110))</f>
        <v/>
      </c>
      <c r="CA110" s="0" t="n">
        <f aca="false">COUNTIFS(U110:BQ110,BU109)</f>
        <v>0</v>
      </c>
      <c r="CB110" s="0" t="str">
        <f aca="false">IF(BX110="",BU110,BX110)</f>
        <v>*steal*</v>
      </c>
      <c r="CC110" s="0" t="n">
        <f aca="false">COUNTIFS(U110:BQ110,CB109)</f>
        <v>0</v>
      </c>
      <c r="CD110" s="15" t="n">
        <f aca="false">CC110/BT110</f>
        <v>0</v>
      </c>
      <c r="CE110" s="0" t="s">
        <v>2789</v>
      </c>
      <c r="CF110" s="15" t="n">
        <f aca="false">(COUNTIFS(U110:BQ110,CE110))/BT110</f>
        <v>0</v>
      </c>
      <c r="CH110" s="0" t="s">
        <v>2790</v>
      </c>
      <c r="CI110" s="15" t="n">
        <f aca="false">(COUNTIFS(U110:BQ110,CH110))/BT110</f>
        <v>0</v>
      </c>
      <c r="CJ110" s="15" t="n">
        <f aca="false">(COUNTIFS(U110:BQ110,CH109))/BT110</f>
        <v>0</v>
      </c>
      <c r="CK110" s="16" t="s">
        <v>2765</v>
      </c>
      <c r="CL110" s="0" t="s">
        <v>2759</v>
      </c>
      <c r="CX110" s="4" t="s">
        <v>3625</v>
      </c>
      <c r="CY110" s="4" t="s">
        <v>3701</v>
      </c>
      <c r="CZ110" s="4" t="s">
        <v>3676</v>
      </c>
    </row>
    <row r="111" customFormat="false" ht="14.4" hidden="false" customHeight="false" outlineLevel="0" collapsed="false">
      <c r="A111" s="8" t="s">
        <v>163</v>
      </c>
      <c r="B111" s="8" t="n">
        <v>1</v>
      </c>
      <c r="C111" s="8" t="n">
        <v>1</v>
      </c>
      <c r="D111" s="8" t="n">
        <v>1</v>
      </c>
      <c r="E111" s="8" t="n">
        <v>98</v>
      </c>
      <c r="F111" s="8" t="n">
        <v>50</v>
      </c>
      <c r="G111" s="8" t="n">
        <v>0</v>
      </c>
      <c r="H111" s="8" t="n">
        <v>50</v>
      </c>
      <c r="I111" s="8" t="n">
        <v>10050</v>
      </c>
      <c r="J111" s="8" t="n">
        <v>50</v>
      </c>
      <c r="K111" s="8" t="s">
        <v>650</v>
      </c>
      <c r="L111" s="8" t="s">
        <v>128</v>
      </c>
      <c r="M111" s="0" t="s">
        <v>2791</v>
      </c>
      <c r="N111" s="0" t="s">
        <v>2792</v>
      </c>
      <c r="O111" s="0" t="s">
        <v>2793</v>
      </c>
      <c r="R111" s="0" t="n">
        <f aca="false">(1+LEN(N111)-LEN(SUBSTITUTE(N111," ","")))+1</f>
        <v>6</v>
      </c>
      <c r="S111" s="0" t="n">
        <f aca="false">(1+LEN(O111)-LEN(SUBSTITUTE(O111," ","")))</f>
        <v>11</v>
      </c>
      <c r="T111" s="0" t="s">
        <v>2695</v>
      </c>
      <c r="U111" s="0" t="s">
        <v>2794</v>
      </c>
      <c r="V111" s="0" t="s">
        <v>2795</v>
      </c>
      <c r="W111" s="0" t="s">
        <v>2796</v>
      </c>
      <c r="X111" s="0" t="s">
        <v>1730</v>
      </c>
      <c r="Y111" s="0" t="s">
        <v>2770</v>
      </c>
      <c r="Z111" s="0" t="s">
        <v>2797</v>
      </c>
      <c r="AA111" s="0" t="s">
        <v>2794</v>
      </c>
      <c r="AB111" s="0" t="s">
        <v>1301</v>
      </c>
      <c r="AC111" s="0" t="s">
        <v>2770</v>
      </c>
      <c r="AD111" s="0" t="s">
        <v>1730</v>
      </c>
      <c r="AE111" s="0" t="s">
        <v>2798</v>
      </c>
      <c r="AF111" s="0" t="s">
        <v>2799</v>
      </c>
      <c r="AG111" s="0" t="s">
        <v>473</v>
      </c>
      <c r="AH111" s="0" t="s">
        <v>2800</v>
      </c>
      <c r="AI111" s="0" t="s">
        <v>2765</v>
      </c>
      <c r="AJ111" s="0" t="s">
        <v>2801</v>
      </c>
      <c r="AK111" s="0" t="s">
        <v>473</v>
      </c>
      <c r="AL111" s="0" t="s">
        <v>2802</v>
      </c>
      <c r="AM111" s="0" t="s">
        <v>2803</v>
      </c>
      <c r="AN111" s="0" t="s">
        <v>1730</v>
      </c>
      <c r="AO111" s="0" t="s">
        <v>2801</v>
      </c>
      <c r="AP111" s="0" t="s">
        <v>2804</v>
      </c>
      <c r="AQ111" s="0" t="s">
        <v>1964</v>
      </c>
      <c r="AR111" s="0" t="s">
        <v>2805</v>
      </c>
      <c r="AS111" s="0" t="s">
        <v>2806</v>
      </c>
      <c r="AT111" s="0" t="s">
        <v>2807</v>
      </c>
      <c r="AU111" s="0" t="s">
        <v>669</v>
      </c>
      <c r="AV111" s="0" t="s">
        <v>2808</v>
      </c>
      <c r="AW111" s="0" t="s">
        <v>2809</v>
      </c>
      <c r="AX111" s="0" t="s">
        <v>1301</v>
      </c>
      <c r="AY111" s="0" t="s">
        <v>1730</v>
      </c>
      <c r="AZ111" s="0" t="s">
        <v>2794</v>
      </c>
      <c r="BA111" s="0" t="s">
        <v>2810</v>
      </c>
      <c r="BB111" s="0" t="s">
        <v>2770</v>
      </c>
      <c r="BC111" s="0" t="s">
        <v>2811</v>
      </c>
      <c r="BD111" s="0" t="s">
        <v>2794</v>
      </c>
      <c r="BE111" s="0" t="s">
        <v>2803</v>
      </c>
      <c r="BF111" s="0" t="s">
        <v>698</v>
      </c>
      <c r="BG111" s="0" t="s">
        <v>1730</v>
      </c>
      <c r="BH111" s="0" t="s">
        <v>1730</v>
      </c>
      <c r="BI111" s="0" t="s">
        <v>1730</v>
      </c>
      <c r="BJ111" s="0" t="s">
        <v>2812</v>
      </c>
      <c r="BK111" s="0" t="s">
        <v>2813</v>
      </c>
      <c r="BL111" s="0" t="s">
        <v>2814</v>
      </c>
      <c r="BM111" s="0" t="s">
        <v>1635</v>
      </c>
      <c r="BN111" s="0" t="s">
        <v>2815</v>
      </c>
      <c r="BO111" s="0" t="s">
        <v>1730</v>
      </c>
      <c r="BP111" s="0" t="s">
        <v>2770</v>
      </c>
      <c r="BQ111" s="0" t="s">
        <v>2816</v>
      </c>
      <c r="BS111" s="0" t="s">
        <v>1730</v>
      </c>
      <c r="BT111" s="0" t="n">
        <f aca="false">49-(COUNTBLANK(U111:BQ111))</f>
        <v>49</v>
      </c>
      <c r="BU111" s="0" t="str">
        <f aca="false">CONCATENATE("*",BS111,"*")</f>
        <v>*buy*</v>
      </c>
      <c r="BV111" s="0" t="n">
        <f aca="false">COUNTIFS(U111:BQ111,BU111)</f>
        <v>0</v>
      </c>
      <c r="BW111" s="14" t="n">
        <f aca="false">BV111/BT111</f>
        <v>0</v>
      </c>
      <c r="BZ111" s="15" t="str">
        <f aca="false">IF(BY111="","",(BY111/BT111))</f>
        <v/>
      </c>
      <c r="CA111" s="0" t="n">
        <f aca="false">COUNTIFS(U111:BQ111,BU112)</f>
        <v>0</v>
      </c>
      <c r="CB111" s="0" t="str">
        <f aca="false">IF(BX111="",BU111,BX111)</f>
        <v>*buy*</v>
      </c>
      <c r="CC111" s="0" t="n">
        <f aca="false">COUNTIFS(U111:BQ111,CB112)</f>
        <v>0</v>
      </c>
      <c r="CD111" s="15" t="n">
        <f aca="false">CC111/BT111</f>
        <v>0</v>
      </c>
      <c r="CE111" s="0" t="s">
        <v>2817</v>
      </c>
      <c r="CF111" s="15" t="n">
        <f aca="false">(COUNTIFS(U111:BQ111,CE111))/BT111</f>
        <v>0</v>
      </c>
      <c r="CH111" s="0" t="s">
        <v>2818</v>
      </c>
      <c r="CI111" s="15" t="n">
        <f aca="false">(COUNTIFS(U111:BQ111,CH111))/BT111</f>
        <v>0</v>
      </c>
      <c r="CJ111" s="15" t="n">
        <f aca="false">(COUNTIFS(U111:BQ111,CH112))/BT111</f>
        <v>0</v>
      </c>
      <c r="CK111" s="16" t="s">
        <v>1730</v>
      </c>
      <c r="CL111" s="0" t="s">
        <v>2819</v>
      </c>
      <c r="CO111" s="4"/>
      <c r="CP111" s="0" t="s">
        <v>3702</v>
      </c>
      <c r="CQ111" s="15" t="n">
        <v>0</v>
      </c>
      <c r="CR111" s="0" t="str">
        <f aca="false">CONCATENATE(CP111,CS111)</f>
        <v>charge*</v>
      </c>
      <c r="CS111" s="0" t="s">
        <v>3614</v>
      </c>
      <c r="CT111" s="0" t="n">
        <f aca="false">CP112</f>
        <v>0</v>
      </c>
      <c r="CU111" s="0" t="str">
        <f aca="false">CONCATENATE(CT111,CS111)</f>
        <v>0*</v>
      </c>
      <c r="CV111" s="15" t="n">
        <f aca="false">(COUNTIFS(U111:BQ111,CU111))/BT111</f>
        <v>0</v>
      </c>
      <c r="CW111" s="4"/>
      <c r="CX111" s="4" t="s">
        <v>3625</v>
      </c>
      <c r="CY111" s="4" t="s">
        <v>3703</v>
      </c>
      <c r="CZ111" s="4" t="s">
        <v>3676</v>
      </c>
    </row>
    <row r="112" customFormat="false" ht="14.4" hidden="false" customHeight="false" outlineLevel="0" collapsed="false">
      <c r="A112" s="8" t="s">
        <v>191</v>
      </c>
      <c r="B112" s="8" t="n">
        <v>1</v>
      </c>
      <c r="C112" s="8" t="n">
        <v>1</v>
      </c>
      <c r="D112" s="8" t="n">
        <v>2</v>
      </c>
      <c r="E112" s="8" t="n">
        <v>98</v>
      </c>
      <c r="F112" s="8" t="n">
        <v>50</v>
      </c>
      <c r="G112" s="8" t="n">
        <v>1</v>
      </c>
      <c r="H112" s="8" t="n">
        <v>1050</v>
      </c>
      <c r="I112" s="8" t="n">
        <v>11050</v>
      </c>
      <c r="J112" s="8" t="n">
        <v>1050</v>
      </c>
      <c r="K112" s="8" t="s">
        <v>650</v>
      </c>
      <c r="L112" s="8" t="s">
        <v>128</v>
      </c>
      <c r="M112" s="0" t="s">
        <v>2820</v>
      </c>
      <c r="N112" s="0" t="s">
        <v>2792</v>
      </c>
      <c r="O112" s="0" t="s">
        <v>2821</v>
      </c>
      <c r="R112" s="0" t="n">
        <f aca="false">(1+LEN(N112)-LEN(SUBSTITUTE(N112," ","")))+1</f>
        <v>6</v>
      </c>
      <c r="S112" s="0" t="n">
        <f aca="false">(1+LEN(O112)-LEN(SUBSTITUTE(O112," ","")))</f>
        <v>11</v>
      </c>
      <c r="T112" s="0" t="s">
        <v>2695</v>
      </c>
      <c r="U112" s="0" t="s">
        <v>295</v>
      </c>
      <c r="V112" s="0" t="s">
        <v>1279</v>
      </c>
      <c r="W112" s="0" t="s">
        <v>1279</v>
      </c>
      <c r="X112" s="0" t="s">
        <v>295</v>
      </c>
      <c r="Y112" s="0" t="s">
        <v>1279</v>
      </c>
      <c r="Z112" s="0" t="s">
        <v>1279</v>
      </c>
      <c r="AA112" s="0" t="s">
        <v>1279</v>
      </c>
      <c r="AB112" s="0" t="s">
        <v>295</v>
      </c>
      <c r="AC112" s="13"/>
      <c r="AD112" s="0" t="s">
        <v>2822</v>
      </c>
      <c r="AE112" s="0" t="s">
        <v>635</v>
      </c>
      <c r="AF112" s="0" t="s">
        <v>2823</v>
      </c>
      <c r="AG112" s="0" t="s">
        <v>2824</v>
      </c>
      <c r="AH112" s="0" t="s">
        <v>1279</v>
      </c>
      <c r="AI112" s="0" t="s">
        <v>1279</v>
      </c>
      <c r="AJ112" s="0" t="s">
        <v>1279</v>
      </c>
      <c r="AK112" s="0" t="s">
        <v>2824</v>
      </c>
      <c r="AL112" s="0" t="s">
        <v>2825</v>
      </c>
      <c r="AM112" s="0" t="s">
        <v>295</v>
      </c>
      <c r="AN112" s="0" t="s">
        <v>2826</v>
      </c>
      <c r="AO112" s="0" t="s">
        <v>295</v>
      </c>
      <c r="AP112" s="0" t="s">
        <v>1279</v>
      </c>
      <c r="AQ112" s="0" t="s">
        <v>295</v>
      </c>
      <c r="AR112" s="0" t="s">
        <v>2827</v>
      </c>
      <c r="AS112" s="0" t="s">
        <v>2828</v>
      </c>
      <c r="AT112" s="0" t="s">
        <v>1615</v>
      </c>
      <c r="AU112" s="0" t="s">
        <v>1279</v>
      </c>
      <c r="AV112" s="0" t="s">
        <v>295</v>
      </c>
      <c r="AW112" s="0" t="s">
        <v>295</v>
      </c>
      <c r="AX112" s="0" t="s">
        <v>1641</v>
      </c>
      <c r="AY112" s="0" t="s">
        <v>2829</v>
      </c>
      <c r="AZ112" s="0" t="s">
        <v>1279</v>
      </c>
      <c r="BA112" s="0" t="s">
        <v>1279</v>
      </c>
      <c r="BB112" s="0" t="s">
        <v>295</v>
      </c>
      <c r="BC112" s="0" t="s">
        <v>1279</v>
      </c>
      <c r="BD112" s="0" t="s">
        <v>1279</v>
      </c>
      <c r="BE112" s="0" t="s">
        <v>2824</v>
      </c>
      <c r="BF112" s="0" t="s">
        <v>306</v>
      </c>
      <c r="BG112" s="0" t="s">
        <v>295</v>
      </c>
      <c r="BH112" s="0" t="s">
        <v>1279</v>
      </c>
      <c r="BI112" s="0" t="s">
        <v>2824</v>
      </c>
      <c r="BJ112" s="0" t="s">
        <v>1279</v>
      </c>
      <c r="BK112" s="0" t="s">
        <v>295</v>
      </c>
      <c r="BL112" s="0" t="s">
        <v>1279</v>
      </c>
      <c r="BM112" s="0" t="s">
        <v>2830</v>
      </c>
      <c r="BN112" s="13"/>
      <c r="BO112" s="0" t="s">
        <v>1279</v>
      </c>
      <c r="BP112" s="0" t="s">
        <v>1279</v>
      </c>
      <c r="BQ112" s="0" t="s">
        <v>2831</v>
      </c>
      <c r="BS112" s="0" t="s">
        <v>295</v>
      </c>
      <c r="BT112" s="0" t="n">
        <f aca="false">49-(COUNTBLANK(U112:BQ112))</f>
        <v>47</v>
      </c>
      <c r="BU112" s="0" t="str">
        <f aca="false">CONCATENATE("*",BS112,"*")</f>
        <v>*sleep*</v>
      </c>
      <c r="BV112" s="0" t="n">
        <f aca="false">COUNTIFS(U112:BQ112,BU112)</f>
        <v>0</v>
      </c>
      <c r="BW112" s="14" t="n">
        <f aca="false">BV112/BT112</f>
        <v>0</v>
      </c>
      <c r="BZ112" s="15" t="str">
        <f aca="false">IF(BY112="","",(BY112/BT112))</f>
        <v/>
      </c>
      <c r="CA112" s="0" t="n">
        <f aca="false">COUNTIFS(U112:BQ112,BU111)</f>
        <v>0</v>
      </c>
      <c r="CB112" s="0" t="str">
        <f aca="false">IF(BX112="",BU112,BX112)</f>
        <v>*sleep*</v>
      </c>
      <c r="CC112" s="0" t="n">
        <f aca="false">COUNTIFS(U112:BQ112,CB111)</f>
        <v>0</v>
      </c>
      <c r="CD112" s="15" t="n">
        <f aca="false">CC112/BT112</f>
        <v>0</v>
      </c>
      <c r="CE112" s="0" t="s">
        <v>2832</v>
      </c>
      <c r="CF112" s="15" t="n">
        <f aca="false">(COUNTIFS(U112:BQ112,CE112))/BT112</f>
        <v>0</v>
      </c>
      <c r="CH112" s="0" t="s">
        <v>2833</v>
      </c>
      <c r="CI112" s="15" t="n">
        <f aca="false">(COUNTIFS(U112:BQ112,CH112))/BT112</f>
        <v>0</v>
      </c>
      <c r="CJ112" s="15" t="n">
        <f aca="false">(COUNTIFS(U112:BQ112,CH111))/BT112</f>
        <v>0</v>
      </c>
      <c r="CK112" s="16" t="s">
        <v>295</v>
      </c>
      <c r="CL112" s="0" t="s">
        <v>2819</v>
      </c>
      <c r="CO112" s="4"/>
      <c r="CP112" s="4"/>
      <c r="CQ112" s="4"/>
      <c r="CR112" s="4"/>
      <c r="CS112" s="4"/>
      <c r="CT112" s="4"/>
      <c r="CU112" s="4"/>
      <c r="CV112" s="4"/>
      <c r="CW112" s="4"/>
      <c r="CX112" s="4" t="s">
        <v>3625</v>
      </c>
      <c r="CY112" s="4" t="s">
        <v>3703</v>
      </c>
      <c r="CZ112" s="4" t="s">
        <v>3676</v>
      </c>
    </row>
    <row r="113" s="4" customFormat="true" ht="14.4" hidden="false" customHeight="false" outlineLevel="0" collapsed="false">
      <c r="A113" s="8" t="s">
        <v>163</v>
      </c>
      <c r="B113" s="8" t="n">
        <v>1</v>
      </c>
      <c r="C113" s="8" t="n">
        <v>1</v>
      </c>
      <c r="D113" s="8" t="n">
        <v>1</v>
      </c>
      <c r="E113" s="8" t="n">
        <v>99</v>
      </c>
      <c r="F113" s="8" t="n">
        <v>51</v>
      </c>
      <c r="G113" s="8" t="n">
        <v>0</v>
      </c>
      <c r="H113" s="8" t="n">
        <v>51</v>
      </c>
      <c r="I113" s="8" t="n">
        <v>10051</v>
      </c>
      <c r="J113" s="8" t="n">
        <v>51</v>
      </c>
      <c r="K113" s="8" t="s">
        <v>650</v>
      </c>
      <c r="L113" s="8" t="s">
        <v>128</v>
      </c>
      <c r="M113" s="4" t="s">
        <v>2834</v>
      </c>
      <c r="N113" s="4" t="s">
        <v>2835</v>
      </c>
      <c r="O113" s="4" t="s">
        <v>2836</v>
      </c>
      <c r="R113" s="4" t="n">
        <f aca="false">(1+LEN(N113)-LEN(SUBSTITUTE(N113," ","")))+1</f>
        <v>5</v>
      </c>
      <c r="S113" s="4" t="n">
        <f aca="false">(1+LEN(O113)-LEN(SUBSTITUTE(O113," ","")))</f>
        <v>10</v>
      </c>
      <c r="T113" s="4" t="s">
        <v>2695</v>
      </c>
      <c r="U113" s="4" t="s">
        <v>2837</v>
      </c>
      <c r="V113" s="4" t="s">
        <v>2838</v>
      </c>
      <c r="W113" s="4" t="s">
        <v>2839</v>
      </c>
      <c r="X113" s="4" t="s">
        <v>2840</v>
      </c>
      <c r="Y113" s="4" t="s">
        <v>2841</v>
      </c>
      <c r="Z113" s="4" t="s">
        <v>2837</v>
      </c>
      <c r="AA113" s="4" t="s">
        <v>2842</v>
      </c>
      <c r="AB113" s="4" t="s">
        <v>1509</v>
      </c>
      <c r="AC113" s="4" t="s">
        <v>2843</v>
      </c>
      <c r="AD113" s="4" t="s">
        <v>881</v>
      </c>
      <c r="AE113" s="4" t="s">
        <v>2844</v>
      </c>
      <c r="AF113" s="4" t="s">
        <v>2845</v>
      </c>
      <c r="AG113" s="4" t="s">
        <v>2846</v>
      </c>
      <c r="AH113" s="4" t="s">
        <v>2847</v>
      </c>
      <c r="AI113" s="4" t="s">
        <v>2848</v>
      </c>
      <c r="AJ113" s="4" t="s">
        <v>881</v>
      </c>
      <c r="AK113" s="4" t="s">
        <v>881</v>
      </c>
      <c r="AL113" s="4" t="s">
        <v>2837</v>
      </c>
      <c r="AM113" s="4" t="s">
        <v>2849</v>
      </c>
      <c r="AN113" s="4" t="s">
        <v>2842</v>
      </c>
      <c r="AO113" s="4" t="s">
        <v>2850</v>
      </c>
      <c r="AP113" s="4" t="s">
        <v>2851</v>
      </c>
      <c r="AQ113" s="4" t="s">
        <v>2850</v>
      </c>
      <c r="AR113" s="4" t="s">
        <v>2837</v>
      </c>
      <c r="AS113" s="4" t="s">
        <v>2852</v>
      </c>
      <c r="AT113" s="4" t="s">
        <v>2853</v>
      </c>
      <c r="AU113" s="4" t="s">
        <v>295</v>
      </c>
      <c r="AV113" s="4" t="s">
        <v>2854</v>
      </c>
      <c r="AW113" s="4" t="s">
        <v>2842</v>
      </c>
      <c r="AX113" s="4" t="s">
        <v>1964</v>
      </c>
      <c r="AY113" s="4" t="s">
        <v>2837</v>
      </c>
      <c r="AZ113" s="4" t="s">
        <v>2855</v>
      </c>
      <c r="BA113" s="4" t="s">
        <v>2856</v>
      </c>
      <c r="BB113" s="4" t="s">
        <v>2857</v>
      </c>
      <c r="BC113" s="4" t="s">
        <v>2858</v>
      </c>
      <c r="BD113" s="4" t="s">
        <v>2859</v>
      </c>
      <c r="BE113" s="4" t="s">
        <v>2860</v>
      </c>
      <c r="BF113" s="4" t="s">
        <v>2174</v>
      </c>
      <c r="BG113" s="4" t="s">
        <v>2837</v>
      </c>
      <c r="BH113" s="4" t="s">
        <v>2861</v>
      </c>
      <c r="BI113" s="4" t="s">
        <v>2837</v>
      </c>
      <c r="BJ113" s="4" t="s">
        <v>168</v>
      </c>
      <c r="BK113" s="4" t="s">
        <v>2862</v>
      </c>
      <c r="BL113" s="4" t="s">
        <v>2863</v>
      </c>
      <c r="BM113" s="4" t="s">
        <v>2842</v>
      </c>
      <c r="BN113" s="4" t="s">
        <v>2864</v>
      </c>
      <c r="BO113" s="4" t="s">
        <v>2849</v>
      </c>
      <c r="BP113" s="4" t="s">
        <v>2865</v>
      </c>
      <c r="BQ113" s="4" t="s">
        <v>2849</v>
      </c>
      <c r="BS113" s="4" t="s">
        <v>2837</v>
      </c>
      <c r="BT113" s="4" t="n">
        <f aca="false">49-(COUNTBLANK(U113:BQ113))</f>
        <v>49</v>
      </c>
      <c r="BU113" s="4" t="str">
        <f aca="false">CONCATENATE("*",BS113,"*")</f>
        <v>*ask*</v>
      </c>
      <c r="BV113" s="4" t="n">
        <f aca="false">COUNTIFS(U113:BQ113,BU113)</f>
        <v>0</v>
      </c>
      <c r="BW113" s="18" t="n">
        <f aca="false">BV113/BT113</f>
        <v>0</v>
      </c>
      <c r="BZ113" s="15" t="str">
        <f aca="false">IF(BY113="","",(BY113/BT113))</f>
        <v/>
      </c>
      <c r="CA113" s="4" t="n">
        <f aca="false">COUNTIFS(U113:BQ113,BU114)</f>
        <v>0</v>
      </c>
      <c r="CB113" s="4" t="str">
        <f aca="false">IF(BX113="",BU113,BX113)</f>
        <v>*ask*</v>
      </c>
      <c r="CC113" s="4" t="n">
        <f aca="false">COUNTIFS(U113:BQ113,CB114)</f>
        <v>0</v>
      </c>
      <c r="CD113" s="15" t="n">
        <f aca="false">CC113/BT113</f>
        <v>0</v>
      </c>
      <c r="CE113" s="4" t="s">
        <v>2866</v>
      </c>
      <c r="CF113" s="15" t="n">
        <f aca="false">(COUNTIFS(U113:BQ113,CE113))/BT113</f>
        <v>0</v>
      </c>
      <c r="CH113" s="4" t="s">
        <v>2867</v>
      </c>
      <c r="CI113" s="15" t="n">
        <f aca="false">(COUNTIFS(U113:BQ113,CH113))/BT113</f>
        <v>0</v>
      </c>
      <c r="CJ113" s="15" t="n">
        <f aca="false">(COUNTIFS(U113:BQ113,CH114))/BT113</f>
        <v>0</v>
      </c>
      <c r="CK113" s="16" t="s">
        <v>2837</v>
      </c>
      <c r="CL113" s="4" t="s">
        <v>2868</v>
      </c>
      <c r="CP113" s="4" t="s">
        <v>2862</v>
      </c>
      <c r="CQ113" s="15" t="n">
        <v>0.0204081632653061</v>
      </c>
      <c r="CR113" s="4" t="str">
        <f aca="false">CONCATENATE(CP113,CS113)</f>
        <v>inquire*</v>
      </c>
      <c r="CS113" s="4" t="s">
        <v>3614</v>
      </c>
      <c r="CT113" s="4" t="n">
        <f aca="false">CP112</f>
        <v>0</v>
      </c>
      <c r="CU113" s="4" t="str">
        <f aca="false">CONCATENATE(CT113,CS113)</f>
        <v>0*</v>
      </c>
      <c r="CV113" s="15" t="n">
        <f aca="false">(COUNTIFS(U113:BQ113,CU113))/BT113</f>
        <v>0</v>
      </c>
      <c r="CX113" s="4" t="s">
        <v>3625</v>
      </c>
      <c r="CY113" s="4" t="s">
        <v>3704</v>
      </c>
      <c r="CZ113" s="4" t="s">
        <v>3676</v>
      </c>
    </row>
    <row r="114" customFormat="false" ht="14.4" hidden="false" customHeight="false" outlineLevel="0" collapsed="false">
      <c r="A114" s="8" t="s">
        <v>191</v>
      </c>
      <c r="B114" s="8" t="n">
        <v>1</v>
      </c>
      <c r="C114" s="8" t="n">
        <v>1</v>
      </c>
      <c r="D114" s="8" t="n">
        <v>2</v>
      </c>
      <c r="E114" s="8" t="n">
        <v>99</v>
      </c>
      <c r="F114" s="8" t="n">
        <v>51</v>
      </c>
      <c r="G114" s="8" t="n">
        <v>1</v>
      </c>
      <c r="H114" s="8" t="n">
        <v>1051</v>
      </c>
      <c r="I114" s="8" t="n">
        <v>11051</v>
      </c>
      <c r="J114" s="8" t="n">
        <v>1051</v>
      </c>
      <c r="K114" s="8" t="s">
        <v>650</v>
      </c>
      <c r="L114" s="8" t="s">
        <v>128</v>
      </c>
      <c r="M114" s="0" t="s">
        <v>2869</v>
      </c>
      <c r="N114" s="0" t="s">
        <v>2835</v>
      </c>
      <c r="O114" s="0" t="s">
        <v>2870</v>
      </c>
      <c r="R114" s="0" t="n">
        <f aca="false">(1+LEN(N114)-LEN(SUBSTITUTE(N114," ","")))+1</f>
        <v>5</v>
      </c>
      <c r="S114" s="0" t="n">
        <f aca="false">(1+LEN(O114)-LEN(SUBSTITUTE(O114," ","")))</f>
        <v>10</v>
      </c>
      <c r="T114" s="0" t="s">
        <v>2695</v>
      </c>
      <c r="U114" s="0" t="s">
        <v>2871</v>
      </c>
      <c r="V114" s="0" t="s">
        <v>2872</v>
      </c>
      <c r="W114" s="0" t="s">
        <v>2871</v>
      </c>
      <c r="X114" s="0" t="s">
        <v>2871</v>
      </c>
      <c r="Y114" s="0" t="s">
        <v>2871</v>
      </c>
      <c r="Z114" s="0" t="s">
        <v>2871</v>
      </c>
      <c r="AA114" s="0" t="s">
        <v>2873</v>
      </c>
      <c r="AB114" s="0" t="s">
        <v>2871</v>
      </c>
      <c r="AC114" s="0" t="s">
        <v>2874</v>
      </c>
      <c r="AD114" s="0" t="s">
        <v>2875</v>
      </c>
      <c r="AE114" s="0" t="s">
        <v>350</v>
      </c>
      <c r="AF114" s="0" t="s">
        <v>2874</v>
      </c>
      <c r="AG114" s="0" t="s">
        <v>2876</v>
      </c>
      <c r="AH114" s="0" t="s">
        <v>2871</v>
      </c>
      <c r="AI114" s="0" t="s">
        <v>2871</v>
      </c>
      <c r="AJ114" s="0" t="s">
        <v>2874</v>
      </c>
      <c r="AK114" s="0" t="s">
        <v>2877</v>
      </c>
      <c r="AL114" s="0" t="s">
        <v>2874</v>
      </c>
      <c r="AM114" s="0" t="s">
        <v>2871</v>
      </c>
      <c r="AN114" s="0" t="s">
        <v>2871</v>
      </c>
      <c r="AO114" s="0" t="s">
        <v>350</v>
      </c>
      <c r="AP114" s="0" t="s">
        <v>2878</v>
      </c>
      <c r="AQ114" s="0" t="s">
        <v>2879</v>
      </c>
      <c r="AR114" s="0" t="s">
        <v>2874</v>
      </c>
      <c r="AS114" s="0" t="s">
        <v>2874</v>
      </c>
      <c r="AT114" s="0" t="s">
        <v>2874</v>
      </c>
      <c r="AU114" s="0" t="s">
        <v>2871</v>
      </c>
      <c r="AV114" s="0" t="s">
        <v>2871</v>
      </c>
      <c r="AW114" s="0" t="s">
        <v>2871</v>
      </c>
      <c r="AX114" s="0" t="s">
        <v>2880</v>
      </c>
      <c r="AY114" s="0" t="s">
        <v>927</v>
      </c>
      <c r="AZ114" s="0" t="s">
        <v>2874</v>
      </c>
      <c r="BA114" s="0" t="s">
        <v>2874</v>
      </c>
      <c r="BB114" s="0" t="s">
        <v>350</v>
      </c>
      <c r="BC114" s="0" t="s">
        <v>2875</v>
      </c>
      <c r="BD114" s="0" t="s">
        <v>2881</v>
      </c>
      <c r="BE114" s="0" t="s">
        <v>2877</v>
      </c>
      <c r="BF114" s="0" t="s">
        <v>2871</v>
      </c>
      <c r="BG114" s="0" t="s">
        <v>2871</v>
      </c>
      <c r="BH114" s="0" t="s">
        <v>2871</v>
      </c>
      <c r="BI114" s="0" t="s">
        <v>2876</v>
      </c>
      <c r="BJ114" s="0" t="s">
        <v>2871</v>
      </c>
      <c r="BK114" s="0" t="s">
        <v>2871</v>
      </c>
      <c r="BL114" s="0" t="s">
        <v>2874</v>
      </c>
      <c r="BM114" s="0" t="s">
        <v>2871</v>
      </c>
      <c r="BN114" s="0" t="s">
        <v>350</v>
      </c>
      <c r="BO114" s="0" t="s">
        <v>350</v>
      </c>
      <c r="BP114" s="0" t="s">
        <v>2871</v>
      </c>
      <c r="BQ114" s="0" t="s">
        <v>350</v>
      </c>
      <c r="BS114" s="0" t="s">
        <v>2871</v>
      </c>
      <c r="BT114" s="0" t="n">
        <f aca="false">49-(COUNTBLANK(U114:BQ114))</f>
        <v>49</v>
      </c>
      <c r="BU114" s="0" t="str">
        <f aca="false">CONCATENATE("*",BS114,"*")</f>
        <v>*scratch*</v>
      </c>
      <c r="BV114" s="0" t="n">
        <f aca="false">COUNTIFS(U114:BQ114,BU114)</f>
        <v>0</v>
      </c>
      <c r="BW114" s="18" t="n">
        <f aca="false">BV114/BT114</f>
        <v>0</v>
      </c>
      <c r="BZ114" s="15" t="str">
        <f aca="false">IF(BY114="","",(BY114/BT114))</f>
        <v/>
      </c>
      <c r="CA114" s="0" t="n">
        <f aca="false">COUNTIFS(U114:BQ114,BU113)</f>
        <v>0</v>
      </c>
      <c r="CB114" s="0" t="str">
        <f aca="false">IF(BX114="",BU114,BX114)</f>
        <v>*scratch*</v>
      </c>
      <c r="CC114" s="0" t="n">
        <f aca="false">COUNTIFS(U114:BQ114,CB113)</f>
        <v>0</v>
      </c>
      <c r="CD114" s="15" t="n">
        <f aca="false">CC114/BT114</f>
        <v>0</v>
      </c>
      <c r="CE114" s="0" t="s">
        <v>2882</v>
      </c>
      <c r="CF114" s="15" t="n">
        <f aca="false">(COUNTIFS(U114:BQ114,CE114))/BT114</f>
        <v>0</v>
      </c>
      <c r="CH114" s="0" t="s">
        <v>2883</v>
      </c>
      <c r="CI114" s="15" t="n">
        <f aca="false">(COUNTIFS(U114:BQ114,CH114))/BT114</f>
        <v>0</v>
      </c>
      <c r="CJ114" s="15" t="n">
        <f aca="false">(COUNTIFS(U114:BQ114,CH113))/BT114</f>
        <v>0</v>
      </c>
      <c r="CK114" s="16" t="s">
        <v>2871</v>
      </c>
      <c r="CL114" s="0" t="s">
        <v>2868</v>
      </c>
      <c r="CX114" s="4" t="s">
        <v>3625</v>
      </c>
      <c r="CY114" s="4" t="s">
        <v>3704</v>
      </c>
      <c r="CZ114" s="4" t="s">
        <v>3676</v>
      </c>
    </row>
    <row r="115" customFormat="false" ht="14.4" hidden="false" customHeight="false" outlineLevel="0" collapsed="false">
      <c r="A115" s="8" t="s">
        <v>163</v>
      </c>
      <c r="B115" s="8" t="n">
        <v>1</v>
      </c>
      <c r="C115" s="8" t="n">
        <v>1</v>
      </c>
      <c r="D115" s="8" t="n">
        <v>1</v>
      </c>
      <c r="E115" s="8" t="n">
        <v>101</v>
      </c>
      <c r="F115" s="8" t="n">
        <v>52</v>
      </c>
      <c r="G115" s="8" t="n">
        <v>0</v>
      </c>
      <c r="H115" s="8" t="n">
        <v>52</v>
      </c>
      <c r="I115" s="8" t="n">
        <v>10052</v>
      </c>
      <c r="J115" s="8" t="n">
        <v>52</v>
      </c>
      <c r="K115" s="8" t="s">
        <v>650</v>
      </c>
      <c r="L115" s="8" t="s">
        <v>128</v>
      </c>
      <c r="M115" s="0" t="s">
        <v>2884</v>
      </c>
      <c r="N115" s="0" t="s">
        <v>2885</v>
      </c>
      <c r="O115" s="0" t="s">
        <v>2886</v>
      </c>
      <c r="R115" s="0" t="n">
        <f aca="false">(1+LEN(N115)-LEN(SUBSTITUTE(N115," ","")))+1</f>
        <v>7</v>
      </c>
      <c r="S115" s="0" t="n">
        <f aca="false">(1+LEN(O115)-LEN(SUBSTITUTE(O115," ","")))</f>
        <v>11</v>
      </c>
      <c r="T115" s="0" t="s">
        <v>2365</v>
      </c>
      <c r="U115" s="0" t="s">
        <v>182</v>
      </c>
      <c r="V115" s="0" t="s">
        <v>2887</v>
      </c>
      <c r="W115" s="0" t="s">
        <v>2888</v>
      </c>
      <c r="X115" s="0" t="s">
        <v>182</v>
      </c>
      <c r="Y115" s="0" t="s">
        <v>182</v>
      </c>
      <c r="Z115" s="0" t="s">
        <v>150</v>
      </c>
      <c r="AA115" s="0" t="s">
        <v>182</v>
      </c>
      <c r="AB115" s="0" t="s">
        <v>182</v>
      </c>
      <c r="AC115" s="0" t="s">
        <v>2889</v>
      </c>
      <c r="AD115" s="0" t="s">
        <v>752</v>
      </c>
      <c r="AE115" s="0" t="s">
        <v>182</v>
      </c>
      <c r="AF115" s="0" t="s">
        <v>2890</v>
      </c>
      <c r="AG115" s="0" t="s">
        <v>182</v>
      </c>
      <c r="AH115" s="0" t="s">
        <v>2891</v>
      </c>
      <c r="AI115" s="0" t="s">
        <v>2892</v>
      </c>
      <c r="AJ115" s="0" t="s">
        <v>2893</v>
      </c>
      <c r="AK115" s="0" t="s">
        <v>182</v>
      </c>
      <c r="AL115" s="0" t="s">
        <v>2894</v>
      </c>
      <c r="AM115" s="0" t="s">
        <v>182</v>
      </c>
      <c r="AN115" s="0" t="s">
        <v>1500</v>
      </c>
      <c r="AO115" s="0" t="s">
        <v>2895</v>
      </c>
      <c r="AP115" s="0" t="s">
        <v>2896</v>
      </c>
      <c r="AQ115" s="0" t="s">
        <v>182</v>
      </c>
      <c r="AR115" s="0" t="s">
        <v>182</v>
      </c>
      <c r="AS115" s="0" t="s">
        <v>182</v>
      </c>
      <c r="AT115" s="0" t="s">
        <v>2897</v>
      </c>
      <c r="AU115" s="0" t="s">
        <v>182</v>
      </c>
      <c r="AV115" s="0" t="s">
        <v>1587</v>
      </c>
      <c r="AW115" s="0" t="s">
        <v>182</v>
      </c>
      <c r="AX115" s="0" t="s">
        <v>182</v>
      </c>
      <c r="AY115" s="0" t="s">
        <v>173</v>
      </c>
      <c r="AZ115" s="0" t="s">
        <v>182</v>
      </c>
      <c r="BA115" s="0" t="s">
        <v>2898</v>
      </c>
      <c r="BB115" s="0" t="s">
        <v>182</v>
      </c>
      <c r="BC115" s="0" t="s">
        <v>182</v>
      </c>
      <c r="BD115" s="0" t="s">
        <v>182</v>
      </c>
      <c r="BE115" s="0" t="s">
        <v>182</v>
      </c>
      <c r="BF115" s="0" t="s">
        <v>182</v>
      </c>
      <c r="BG115" s="0" t="s">
        <v>182</v>
      </c>
      <c r="BH115" s="0" t="s">
        <v>2899</v>
      </c>
      <c r="BI115" s="0" t="s">
        <v>182</v>
      </c>
      <c r="BJ115" s="0" t="s">
        <v>2900</v>
      </c>
      <c r="BK115" s="0" t="s">
        <v>182</v>
      </c>
      <c r="BL115" s="0" t="s">
        <v>2898</v>
      </c>
      <c r="BM115" s="0" t="s">
        <v>150</v>
      </c>
      <c r="BN115" s="0" t="s">
        <v>612</v>
      </c>
      <c r="BO115" s="0" t="s">
        <v>182</v>
      </c>
      <c r="BP115" s="0" t="s">
        <v>1792</v>
      </c>
      <c r="BQ115" s="0" t="s">
        <v>150</v>
      </c>
      <c r="BS115" s="0" t="s">
        <v>182</v>
      </c>
      <c r="BT115" s="0" t="n">
        <f aca="false">49-(COUNTBLANK(U115:BQ115))</f>
        <v>49</v>
      </c>
      <c r="BU115" s="0" t="str">
        <f aca="false">CONCATENATE("*",BS115,"*")</f>
        <v>*eat*</v>
      </c>
      <c r="BV115" s="0" t="n">
        <f aca="false">COUNTIFS(U115:BQ115,BU115)</f>
        <v>0</v>
      </c>
      <c r="BW115" s="14" t="n">
        <f aca="false">BV115/BT115</f>
        <v>0</v>
      </c>
      <c r="BZ115" s="15" t="str">
        <f aca="false">IF(BY115="","",(BY115/BT115))</f>
        <v/>
      </c>
      <c r="CA115" s="0" t="n">
        <f aca="false">COUNTIFS(U115:BQ115,BU116)</f>
        <v>0</v>
      </c>
      <c r="CB115" s="0" t="str">
        <f aca="false">IF(BX115="",BU115,BX115)</f>
        <v>*eat*</v>
      </c>
      <c r="CC115" s="0" t="n">
        <f aca="false">COUNTIFS(U115:BQ115,CB116)</f>
        <v>0</v>
      </c>
      <c r="CD115" s="15" t="n">
        <f aca="false">CC115/BT115</f>
        <v>0</v>
      </c>
      <c r="CE115" s="0" t="s">
        <v>189</v>
      </c>
      <c r="CF115" s="15" t="n">
        <f aca="false">(COUNTIFS(U115:BQ115,CE115))/BT115</f>
        <v>0</v>
      </c>
      <c r="CH115" s="0" t="s">
        <v>190</v>
      </c>
      <c r="CI115" s="15" t="n">
        <f aca="false">(COUNTIFS(U115:BQ115,CH115))/BT115</f>
        <v>0</v>
      </c>
      <c r="CJ115" s="15" t="n">
        <f aca="false">(COUNTIFS(U115:BQ115,CH116))/BT115</f>
        <v>0</v>
      </c>
      <c r="CK115" s="16" t="s">
        <v>182</v>
      </c>
      <c r="CL115" s="0" t="s">
        <v>2901</v>
      </c>
      <c r="CN115" s="4"/>
      <c r="CO115" s="4"/>
      <c r="CP115" s="0" t="s">
        <v>3705</v>
      </c>
      <c r="CQ115" s="15" t="n">
        <v>0.0204081632653061</v>
      </c>
      <c r="CR115" s="0" t="str">
        <f aca="false">CONCATENATE(CP115,CS115)</f>
        <v>digest*</v>
      </c>
      <c r="CS115" s="0" t="s">
        <v>3614</v>
      </c>
      <c r="CT115" s="0" t="n">
        <f aca="false">CP114</f>
        <v>0</v>
      </c>
      <c r="CU115" s="0" t="str">
        <f aca="false">CONCATENATE(CT115,CS115)</f>
        <v>0*</v>
      </c>
      <c r="CV115" s="15" t="n">
        <f aca="false">(COUNTIFS(U115:BQ115,CU115))/BT115</f>
        <v>0</v>
      </c>
      <c r="CW115" s="4"/>
      <c r="CX115" s="4" t="s">
        <v>3639</v>
      </c>
      <c r="CY115" s="4" t="s">
        <v>3706</v>
      </c>
      <c r="CZ115" s="4" t="s">
        <v>3676</v>
      </c>
    </row>
    <row r="116" customFormat="false" ht="14.4" hidden="false" customHeight="false" outlineLevel="0" collapsed="false">
      <c r="A116" s="8" t="s">
        <v>191</v>
      </c>
      <c r="B116" s="8" t="n">
        <v>1</v>
      </c>
      <c r="C116" s="8" t="n">
        <v>1</v>
      </c>
      <c r="D116" s="8" t="n">
        <v>2</v>
      </c>
      <c r="E116" s="8" t="n">
        <v>101</v>
      </c>
      <c r="F116" s="8" t="n">
        <v>52</v>
      </c>
      <c r="G116" s="8" t="n">
        <v>1</v>
      </c>
      <c r="H116" s="8" t="n">
        <v>1052</v>
      </c>
      <c r="I116" s="8" t="n">
        <v>11052</v>
      </c>
      <c r="J116" s="8" t="n">
        <v>1052</v>
      </c>
      <c r="K116" s="8" t="s">
        <v>650</v>
      </c>
      <c r="L116" s="8" t="s">
        <v>128</v>
      </c>
      <c r="M116" s="0" t="s">
        <v>2902</v>
      </c>
      <c r="N116" s="0" t="s">
        <v>2885</v>
      </c>
      <c r="O116" s="0" t="s">
        <v>2903</v>
      </c>
      <c r="R116" s="0" t="n">
        <f aca="false">(1+LEN(N116)-LEN(SUBSTITUTE(N116," ","")))+1</f>
        <v>7</v>
      </c>
      <c r="S116" s="0" t="n">
        <f aca="false">(1+LEN(O116)-LEN(SUBSTITUTE(O116," ","")))</f>
        <v>11</v>
      </c>
      <c r="T116" s="0" t="s">
        <v>2365</v>
      </c>
      <c r="U116" s="0" t="s">
        <v>2904</v>
      </c>
      <c r="V116" s="0" t="s">
        <v>2905</v>
      </c>
      <c r="W116" s="0" t="s">
        <v>2906</v>
      </c>
      <c r="X116" s="0" t="s">
        <v>2907</v>
      </c>
      <c r="Y116" s="0" t="s">
        <v>2907</v>
      </c>
      <c r="Z116" s="0" t="s">
        <v>2907</v>
      </c>
      <c r="AA116" s="0" t="s">
        <v>150</v>
      </c>
      <c r="AB116" s="0" t="s">
        <v>2907</v>
      </c>
      <c r="AC116" s="0" t="s">
        <v>2904</v>
      </c>
      <c r="AD116" s="0" t="s">
        <v>2908</v>
      </c>
      <c r="AE116" s="0" t="s">
        <v>2560</v>
      </c>
      <c r="AF116" s="0" t="s">
        <v>2907</v>
      </c>
      <c r="AG116" s="0" t="s">
        <v>2909</v>
      </c>
      <c r="AH116" s="0" t="s">
        <v>203</v>
      </c>
      <c r="AI116" s="0" t="s">
        <v>2904</v>
      </c>
      <c r="AJ116" s="0" t="s">
        <v>2910</v>
      </c>
      <c r="AK116" s="0" t="s">
        <v>2911</v>
      </c>
      <c r="AL116" s="0" t="s">
        <v>2912</v>
      </c>
      <c r="AM116" s="0" t="s">
        <v>1500</v>
      </c>
      <c r="AN116" s="0" t="s">
        <v>2907</v>
      </c>
      <c r="AO116" s="0" t="s">
        <v>2904</v>
      </c>
      <c r="AP116" s="0" t="s">
        <v>2913</v>
      </c>
      <c r="AQ116" s="0" t="s">
        <v>150</v>
      </c>
      <c r="AR116" s="0" t="s">
        <v>2904</v>
      </c>
      <c r="AS116" s="0" t="s">
        <v>182</v>
      </c>
      <c r="AT116" s="0" t="s">
        <v>2904</v>
      </c>
      <c r="AU116" s="0" t="s">
        <v>2560</v>
      </c>
      <c r="AV116" s="0" t="s">
        <v>1500</v>
      </c>
      <c r="AW116" s="0" t="s">
        <v>2907</v>
      </c>
      <c r="AX116" s="0" t="s">
        <v>182</v>
      </c>
      <c r="AY116" s="0" t="s">
        <v>2560</v>
      </c>
      <c r="AZ116" s="0" t="s">
        <v>2904</v>
      </c>
      <c r="BA116" s="0" t="s">
        <v>2907</v>
      </c>
      <c r="BB116" s="0" t="s">
        <v>150</v>
      </c>
      <c r="BC116" s="0" t="s">
        <v>2560</v>
      </c>
      <c r="BD116" s="0" t="s">
        <v>2914</v>
      </c>
      <c r="BE116" s="0" t="s">
        <v>855</v>
      </c>
      <c r="BF116" s="0" t="s">
        <v>2560</v>
      </c>
      <c r="BG116" s="0" t="s">
        <v>226</v>
      </c>
      <c r="BH116" s="0" t="s">
        <v>2907</v>
      </c>
      <c r="BI116" s="0" t="s">
        <v>2915</v>
      </c>
      <c r="BJ116" s="0" t="s">
        <v>2916</v>
      </c>
      <c r="BK116" s="0" t="s">
        <v>226</v>
      </c>
      <c r="BL116" s="0" t="s">
        <v>2917</v>
      </c>
      <c r="BM116" s="0" t="s">
        <v>752</v>
      </c>
      <c r="BN116" s="0" t="s">
        <v>2907</v>
      </c>
      <c r="BO116" s="0" t="s">
        <v>2916</v>
      </c>
      <c r="BP116" s="0" t="s">
        <v>2904</v>
      </c>
      <c r="BQ116" s="0" t="s">
        <v>150</v>
      </c>
      <c r="BS116" s="0" t="s">
        <v>2560</v>
      </c>
      <c r="BT116" s="0" t="n">
        <f aca="false">49-(COUNTBLANK(U116:BQ116))</f>
        <v>49</v>
      </c>
      <c r="BU116" s="0" t="str">
        <f aca="false">CONCATENATE("*",BS116,"*")</f>
        <v>*cook*</v>
      </c>
      <c r="BV116" s="0" t="n">
        <f aca="false">COUNTIFS(U116:BQ116,BU116)</f>
        <v>0</v>
      </c>
      <c r="BW116" s="15" t="n">
        <f aca="false">BV116/BT116</f>
        <v>0</v>
      </c>
      <c r="BX116" s="0" t="s">
        <v>2918</v>
      </c>
      <c r="BY116" s="0" t="n">
        <f aca="false">COUNTIFS(U116:BQ116,BX116)</f>
        <v>0</v>
      </c>
      <c r="BZ116" s="14" t="n">
        <f aca="false">IF(BY116="","",(BY116/BT116))</f>
        <v>0</v>
      </c>
      <c r="CA116" s="0" t="n">
        <f aca="false">COUNTIFS(U116:BQ116,BU115)</f>
        <v>0</v>
      </c>
      <c r="CB116" s="0" t="str">
        <f aca="false">IF(BX116="",BU116,BX116)</f>
        <v>*prepare*</v>
      </c>
      <c r="CC116" s="0" t="n">
        <f aca="false">COUNTIFS(U116:BQ116,CB115)</f>
        <v>0</v>
      </c>
      <c r="CD116" s="15" t="n">
        <f aca="false">CC116/BT116</f>
        <v>0</v>
      </c>
      <c r="CE116" s="0" t="s">
        <v>2918</v>
      </c>
      <c r="CF116" s="15" t="n">
        <f aca="false">(COUNTIFS(U116:BQ116,CE116))/BT116</f>
        <v>0</v>
      </c>
      <c r="CH116" s="0" t="s">
        <v>2919</v>
      </c>
      <c r="CI116" s="15" t="n">
        <f aca="false">(COUNTIFS(U116:BQ116,CH116))/BT116</f>
        <v>0</v>
      </c>
      <c r="CJ116" s="15" t="n">
        <f aca="false">(COUNTIFS(U116:BQ116,CH115))/BT116</f>
        <v>0</v>
      </c>
      <c r="CK116" s="16" t="s">
        <v>2907</v>
      </c>
      <c r="CL116" s="0" t="s">
        <v>2901</v>
      </c>
      <c r="CO116" s="4"/>
      <c r="CP116" s="4"/>
      <c r="CQ116" s="4"/>
      <c r="CR116" s="4"/>
      <c r="CS116" s="4"/>
      <c r="CT116" s="4"/>
      <c r="CU116" s="4"/>
      <c r="CV116" s="4"/>
      <c r="CW116" s="4"/>
      <c r="CX116" s="4" t="s">
        <v>3639</v>
      </c>
      <c r="CY116" s="4" t="s">
        <v>3706</v>
      </c>
      <c r="CZ116" s="4" t="s">
        <v>3676</v>
      </c>
    </row>
    <row r="117" s="4" customFormat="true" ht="14.4" hidden="false" customHeight="false" outlineLevel="0" collapsed="false">
      <c r="A117" s="8" t="s">
        <v>163</v>
      </c>
      <c r="B117" s="8" t="n">
        <v>1</v>
      </c>
      <c r="C117" s="8" t="n">
        <v>1</v>
      </c>
      <c r="D117" s="8" t="n">
        <v>1</v>
      </c>
      <c r="E117" s="8" t="n">
        <v>109</v>
      </c>
      <c r="F117" s="8" t="n">
        <v>55</v>
      </c>
      <c r="G117" s="8" t="n">
        <v>0</v>
      </c>
      <c r="H117" s="8" t="n">
        <v>55</v>
      </c>
      <c r="I117" s="8" t="n">
        <v>10055</v>
      </c>
      <c r="J117" s="8" t="n">
        <v>55</v>
      </c>
      <c r="K117" s="8" t="s">
        <v>650</v>
      </c>
      <c r="L117" s="8" t="s">
        <v>128</v>
      </c>
      <c r="M117" s="4" t="s">
        <v>3024</v>
      </c>
      <c r="N117" s="4" t="s">
        <v>3025</v>
      </c>
      <c r="O117" s="4" t="s">
        <v>3026</v>
      </c>
      <c r="R117" s="4" t="n">
        <f aca="false">(1+LEN(N117)-LEN(SUBSTITUTE(N117," ","")))+1</f>
        <v>5</v>
      </c>
      <c r="S117" s="4" t="n">
        <f aca="false">(1+LEN(O117)-LEN(SUBSTITUTE(O117," ","")))</f>
        <v>8</v>
      </c>
      <c r="T117" s="4" t="s">
        <v>2365</v>
      </c>
      <c r="U117" s="4" t="s">
        <v>1249</v>
      </c>
      <c r="V117" s="4" t="s">
        <v>3027</v>
      </c>
      <c r="W117" s="4" t="s">
        <v>3028</v>
      </c>
      <c r="X117" s="4" t="s">
        <v>1249</v>
      </c>
      <c r="Y117" s="4" t="s">
        <v>1062</v>
      </c>
      <c r="Z117" s="13"/>
      <c r="AA117" s="4" t="s">
        <v>1249</v>
      </c>
      <c r="AB117" s="4" t="s">
        <v>1249</v>
      </c>
      <c r="AC117" s="4" t="s">
        <v>1062</v>
      </c>
      <c r="AD117" s="4" t="s">
        <v>1249</v>
      </c>
      <c r="AE117" s="4" t="s">
        <v>1584</v>
      </c>
      <c r="AF117" s="4" t="s">
        <v>1249</v>
      </c>
      <c r="AG117" s="4" t="s">
        <v>1249</v>
      </c>
      <c r="AH117" s="4" t="s">
        <v>551</v>
      </c>
      <c r="AI117" s="4" t="s">
        <v>3029</v>
      </c>
      <c r="AJ117" s="4" t="s">
        <v>3030</v>
      </c>
      <c r="AK117" s="4" t="s">
        <v>1249</v>
      </c>
      <c r="AL117" s="4" t="s">
        <v>1249</v>
      </c>
      <c r="AM117" s="4" t="s">
        <v>1249</v>
      </c>
      <c r="AN117" s="4" t="s">
        <v>1249</v>
      </c>
      <c r="AO117" s="4" t="s">
        <v>3031</v>
      </c>
      <c r="AP117" s="4" t="s">
        <v>1039</v>
      </c>
      <c r="AQ117" s="4" t="s">
        <v>2280</v>
      </c>
      <c r="AR117" s="4" t="s">
        <v>1249</v>
      </c>
      <c r="AS117" s="4" t="s">
        <v>1249</v>
      </c>
      <c r="AT117" s="4" t="s">
        <v>1062</v>
      </c>
      <c r="AU117" s="4" t="s">
        <v>551</v>
      </c>
      <c r="AV117" s="4" t="s">
        <v>3032</v>
      </c>
      <c r="AW117" s="4" t="s">
        <v>1249</v>
      </c>
      <c r="AX117" s="4" t="s">
        <v>1062</v>
      </c>
      <c r="AY117" s="4" t="s">
        <v>551</v>
      </c>
      <c r="AZ117" s="4" t="s">
        <v>3033</v>
      </c>
      <c r="BA117" s="4" t="s">
        <v>1062</v>
      </c>
      <c r="BB117" s="4" t="s">
        <v>1249</v>
      </c>
      <c r="BC117" s="4" t="s">
        <v>3034</v>
      </c>
      <c r="BD117" s="4" t="s">
        <v>551</v>
      </c>
      <c r="BE117" s="4" t="s">
        <v>1249</v>
      </c>
      <c r="BF117" s="4" t="s">
        <v>1062</v>
      </c>
      <c r="BG117" s="4" t="s">
        <v>1249</v>
      </c>
      <c r="BH117" s="4" t="s">
        <v>1249</v>
      </c>
      <c r="BI117" s="4" t="s">
        <v>1249</v>
      </c>
      <c r="BJ117" s="4" t="s">
        <v>3035</v>
      </c>
      <c r="BK117" s="4" t="s">
        <v>1062</v>
      </c>
      <c r="BL117" s="4" t="s">
        <v>1915</v>
      </c>
      <c r="BM117" s="4" t="s">
        <v>1915</v>
      </c>
      <c r="BN117" s="4" t="s">
        <v>3036</v>
      </c>
      <c r="BO117" s="4" t="s">
        <v>1249</v>
      </c>
      <c r="BP117" s="4" t="s">
        <v>1062</v>
      </c>
      <c r="BQ117" s="4" t="s">
        <v>1249</v>
      </c>
      <c r="BS117" s="4" t="s">
        <v>1249</v>
      </c>
      <c r="BT117" s="4" t="n">
        <f aca="false">49-(COUNTBLANK(U117:BQ117))</f>
        <v>48</v>
      </c>
      <c r="BU117" s="4" t="str">
        <f aca="false">CONCATENATE("*",BS117,"*")</f>
        <v>*serve*</v>
      </c>
      <c r="BV117" s="4" t="n">
        <f aca="false">COUNTIFS(U117:BQ117,BU117)</f>
        <v>0</v>
      </c>
      <c r="BW117" s="18" t="n">
        <f aca="false">BV117/BT117</f>
        <v>0</v>
      </c>
      <c r="BZ117" s="15" t="str">
        <f aca="false">IF(BY117="","",(BY117/BT117))</f>
        <v/>
      </c>
      <c r="CA117" s="4" t="n">
        <f aca="false">COUNTIFS(U117:BQ117,BU118)</f>
        <v>0</v>
      </c>
      <c r="CB117" s="4" t="str">
        <f aca="false">IF(BX117="",BU117,BX117)</f>
        <v>*serve*</v>
      </c>
      <c r="CC117" s="4" t="n">
        <f aca="false">COUNTIFS(U117:BQ117,CB118)</f>
        <v>0</v>
      </c>
      <c r="CD117" s="15" t="n">
        <f aca="false">CC117/BT117</f>
        <v>0</v>
      </c>
      <c r="CE117" s="4" t="s">
        <v>1536</v>
      </c>
      <c r="CF117" s="15" t="n">
        <f aca="false">(COUNTIFS(U117:BQ117,CE117))/BT117</f>
        <v>0</v>
      </c>
      <c r="CH117" s="4" t="s">
        <v>1538</v>
      </c>
      <c r="CI117" s="15" t="n">
        <f aca="false">(COUNTIFS(U117:BQ117,CH117))/BT117</f>
        <v>0</v>
      </c>
      <c r="CJ117" s="15" t="n">
        <f aca="false">(COUNTIFS(U117:BQ117,CH118))/BT117</f>
        <v>0</v>
      </c>
      <c r="CK117" s="16" t="s">
        <v>1249</v>
      </c>
      <c r="CL117" s="4" t="s">
        <v>3037</v>
      </c>
      <c r="CP117" s="4" t="s">
        <v>3707</v>
      </c>
      <c r="CQ117" s="15" t="n">
        <v>0</v>
      </c>
      <c r="CR117" s="4" t="str">
        <f aca="false">CONCATENATE(CP117,CS117)</f>
        <v>lob*</v>
      </c>
      <c r="CS117" s="4" t="s">
        <v>3614</v>
      </c>
      <c r="CT117" s="4" t="n">
        <f aca="false">CP116</f>
        <v>0</v>
      </c>
      <c r="CU117" s="4" t="str">
        <f aca="false">CONCATENATE(CT117,CS117)</f>
        <v>0*</v>
      </c>
      <c r="CV117" s="15" t="n">
        <f aca="false">(COUNTIFS(U117:BQ117,CU117))/BT117</f>
        <v>0</v>
      </c>
      <c r="CX117" s="4" t="s">
        <v>3639</v>
      </c>
      <c r="CY117" s="4" t="s">
        <v>3708</v>
      </c>
      <c r="CZ117" s="4" t="s">
        <v>3676</v>
      </c>
    </row>
    <row r="118" customFormat="false" ht="14.4" hidden="false" customHeight="false" outlineLevel="0" collapsed="false">
      <c r="A118" s="8" t="s">
        <v>191</v>
      </c>
      <c r="B118" s="8" t="n">
        <v>1</v>
      </c>
      <c r="C118" s="8" t="n">
        <v>1</v>
      </c>
      <c r="D118" s="8" t="n">
        <v>2</v>
      </c>
      <c r="E118" s="8" t="n">
        <v>109</v>
      </c>
      <c r="F118" s="8" t="n">
        <v>55</v>
      </c>
      <c r="G118" s="8" t="n">
        <v>1</v>
      </c>
      <c r="H118" s="8" t="n">
        <v>1055</v>
      </c>
      <c r="I118" s="8" t="n">
        <v>11055</v>
      </c>
      <c r="J118" s="8" t="n">
        <v>1055</v>
      </c>
      <c r="K118" s="8" t="s">
        <v>650</v>
      </c>
      <c r="L118" s="8" t="s">
        <v>128</v>
      </c>
      <c r="M118" s="0" t="s">
        <v>3038</v>
      </c>
      <c r="N118" s="0" t="s">
        <v>3025</v>
      </c>
      <c r="O118" s="0" t="s">
        <v>3039</v>
      </c>
      <c r="R118" s="0" t="n">
        <f aca="false">(1+LEN(N118)-LEN(SUBSTITUTE(N118," ","")))+1</f>
        <v>5</v>
      </c>
      <c r="S118" s="0" t="n">
        <f aca="false">(1+LEN(O118)-LEN(SUBSTITUTE(O118," ","")))</f>
        <v>8</v>
      </c>
      <c r="T118" s="0" t="s">
        <v>2365</v>
      </c>
      <c r="U118" s="0" t="s">
        <v>3040</v>
      </c>
      <c r="V118" s="0" t="s">
        <v>3041</v>
      </c>
      <c r="W118" s="0" t="s">
        <v>3042</v>
      </c>
      <c r="X118" s="0" t="s">
        <v>551</v>
      </c>
      <c r="Y118" s="0" t="s">
        <v>3040</v>
      </c>
      <c r="Z118" s="0" t="s">
        <v>1301</v>
      </c>
      <c r="AA118" s="0" t="s">
        <v>3043</v>
      </c>
      <c r="AB118" s="0" t="s">
        <v>3042</v>
      </c>
      <c r="AC118" s="0" t="s">
        <v>3044</v>
      </c>
      <c r="AD118" s="0" t="s">
        <v>1301</v>
      </c>
      <c r="AE118" s="0" t="s">
        <v>3042</v>
      </c>
      <c r="AF118" s="0" t="s">
        <v>3045</v>
      </c>
      <c r="AG118" s="0" t="s">
        <v>3046</v>
      </c>
      <c r="AH118" s="0" t="s">
        <v>3042</v>
      </c>
      <c r="AI118" s="0" t="s">
        <v>551</v>
      </c>
      <c r="AJ118" s="0" t="s">
        <v>3047</v>
      </c>
      <c r="AK118" s="0" t="s">
        <v>3048</v>
      </c>
      <c r="AL118" s="0" t="s">
        <v>3049</v>
      </c>
      <c r="AM118" s="0" t="s">
        <v>3042</v>
      </c>
      <c r="AN118" s="0" t="s">
        <v>3042</v>
      </c>
      <c r="AO118" s="0" t="s">
        <v>1062</v>
      </c>
      <c r="AP118" s="0" t="s">
        <v>3050</v>
      </c>
      <c r="AQ118" s="0" t="s">
        <v>748</v>
      </c>
      <c r="AR118" s="0" t="s">
        <v>3050</v>
      </c>
      <c r="AS118" s="0" t="s">
        <v>3045</v>
      </c>
      <c r="AT118" s="0" t="s">
        <v>3042</v>
      </c>
      <c r="AU118" s="0" t="s">
        <v>3042</v>
      </c>
      <c r="AV118" s="0" t="s">
        <v>1301</v>
      </c>
      <c r="AW118" s="0" t="s">
        <v>3051</v>
      </c>
      <c r="AX118" s="0" t="s">
        <v>748</v>
      </c>
      <c r="AY118" s="0" t="s">
        <v>551</v>
      </c>
      <c r="AZ118" s="0" t="s">
        <v>3051</v>
      </c>
      <c r="BA118" s="0" t="s">
        <v>2280</v>
      </c>
      <c r="BB118" s="0" t="s">
        <v>551</v>
      </c>
      <c r="BC118" s="0" t="s">
        <v>3051</v>
      </c>
      <c r="BD118" s="0" t="s">
        <v>551</v>
      </c>
      <c r="BE118" s="0" t="s">
        <v>3052</v>
      </c>
      <c r="BF118" s="0" t="s">
        <v>3042</v>
      </c>
      <c r="BG118" s="0" t="s">
        <v>3042</v>
      </c>
      <c r="BH118" s="0" t="s">
        <v>3051</v>
      </c>
      <c r="BI118" s="0" t="s">
        <v>1567</v>
      </c>
      <c r="BJ118" s="0" t="s">
        <v>3042</v>
      </c>
      <c r="BK118" s="0" t="s">
        <v>2280</v>
      </c>
      <c r="BL118" s="0" t="s">
        <v>3042</v>
      </c>
      <c r="BM118" s="0" t="s">
        <v>3053</v>
      </c>
      <c r="BN118" s="0" t="s">
        <v>698</v>
      </c>
      <c r="BO118" s="0" t="s">
        <v>1301</v>
      </c>
      <c r="BP118" s="0" t="s">
        <v>1062</v>
      </c>
      <c r="BQ118" s="0" t="s">
        <v>3042</v>
      </c>
      <c r="BS118" s="0" t="s">
        <v>3042</v>
      </c>
      <c r="BT118" s="0" t="n">
        <f aca="false">49-(COUNTBLANK(U118:BQ118))</f>
        <v>49</v>
      </c>
      <c r="BU118" s="0" t="str">
        <f aca="false">CONCATENATE("*",BS118,"*")</f>
        <v>*kick*</v>
      </c>
      <c r="BV118" s="0" t="n">
        <f aca="false">COUNTIFS(U118:BQ118,BU118)</f>
        <v>0</v>
      </c>
      <c r="BW118" s="18" t="n">
        <f aca="false">BV118/BT118</f>
        <v>0</v>
      </c>
      <c r="BZ118" s="15" t="str">
        <f aca="false">IF(BY118="","",(BY118/BT118))</f>
        <v/>
      </c>
      <c r="CA118" s="0" t="n">
        <f aca="false">COUNTIFS(U118:BQ118,BU117)</f>
        <v>0</v>
      </c>
      <c r="CB118" s="0" t="str">
        <f aca="false">IF(BX118="",BU118,BX118)</f>
        <v>*kick*</v>
      </c>
      <c r="CC118" s="0" t="n">
        <f aca="false">COUNTIFS(U118:BQ118,CB117)</f>
        <v>0</v>
      </c>
      <c r="CD118" s="15" t="n">
        <f aca="false">CC118/BT118</f>
        <v>0</v>
      </c>
      <c r="CE118" s="0" t="s">
        <v>3054</v>
      </c>
      <c r="CF118" s="15" t="n">
        <f aca="false">(COUNTIFS(U118:BQ118,CE118))/BT118</f>
        <v>0</v>
      </c>
      <c r="CH118" s="0" t="s">
        <v>3055</v>
      </c>
      <c r="CI118" s="15" t="n">
        <f aca="false">(COUNTIFS(U118:BQ118,CH118))/BT118</f>
        <v>0</v>
      </c>
      <c r="CJ118" s="15" t="n">
        <f aca="false">(COUNTIFS(U118:BQ118,CH117))/BT118</f>
        <v>0</v>
      </c>
      <c r="CK118" s="16" t="s">
        <v>3042</v>
      </c>
      <c r="CL118" s="0" t="s">
        <v>3037</v>
      </c>
      <c r="CX118" s="4" t="s">
        <v>3639</v>
      </c>
      <c r="CY118" s="4" t="s">
        <v>3708</v>
      </c>
      <c r="CZ118" s="4" t="s">
        <v>3676</v>
      </c>
    </row>
    <row r="119" customFormat="false" ht="14.4" hidden="false" customHeight="false" outlineLevel="0" collapsed="false">
      <c r="A119" s="8" t="s">
        <v>163</v>
      </c>
      <c r="B119" s="8" t="n">
        <v>1</v>
      </c>
      <c r="C119" s="8" t="n">
        <v>1</v>
      </c>
      <c r="D119" s="8" t="n">
        <v>1</v>
      </c>
      <c r="E119" s="8" t="n">
        <v>110</v>
      </c>
      <c r="F119" s="8" t="n">
        <v>56</v>
      </c>
      <c r="G119" s="8" t="n">
        <v>0</v>
      </c>
      <c r="H119" s="8" t="n">
        <v>56</v>
      </c>
      <c r="I119" s="8" t="n">
        <v>10056</v>
      </c>
      <c r="J119" s="8" t="n">
        <v>56</v>
      </c>
      <c r="K119" s="8" t="s">
        <v>650</v>
      </c>
      <c r="L119" s="8" t="s">
        <v>128</v>
      </c>
      <c r="M119" s="0" t="s">
        <v>3056</v>
      </c>
      <c r="N119" s="0" t="s">
        <v>3057</v>
      </c>
      <c r="O119" s="0" t="s">
        <v>3058</v>
      </c>
      <c r="R119" s="0" t="n">
        <f aca="false">(1+LEN(N119)-LEN(SUBSTITUTE(N119," ","")))+1</f>
        <v>6</v>
      </c>
      <c r="S119" s="0" t="n">
        <f aca="false">(1+LEN(O119)-LEN(SUBSTITUTE(O119," ","")))</f>
        <v>9</v>
      </c>
      <c r="T119" s="0" t="s">
        <v>2365</v>
      </c>
      <c r="U119" s="19" t="s">
        <v>3059</v>
      </c>
      <c r="V119" s="19" t="s">
        <v>3060</v>
      </c>
      <c r="W119" s="0" t="s">
        <v>3061</v>
      </c>
      <c r="X119" s="19" t="s">
        <v>3062</v>
      </c>
      <c r="Y119" s="19" t="s">
        <v>3063</v>
      </c>
      <c r="Z119" s="19" t="s">
        <v>3064</v>
      </c>
      <c r="AA119" s="0" t="s">
        <v>3065</v>
      </c>
      <c r="AB119" s="19" t="s">
        <v>3066</v>
      </c>
      <c r="AC119" s="19" t="s">
        <v>3067</v>
      </c>
      <c r="AD119" s="19" t="s">
        <v>3068</v>
      </c>
      <c r="AE119" s="19" t="s">
        <v>3064</v>
      </c>
      <c r="AF119" s="19" t="s">
        <v>3069</v>
      </c>
      <c r="AG119" s="0" t="s">
        <v>3070</v>
      </c>
      <c r="AH119" s="0" t="s">
        <v>3071</v>
      </c>
      <c r="AI119" s="19" t="s">
        <v>3067</v>
      </c>
      <c r="AJ119" s="0" t="s">
        <v>3072</v>
      </c>
      <c r="AK119" s="19" t="s">
        <v>3067</v>
      </c>
      <c r="AL119" s="19" t="s">
        <v>3064</v>
      </c>
      <c r="AM119" s="19" t="s">
        <v>3073</v>
      </c>
      <c r="AN119" s="19" t="s">
        <v>3074</v>
      </c>
      <c r="AO119" s="19" t="s">
        <v>3066</v>
      </c>
      <c r="AP119" s="19" t="s">
        <v>3060</v>
      </c>
      <c r="AQ119" s="19" t="s">
        <v>3062</v>
      </c>
      <c r="AR119" s="19" t="s">
        <v>3066</v>
      </c>
      <c r="AS119" s="0" t="s">
        <v>3075</v>
      </c>
      <c r="AT119" s="19" t="s">
        <v>3076</v>
      </c>
      <c r="AU119" s="0" t="s">
        <v>2560</v>
      </c>
      <c r="AV119" s="19" t="s">
        <v>3077</v>
      </c>
      <c r="AW119" s="19" t="s">
        <v>3066</v>
      </c>
      <c r="AX119" s="0" t="s">
        <v>2560</v>
      </c>
      <c r="AY119" s="19" t="s">
        <v>3066</v>
      </c>
      <c r="AZ119" s="19" t="s">
        <v>3064</v>
      </c>
      <c r="BA119" s="19" t="s">
        <v>3068</v>
      </c>
      <c r="BB119" s="0" t="s">
        <v>1123</v>
      </c>
      <c r="BC119" s="19" t="s">
        <v>3078</v>
      </c>
      <c r="BD119" s="19" t="s">
        <v>3060</v>
      </c>
      <c r="BE119" s="19" t="s">
        <v>3066</v>
      </c>
      <c r="BF119" s="0" t="s">
        <v>1631</v>
      </c>
      <c r="BG119" s="19" t="s">
        <v>3079</v>
      </c>
      <c r="BH119" s="19" t="s">
        <v>3060</v>
      </c>
      <c r="BI119" s="19" t="s">
        <v>3067</v>
      </c>
      <c r="BJ119" s="19" t="s">
        <v>3067</v>
      </c>
      <c r="BK119" s="19" t="s">
        <v>703</v>
      </c>
      <c r="BL119" s="19" t="s">
        <v>3066</v>
      </c>
      <c r="BM119" s="0" t="s">
        <v>1123</v>
      </c>
      <c r="BN119" s="19" t="s">
        <v>3080</v>
      </c>
      <c r="BO119" s="19" t="s">
        <v>1614</v>
      </c>
      <c r="BP119" s="19" t="s">
        <v>3081</v>
      </c>
      <c r="BQ119" s="19" t="s">
        <v>3082</v>
      </c>
      <c r="BS119" s="0" t="s">
        <v>3067</v>
      </c>
      <c r="BT119" s="0" t="n">
        <f aca="false">49-(COUNTBLANK(U119:BQ119))</f>
        <v>49</v>
      </c>
      <c r="BU119" s="0" t="str">
        <f aca="false">CONCATENATE("*",BS119,"*")</f>
        <v>*babysit*</v>
      </c>
      <c r="BV119" s="0" t="n">
        <f aca="false">COUNTIFS(U119:BQ119,BU119)</f>
        <v>0</v>
      </c>
      <c r="BW119" s="15" t="n">
        <f aca="false">BV119/BT119</f>
        <v>0</v>
      </c>
      <c r="BX119" s="0" t="s">
        <v>1985</v>
      </c>
      <c r="BY119" s="0" t="n">
        <f aca="false">COUNTIFS(U119:BQ119,BX119)</f>
        <v>0</v>
      </c>
      <c r="BZ119" s="18" t="n">
        <f aca="false">IF(BY119="","",(BY119/BT119))</f>
        <v>0</v>
      </c>
      <c r="CA119" s="0" t="n">
        <f aca="false">COUNTIFS(U119:BQ119,BU120)</f>
        <v>0</v>
      </c>
      <c r="CB119" s="0" t="str">
        <f aca="false">IF(BX119="",BU119,BX119)</f>
        <v>*watch*</v>
      </c>
      <c r="CC119" s="0" t="n">
        <f aca="false">COUNTIFS(U119:BQ119,CB120)</f>
        <v>0</v>
      </c>
      <c r="CD119" s="15" t="n">
        <f aca="false">CC119/BT119</f>
        <v>0</v>
      </c>
      <c r="CE119" s="0" t="s">
        <v>1985</v>
      </c>
      <c r="CF119" s="15" t="n">
        <f aca="false">(COUNTIFS(U119:BQ119,CE119))/BT119</f>
        <v>0</v>
      </c>
      <c r="CG119" s="19" t="s">
        <v>3083</v>
      </c>
      <c r="CH119" s="0" t="s">
        <v>1986</v>
      </c>
      <c r="CI119" s="15" t="n">
        <f aca="false">(COUNTIFS(U119:BQ119,CH119))/BT119</f>
        <v>0</v>
      </c>
      <c r="CJ119" s="15" t="n">
        <f aca="false">(COUNTIFS(U119:BQ119,CH120))/BT119</f>
        <v>0</v>
      </c>
      <c r="CK119" s="16" t="s">
        <v>703</v>
      </c>
      <c r="CL119" s="0" t="s">
        <v>3084</v>
      </c>
      <c r="CN119" s="4"/>
      <c r="CO119" s="4"/>
      <c r="CP119" s="0" t="s">
        <v>3709</v>
      </c>
      <c r="CQ119" s="15" t="n">
        <v>0</v>
      </c>
      <c r="CR119" s="0" t="str">
        <f aca="false">CONCATENATE(CP119,CS119)</f>
        <v>oversee*</v>
      </c>
      <c r="CS119" s="0" t="s">
        <v>3614</v>
      </c>
      <c r="CT119" s="0" t="n">
        <f aca="false">CP120</f>
        <v>0</v>
      </c>
      <c r="CU119" s="0" t="str">
        <f aca="false">CONCATENATE(CT119,CS119)</f>
        <v>0*</v>
      </c>
      <c r="CV119" s="15" t="n">
        <f aca="false">(COUNTIFS(U119:BQ119,CU119))/BT119</f>
        <v>0</v>
      </c>
      <c r="CW119" s="4"/>
      <c r="CX119" s="4" t="s">
        <v>3639</v>
      </c>
      <c r="CY119" s="4" t="s">
        <v>3710</v>
      </c>
      <c r="CZ119" s="4" t="s">
        <v>3676</v>
      </c>
    </row>
    <row r="120" customFormat="false" ht="14.4" hidden="false" customHeight="false" outlineLevel="0" collapsed="false">
      <c r="A120" s="8" t="s">
        <v>191</v>
      </c>
      <c r="B120" s="8" t="n">
        <v>1</v>
      </c>
      <c r="C120" s="8" t="n">
        <v>1</v>
      </c>
      <c r="D120" s="8" t="n">
        <v>2</v>
      </c>
      <c r="E120" s="8" t="n">
        <v>110</v>
      </c>
      <c r="F120" s="8" t="n">
        <v>56</v>
      </c>
      <c r="G120" s="8" t="n">
        <v>1</v>
      </c>
      <c r="H120" s="8" t="n">
        <v>1056</v>
      </c>
      <c r="I120" s="8" t="n">
        <v>11056</v>
      </c>
      <c r="J120" s="8" t="n">
        <v>1056</v>
      </c>
      <c r="K120" s="8" t="s">
        <v>650</v>
      </c>
      <c r="L120" s="8" t="s">
        <v>128</v>
      </c>
      <c r="M120" s="0" t="s">
        <v>3085</v>
      </c>
      <c r="N120" s="0" t="s">
        <v>3057</v>
      </c>
      <c r="O120" s="0" t="s">
        <v>3086</v>
      </c>
      <c r="R120" s="0" t="n">
        <f aca="false">(1+LEN(N120)-LEN(SUBSTITUTE(N120," ","")))+1</f>
        <v>6</v>
      </c>
      <c r="S120" s="0" t="n">
        <f aca="false">(1+LEN(O120)-LEN(SUBSTITUTE(O120," ","")))</f>
        <v>9</v>
      </c>
      <c r="T120" s="0" t="s">
        <v>2365</v>
      </c>
      <c r="U120" s="19" t="s">
        <v>3087</v>
      </c>
      <c r="V120" s="0" t="s">
        <v>3088</v>
      </c>
      <c r="W120" s="0" t="s">
        <v>3089</v>
      </c>
      <c r="X120" s="19" t="s">
        <v>3090</v>
      </c>
      <c r="Y120" s="19" t="s">
        <v>3091</v>
      </c>
      <c r="Z120" s="0" t="s">
        <v>3092</v>
      </c>
      <c r="AA120" s="19" t="s">
        <v>3093</v>
      </c>
      <c r="AB120" s="19" t="s">
        <v>3087</v>
      </c>
      <c r="AC120" s="19" t="s">
        <v>3094</v>
      </c>
      <c r="AD120" s="19" t="s">
        <v>3095</v>
      </c>
      <c r="AE120" s="0" t="s">
        <v>1087</v>
      </c>
      <c r="AF120" s="19" t="s">
        <v>3096</v>
      </c>
      <c r="AG120" s="19" t="s">
        <v>3097</v>
      </c>
      <c r="AH120" s="0" t="s">
        <v>3098</v>
      </c>
      <c r="AI120" s="19" t="s">
        <v>3099</v>
      </c>
      <c r="AJ120" s="19" t="s">
        <v>3100</v>
      </c>
      <c r="AK120" s="0" t="s">
        <v>3101</v>
      </c>
      <c r="AL120" s="0" t="s">
        <v>3102</v>
      </c>
      <c r="AM120" s="19" t="s">
        <v>3090</v>
      </c>
      <c r="AN120" s="19" t="s">
        <v>3087</v>
      </c>
      <c r="AO120" s="19" t="s">
        <v>3099</v>
      </c>
      <c r="AP120" s="0" t="s">
        <v>2954</v>
      </c>
      <c r="AQ120" s="0" t="s">
        <v>3103</v>
      </c>
      <c r="AR120" s="0" t="s">
        <v>3104</v>
      </c>
      <c r="AS120" s="0" t="s">
        <v>3105</v>
      </c>
      <c r="AT120" s="19" t="s">
        <v>3106</v>
      </c>
      <c r="AU120" s="0" t="s">
        <v>3107</v>
      </c>
      <c r="AV120" s="19" t="s">
        <v>976</v>
      </c>
      <c r="AW120" s="0" t="s">
        <v>3108</v>
      </c>
      <c r="AX120" s="19" t="s">
        <v>976</v>
      </c>
      <c r="AY120" s="0" t="s">
        <v>1834</v>
      </c>
      <c r="AZ120" s="0" t="s">
        <v>3109</v>
      </c>
      <c r="BA120" s="19" t="s">
        <v>3110</v>
      </c>
      <c r="BB120" s="0" t="s">
        <v>1990</v>
      </c>
      <c r="BC120" s="19" t="s">
        <v>3099</v>
      </c>
      <c r="BD120" s="0" t="s">
        <v>3111</v>
      </c>
      <c r="BE120" s="19" t="s">
        <v>3112</v>
      </c>
      <c r="BF120" s="0" t="s">
        <v>3020</v>
      </c>
      <c r="BG120" s="19" t="s">
        <v>3113</v>
      </c>
      <c r="BH120" s="19" t="s">
        <v>3087</v>
      </c>
      <c r="BI120" s="0" t="s">
        <v>3114</v>
      </c>
      <c r="BJ120" s="19" t="s">
        <v>3090</v>
      </c>
      <c r="BK120" s="19" t="s">
        <v>3115</v>
      </c>
      <c r="BL120" s="0" t="s">
        <v>3116</v>
      </c>
      <c r="BM120" s="19" t="s">
        <v>976</v>
      </c>
      <c r="BN120" s="0" t="s">
        <v>3117</v>
      </c>
      <c r="BO120" s="0" t="s">
        <v>3118</v>
      </c>
      <c r="BP120" s="19" t="s">
        <v>3119</v>
      </c>
      <c r="BQ120" s="19" t="s">
        <v>976</v>
      </c>
      <c r="BS120" s="0" t="s">
        <v>3090</v>
      </c>
      <c r="BT120" s="0" t="n">
        <f aca="false">49-(COUNTBLANK(U120:BQ120))</f>
        <v>49</v>
      </c>
      <c r="BU120" s="0" t="str">
        <f aca="false">CONCATENATE("*",BS120,"*")</f>
        <v>*counsel*</v>
      </c>
      <c r="BV120" s="0" t="n">
        <f aca="false">COUNTIFS(U120:BQ120,BU120)</f>
        <v>0</v>
      </c>
      <c r="BW120" s="18" t="n">
        <f aca="false">BV120/BT120</f>
        <v>0</v>
      </c>
      <c r="BX120" s="0" t="s">
        <v>3120</v>
      </c>
      <c r="BY120" s="0" t="n">
        <f aca="false">COUNTIFS(U120:BQ120,BX120)</f>
        <v>0</v>
      </c>
      <c r="BZ120" s="15" t="n">
        <f aca="false">IF(BY120="","",(BY120/BT120))</f>
        <v>0</v>
      </c>
      <c r="CA120" s="0" t="n">
        <f aca="false">COUNTIFS(U120:BQ120,BU119)</f>
        <v>0</v>
      </c>
      <c r="CB120" s="0" t="str">
        <f aca="false">IF(BX120="",BU120,BX120)</f>
        <v>*help*</v>
      </c>
      <c r="CC120" s="0" t="n">
        <f aca="false">COUNTIFS(U120:BQ120,CB119)</f>
        <v>0</v>
      </c>
      <c r="CD120" s="15" t="n">
        <f aca="false">CC120/BT120</f>
        <v>0</v>
      </c>
      <c r="CE120" s="0" t="s">
        <v>3120</v>
      </c>
      <c r="CF120" s="15" t="n">
        <f aca="false">(COUNTIFS(U120:BQ120,CE120))/BT120</f>
        <v>0</v>
      </c>
      <c r="CG120" s="19" t="s">
        <v>3121</v>
      </c>
      <c r="CH120" s="0" t="s">
        <v>3122</v>
      </c>
      <c r="CI120" s="15" t="n">
        <f aca="false">(COUNTIFS(U120:BQ120,CH120))/BT120</f>
        <v>0</v>
      </c>
      <c r="CJ120" s="15" t="n">
        <f aca="false">(COUNTIFS(U120:BQ120,CH119))/BT120</f>
        <v>0</v>
      </c>
      <c r="CK120" s="16" t="s">
        <v>976</v>
      </c>
      <c r="CL120" s="0" t="s">
        <v>3084</v>
      </c>
      <c r="CO120" s="4"/>
      <c r="CP120" s="4"/>
      <c r="CQ120" s="4"/>
      <c r="CR120" s="4"/>
      <c r="CS120" s="4"/>
      <c r="CT120" s="4"/>
      <c r="CU120" s="4"/>
      <c r="CV120" s="4"/>
      <c r="CW120" s="4"/>
      <c r="CX120" s="4" t="s">
        <v>3639</v>
      </c>
      <c r="CY120" s="4" t="s">
        <v>3710</v>
      </c>
      <c r="CZ120" s="4" t="s">
        <v>3676</v>
      </c>
    </row>
    <row r="121" s="4" customFormat="true" ht="14.4" hidden="false" customHeight="false" outlineLevel="0" collapsed="false">
      <c r="A121" s="8" t="s">
        <v>163</v>
      </c>
      <c r="B121" s="8" t="n">
        <v>1</v>
      </c>
      <c r="C121" s="8" t="n">
        <v>1</v>
      </c>
      <c r="D121" s="8" t="n">
        <v>1</v>
      </c>
      <c r="E121" s="8" t="n">
        <v>111</v>
      </c>
      <c r="F121" s="8" t="n">
        <v>57</v>
      </c>
      <c r="G121" s="8" t="n">
        <v>0</v>
      </c>
      <c r="H121" s="8" t="n">
        <v>57</v>
      </c>
      <c r="I121" s="8" t="n">
        <v>10057</v>
      </c>
      <c r="J121" s="8" t="n">
        <v>57</v>
      </c>
      <c r="K121" s="8" t="s">
        <v>650</v>
      </c>
      <c r="L121" s="8" t="s">
        <v>128</v>
      </c>
      <c r="M121" s="4" t="s">
        <v>3123</v>
      </c>
      <c r="N121" s="4" t="s">
        <v>3124</v>
      </c>
      <c r="O121" s="4" t="s">
        <v>3125</v>
      </c>
      <c r="R121" s="4" t="n">
        <f aca="false">(1+LEN(N121)-LEN(SUBSTITUTE(N121," ","")))+1</f>
        <v>7</v>
      </c>
      <c r="S121" s="4" t="n">
        <f aca="false">(1+LEN(O121)-LEN(SUBSTITUTE(O121," ","")))</f>
        <v>11</v>
      </c>
      <c r="T121" s="4" t="s">
        <v>3126</v>
      </c>
      <c r="U121" s="4" t="s">
        <v>3127</v>
      </c>
      <c r="V121" s="4" t="s">
        <v>3128</v>
      </c>
      <c r="W121" s="4" t="s">
        <v>3129</v>
      </c>
      <c r="X121" s="4" t="s">
        <v>3130</v>
      </c>
      <c r="Y121" s="4" t="s">
        <v>3131</v>
      </c>
      <c r="Z121" s="4" t="s">
        <v>3132</v>
      </c>
      <c r="AA121" s="4" t="s">
        <v>3133</v>
      </c>
      <c r="AB121" s="4" t="s">
        <v>3134</v>
      </c>
      <c r="AC121" s="4" t="s">
        <v>3135</v>
      </c>
      <c r="AD121" s="4" t="s">
        <v>1047</v>
      </c>
      <c r="AE121" s="4" t="s">
        <v>3136</v>
      </c>
      <c r="AF121" s="4" t="s">
        <v>3137</v>
      </c>
      <c r="AG121" s="4" t="s">
        <v>1062</v>
      </c>
      <c r="AH121" s="4" t="s">
        <v>3138</v>
      </c>
      <c r="AI121" s="4" t="s">
        <v>3139</v>
      </c>
      <c r="AJ121" s="4" t="s">
        <v>3140</v>
      </c>
      <c r="AK121" s="4" t="s">
        <v>3141</v>
      </c>
      <c r="AL121" s="13"/>
      <c r="AM121" s="4" t="s">
        <v>1301</v>
      </c>
      <c r="AN121" s="4" t="s">
        <v>3142</v>
      </c>
      <c r="AO121" s="4" t="s">
        <v>3143</v>
      </c>
      <c r="AP121" s="4" t="s">
        <v>3144</v>
      </c>
      <c r="AQ121" s="4" t="s">
        <v>1047</v>
      </c>
      <c r="AR121" s="4" t="s">
        <v>3145</v>
      </c>
      <c r="AS121" s="4" t="s">
        <v>1915</v>
      </c>
      <c r="AT121" s="4" t="s">
        <v>3146</v>
      </c>
      <c r="AU121" s="4" t="s">
        <v>1047</v>
      </c>
      <c r="AV121" s="4" t="s">
        <v>3147</v>
      </c>
      <c r="AW121" s="4" t="s">
        <v>3148</v>
      </c>
      <c r="AX121" s="4" t="s">
        <v>1062</v>
      </c>
      <c r="AY121" s="4" t="s">
        <v>1047</v>
      </c>
      <c r="AZ121" s="4" t="s">
        <v>3149</v>
      </c>
      <c r="BA121" s="4" t="s">
        <v>3150</v>
      </c>
      <c r="BB121" s="4" t="s">
        <v>3134</v>
      </c>
      <c r="BC121" s="4" t="s">
        <v>3050</v>
      </c>
      <c r="BD121" s="4" t="s">
        <v>3151</v>
      </c>
      <c r="BE121" s="4" t="s">
        <v>3146</v>
      </c>
      <c r="BF121" s="4" t="s">
        <v>1062</v>
      </c>
      <c r="BG121" s="4" t="s">
        <v>1047</v>
      </c>
      <c r="BH121" s="4" t="s">
        <v>1062</v>
      </c>
      <c r="BI121" s="4" t="s">
        <v>3132</v>
      </c>
      <c r="BJ121" s="4" t="s">
        <v>3152</v>
      </c>
      <c r="BK121" s="4" t="s">
        <v>3153</v>
      </c>
      <c r="BL121" s="4" t="s">
        <v>3154</v>
      </c>
      <c r="BM121" s="4" t="s">
        <v>646</v>
      </c>
      <c r="BN121" s="4" t="s">
        <v>3155</v>
      </c>
      <c r="BO121" s="4" t="s">
        <v>3156</v>
      </c>
      <c r="BP121" s="4" t="s">
        <v>3157</v>
      </c>
      <c r="BQ121" s="13"/>
      <c r="BS121" s="4" t="s">
        <v>1880</v>
      </c>
      <c r="BT121" s="4" t="n">
        <f aca="false">49-(COUNTBLANK(U121:BQ121))</f>
        <v>47</v>
      </c>
      <c r="BU121" s="4" t="str">
        <f aca="false">CONCATENATE("*",BS121,"*")</f>
        <v>*pass*</v>
      </c>
      <c r="BV121" s="4" t="n">
        <f aca="false">COUNTIFS(U121:BQ121,BU121)</f>
        <v>0</v>
      </c>
      <c r="BW121" s="15" t="n">
        <f aca="false">BV121/BT121</f>
        <v>0</v>
      </c>
      <c r="BX121" s="4" t="s">
        <v>3158</v>
      </c>
      <c r="BY121" s="4" t="n">
        <f aca="false">COUNTIFS(U121:BQ121,BX121)</f>
        <v>0</v>
      </c>
      <c r="BZ121" s="14" t="n">
        <f aca="false">IF(BY121="","",(BY121/BT121))</f>
        <v>0</v>
      </c>
      <c r="CA121" s="4" t="n">
        <f aca="false">COUNTIFS(U121:BQ121,BU122)</f>
        <v>0</v>
      </c>
      <c r="CB121" s="4" t="str">
        <f aca="false">IF(BX121="",BU121,BX121)</f>
        <v>*throw*</v>
      </c>
      <c r="CC121" s="4" t="n">
        <f aca="false">COUNTIFS(U121:BQ121,CB122)</f>
        <v>0</v>
      </c>
      <c r="CD121" s="15" t="n">
        <f aca="false">CC121/BT121</f>
        <v>0</v>
      </c>
      <c r="CE121" s="4" t="s">
        <v>3158</v>
      </c>
      <c r="CF121" s="15" t="n">
        <f aca="false">(COUNTIFS(U121:BQ121,CE121))/BT121</f>
        <v>0</v>
      </c>
      <c r="CH121" s="4" t="s">
        <v>3159</v>
      </c>
      <c r="CI121" s="15" t="n">
        <f aca="false">(COUNTIFS(U121:BQ121,CH121))/BT121</f>
        <v>0</v>
      </c>
      <c r="CJ121" s="15" t="n">
        <f aca="false">(COUNTIFS(U121:BQ121,CH122))/BT121</f>
        <v>0</v>
      </c>
      <c r="CK121" s="16" t="s">
        <v>1047</v>
      </c>
      <c r="CL121" s="4" t="s">
        <v>3160</v>
      </c>
      <c r="CP121" s="4" t="s">
        <v>3711</v>
      </c>
      <c r="CQ121" s="15" t="n">
        <v>0</v>
      </c>
      <c r="CR121" s="4" t="str">
        <f aca="false">CONCATENATE(CP121,CS121)</f>
        <v>hurl*</v>
      </c>
      <c r="CS121" s="4" t="s">
        <v>3614</v>
      </c>
      <c r="CT121" s="4" t="n">
        <f aca="false">CP120</f>
        <v>0</v>
      </c>
      <c r="CU121" s="4" t="str">
        <f aca="false">CONCATENATE(CT121,CS121)</f>
        <v>0*</v>
      </c>
      <c r="CV121" s="15" t="n">
        <f aca="false">(COUNTIFS(U121:BQ121,CU121))/BT121</f>
        <v>0</v>
      </c>
      <c r="CX121" s="4" t="s">
        <v>3615</v>
      </c>
      <c r="CY121" s="4" t="s">
        <v>3712</v>
      </c>
      <c r="CZ121" s="4" t="s">
        <v>3676</v>
      </c>
    </row>
    <row r="122" customFormat="false" ht="14.4" hidden="false" customHeight="false" outlineLevel="0" collapsed="false">
      <c r="A122" s="8" t="s">
        <v>191</v>
      </c>
      <c r="B122" s="8" t="n">
        <v>1</v>
      </c>
      <c r="C122" s="8" t="n">
        <v>1</v>
      </c>
      <c r="D122" s="8" t="n">
        <v>2</v>
      </c>
      <c r="E122" s="8" t="n">
        <v>111</v>
      </c>
      <c r="F122" s="8" t="n">
        <v>57</v>
      </c>
      <c r="G122" s="8" t="n">
        <v>1</v>
      </c>
      <c r="H122" s="8" t="n">
        <v>1057</v>
      </c>
      <c r="I122" s="8" t="n">
        <v>11057</v>
      </c>
      <c r="J122" s="8" t="n">
        <v>1057</v>
      </c>
      <c r="K122" s="8" t="s">
        <v>650</v>
      </c>
      <c r="L122" s="8" t="s">
        <v>128</v>
      </c>
      <c r="M122" s="0" t="s">
        <v>3161</v>
      </c>
      <c r="N122" s="0" t="s">
        <v>3124</v>
      </c>
      <c r="O122" s="0" t="s">
        <v>3162</v>
      </c>
      <c r="R122" s="0" t="n">
        <f aca="false">(1+LEN(N122)-LEN(SUBSTITUTE(N122," ","")))+1</f>
        <v>7</v>
      </c>
      <c r="S122" s="0" t="n">
        <f aca="false">(1+LEN(O122)-LEN(SUBSTITUTE(O122," ","")))</f>
        <v>11</v>
      </c>
      <c r="T122" s="0" t="s">
        <v>3126</v>
      </c>
      <c r="U122" s="0" t="s">
        <v>208</v>
      </c>
      <c r="V122" s="0" t="s">
        <v>3163</v>
      </c>
      <c r="W122" s="0" t="s">
        <v>3164</v>
      </c>
      <c r="X122" s="0" t="s">
        <v>3165</v>
      </c>
      <c r="Y122" s="0" t="s">
        <v>3165</v>
      </c>
      <c r="Z122" s="0" t="s">
        <v>3165</v>
      </c>
      <c r="AA122" s="0" t="s">
        <v>3165</v>
      </c>
      <c r="AB122" s="0" t="s">
        <v>3165</v>
      </c>
      <c r="AC122" s="0" t="s">
        <v>3166</v>
      </c>
      <c r="AD122" s="13"/>
      <c r="AE122" s="0" t="s">
        <v>3167</v>
      </c>
      <c r="AF122" s="0" t="s">
        <v>3168</v>
      </c>
      <c r="AG122" s="0" t="s">
        <v>3169</v>
      </c>
      <c r="AH122" s="0" t="s">
        <v>3165</v>
      </c>
      <c r="AI122" s="0" t="s">
        <v>3170</v>
      </c>
      <c r="AJ122" s="0" t="s">
        <v>3171</v>
      </c>
      <c r="AK122" s="0" t="s">
        <v>3172</v>
      </c>
      <c r="AL122" s="0" t="s">
        <v>3173</v>
      </c>
      <c r="AM122" s="0" t="s">
        <v>3165</v>
      </c>
      <c r="AN122" s="0" t="s">
        <v>3165</v>
      </c>
      <c r="AO122" s="0" t="s">
        <v>1062</v>
      </c>
      <c r="AP122" s="0" t="s">
        <v>3174</v>
      </c>
      <c r="AQ122" s="0" t="s">
        <v>3165</v>
      </c>
      <c r="AR122" s="0" t="s">
        <v>3175</v>
      </c>
      <c r="AS122" s="0" t="s">
        <v>3165</v>
      </c>
      <c r="AT122" s="0" t="s">
        <v>3176</v>
      </c>
      <c r="AU122" s="0" t="s">
        <v>3177</v>
      </c>
      <c r="AV122" s="0" t="s">
        <v>325</v>
      </c>
      <c r="AW122" s="0" t="s">
        <v>231</v>
      </c>
      <c r="AX122" s="0" t="s">
        <v>669</v>
      </c>
      <c r="AY122" s="0" t="s">
        <v>3165</v>
      </c>
      <c r="AZ122" s="0" t="s">
        <v>3178</v>
      </c>
      <c r="BA122" s="0" t="s">
        <v>3179</v>
      </c>
      <c r="BB122" s="0" t="s">
        <v>1062</v>
      </c>
      <c r="BC122" s="0" t="s">
        <v>3180</v>
      </c>
      <c r="BD122" s="0" t="s">
        <v>208</v>
      </c>
      <c r="BE122" s="0" t="s">
        <v>3181</v>
      </c>
      <c r="BF122" s="0" t="s">
        <v>1572</v>
      </c>
      <c r="BG122" s="0" t="s">
        <v>3182</v>
      </c>
      <c r="BH122" s="0" t="s">
        <v>3183</v>
      </c>
      <c r="BI122" s="0" t="s">
        <v>3184</v>
      </c>
      <c r="BJ122" s="0" t="s">
        <v>3134</v>
      </c>
      <c r="BK122" s="0" t="s">
        <v>3185</v>
      </c>
      <c r="BL122" s="0" t="s">
        <v>3186</v>
      </c>
      <c r="BM122" s="0" t="s">
        <v>1062</v>
      </c>
      <c r="BN122" s="13"/>
      <c r="BO122" s="13"/>
      <c r="BP122" s="0" t="s">
        <v>1877</v>
      </c>
      <c r="BQ122" s="0" t="s">
        <v>208</v>
      </c>
      <c r="BS122" s="0" t="s">
        <v>3165</v>
      </c>
      <c r="BT122" s="0" t="n">
        <f aca="false">49-(COUNTBLANK(U122:BQ122))</f>
        <v>46</v>
      </c>
      <c r="BU122" s="0" t="str">
        <f aca="false">CONCATENATE("*",BS122,"*")</f>
        <v>*dunk*</v>
      </c>
      <c r="BV122" s="0" t="n">
        <f aca="false">COUNTIFS(U122:BQ122,BU122)</f>
        <v>0</v>
      </c>
      <c r="BW122" s="14" t="n">
        <f aca="false">BV122/BT122</f>
        <v>0</v>
      </c>
      <c r="BZ122" s="15" t="str">
        <f aca="false">IF(BY122="","",(BY122/BT122))</f>
        <v/>
      </c>
      <c r="CA122" s="0" t="n">
        <f aca="false">COUNTIFS(U122:BQ122,BU121)</f>
        <v>0</v>
      </c>
      <c r="CB122" s="0" t="str">
        <f aca="false">IF(BX122="",BU122,BX122)</f>
        <v>*dunk*</v>
      </c>
      <c r="CC122" s="0" t="n">
        <f aca="false">COUNTIFS(U122:BQ122,CB121)</f>
        <v>0</v>
      </c>
      <c r="CD122" s="15" t="n">
        <f aca="false">CC122/BT122</f>
        <v>0</v>
      </c>
      <c r="CE122" s="0" t="s">
        <v>3187</v>
      </c>
      <c r="CF122" s="15" t="n">
        <f aca="false">(COUNTIFS(U122:BQ122,CE122))/BT122</f>
        <v>0</v>
      </c>
      <c r="CH122" s="0" t="s">
        <v>3188</v>
      </c>
      <c r="CI122" s="15" t="n">
        <f aca="false">(COUNTIFS(U122:BQ122,CH122))/BT122</f>
        <v>0</v>
      </c>
      <c r="CJ122" s="15" t="n">
        <f aca="false">(COUNTIFS(U122:BQ122,CH121))/BT122</f>
        <v>0</v>
      </c>
      <c r="CK122" s="16" t="s">
        <v>3165</v>
      </c>
      <c r="CL122" s="0" t="s">
        <v>3160</v>
      </c>
      <c r="CX122" s="4" t="s">
        <v>3615</v>
      </c>
      <c r="CY122" s="4" t="s">
        <v>3712</v>
      </c>
      <c r="CZ122" s="4" t="s">
        <v>3676</v>
      </c>
    </row>
    <row r="123" customFormat="false" ht="14.4" hidden="false" customHeight="false" outlineLevel="0" collapsed="false">
      <c r="A123" s="8" t="s">
        <v>191</v>
      </c>
      <c r="B123" s="17" t="n">
        <v>1</v>
      </c>
      <c r="C123" s="17" t="n">
        <v>2</v>
      </c>
      <c r="D123" s="17" t="n">
        <v>1</v>
      </c>
      <c r="E123" s="17" t="n">
        <v>5</v>
      </c>
      <c r="F123" s="17" t="n">
        <v>1</v>
      </c>
      <c r="G123" s="17" t="n">
        <v>2</v>
      </c>
      <c r="H123" s="8" t="n">
        <v>2001</v>
      </c>
      <c r="I123" s="8" t="n">
        <v>12001</v>
      </c>
      <c r="J123" s="8" t="n">
        <v>2001</v>
      </c>
      <c r="K123" s="8" t="n">
        <v>22001</v>
      </c>
      <c r="L123" s="8" t="s">
        <v>128</v>
      </c>
      <c r="M123" s="4" t="s">
        <v>129</v>
      </c>
      <c r="N123" s="4" t="s">
        <v>130</v>
      </c>
      <c r="O123" s="4" t="s">
        <v>165</v>
      </c>
      <c r="P123" s="4" t="s">
        <v>192</v>
      </c>
      <c r="Q123" s="4" t="s">
        <v>133</v>
      </c>
      <c r="R123" s="4" t="n">
        <f aca="false">(1+LEN(N123)-LEN(SUBSTITUTE(N123," ","")))+1</f>
        <v>6</v>
      </c>
      <c r="S123" s="4" t="n">
        <f aca="false">(1+LEN(O123)-LEN(SUBSTITUTE(O123," ","")))</f>
        <v>9</v>
      </c>
      <c r="T123" s="4" t="s">
        <v>134</v>
      </c>
      <c r="U123" s="4" t="s">
        <v>135</v>
      </c>
      <c r="V123" s="4" t="s">
        <v>136</v>
      </c>
      <c r="W123" s="4" t="s">
        <v>137</v>
      </c>
      <c r="X123" s="4" t="s">
        <v>138</v>
      </c>
      <c r="Y123" s="4" t="s">
        <v>135</v>
      </c>
      <c r="Z123" s="4" t="s">
        <v>139</v>
      </c>
      <c r="AA123" s="4" t="s">
        <v>140</v>
      </c>
      <c r="AB123" s="4" t="s">
        <v>135</v>
      </c>
      <c r="AC123" s="4" t="s">
        <v>135</v>
      </c>
      <c r="AD123" s="4" t="s">
        <v>141</v>
      </c>
      <c r="AE123" s="4" t="s">
        <v>142</v>
      </c>
      <c r="AF123" s="4" t="s">
        <v>135</v>
      </c>
      <c r="AG123" s="4" t="s">
        <v>135</v>
      </c>
      <c r="AH123" s="4" t="s">
        <v>135</v>
      </c>
      <c r="AI123" s="4" t="s">
        <v>143</v>
      </c>
      <c r="AK123" s="4" t="s">
        <v>135</v>
      </c>
      <c r="AL123" s="4" t="s">
        <v>135</v>
      </c>
      <c r="AM123" s="4" t="s">
        <v>135</v>
      </c>
      <c r="AN123" s="4" t="s">
        <v>135</v>
      </c>
      <c r="AO123" s="4" t="s">
        <v>144</v>
      </c>
      <c r="AP123" s="4" t="s">
        <v>145</v>
      </c>
      <c r="AQ123" s="4" t="s">
        <v>135</v>
      </c>
      <c r="AR123" s="4" t="s">
        <v>146</v>
      </c>
      <c r="AS123" s="4" t="s">
        <v>147</v>
      </c>
      <c r="AT123" s="4" t="s">
        <v>148</v>
      </c>
      <c r="AU123" s="4" t="s">
        <v>135</v>
      </c>
      <c r="AV123" s="4" t="s">
        <v>140</v>
      </c>
      <c r="AW123" s="4" t="s">
        <v>135</v>
      </c>
      <c r="AX123" s="4" t="s">
        <v>145</v>
      </c>
      <c r="AY123" s="4" t="s">
        <v>138</v>
      </c>
      <c r="AZ123" s="4" t="s">
        <v>149</v>
      </c>
      <c r="BA123" s="4" t="s">
        <v>150</v>
      </c>
      <c r="BB123" s="4" t="s">
        <v>138</v>
      </c>
      <c r="BC123" s="4" t="s">
        <v>151</v>
      </c>
      <c r="BD123" s="4" t="s">
        <v>152</v>
      </c>
      <c r="BE123" s="4" t="s">
        <v>153</v>
      </c>
      <c r="BF123" s="4" t="s">
        <v>135</v>
      </c>
      <c r="BG123" s="4" t="s">
        <v>138</v>
      </c>
      <c r="BH123" s="4" t="s">
        <v>154</v>
      </c>
      <c r="BI123" s="4" t="s">
        <v>138</v>
      </c>
      <c r="BJ123" s="4" t="s">
        <v>155</v>
      </c>
      <c r="BK123" s="4" t="s">
        <v>156</v>
      </c>
      <c r="BL123" s="4" t="s">
        <v>152</v>
      </c>
      <c r="BM123" s="4" t="s">
        <v>157</v>
      </c>
      <c r="BN123" s="4" t="s">
        <v>140</v>
      </c>
      <c r="BO123" s="4" t="s">
        <v>138</v>
      </c>
      <c r="BP123" s="4" t="s">
        <v>158</v>
      </c>
      <c r="BQ123" s="4" t="s">
        <v>159</v>
      </c>
      <c r="BS123" s="4" t="s">
        <v>138</v>
      </c>
      <c r="BT123" s="4" t="n">
        <f aca="false">49-(COUNTBLANK(U123:BQ123))</f>
        <v>48</v>
      </c>
      <c r="BU123" s="4" t="str">
        <f aca="false">CONCATENATE("*",BS123,"*")</f>
        <v>*grow*</v>
      </c>
      <c r="BV123" s="4" t="n">
        <f aca="false">COUNTIFS(U123:BQ123,BU123)</f>
        <v>0</v>
      </c>
      <c r="BW123" s="18" t="n">
        <f aca="false">BV123/BT123</f>
        <v>0</v>
      </c>
      <c r="BZ123" s="18" t="str">
        <f aca="false">IF(BY123="","",(BY123/BT123))</f>
        <v/>
      </c>
      <c r="CA123" s="4" t="n">
        <f aca="false">COUNTIFS(U123:BQ123,BU124)</f>
        <v>0</v>
      </c>
      <c r="CB123" s="4" t="str">
        <f aca="false">IF(BX123="",BU123,BX123)</f>
        <v>*grow*</v>
      </c>
      <c r="CC123" s="4" t="n">
        <f aca="false">COUNTIFS(U123:BQ123,CB124)</f>
        <v>0</v>
      </c>
      <c r="CD123" s="18" t="n">
        <f aca="false">CC123/BT123</f>
        <v>0</v>
      </c>
      <c r="CE123" s="4" t="s">
        <v>160</v>
      </c>
      <c r="CF123" s="18" t="n">
        <f aca="false">(COUNTIFS(U123:BQ123,CE123))/BT123</f>
        <v>0</v>
      </c>
      <c r="CH123" s="4" t="s">
        <v>161</v>
      </c>
      <c r="CI123" s="18" t="n">
        <v>0</v>
      </c>
      <c r="CJ123" s="18" t="n">
        <v>0.48</v>
      </c>
      <c r="CK123" s="16" t="s">
        <v>182</v>
      </c>
      <c r="CL123" s="4" t="s">
        <v>162</v>
      </c>
      <c r="CX123" s="0" t="s">
        <v>3615</v>
      </c>
      <c r="CY123" s="4" t="s">
        <v>3616</v>
      </c>
      <c r="CZ123" s="4" t="s">
        <v>3617</v>
      </c>
    </row>
    <row r="124" customFormat="false" ht="14.4" hidden="false" customHeight="false" outlineLevel="0" collapsed="false">
      <c r="A124" s="8" t="s">
        <v>193</v>
      </c>
      <c r="B124" s="17" t="n">
        <v>1</v>
      </c>
      <c r="C124" s="17" t="n">
        <v>2</v>
      </c>
      <c r="D124" s="17" t="n">
        <v>2</v>
      </c>
      <c r="E124" s="17" t="n">
        <v>5</v>
      </c>
      <c r="F124" s="17" t="n">
        <v>1</v>
      </c>
      <c r="G124" s="17" t="n">
        <v>3</v>
      </c>
      <c r="H124" s="8" t="n">
        <v>3001</v>
      </c>
      <c r="I124" s="8" t="n">
        <v>13001</v>
      </c>
      <c r="J124" s="8" t="n">
        <v>3001</v>
      </c>
      <c r="K124" s="8" t="n">
        <v>23001</v>
      </c>
      <c r="L124" s="8" t="s">
        <v>128</v>
      </c>
      <c r="M124" s="4" t="s">
        <v>164</v>
      </c>
      <c r="N124" s="4" t="s">
        <v>130</v>
      </c>
      <c r="O124" s="4" t="s">
        <v>131</v>
      </c>
      <c r="P124" s="4" t="s">
        <v>194</v>
      </c>
      <c r="Q124" s="4" t="s">
        <v>133</v>
      </c>
      <c r="R124" s="4" t="n">
        <f aca="false">(1+LEN(N124)-LEN(SUBSTITUTE(N124," ","")))+1</f>
        <v>6</v>
      </c>
      <c r="S124" s="4" t="n">
        <f aca="false">(1+LEN(O124)-LEN(SUBSTITUTE(O124," ","")))</f>
        <v>9</v>
      </c>
      <c r="T124" s="4" t="s">
        <v>134</v>
      </c>
      <c r="U124" s="4" t="s">
        <v>147</v>
      </c>
      <c r="V124" s="4" t="s">
        <v>147</v>
      </c>
      <c r="W124" s="4" t="s">
        <v>167</v>
      </c>
      <c r="X124" s="4" t="s">
        <v>168</v>
      </c>
      <c r="Y124" s="4" t="s">
        <v>169</v>
      </c>
      <c r="Z124" s="4" t="s">
        <v>147</v>
      </c>
      <c r="AA124" s="4" t="s">
        <v>167</v>
      </c>
      <c r="AB124" s="4" t="s">
        <v>145</v>
      </c>
      <c r="AC124" s="4" t="s">
        <v>147</v>
      </c>
      <c r="AD124" s="4" t="s">
        <v>170</v>
      </c>
      <c r="AE124" s="4" t="s">
        <v>167</v>
      </c>
      <c r="AF124" s="4" t="s">
        <v>171</v>
      </c>
      <c r="AG124" s="4" t="s">
        <v>172</v>
      </c>
      <c r="AH124" s="4" t="s">
        <v>173</v>
      </c>
      <c r="AI124" s="4" t="s">
        <v>167</v>
      </c>
      <c r="AJ124" s="4" t="s">
        <v>174</v>
      </c>
      <c r="AK124" s="4" t="s">
        <v>175</v>
      </c>
      <c r="AL124" s="4" t="s">
        <v>176</v>
      </c>
      <c r="AM124" s="4" t="s">
        <v>177</v>
      </c>
      <c r="AN124" s="4" t="s">
        <v>178</v>
      </c>
      <c r="AO124" s="4" t="s">
        <v>167</v>
      </c>
      <c r="AP124" s="4" t="s">
        <v>179</v>
      </c>
      <c r="AQ124" s="4" t="s">
        <v>167</v>
      </c>
      <c r="AR124" s="4" t="s">
        <v>147</v>
      </c>
      <c r="AS124" s="4" t="s">
        <v>180</v>
      </c>
      <c r="AT124" s="4" t="s">
        <v>181</v>
      </c>
      <c r="AU124" s="4" t="s">
        <v>167</v>
      </c>
      <c r="AV124" s="4" t="s">
        <v>182</v>
      </c>
      <c r="AW124" s="4" t="s">
        <v>183</v>
      </c>
      <c r="AX124" s="4" t="s">
        <v>184</v>
      </c>
      <c r="AY124" s="4" t="s">
        <v>182</v>
      </c>
      <c r="AZ124" s="4" t="s">
        <v>178</v>
      </c>
      <c r="BA124" s="4" t="s">
        <v>174</v>
      </c>
      <c r="BB124" s="4" t="s">
        <v>167</v>
      </c>
      <c r="BC124" s="4" t="s">
        <v>167</v>
      </c>
      <c r="BD124" s="4" t="s">
        <v>168</v>
      </c>
      <c r="BE124" s="4" t="s">
        <v>175</v>
      </c>
      <c r="BF124" s="4" t="s">
        <v>167</v>
      </c>
      <c r="BG124" s="4" t="s">
        <v>167</v>
      </c>
      <c r="BH124" s="4" t="s">
        <v>182</v>
      </c>
      <c r="BI124" s="4" t="s">
        <v>175</v>
      </c>
      <c r="BJ124" s="4" t="s">
        <v>156</v>
      </c>
      <c r="BK124" s="4" t="s">
        <v>185</v>
      </c>
      <c r="BL124" s="4" t="s">
        <v>167</v>
      </c>
      <c r="BM124" s="4" t="s">
        <v>186</v>
      </c>
      <c r="BN124" s="4" t="s">
        <v>147</v>
      </c>
      <c r="BO124" s="4" t="s">
        <v>187</v>
      </c>
      <c r="BP124" s="4" t="s">
        <v>188</v>
      </c>
      <c r="BQ124" s="4" t="s">
        <v>182</v>
      </c>
      <c r="BS124" s="4" t="s">
        <v>182</v>
      </c>
      <c r="BT124" s="4" t="n">
        <f aca="false">49-(COUNTBLANK(U124:BQ124))</f>
        <v>49</v>
      </c>
      <c r="BU124" s="4" t="str">
        <f aca="false">CONCATENATE("*",BS124,"*")</f>
        <v>*eat*</v>
      </c>
      <c r="BV124" s="4" t="n">
        <f aca="false">COUNTIFS(U124:BQ124,BU124)</f>
        <v>0</v>
      </c>
      <c r="BW124" s="18" t="n">
        <f aca="false">BV124/BT124</f>
        <v>0</v>
      </c>
      <c r="BZ124" s="18" t="str">
        <f aca="false">IF(BY124="","",(BY124/BT124))</f>
        <v/>
      </c>
      <c r="CA124" s="4" t="n">
        <f aca="false">COUNTIFS(U124:BQ124,BU123)</f>
        <v>0</v>
      </c>
      <c r="CB124" s="4" t="str">
        <f aca="false">IF(BX124="",BU124,BX124)</f>
        <v>*eat*</v>
      </c>
      <c r="CC124" s="4" t="n">
        <f aca="false">COUNTIFS(U124:BQ124,CB123)</f>
        <v>0</v>
      </c>
      <c r="CD124" s="18" t="n">
        <f aca="false">CC124/BT124</f>
        <v>0</v>
      </c>
      <c r="CE124" s="4" t="s">
        <v>189</v>
      </c>
      <c r="CF124" s="18" t="n">
        <f aca="false">(COUNTIFS(U124:BQ124,CE124))/BT124</f>
        <v>0</v>
      </c>
      <c r="CH124" s="4" t="s">
        <v>190</v>
      </c>
      <c r="CI124" s="18" t="n">
        <v>0</v>
      </c>
      <c r="CJ124" s="18" t="n">
        <v>0.49</v>
      </c>
      <c r="CK124" s="16" t="s">
        <v>138</v>
      </c>
      <c r="CL124" s="4" t="s">
        <v>162</v>
      </c>
      <c r="CX124" s="0" t="s">
        <v>3615</v>
      </c>
      <c r="CY124" s="4" t="s">
        <v>3616</v>
      </c>
      <c r="CZ124" s="4" t="s">
        <v>3617</v>
      </c>
    </row>
    <row r="125" customFormat="false" ht="14.4" hidden="false" customHeight="false" outlineLevel="0" collapsed="false">
      <c r="A125" s="8" t="s">
        <v>191</v>
      </c>
      <c r="B125" s="17" t="n">
        <v>1</v>
      </c>
      <c r="C125" s="17" t="n">
        <v>2</v>
      </c>
      <c r="D125" s="17" t="n">
        <v>1</v>
      </c>
      <c r="E125" s="17" t="n">
        <v>8</v>
      </c>
      <c r="F125" s="17" t="n">
        <v>2</v>
      </c>
      <c r="G125" s="17" t="n">
        <v>2</v>
      </c>
      <c r="H125" s="8" t="n">
        <v>2002</v>
      </c>
      <c r="I125" s="8" t="n">
        <v>12002</v>
      </c>
      <c r="J125" s="8" t="n">
        <v>2002</v>
      </c>
      <c r="K125" s="8" t="n">
        <v>22002</v>
      </c>
      <c r="L125" s="8" t="s">
        <v>128</v>
      </c>
      <c r="M125" s="4" t="s">
        <v>195</v>
      </c>
      <c r="N125" s="4" t="s">
        <v>196</v>
      </c>
      <c r="O125" s="4" t="s">
        <v>240</v>
      </c>
      <c r="P125" s="4" t="s">
        <v>198</v>
      </c>
      <c r="Q125" s="4" t="s">
        <v>133</v>
      </c>
      <c r="R125" s="4" t="n">
        <f aca="false">(1+LEN(N125)-LEN(SUBSTITUTE(N125," ","")))+1</f>
        <v>6</v>
      </c>
      <c r="S125" s="4" t="n">
        <f aca="false">(1+LEN(O125)-LEN(SUBSTITUTE(O125," ","")))</f>
        <v>11</v>
      </c>
      <c r="T125" s="4" t="s">
        <v>134</v>
      </c>
      <c r="U125" s="4" t="s">
        <v>199</v>
      </c>
      <c r="V125" s="4" t="s">
        <v>200</v>
      </c>
      <c r="W125" s="4" t="s">
        <v>201</v>
      </c>
      <c r="X125" s="4" t="s">
        <v>202</v>
      </c>
      <c r="Y125" s="4" t="s">
        <v>203</v>
      </c>
      <c r="Z125" s="20" t="s">
        <v>204</v>
      </c>
      <c r="AA125" s="20" t="s">
        <v>205</v>
      </c>
      <c r="AB125" s="4" t="s">
        <v>206</v>
      </c>
      <c r="AC125" s="4" t="s">
        <v>207</v>
      </c>
      <c r="AD125" s="20" t="s">
        <v>208</v>
      </c>
      <c r="AE125" s="4" t="s">
        <v>209</v>
      </c>
      <c r="AF125" s="20" t="s">
        <v>210</v>
      </c>
      <c r="AG125" s="4" t="s">
        <v>168</v>
      </c>
      <c r="AH125" s="20" t="s">
        <v>211</v>
      </c>
      <c r="AI125" s="20" t="s">
        <v>212</v>
      </c>
      <c r="AJ125" s="20" t="s">
        <v>213</v>
      </c>
      <c r="AK125" s="4" t="s">
        <v>214</v>
      </c>
      <c r="AL125" s="4" t="s">
        <v>215</v>
      </c>
      <c r="AM125" s="20" t="s">
        <v>208</v>
      </c>
      <c r="AN125" s="20" t="s">
        <v>216</v>
      </c>
      <c r="AO125" s="4" t="s">
        <v>217</v>
      </c>
      <c r="AP125" s="20" t="s">
        <v>218</v>
      </c>
      <c r="AQ125" s="4" t="s">
        <v>203</v>
      </c>
      <c r="AR125" s="20" t="s">
        <v>219</v>
      </c>
      <c r="AS125" s="4" t="s">
        <v>150</v>
      </c>
      <c r="AT125" s="4" t="s">
        <v>220</v>
      </c>
      <c r="AU125" s="20" t="s">
        <v>208</v>
      </c>
      <c r="AV125" s="4" t="s">
        <v>221</v>
      </c>
      <c r="AW125" s="4" t="s">
        <v>222</v>
      </c>
      <c r="AX125" s="4" t="s">
        <v>203</v>
      </c>
      <c r="AY125" s="20" t="s">
        <v>208</v>
      </c>
      <c r="AZ125" s="20" t="s">
        <v>223</v>
      </c>
      <c r="BA125" s="20" t="s">
        <v>208</v>
      </c>
      <c r="BB125" s="4" t="s">
        <v>224</v>
      </c>
      <c r="BC125" s="20" t="s">
        <v>225</v>
      </c>
      <c r="BD125" s="4" t="s">
        <v>226</v>
      </c>
      <c r="BE125" s="4" t="s">
        <v>227</v>
      </c>
      <c r="BF125" s="4" t="s">
        <v>168</v>
      </c>
      <c r="BG125" s="20" t="s">
        <v>216</v>
      </c>
      <c r="BH125" s="4" t="s">
        <v>203</v>
      </c>
      <c r="BI125" s="4" t="s">
        <v>228</v>
      </c>
      <c r="BJ125" s="4" t="s">
        <v>229</v>
      </c>
      <c r="BK125" s="4" t="s">
        <v>214</v>
      </c>
      <c r="BL125" s="4" t="s">
        <v>230</v>
      </c>
      <c r="BM125" s="20" t="s">
        <v>231</v>
      </c>
      <c r="BN125" s="20" t="s">
        <v>232</v>
      </c>
      <c r="BO125" s="4" t="s">
        <v>233</v>
      </c>
      <c r="BP125" s="20" t="s">
        <v>212</v>
      </c>
      <c r="BQ125" s="20" t="s">
        <v>234</v>
      </c>
      <c r="BS125" s="4" t="s">
        <v>208</v>
      </c>
      <c r="BT125" s="4" t="n">
        <f aca="false">49-(COUNTBLANK(U125:BQ125))</f>
        <v>49</v>
      </c>
      <c r="BU125" s="4" t="str">
        <f aca="false">CONCATENATE("*",BS125,"*")</f>
        <v>*jump*</v>
      </c>
      <c r="BV125" s="4" t="n">
        <f aca="false">COUNTIFS(U125:BQ125,BU125)</f>
        <v>0</v>
      </c>
      <c r="BW125" s="18" t="n">
        <f aca="false">BV125/BT125</f>
        <v>0</v>
      </c>
      <c r="BZ125" s="18" t="str">
        <f aca="false">IF(BY125="","",(BY125/BT125))</f>
        <v/>
      </c>
      <c r="CA125" s="4" t="n">
        <f aca="false">COUNTIFS(U125:BQ125,BU126)</f>
        <v>0</v>
      </c>
      <c r="CB125" s="4" t="str">
        <f aca="false">IF(BX125="",BU125,BX125)</f>
        <v>*jump*</v>
      </c>
      <c r="CC125" s="4" t="n">
        <f aca="false">COUNTIFS(U125:BQ125,CB126)</f>
        <v>0</v>
      </c>
      <c r="CD125" s="18" t="n">
        <f aca="false">CC125/BT125</f>
        <v>0</v>
      </c>
      <c r="CE125" s="4" t="s">
        <v>235</v>
      </c>
      <c r="CF125" s="18" t="n">
        <f aca="false">(COUNTIFS(U125:BQ125,CE125))/BT125</f>
        <v>0</v>
      </c>
      <c r="CG125" s="20" t="s">
        <v>236</v>
      </c>
      <c r="CH125" s="4" t="s">
        <v>237</v>
      </c>
      <c r="CI125" s="18" t="n">
        <v>0.0612244897959184</v>
      </c>
      <c r="CJ125" s="18" t="n">
        <v>0.18</v>
      </c>
      <c r="CK125" s="16" t="s">
        <v>214</v>
      </c>
      <c r="CL125" s="4" t="s">
        <v>238</v>
      </c>
      <c r="CX125" s="0" t="s">
        <v>3615</v>
      </c>
      <c r="CY125" s="4" t="s">
        <v>260</v>
      </c>
      <c r="CZ125" s="4" t="s">
        <v>3617</v>
      </c>
    </row>
    <row r="126" customFormat="false" ht="14.4" hidden="false" customHeight="false" outlineLevel="0" collapsed="false">
      <c r="A126" s="8" t="s">
        <v>193</v>
      </c>
      <c r="B126" s="17" t="n">
        <v>1</v>
      </c>
      <c r="C126" s="17" t="n">
        <v>2</v>
      </c>
      <c r="D126" s="17" t="n">
        <v>2</v>
      </c>
      <c r="E126" s="17" t="n">
        <v>8</v>
      </c>
      <c r="F126" s="17" t="n">
        <v>2</v>
      </c>
      <c r="G126" s="17" t="n">
        <v>3</v>
      </c>
      <c r="H126" s="8" t="n">
        <v>3002</v>
      </c>
      <c r="I126" s="8" t="n">
        <v>13002</v>
      </c>
      <c r="J126" s="8" t="n">
        <v>3002</v>
      </c>
      <c r="K126" s="8" t="n">
        <v>23002</v>
      </c>
      <c r="L126" s="8" t="s">
        <v>128</v>
      </c>
      <c r="M126" s="4" t="s">
        <v>239</v>
      </c>
      <c r="N126" s="4" t="s">
        <v>196</v>
      </c>
      <c r="O126" s="4" t="s">
        <v>197</v>
      </c>
      <c r="P126" s="4" t="s">
        <v>268</v>
      </c>
      <c r="Q126" s="4" t="s">
        <v>133</v>
      </c>
      <c r="R126" s="4" t="n">
        <f aca="false">(1+LEN(N126)-LEN(SUBSTITUTE(N126," ","")))+1</f>
        <v>6</v>
      </c>
      <c r="S126" s="4" t="n">
        <f aca="false">(1+LEN(O126)-LEN(SUBSTITUTE(O126," ","")))</f>
        <v>11</v>
      </c>
      <c r="T126" s="4" t="s">
        <v>134</v>
      </c>
      <c r="U126" s="4" t="s">
        <v>242</v>
      </c>
      <c r="V126" s="4" t="s">
        <v>243</v>
      </c>
      <c r="W126" s="4" t="s">
        <v>242</v>
      </c>
      <c r="X126" s="4" t="s">
        <v>244</v>
      </c>
      <c r="Y126" s="4" t="s">
        <v>245</v>
      </c>
      <c r="Z126" s="4" t="s">
        <v>246</v>
      </c>
      <c r="AA126" s="4" t="s">
        <v>247</v>
      </c>
      <c r="AB126" s="4" t="s">
        <v>214</v>
      </c>
      <c r="AC126" s="4" t="s">
        <v>248</v>
      </c>
      <c r="AD126" s="4" t="s">
        <v>249</v>
      </c>
      <c r="AE126" s="4" t="s">
        <v>227</v>
      </c>
      <c r="AF126" s="4" t="s">
        <v>214</v>
      </c>
      <c r="AG126" s="4" t="s">
        <v>250</v>
      </c>
      <c r="AH126" s="4" t="s">
        <v>214</v>
      </c>
      <c r="AI126" s="4" t="s">
        <v>242</v>
      </c>
      <c r="AJ126" s="4" t="s">
        <v>251</v>
      </c>
      <c r="AK126" s="4" t="s">
        <v>252</v>
      </c>
      <c r="AL126" s="4" t="s">
        <v>253</v>
      </c>
      <c r="AM126" s="4" t="s">
        <v>254</v>
      </c>
      <c r="AN126" s="4" t="s">
        <v>214</v>
      </c>
      <c r="AO126" s="4" t="s">
        <v>255</v>
      </c>
      <c r="AP126" s="4" t="s">
        <v>256</v>
      </c>
      <c r="AQ126" s="4" t="s">
        <v>227</v>
      </c>
      <c r="AR126" s="4" t="s">
        <v>257</v>
      </c>
      <c r="AS126" s="4" t="s">
        <v>258</v>
      </c>
      <c r="AT126" s="4" t="s">
        <v>259</v>
      </c>
      <c r="AU126" s="4" t="s">
        <v>246</v>
      </c>
      <c r="AV126" s="4" t="s">
        <v>214</v>
      </c>
      <c r="AW126" s="4" t="s">
        <v>246</v>
      </c>
      <c r="AX126" s="4" t="s">
        <v>260</v>
      </c>
      <c r="AY126" s="4" t="s">
        <v>214</v>
      </c>
      <c r="AZ126" s="4" t="s">
        <v>261</v>
      </c>
      <c r="BA126" s="4" t="s">
        <v>262</v>
      </c>
      <c r="BB126" s="4" t="s">
        <v>214</v>
      </c>
      <c r="BC126" s="4" t="s">
        <v>214</v>
      </c>
      <c r="BD126" s="4" t="s">
        <v>256</v>
      </c>
      <c r="BE126" s="4" t="s">
        <v>263</v>
      </c>
      <c r="BF126" s="4" t="s">
        <v>214</v>
      </c>
      <c r="BG126" s="4" t="s">
        <v>242</v>
      </c>
      <c r="BH126" s="4" t="s">
        <v>214</v>
      </c>
      <c r="BI126" s="4" t="s">
        <v>264</v>
      </c>
      <c r="BJ126" s="4" t="s">
        <v>214</v>
      </c>
      <c r="BK126" s="4" t="s">
        <v>265</v>
      </c>
      <c r="BL126" s="4" t="s">
        <v>214</v>
      </c>
      <c r="BM126" s="4" t="s">
        <v>203</v>
      </c>
      <c r="BN126" s="4" t="s">
        <v>217</v>
      </c>
      <c r="BO126" s="4" t="s">
        <v>214</v>
      </c>
      <c r="BP126" s="4" t="s">
        <v>242</v>
      </c>
      <c r="BQ126" s="4" t="s">
        <v>214</v>
      </c>
      <c r="BS126" s="4" t="s">
        <v>214</v>
      </c>
      <c r="BT126" s="4" t="n">
        <f aca="false">49-(COUNTBLANK(U126:BQ126))</f>
        <v>49</v>
      </c>
      <c r="BU126" s="4" t="str">
        <f aca="false">CONCATENATE("*",BS126,"*")</f>
        <v>*push*</v>
      </c>
      <c r="BV126" s="4" t="n">
        <f aca="false">COUNTIFS(U126:BQ126,BU126)</f>
        <v>0</v>
      </c>
      <c r="BW126" s="18" t="n">
        <f aca="false">BV126/BT126</f>
        <v>0</v>
      </c>
      <c r="BZ126" s="18" t="str">
        <f aca="false">IF(BY126="","",(BY126/BT126))</f>
        <v/>
      </c>
      <c r="CA126" s="4" t="n">
        <f aca="false">COUNTIFS(U126:BQ126,BU125)</f>
        <v>0</v>
      </c>
      <c r="CB126" s="4" t="str">
        <f aca="false">IF(BX126="",BU126,BX126)</f>
        <v>*push*</v>
      </c>
      <c r="CC126" s="4" t="n">
        <f aca="false">COUNTIFS(U126:BQ126,CB125)</f>
        <v>0</v>
      </c>
      <c r="CD126" s="18" t="n">
        <f aca="false">CC126/BT126</f>
        <v>0</v>
      </c>
      <c r="CE126" s="4" t="s">
        <v>266</v>
      </c>
      <c r="CF126" s="18" t="n">
        <f aca="false">(COUNTIFS(U126:BQ126,CE126))/BT126</f>
        <v>0</v>
      </c>
      <c r="CH126" s="4" t="s">
        <v>267</v>
      </c>
      <c r="CI126" s="18" t="n">
        <v>0</v>
      </c>
      <c r="CJ126" s="18" t="n">
        <v>0.73</v>
      </c>
      <c r="CK126" s="16" t="s">
        <v>208</v>
      </c>
      <c r="CL126" s="4" t="s">
        <v>238</v>
      </c>
      <c r="CX126" s="0" t="s">
        <v>3615</v>
      </c>
      <c r="CY126" s="4" t="s">
        <v>260</v>
      </c>
      <c r="CZ126" s="4" t="s">
        <v>3617</v>
      </c>
    </row>
    <row r="127" customFormat="false" ht="14.4" hidden="false" customHeight="false" outlineLevel="0" collapsed="false">
      <c r="A127" s="8" t="s">
        <v>191</v>
      </c>
      <c r="B127" s="17" t="n">
        <v>1</v>
      </c>
      <c r="C127" s="17" t="n">
        <v>2</v>
      </c>
      <c r="D127" s="17" t="n">
        <v>1</v>
      </c>
      <c r="E127" s="17" t="n">
        <v>10</v>
      </c>
      <c r="F127" s="17" t="n">
        <v>3</v>
      </c>
      <c r="G127" s="17" t="n">
        <v>2</v>
      </c>
      <c r="H127" s="8" t="n">
        <v>2003</v>
      </c>
      <c r="I127" s="8" t="n">
        <v>12003</v>
      </c>
      <c r="J127" s="8" t="n">
        <v>2003</v>
      </c>
      <c r="K127" s="8" t="n">
        <v>22003</v>
      </c>
      <c r="L127" s="8" t="s">
        <v>128</v>
      </c>
      <c r="M127" s="4" t="s">
        <v>269</v>
      </c>
      <c r="N127" s="4" t="s">
        <v>270</v>
      </c>
      <c r="O127" s="4" t="s">
        <v>313</v>
      </c>
      <c r="P127" s="4" t="s">
        <v>314</v>
      </c>
      <c r="Q127" s="4" t="s">
        <v>273</v>
      </c>
      <c r="R127" s="4" t="n">
        <f aca="false">(1+LEN(N127)-LEN(SUBSTITUTE(N127," ","")))+1</f>
        <v>6</v>
      </c>
      <c r="S127" s="4" t="n">
        <f aca="false">(1+LEN(O127)-LEN(SUBSTITUTE(O127," ","")))</f>
        <v>10</v>
      </c>
      <c r="T127" s="4" t="s">
        <v>134</v>
      </c>
      <c r="U127" s="4" t="s">
        <v>274</v>
      </c>
      <c r="V127" s="4" t="s">
        <v>275</v>
      </c>
      <c r="W127" s="4" t="s">
        <v>276</v>
      </c>
      <c r="X127" s="4" t="s">
        <v>277</v>
      </c>
      <c r="Y127" s="4" t="s">
        <v>277</v>
      </c>
      <c r="AA127" s="4" t="s">
        <v>278</v>
      </c>
      <c r="AB127" s="4" t="s">
        <v>279</v>
      </c>
      <c r="AC127" s="4" t="s">
        <v>280</v>
      </c>
      <c r="AD127" s="4" t="s">
        <v>281</v>
      </c>
      <c r="AE127" s="4" t="s">
        <v>282</v>
      </c>
      <c r="AF127" s="4" t="s">
        <v>283</v>
      </c>
      <c r="AG127" s="4" t="s">
        <v>284</v>
      </c>
      <c r="AH127" s="4" t="s">
        <v>285</v>
      </c>
      <c r="AI127" s="4" t="s">
        <v>286</v>
      </c>
      <c r="AJ127" s="4" t="s">
        <v>287</v>
      </c>
      <c r="AK127" s="4" t="s">
        <v>288</v>
      </c>
      <c r="AL127" s="4" t="s">
        <v>277</v>
      </c>
      <c r="AM127" s="4" t="s">
        <v>289</v>
      </c>
      <c r="AN127" s="4" t="s">
        <v>277</v>
      </c>
      <c r="AO127" s="4" t="s">
        <v>278</v>
      </c>
      <c r="AP127" s="4" t="s">
        <v>290</v>
      </c>
      <c r="AQ127" s="4" t="s">
        <v>291</v>
      </c>
      <c r="AR127" s="4" t="s">
        <v>292</v>
      </c>
      <c r="AS127" s="4" t="s">
        <v>293</v>
      </c>
      <c r="AT127" s="4" t="s">
        <v>294</v>
      </c>
      <c r="AU127" s="4" t="s">
        <v>295</v>
      </c>
      <c r="AV127" s="4" t="s">
        <v>296</v>
      </c>
      <c r="AW127" s="4" t="s">
        <v>297</v>
      </c>
      <c r="AX127" s="4" t="s">
        <v>145</v>
      </c>
      <c r="AY127" s="4" t="s">
        <v>298</v>
      </c>
      <c r="AZ127" s="4" t="s">
        <v>299</v>
      </c>
      <c r="BA127" s="4" t="s">
        <v>300</v>
      </c>
      <c r="BB127" s="4" t="s">
        <v>301</v>
      </c>
      <c r="BC127" s="4" t="s">
        <v>302</v>
      </c>
      <c r="BD127" s="4" t="s">
        <v>277</v>
      </c>
      <c r="BE127" s="4" t="s">
        <v>150</v>
      </c>
      <c r="BF127" s="4" t="s">
        <v>294</v>
      </c>
      <c r="BG127" s="4" t="s">
        <v>277</v>
      </c>
      <c r="BH127" s="4" t="s">
        <v>303</v>
      </c>
      <c r="BI127" s="4" t="s">
        <v>304</v>
      </c>
      <c r="BJ127" s="4" t="s">
        <v>305</v>
      </c>
      <c r="BK127" s="4" t="s">
        <v>306</v>
      </c>
      <c r="BL127" s="4" t="s">
        <v>307</v>
      </c>
      <c r="BM127" s="4" t="s">
        <v>277</v>
      </c>
      <c r="BN127" s="4" t="s">
        <v>308</v>
      </c>
      <c r="BO127" s="4" t="s">
        <v>279</v>
      </c>
      <c r="BP127" s="4" t="s">
        <v>145</v>
      </c>
      <c r="BQ127" s="4" t="s">
        <v>277</v>
      </c>
      <c r="BS127" s="4" t="s">
        <v>279</v>
      </c>
      <c r="BT127" s="4" t="n">
        <f aca="false">49-(COUNTBLANK(U127:BQ127))</f>
        <v>48</v>
      </c>
      <c r="BU127" s="4" t="str">
        <f aca="false">CONCATENATE("*",BS127,"*")</f>
        <v>*stuff*</v>
      </c>
      <c r="BV127" s="4" t="n">
        <f aca="false">COUNTIFS(U127:BQ127,BU127)</f>
        <v>0</v>
      </c>
      <c r="BW127" s="18" t="n">
        <f aca="false">BV127/BT127</f>
        <v>0</v>
      </c>
      <c r="BZ127" s="18" t="str">
        <f aca="false">IF(BY127="","",(BY127/BT127))</f>
        <v/>
      </c>
      <c r="CA127" s="4" t="n">
        <f aca="false">COUNTIFS(U127:BQ127,BU128)</f>
        <v>0</v>
      </c>
      <c r="CB127" s="4" t="str">
        <f aca="false">IF(BX127="",BU127,BX127)</f>
        <v>*stuff*</v>
      </c>
      <c r="CC127" s="4" t="n">
        <f aca="false">COUNTIFS(U127:BQ127,CB128)</f>
        <v>0</v>
      </c>
      <c r="CD127" s="18" t="n">
        <f aca="false">CC127/BT127</f>
        <v>0</v>
      </c>
      <c r="CE127" s="4" t="s">
        <v>309</v>
      </c>
      <c r="CF127" s="18" t="n">
        <f aca="false">(COUNTIFS(U127:BQ127,CE127))/BT127</f>
        <v>0</v>
      </c>
      <c r="CH127" s="4" t="s">
        <v>310</v>
      </c>
      <c r="CI127" s="18" t="n">
        <v>0.0625</v>
      </c>
      <c r="CJ127" s="18" t="n">
        <v>0.31</v>
      </c>
      <c r="CK127" s="16" t="s">
        <v>298</v>
      </c>
      <c r="CL127" s="4" t="s">
        <v>311</v>
      </c>
      <c r="CX127" s="0" t="s">
        <v>3615</v>
      </c>
      <c r="CY127" s="4" t="s">
        <v>3622</v>
      </c>
      <c r="CZ127" s="4" t="s">
        <v>3617</v>
      </c>
    </row>
    <row r="128" customFormat="false" ht="14.4" hidden="false" customHeight="false" outlineLevel="0" collapsed="false">
      <c r="A128" s="8" t="s">
        <v>193</v>
      </c>
      <c r="B128" s="17" t="n">
        <v>1</v>
      </c>
      <c r="C128" s="17" t="n">
        <v>2</v>
      </c>
      <c r="D128" s="17" t="n">
        <v>2</v>
      </c>
      <c r="E128" s="17" t="n">
        <v>10</v>
      </c>
      <c r="F128" s="17" t="n">
        <v>3</v>
      </c>
      <c r="G128" s="17" t="n">
        <v>3</v>
      </c>
      <c r="H128" s="8" t="n">
        <v>3003</v>
      </c>
      <c r="I128" s="8" t="n">
        <v>13003</v>
      </c>
      <c r="J128" s="8" t="n">
        <v>3003</v>
      </c>
      <c r="K128" s="8" t="n">
        <v>23003</v>
      </c>
      <c r="L128" s="8" t="s">
        <v>128</v>
      </c>
      <c r="M128" s="4" t="s">
        <v>312</v>
      </c>
      <c r="N128" s="4" t="s">
        <v>270</v>
      </c>
      <c r="O128" s="4" t="s">
        <v>271</v>
      </c>
      <c r="P128" s="4" t="s">
        <v>272</v>
      </c>
      <c r="Q128" s="4" t="s">
        <v>273</v>
      </c>
      <c r="R128" s="4" t="n">
        <f aca="false">(1+LEN(N128)-LEN(SUBSTITUTE(N128," ","")))+1</f>
        <v>6</v>
      </c>
      <c r="S128" s="4" t="n">
        <f aca="false">(1+LEN(O128)-LEN(SUBSTITUTE(O128," ","")))</f>
        <v>10</v>
      </c>
      <c r="T128" s="4" t="s">
        <v>134</v>
      </c>
      <c r="U128" s="4" t="s">
        <v>298</v>
      </c>
      <c r="V128" s="4" t="s">
        <v>294</v>
      </c>
      <c r="W128" s="4" t="s">
        <v>315</v>
      </c>
      <c r="X128" s="4" t="s">
        <v>298</v>
      </c>
      <c r="Y128" s="4" t="s">
        <v>316</v>
      </c>
      <c r="Z128" s="4" t="s">
        <v>298</v>
      </c>
      <c r="AA128" s="4" t="s">
        <v>317</v>
      </c>
      <c r="AB128" s="4" t="s">
        <v>294</v>
      </c>
      <c r="AC128" s="4" t="s">
        <v>318</v>
      </c>
      <c r="AE128" s="4" t="s">
        <v>298</v>
      </c>
      <c r="AF128" s="4" t="s">
        <v>319</v>
      </c>
      <c r="AG128" s="4" t="s">
        <v>320</v>
      </c>
      <c r="AH128" s="4" t="s">
        <v>298</v>
      </c>
      <c r="AI128" s="4" t="s">
        <v>294</v>
      </c>
      <c r="AJ128" s="4" t="s">
        <v>321</v>
      </c>
      <c r="AK128" s="4" t="s">
        <v>322</v>
      </c>
      <c r="AL128" s="4" t="s">
        <v>323</v>
      </c>
      <c r="AM128" s="4" t="s">
        <v>298</v>
      </c>
      <c r="AN128" s="4" t="s">
        <v>324</v>
      </c>
      <c r="AO128" s="4" t="s">
        <v>325</v>
      </c>
      <c r="AP128" s="4" t="s">
        <v>326</v>
      </c>
      <c r="AQ128" s="4" t="s">
        <v>327</v>
      </c>
      <c r="AR128" s="4" t="s">
        <v>290</v>
      </c>
      <c r="AS128" s="4" t="s">
        <v>328</v>
      </c>
      <c r="AT128" s="4" t="s">
        <v>294</v>
      </c>
      <c r="AU128" s="4" t="s">
        <v>294</v>
      </c>
      <c r="AV128" s="4" t="s">
        <v>324</v>
      </c>
      <c r="AW128" s="4" t="s">
        <v>329</v>
      </c>
      <c r="AX128" s="4" t="s">
        <v>298</v>
      </c>
      <c r="AY128" s="4" t="s">
        <v>298</v>
      </c>
      <c r="AZ128" s="4" t="s">
        <v>330</v>
      </c>
      <c r="BA128" s="4" t="s">
        <v>331</v>
      </c>
      <c r="BB128" s="4" t="s">
        <v>324</v>
      </c>
      <c r="BC128" s="4" t="s">
        <v>298</v>
      </c>
      <c r="BD128" s="4" t="s">
        <v>298</v>
      </c>
      <c r="BE128" s="4" t="s">
        <v>332</v>
      </c>
      <c r="BF128" s="4" t="s">
        <v>298</v>
      </c>
      <c r="BG128" s="4" t="s">
        <v>280</v>
      </c>
      <c r="BH128" s="4" t="s">
        <v>298</v>
      </c>
      <c r="BI128" s="4" t="s">
        <v>333</v>
      </c>
      <c r="BJ128" s="4" t="s">
        <v>290</v>
      </c>
      <c r="BK128" s="4" t="s">
        <v>294</v>
      </c>
      <c r="BL128" s="4" t="s">
        <v>334</v>
      </c>
      <c r="BM128" s="4" t="s">
        <v>298</v>
      </c>
      <c r="BN128" s="22" t="n">
        <f aca="false">TRUE()</f>
        <v>1</v>
      </c>
      <c r="BO128" s="4" t="s">
        <v>316</v>
      </c>
      <c r="BP128" s="4" t="s">
        <v>335</v>
      </c>
      <c r="BQ128" s="4" t="s">
        <v>182</v>
      </c>
      <c r="BS128" s="4" t="s">
        <v>325</v>
      </c>
      <c r="BT128" s="4" t="n">
        <f aca="false">49-(COUNTBLANK(U128:BQ128))</f>
        <v>48</v>
      </c>
      <c r="BU128" s="4" t="str">
        <f aca="false">CONCATENATE("*",BS128,"*")</f>
        <v>*shoot*</v>
      </c>
      <c r="BV128" s="4" t="n">
        <f aca="false">COUNTIFS(U128:BQ128,BU128)</f>
        <v>0</v>
      </c>
      <c r="BW128" s="18" t="n">
        <f aca="false">BV128/BT128</f>
        <v>0</v>
      </c>
      <c r="BX128" s="4" t="s">
        <v>336</v>
      </c>
      <c r="BY128" s="4" t="n">
        <f aca="false">COUNTIFS(U128:BQ128,BX128)</f>
        <v>0</v>
      </c>
      <c r="BZ128" s="18" t="n">
        <f aca="false">IF(BY128="","",(BY128/BT128))</f>
        <v>0</v>
      </c>
      <c r="CA128" s="4" t="n">
        <f aca="false">COUNTIFS(U128:BQ128,BU127)</f>
        <v>0</v>
      </c>
      <c r="CB128" s="4" t="str">
        <f aca="false">IF(BX128="",BU128,BX128)</f>
        <v>*kill*</v>
      </c>
      <c r="CC128" s="4" t="n">
        <f aca="false">COUNTIFS(U128:BQ128,CB127)</f>
        <v>0</v>
      </c>
      <c r="CD128" s="18" t="n">
        <f aca="false">CC128/BT128</f>
        <v>0</v>
      </c>
      <c r="CE128" s="4" t="s">
        <v>336</v>
      </c>
      <c r="CF128" s="18" t="n">
        <f aca="false">(COUNTIFS(U128:BQ128,CE128))/BT128</f>
        <v>0</v>
      </c>
      <c r="CH128" s="4" t="s">
        <v>337</v>
      </c>
      <c r="CI128" s="18" t="n">
        <v>0</v>
      </c>
      <c r="CJ128" s="18" t="n">
        <v>0.52</v>
      </c>
      <c r="CK128" s="16" t="s">
        <v>279</v>
      </c>
      <c r="CL128" s="4" t="s">
        <v>311</v>
      </c>
      <c r="CX128" s="0" t="s">
        <v>3615</v>
      </c>
      <c r="CY128" s="4" t="s">
        <v>3622</v>
      </c>
      <c r="CZ128" s="4" t="s">
        <v>3617</v>
      </c>
    </row>
    <row r="129" customFormat="false" ht="14.4" hidden="false" customHeight="false" outlineLevel="0" collapsed="false">
      <c r="A129" s="8" t="s">
        <v>191</v>
      </c>
      <c r="B129" s="17" t="n">
        <v>1</v>
      </c>
      <c r="C129" s="17" t="n">
        <v>2</v>
      </c>
      <c r="D129" s="17" t="n">
        <v>1</v>
      </c>
      <c r="E129" s="17" t="n">
        <v>11</v>
      </c>
      <c r="F129" s="17" t="n">
        <v>4</v>
      </c>
      <c r="G129" s="17" t="n">
        <v>2</v>
      </c>
      <c r="H129" s="8" t="n">
        <v>2004</v>
      </c>
      <c r="I129" s="8" t="n">
        <v>12004</v>
      </c>
      <c r="J129" s="8" t="n">
        <v>2004</v>
      </c>
      <c r="K129" s="8" t="n">
        <v>22004</v>
      </c>
      <c r="L129" s="8" t="s">
        <v>128</v>
      </c>
      <c r="M129" s="4" t="s">
        <v>338</v>
      </c>
      <c r="N129" s="4" t="s">
        <v>339</v>
      </c>
      <c r="O129" s="4" t="s">
        <v>370</v>
      </c>
      <c r="P129" s="4" t="s">
        <v>341</v>
      </c>
      <c r="Q129" s="4" t="s">
        <v>133</v>
      </c>
      <c r="R129" s="4" t="n">
        <f aca="false">(1+LEN(N129)-LEN(SUBSTITUTE(N129," ","")))+1</f>
        <v>6</v>
      </c>
      <c r="S129" s="4" t="n">
        <f aca="false">(1+LEN(O129)-LEN(SUBSTITUTE(O129," ","")))</f>
        <v>10</v>
      </c>
      <c r="T129" s="4" t="s">
        <v>342</v>
      </c>
      <c r="U129" s="4" t="s">
        <v>343</v>
      </c>
      <c r="V129" s="4" t="s">
        <v>344</v>
      </c>
      <c r="W129" s="4" t="s">
        <v>345</v>
      </c>
      <c r="X129" s="4" t="s">
        <v>346</v>
      </c>
      <c r="Y129" s="4" t="s">
        <v>347</v>
      </c>
      <c r="Z129" s="4" t="s">
        <v>348</v>
      </c>
      <c r="AA129" s="4" t="s">
        <v>349</v>
      </c>
      <c r="AB129" s="4" t="s">
        <v>346</v>
      </c>
      <c r="AC129" s="4" t="s">
        <v>350</v>
      </c>
      <c r="AD129" s="4" t="s">
        <v>298</v>
      </c>
      <c r="AE129" s="4" t="s">
        <v>346</v>
      </c>
      <c r="AF129" s="4" t="s">
        <v>346</v>
      </c>
      <c r="AG129" s="4" t="s">
        <v>351</v>
      </c>
      <c r="AH129" s="4" t="s">
        <v>343</v>
      </c>
      <c r="AI129" s="4" t="s">
        <v>346</v>
      </c>
      <c r="AJ129" s="4" t="s">
        <v>298</v>
      </c>
      <c r="AK129" s="4" t="s">
        <v>346</v>
      </c>
      <c r="AL129" s="4" t="s">
        <v>346</v>
      </c>
      <c r="AM129" s="4" t="s">
        <v>346</v>
      </c>
      <c r="AN129" s="4" t="s">
        <v>352</v>
      </c>
      <c r="AO129" s="4" t="s">
        <v>346</v>
      </c>
      <c r="AP129" s="4" t="s">
        <v>353</v>
      </c>
      <c r="AQ129" s="4" t="s">
        <v>298</v>
      </c>
      <c r="AR129" s="4" t="s">
        <v>354</v>
      </c>
      <c r="AS129" s="4" t="s">
        <v>298</v>
      </c>
      <c r="AT129" s="4" t="s">
        <v>355</v>
      </c>
      <c r="AU129" s="4" t="s">
        <v>298</v>
      </c>
      <c r="AV129" s="4" t="s">
        <v>356</v>
      </c>
      <c r="AW129" s="4" t="s">
        <v>357</v>
      </c>
      <c r="AX129" s="4" t="s">
        <v>298</v>
      </c>
      <c r="AY129" s="4" t="s">
        <v>346</v>
      </c>
      <c r="AZ129" s="4" t="s">
        <v>347</v>
      </c>
      <c r="BA129" s="4" t="s">
        <v>358</v>
      </c>
      <c r="BB129" s="4" t="s">
        <v>298</v>
      </c>
      <c r="BC129" s="4" t="s">
        <v>359</v>
      </c>
      <c r="BD129" s="4" t="s">
        <v>360</v>
      </c>
      <c r="BE129" s="4" t="s">
        <v>361</v>
      </c>
      <c r="BF129" s="4" t="s">
        <v>346</v>
      </c>
      <c r="BG129" s="4" t="s">
        <v>360</v>
      </c>
      <c r="BH129" s="4" t="s">
        <v>362</v>
      </c>
      <c r="BJ129" s="4" t="s">
        <v>363</v>
      </c>
      <c r="BK129" s="4" t="s">
        <v>364</v>
      </c>
      <c r="BL129" s="4" t="s">
        <v>365</v>
      </c>
      <c r="BM129" s="4" t="s">
        <v>366</v>
      </c>
      <c r="BN129" s="4" t="s">
        <v>347</v>
      </c>
      <c r="BO129" s="4" t="s">
        <v>298</v>
      </c>
      <c r="BP129" s="4" t="s">
        <v>347</v>
      </c>
      <c r="BQ129" s="4" t="s">
        <v>347</v>
      </c>
      <c r="BS129" s="4" t="s">
        <v>367</v>
      </c>
      <c r="BT129" s="4" t="n">
        <f aca="false">49-(COUNTBLANK(U129:BQ129))</f>
        <v>48</v>
      </c>
      <c r="BU129" s="4" t="str">
        <f aca="false">CONCATENATE("*",BS129,"*")</f>
        <v>*sew*</v>
      </c>
      <c r="BV129" s="4" t="n">
        <f aca="false">COUNTIFS(U129:BQ129,BU129)</f>
        <v>0</v>
      </c>
      <c r="BW129" s="18" t="n">
        <f aca="false">BV129/BT129</f>
        <v>0</v>
      </c>
      <c r="BX129" s="4" t="s">
        <v>336</v>
      </c>
      <c r="BY129" s="4" t="n">
        <f aca="false">COUNTIFS(U129:BQ129,BX129)</f>
        <v>0</v>
      </c>
      <c r="BZ129" s="18" t="n">
        <f aca="false">IF(BY129="","",(BY129/BT129))</f>
        <v>0</v>
      </c>
      <c r="CA129" s="4" t="n">
        <f aca="false">COUNTIFS(U129:BQ129,BU130)</f>
        <v>0</v>
      </c>
      <c r="CB129" s="4" t="str">
        <f aca="false">IF(BX129="",BU129,BX129)</f>
        <v>*kill*</v>
      </c>
      <c r="CC129" s="4" t="n">
        <f aca="false">COUNTIFS(U129:BQ129,CB130)</f>
        <v>0</v>
      </c>
      <c r="CD129" s="18" t="n">
        <f aca="false">CC129/BT129</f>
        <v>0</v>
      </c>
      <c r="CE129" s="4" t="s">
        <v>336</v>
      </c>
      <c r="CF129" s="18" t="n">
        <f aca="false">(COUNTIFS(U129:BQ129,CE129))/BT129</f>
        <v>0</v>
      </c>
      <c r="CH129" s="4" t="s">
        <v>337</v>
      </c>
      <c r="CI129" s="18" t="n">
        <v>0.0625</v>
      </c>
      <c r="CJ129" s="18" t="n">
        <v>0.42</v>
      </c>
      <c r="CK129" s="16" t="s">
        <v>397</v>
      </c>
      <c r="CL129" s="4" t="s">
        <v>368</v>
      </c>
      <c r="CQ129" s="35" t="n">
        <f aca="false">AVERAGE(CQ103:CQ125)</f>
        <v>0.00583090379008746</v>
      </c>
      <c r="CR129" s="35"/>
      <c r="CS129" s="35"/>
      <c r="CT129" s="35"/>
      <c r="CU129" s="35"/>
      <c r="CV129" s="35" t="n">
        <f aca="false">AVERAGE(CV103:CV125)</f>
        <v>0</v>
      </c>
      <c r="CX129" s="4" t="s">
        <v>3625</v>
      </c>
      <c r="CY129" s="4" t="s">
        <v>3626</v>
      </c>
      <c r="CZ129" s="4" t="s">
        <v>3617</v>
      </c>
    </row>
    <row r="130" customFormat="false" ht="14.4" hidden="false" customHeight="false" outlineLevel="0" collapsed="false">
      <c r="A130" s="8" t="s">
        <v>193</v>
      </c>
      <c r="B130" s="17" t="n">
        <v>1</v>
      </c>
      <c r="C130" s="17" t="n">
        <v>2</v>
      </c>
      <c r="D130" s="17" t="n">
        <v>2</v>
      </c>
      <c r="E130" s="17" t="n">
        <v>11</v>
      </c>
      <c r="F130" s="17" t="n">
        <v>4</v>
      </c>
      <c r="G130" s="17" t="n">
        <v>3</v>
      </c>
      <c r="H130" s="8" t="n">
        <v>3004</v>
      </c>
      <c r="I130" s="8" t="n">
        <v>13004</v>
      </c>
      <c r="J130" s="8" t="n">
        <v>3004</v>
      </c>
      <c r="K130" s="8" t="n">
        <v>23004</v>
      </c>
      <c r="L130" s="8" t="s">
        <v>128</v>
      </c>
      <c r="M130" s="4" t="s">
        <v>369</v>
      </c>
      <c r="N130" s="4" t="s">
        <v>339</v>
      </c>
      <c r="O130" s="4" t="s">
        <v>340</v>
      </c>
      <c r="P130" s="4" t="s">
        <v>341</v>
      </c>
      <c r="Q130" s="4" t="s">
        <v>133</v>
      </c>
      <c r="R130" s="4" t="n">
        <f aca="false">(1+LEN(N130)-LEN(SUBSTITUTE(N130," ","")))+1</f>
        <v>6</v>
      </c>
      <c r="S130" s="4" t="n">
        <f aca="false">(1+LEN(O130)-LEN(SUBSTITUTE(O130," ","")))</f>
        <v>10</v>
      </c>
      <c r="T130" s="4" t="s">
        <v>342</v>
      </c>
      <c r="U130" s="4" t="s">
        <v>343</v>
      </c>
      <c r="V130" s="4" t="s">
        <v>371</v>
      </c>
      <c r="W130" s="4" t="s">
        <v>372</v>
      </c>
      <c r="X130" s="4" t="s">
        <v>346</v>
      </c>
      <c r="Y130" s="4" t="s">
        <v>373</v>
      </c>
      <c r="Z130" s="4" t="s">
        <v>374</v>
      </c>
      <c r="AA130" s="4" t="s">
        <v>347</v>
      </c>
      <c r="AB130" s="4" t="s">
        <v>346</v>
      </c>
      <c r="AC130" s="4" t="s">
        <v>348</v>
      </c>
      <c r="AD130" s="4" t="s">
        <v>343</v>
      </c>
      <c r="AE130" s="4" t="s">
        <v>375</v>
      </c>
      <c r="AF130" s="4" t="s">
        <v>346</v>
      </c>
      <c r="AG130" s="4" t="s">
        <v>376</v>
      </c>
      <c r="AH130" s="4" t="s">
        <v>298</v>
      </c>
      <c r="AI130" s="4" t="s">
        <v>343</v>
      </c>
      <c r="AJ130" s="4" t="s">
        <v>373</v>
      </c>
      <c r="AK130" s="4" t="s">
        <v>377</v>
      </c>
      <c r="AL130" s="4" t="s">
        <v>378</v>
      </c>
      <c r="AM130" s="4" t="s">
        <v>379</v>
      </c>
      <c r="AN130" s="4" t="s">
        <v>380</v>
      </c>
      <c r="AO130" s="4" t="s">
        <v>343</v>
      </c>
      <c r="AP130" s="4" t="s">
        <v>381</v>
      </c>
      <c r="AQ130" s="4" t="s">
        <v>382</v>
      </c>
      <c r="AR130" s="4" t="s">
        <v>371</v>
      </c>
      <c r="AS130" s="4" t="s">
        <v>383</v>
      </c>
      <c r="AT130" s="4" t="s">
        <v>384</v>
      </c>
      <c r="AU130" s="4" t="s">
        <v>362</v>
      </c>
      <c r="AV130" s="4" t="s">
        <v>343</v>
      </c>
      <c r="AW130" s="4" t="s">
        <v>343</v>
      </c>
      <c r="AX130" s="4" t="s">
        <v>385</v>
      </c>
      <c r="AY130" s="4" t="s">
        <v>386</v>
      </c>
      <c r="AZ130" s="4" t="s">
        <v>387</v>
      </c>
      <c r="BA130" s="4" t="s">
        <v>388</v>
      </c>
      <c r="BB130" s="4" t="s">
        <v>389</v>
      </c>
      <c r="BC130" s="4" t="s">
        <v>380</v>
      </c>
      <c r="BD130" s="4" t="s">
        <v>343</v>
      </c>
      <c r="BE130" s="4" t="s">
        <v>390</v>
      </c>
      <c r="BF130" s="4" t="s">
        <v>362</v>
      </c>
      <c r="BG130" s="4" t="s">
        <v>343</v>
      </c>
      <c r="BH130" s="4" t="s">
        <v>391</v>
      </c>
      <c r="BI130" s="4" t="s">
        <v>392</v>
      </c>
      <c r="BJ130" s="4" t="s">
        <v>393</v>
      </c>
      <c r="BK130" s="4" t="s">
        <v>373</v>
      </c>
      <c r="BL130" s="4" t="s">
        <v>348</v>
      </c>
      <c r="BM130" s="4" t="s">
        <v>394</v>
      </c>
      <c r="BN130" s="4" t="s">
        <v>395</v>
      </c>
      <c r="BO130" s="4" t="s">
        <v>380</v>
      </c>
      <c r="BP130" s="4" t="s">
        <v>396</v>
      </c>
      <c r="BQ130" s="4" t="s">
        <v>348</v>
      </c>
      <c r="BS130" s="4" t="s">
        <v>397</v>
      </c>
      <c r="BT130" s="4" t="n">
        <f aca="false">49-(COUNTBLANK(U130:BQ130))</f>
        <v>49</v>
      </c>
      <c r="BU130" s="4" t="str">
        <f aca="false">CONCATENATE("*",BS130,"*")</f>
        <v>*wear*</v>
      </c>
      <c r="BV130" s="4" t="n">
        <f aca="false">COUNTIFS(U130:BQ130,BU130)</f>
        <v>0</v>
      </c>
      <c r="BW130" s="18" t="n">
        <f aca="false">BV130/BT130</f>
        <v>0</v>
      </c>
      <c r="BZ130" s="18" t="str">
        <f aca="false">IF(BY130="","",(BY130/BT130))</f>
        <v/>
      </c>
      <c r="CA130" s="4" t="n">
        <f aca="false">COUNTIFS(U130:BQ130,BU129)</f>
        <v>0</v>
      </c>
      <c r="CB130" s="4" t="str">
        <f aca="false">IF(BX130="",BU130,BX130)</f>
        <v>*wear*</v>
      </c>
      <c r="CC130" s="4" t="n">
        <f aca="false">COUNTIFS(U130:BQ130,CB129)</f>
        <v>0</v>
      </c>
      <c r="CD130" s="18" t="n">
        <f aca="false">CC130/BT130</f>
        <v>0</v>
      </c>
      <c r="CE130" s="4" t="s">
        <v>398</v>
      </c>
      <c r="CF130" s="18" t="n">
        <f aca="false">(COUNTIFS(U130:BQ130,CE130))/BT130</f>
        <v>0</v>
      </c>
      <c r="CH130" s="4" t="s">
        <v>399</v>
      </c>
      <c r="CI130" s="18" t="n">
        <v>0.0816326530612245</v>
      </c>
      <c r="CJ130" s="18" t="n">
        <v>0.43</v>
      </c>
      <c r="CK130" s="16" t="s">
        <v>298</v>
      </c>
      <c r="CL130" s="4" t="s">
        <v>368</v>
      </c>
      <c r="CX130" s="4" t="s">
        <v>3625</v>
      </c>
      <c r="CY130" s="4" t="s">
        <v>3626</v>
      </c>
      <c r="CZ130" s="4" t="s">
        <v>3617</v>
      </c>
    </row>
    <row r="131" customFormat="false" ht="14.4" hidden="false" customHeight="false" outlineLevel="0" collapsed="false">
      <c r="A131" s="8" t="s">
        <v>191</v>
      </c>
      <c r="B131" s="17" t="n">
        <v>1</v>
      </c>
      <c r="C131" s="17" t="n">
        <v>2</v>
      </c>
      <c r="D131" s="17" t="n">
        <v>1</v>
      </c>
      <c r="E131" s="17" t="n">
        <v>12</v>
      </c>
      <c r="F131" s="17" t="n">
        <v>5</v>
      </c>
      <c r="G131" s="17" t="n">
        <v>2</v>
      </c>
      <c r="H131" s="8" t="n">
        <v>2005</v>
      </c>
      <c r="I131" s="8" t="n">
        <v>12005</v>
      </c>
      <c r="J131" s="8" t="n">
        <v>2005</v>
      </c>
      <c r="K131" s="8" t="n">
        <v>22005</v>
      </c>
      <c r="L131" s="8" t="s">
        <v>128</v>
      </c>
      <c r="M131" s="4" t="s">
        <v>400</v>
      </c>
      <c r="N131" s="4" t="s">
        <v>401</v>
      </c>
      <c r="O131" s="4" t="s">
        <v>439</v>
      </c>
      <c r="P131" s="4" t="s">
        <v>465</v>
      </c>
      <c r="Q131" s="4" t="s">
        <v>273</v>
      </c>
      <c r="R131" s="4" t="n">
        <f aca="false">(1+LEN(N131)-LEN(SUBSTITUTE(N131," ","")))+1</f>
        <v>5</v>
      </c>
      <c r="S131" s="4" t="n">
        <f aca="false">(1+LEN(O131)-LEN(SUBSTITUTE(O131," ","")))</f>
        <v>9</v>
      </c>
      <c r="T131" s="4" t="s">
        <v>342</v>
      </c>
      <c r="U131" s="24" t="s">
        <v>404</v>
      </c>
      <c r="V131" s="20" t="s">
        <v>405</v>
      </c>
      <c r="W131" s="20" t="s">
        <v>406</v>
      </c>
      <c r="X131" s="24" t="s">
        <v>407</v>
      </c>
      <c r="Y131" s="20" t="s">
        <v>408</v>
      </c>
      <c r="Z131" s="24" t="s">
        <v>409</v>
      </c>
      <c r="AA131" s="20" t="s">
        <v>410</v>
      </c>
      <c r="AB131" s="20" t="s">
        <v>411</v>
      </c>
      <c r="AC131" s="24" t="s">
        <v>412</v>
      </c>
      <c r="AD131" s="20" t="s">
        <v>413</v>
      </c>
      <c r="AE131" s="20" t="s">
        <v>414</v>
      </c>
      <c r="AF131" s="20" t="s">
        <v>413</v>
      </c>
      <c r="AG131" s="24" t="s">
        <v>415</v>
      </c>
      <c r="AH131" s="24" t="s">
        <v>409</v>
      </c>
      <c r="AI131" s="20" t="s">
        <v>416</v>
      </c>
      <c r="AJ131" s="20" t="s">
        <v>411</v>
      </c>
      <c r="AK131" s="24" t="s">
        <v>409</v>
      </c>
      <c r="AL131" s="24" t="s">
        <v>417</v>
      </c>
      <c r="AM131" s="24" t="s">
        <v>418</v>
      </c>
      <c r="AN131" s="20" t="s">
        <v>411</v>
      </c>
      <c r="AO131" s="20" t="s">
        <v>419</v>
      </c>
      <c r="AP131" s="20" t="s">
        <v>413</v>
      </c>
      <c r="AQ131" s="20" t="s">
        <v>411</v>
      </c>
      <c r="AR131" s="24" t="s">
        <v>420</v>
      </c>
      <c r="AS131" s="20" t="s">
        <v>408</v>
      </c>
      <c r="AT131" s="24" t="s">
        <v>421</v>
      </c>
      <c r="AU131" s="20" t="s">
        <v>413</v>
      </c>
      <c r="AV131" s="24" t="s">
        <v>422</v>
      </c>
      <c r="AW131" s="24" t="s">
        <v>418</v>
      </c>
      <c r="AX131" s="24" t="s">
        <v>423</v>
      </c>
      <c r="AY131" s="24" t="s">
        <v>409</v>
      </c>
      <c r="AZ131" s="24" t="s">
        <v>418</v>
      </c>
      <c r="BA131" s="24" t="s">
        <v>418</v>
      </c>
      <c r="BB131" s="24" t="s">
        <v>424</v>
      </c>
      <c r="BC131" s="20" t="s">
        <v>425</v>
      </c>
      <c r="BD131" s="20" t="s">
        <v>413</v>
      </c>
      <c r="BE131" s="24" t="s">
        <v>409</v>
      </c>
      <c r="BF131" s="24" t="s">
        <v>409</v>
      </c>
      <c r="BG131" s="24" t="s">
        <v>409</v>
      </c>
      <c r="BH131" s="20" t="s">
        <v>411</v>
      </c>
      <c r="BI131" s="24" t="s">
        <v>426</v>
      </c>
      <c r="BJ131" s="24" t="s">
        <v>427</v>
      </c>
      <c r="BK131" s="24" t="s">
        <v>409</v>
      </c>
      <c r="BL131" s="20" t="s">
        <v>411</v>
      </c>
      <c r="BM131" s="20" t="s">
        <v>428</v>
      </c>
      <c r="BN131" s="20" t="s">
        <v>429</v>
      </c>
      <c r="BO131" s="24" t="s">
        <v>409</v>
      </c>
      <c r="BP131" s="24" t="s">
        <v>430</v>
      </c>
      <c r="BQ131" s="24" t="s">
        <v>431</v>
      </c>
      <c r="BS131" s="4" t="s">
        <v>432</v>
      </c>
      <c r="BT131" s="4" t="n">
        <f aca="false">49-(COUNTBLANK(U131:BQ131))</f>
        <v>49</v>
      </c>
      <c r="BU131" s="4" t="str">
        <f aca="false">CONCATENATE("*",BS131,"*")</f>
        <v>*walk*</v>
      </c>
      <c r="BV131" s="4" t="n">
        <f aca="false">COUNTIFS(U131:BQ131,BU131)</f>
        <v>0</v>
      </c>
      <c r="BW131" s="18" t="n">
        <f aca="false">BV131/BT131</f>
        <v>0</v>
      </c>
      <c r="BX131" s="4" t="s">
        <v>433</v>
      </c>
      <c r="BY131" s="4" t="n">
        <f aca="false">COUNTIFS(U131:BQ131,BX131)</f>
        <v>0</v>
      </c>
      <c r="BZ131" s="18" t="n">
        <f aca="false">IF(BY131="","",(BY131/BT131))</f>
        <v>0</v>
      </c>
      <c r="CA131" s="4" t="n">
        <f aca="false">COUNTIFS(U131:BQ131,BU132)</f>
        <v>0</v>
      </c>
      <c r="CB131" s="4" t="str">
        <f aca="false">IF(BX131="",BU131,BX131)</f>
        <v>*sink*</v>
      </c>
      <c r="CC131" s="4" t="n">
        <f aca="false">COUNTIFS(U131:BQ131,CB132)</f>
        <v>0</v>
      </c>
      <c r="CD131" s="18" t="n">
        <f aca="false">CC131/BT131</f>
        <v>0</v>
      </c>
      <c r="CE131" s="4" t="s">
        <v>434</v>
      </c>
      <c r="CF131" s="18" t="n">
        <f aca="false">(COUNTIFS(U131:BQ131,CE131))/BT131</f>
        <v>0</v>
      </c>
      <c r="CG131" s="20" t="s">
        <v>435</v>
      </c>
      <c r="CH131" s="4" t="s">
        <v>436</v>
      </c>
      <c r="CI131" s="18" t="n">
        <v>0</v>
      </c>
      <c r="CJ131" s="18" t="n">
        <v>0.2</v>
      </c>
      <c r="CK131" s="16" t="s">
        <v>454</v>
      </c>
      <c r="CL131" s="4" t="s">
        <v>437</v>
      </c>
      <c r="CX131" s="4" t="s">
        <v>3625</v>
      </c>
      <c r="CY131" s="4" t="s">
        <v>3628</v>
      </c>
      <c r="CZ131" s="4" t="s">
        <v>3617</v>
      </c>
    </row>
    <row r="132" customFormat="false" ht="14.4" hidden="false" customHeight="false" outlineLevel="0" collapsed="false">
      <c r="A132" s="8" t="s">
        <v>193</v>
      </c>
      <c r="B132" s="17" t="n">
        <v>1</v>
      </c>
      <c r="C132" s="17" t="n">
        <v>2</v>
      </c>
      <c r="D132" s="17" t="n">
        <v>2</v>
      </c>
      <c r="E132" s="17" t="n">
        <v>12</v>
      </c>
      <c r="F132" s="17" t="n">
        <v>5</v>
      </c>
      <c r="G132" s="17" t="n">
        <v>3</v>
      </c>
      <c r="H132" s="8" t="n">
        <v>3005</v>
      </c>
      <c r="I132" s="8" t="n">
        <v>13005</v>
      </c>
      <c r="J132" s="8" t="n">
        <v>3005</v>
      </c>
      <c r="K132" s="8" t="n">
        <v>23005</v>
      </c>
      <c r="L132" s="8" t="s">
        <v>128</v>
      </c>
      <c r="M132" s="4" t="s">
        <v>438</v>
      </c>
      <c r="N132" s="4" t="s">
        <v>401</v>
      </c>
      <c r="O132" s="4" t="s">
        <v>402</v>
      </c>
      <c r="P132" s="4" t="s">
        <v>440</v>
      </c>
      <c r="Q132" s="4" t="s">
        <v>273</v>
      </c>
      <c r="R132" s="4" t="n">
        <f aca="false">(1+LEN(N132)-LEN(SUBSTITUTE(N132," ","")))+1</f>
        <v>5</v>
      </c>
      <c r="S132" s="4" t="n">
        <f aca="false">(1+LEN(O132)-LEN(SUBSTITUTE(O132," ","")))</f>
        <v>9</v>
      </c>
      <c r="T132" s="4" t="s">
        <v>342</v>
      </c>
      <c r="U132" s="4" t="s">
        <v>441</v>
      </c>
      <c r="V132" s="4" t="s">
        <v>442</v>
      </c>
      <c r="W132" s="4" t="s">
        <v>443</v>
      </c>
      <c r="X132" s="4" t="s">
        <v>432</v>
      </c>
      <c r="Y132" s="4" t="s">
        <v>351</v>
      </c>
      <c r="Z132" s="4" t="s">
        <v>444</v>
      </c>
      <c r="AA132" s="4" t="s">
        <v>404</v>
      </c>
      <c r="AB132" s="4" t="s">
        <v>445</v>
      </c>
      <c r="AC132" s="4" t="s">
        <v>441</v>
      </c>
      <c r="AD132" s="4" t="s">
        <v>445</v>
      </c>
      <c r="AE132" s="4" t="s">
        <v>430</v>
      </c>
      <c r="AF132" s="4" t="s">
        <v>446</v>
      </c>
      <c r="AG132" s="4" t="s">
        <v>447</v>
      </c>
      <c r="AH132" s="4" t="s">
        <v>441</v>
      </c>
      <c r="AI132" s="4" t="s">
        <v>443</v>
      </c>
      <c r="AJ132" s="4" t="s">
        <v>448</v>
      </c>
      <c r="AK132" s="4" t="s">
        <v>449</v>
      </c>
      <c r="AL132" s="4" t="s">
        <v>450</v>
      </c>
      <c r="AM132" s="4" t="s">
        <v>445</v>
      </c>
      <c r="AN132" s="4" t="s">
        <v>451</v>
      </c>
      <c r="AO132" s="4" t="s">
        <v>445</v>
      </c>
      <c r="AP132" s="4" t="s">
        <v>445</v>
      </c>
      <c r="AQ132" s="4" t="s">
        <v>445</v>
      </c>
      <c r="AR132" s="4" t="s">
        <v>452</v>
      </c>
      <c r="AS132" s="4" t="s">
        <v>453</v>
      </c>
      <c r="AT132" s="4" t="s">
        <v>451</v>
      </c>
      <c r="AU132" s="4" t="s">
        <v>443</v>
      </c>
      <c r="AV132" s="4" t="s">
        <v>454</v>
      </c>
      <c r="AW132" s="4" t="s">
        <v>455</v>
      </c>
      <c r="AY132" s="4" t="s">
        <v>456</v>
      </c>
      <c r="AZ132" s="4" t="s">
        <v>457</v>
      </c>
      <c r="BA132" s="4" t="s">
        <v>458</v>
      </c>
      <c r="BB132" s="4" t="s">
        <v>441</v>
      </c>
      <c r="BC132" s="4" t="s">
        <v>441</v>
      </c>
      <c r="BD132" s="4" t="s">
        <v>459</v>
      </c>
      <c r="BE132" s="4" t="s">
        <v>460</v>
      </c>
      <c r="BF132" s="4" t="s">
        <v>454</v>
      </c>
      <c r="BG132" s="4" t="s">
        <v>441</v>
      </c>
      <c r="BH132" s="4" t="s">
        <v>441</v>
      </c>
      <c r="BI132" s="4" t="s">
        <v>449</v>
      </c>
      <c r="BJ132" s="4" t="s">
        <v>454</v>
      </c>
      <c r="BK132" s="4" t="s">
        <v>441</v>
      </c>
      <c r="BL132" s="4" t="s">
        <v>441</v>
      </c>
      <c r="BM132" s="4" t="s">
        <v>461</v>
      </c>
      <c r="BN132" s="4" t="s">
        <v>462</v>
      </c>
      <c r="BO132" s="4" t="s">
        <v>443</v>
      </c>
      <c r="BP132" s="4" t="s">
        <v>351</v>
      </c>
      <c r="BQ132" s="4" t="s">
        <v>350</v>
      </c>
      <c r="BS132" s="4" t="s">
        <v>454</v>
      </c>
      <c r="BT132" s="4" t="n">
        <f aca="false">49-(COUNTBLANK(U132:BQ132))</f>
        <v>48</v>
      </c>
      <c r="BU132" s="4" t="str">
        <f aca="false">CONCATENATE("*",BS132,"*")</f>
        <v>*mow*</v>
      </c>
      <c r="BV132" s="4" t="n">
        <f aca="false">COUNTIFS(U132:BQ132,BU132)</f>
        <v>0</v>
      </c>
      <c r="BW132" s="18" t="n">
        <f aca="false">BV132/BT132</f>
        <v>0</v>
      </c>
      <c r="BZ132" s="18" t="str">
        <f aca="false">IF(BY132="","",(BY132/BT132))</f>
        <v/>
      </c>
      <c r="CA132" s="4" t="n">
        <f aca="false">COUNTIFS(U132:BQ132,BU131)</f>
        <v>0</v>
      </c>
      <c r="CB132" s="4" t="str">
        <f aca="false">IF(BX132="",BU132,BX132)</f>
        <v>*mow*</v>
      </c>
      <c r="CC132" s="4" t="n">
        <f aca="false">COUNTIFS(U132:BQ132,CB131)</f>
        <v>0</v>
      </c>
      <c r="CD132" s="18" t="n">
        <f aca="false">CC132/BT132</f>
        <v>0</v>
      </c>
      <c r="CE132" s="4" t="s">
        <v>463</v>
      </c>
      <c r="CF132" s="18" t="n">
        <f aca="false">(COUNTIFS(U132:BQ132,CE132))/BT132</f>
        <v>0</v>
      </c>
      <c r="CH132" s="4" t="s">
        <v>464</v>
      </c>
      <c r="CI132" s="18" t="n">
        <v>0</v>
      </c>
      <c r="CJ132" s="18" t="n">
        <v>0.38</v>
      </c>
      <c r="CK132" s="16" t="s">
        <v>413</v>
      </c>
      <c r="CL132" s="4" t="s">
        <v>437</v>
      </c>
      <c r="CX132" s="4" t="s">
        <v>3625</v>
      </c>
      <c r="CY132" s="4" t="s">
        <v>3628</v>
      </c>
      <c r="CZ132" s="4" t="s">
        <v>3617</v>
      </c>
    </row>
    <row r="133" customFormat="false" ht="14.4" hidden="false" customHeight="false" outlineLevel="0" collapsed="false">
      <c r="A133" s="8" t="s">
        <v>191</v>
      </c>
      <c r="B133" s="17" t="n">
        <v>1</v>
      </c>
      <c r="C133" s="17" t="n">
        <v>2</v>
      </c>
      <c r="D133" s="17" t="n">
        <v>1</v>
      </c>
      <c r="E133" s="17" t="n">
        <v>13</v>
      </c>
      <c r="F133" s="17" t="n">
        <v>6</v>
      </c>
      <c r="G133" s="17" t="n">
        <v>2</v>
      </c>
      <c r="H133" s="8" t="n">
        <v>2006</v>
      </c>
      <c r="I133" s="8" t="n">
        <v>12006</v>
      </c>
      <c r="J133" s="8" t="n">
        <v>2006</v>
      </c>
      <c r="K133" s="8" t="n">
        <v>22006</v>
      </c>
      <c r="L133" s="8" t="s">
        <v>128</v>
      </c>
      <c r="M133" s="4" t="s">
        <v>466</v>
      </c>
      <c r="N133" s="4" t="s">
        <v>467</v>
      </c>
      <c r="O133" s="4" t="s">
        <v>500</v>
      </c>
      <c r="P133" s="4" t="s">
        <v>538</v>
      </c>
      <c r="Q133" s="4" t="s">
        <v>273</v>
      </c>
      <c r="R133" s="4" t="n">
        <f aca="false">(1+LEN(N133)-LEN(SUBSTITUTE(N133," ","")))+1</f>
        <v>6</v>
      </c>
      <c r="S133" s="4" t="n">
        <f aca="false">(1+LEN(O133)-LEN(SUBSTITUTE(O133," ","")))</f>
        <v>9</v>
      </c>
      <c r="T133" s="4" t="s">
        <v>342</v>
      </c>
      <c r="U133" s="4" t="s">
        <v>470</v>
      </c>
      <c r="V133" s="4" t="s">
        <v>471</v>
      </c>
      <c r="W133" s="4" t="s">
        <v>472</v>
      </c>
      <c r="X133" s="4" t="s">
        <v>473</v>
      </c>
      <c r="Y133" s="4" t="s">
        <v>470</v>
      </c>
      <c r="Z133" s="4" t="s">
        <v>470</v>
      </c>
      <c r="AA133" s="4" t="s">
        <v>470</v>
      </c>
      <c r="AB133" s="4" t="s">
        <v>474</v>
      </c>
      <c r="AC133" s="4" t="s">
        <v>475</v>
      </c>
      <c r="AD133" s="4" t="s">
        <v>476</v>
      </c>
      <c r="AE133" s="4" t="s">
        <v>477</v>
      </c>
      <c r="AF133" s="4" t="s">
        <v>470</v>
      </c>
      <c r="AG133" s="4" t="s">
        <v>478</v>
      </c>
      <c r="AH133" s="4" t="s">
        <v>479</v>
      </c>
      <c r="AI133" s="4" t="s">
        <v>480</v>
      </c>
      <c r="AJ133" s="4" t="s">
        <v>481</v>
      </c>
      <c r="AK133" s="4" t="s">
        <v>470</v>
      </c>
      <c r="AL133" s="4" t="s">
        <v>470</v>
      </c>
      <c r="AM133" s="4" t="s">
        <v>470</v>
      </c>
      <c r="AN133" s="4" t="s">
        <v>470</v>
      </c>
      <c r="AO133" s="4" t="s">
        <v>470</v>
      </c>
      <c r="AP133" s="4" t="s">
        <v>482</v>
      </c>
      <c r="AQ133" s="4" t="s">
        <v>483</v>
      </c>
      <c r="AR133" s="4" t="s">
        <v>470</v>
      </c>
      <c r="AS133" s="4" t="s">
        <v>470</v>
      </c>
      <c r="AT133" s="4" t="s">
        <v>470</v>
      </c>
      <c r="AU133" s="4" t="s">
        <v>484</v>
      </c>
      <c r="AV133" s="4" t="s">
        <v>485</v>
      </c>
      <c r="AW133" s="4" t="s">
        <v>486</v>
      </c>
      <c r="AX133" s="4" t="s">
        <v>487</v>
      </c>
      <c r="AY133" s="4" t="s">
        <v>470</v>
      </c>
      <c r="AZ133" s="4" t="s">
        <v>488</v>
      </c>
      <c r="BA133" s="4" t="s">
        <v>489</v>
      </c>
      <c r="BB133" s="4" t="s">
        <v>490</v>
      </c>
      <c r="BC133" s="4" t="s">
        <v>470</v>
      </c>
      <c r="BD133" s="4" t="s">
        <v>491</v>
      </c>
      <c r="BE133" s="4" t="s">
        <v>470</v>
      </c>
      <c r="BF133" s="4" t="s">
        <v>473</v>
      </c>
      <c r="BG133" s="4" t="s">
        <v>492</v>
      </c>
      <c r="BH133" s="4" t="s">
        <v>470</v>
      </c>
      <c r="BJ133" s="4" t="s">
        <v>168</v>
      </c>
      <c r="BK133" s="4" t="s">
        <v>492</v>
      </c>
      <c r="BL133" s="4" t="s">
        <v>493</v>
      </c>
      <c r="BM133" s="4" t="s">
        <v>470</v>
      </c>
      <c r="BN133" s="4" t="s">
        <v>470</v>
      </c>
      <c r="BO133" s="4" t="s">
        <v>470</v>
      </c>
      <c r="BP133" s="4" t="s">
        <v>494</v>
      </c>
      <c r="BQ133" s="4" t="s">
        <v>495</v>
      </c>
      <c r="BS133" s="4" t="s">
        <v>492</v>
      </c>
      <c r="BT133" s="4" t="n">
        <f aca="false">49-(COUNTBLANK(U133:BQ133))</f>
        <v>48</v>
      </c>
      <c r="BU133" s="4" t="str">
        <f aca="false">CONCATENATE("*",BS133,"*")</f>
        <v>*prescribe*</v>
      </c>
      <c r="BV133" s="4" t="n">
        <f aca="false">COUNTIFS(U133:BQ133,BU133)</f>
        <v>0</v>
      </c>
      <c r="BW133" s="18" t="n">
        <f aca="false">BV133/BT133</f>
        <v>0</v>
      </c>
      <c r="BZ133" s="18" t="str">
        <f aca="false">IF(BY133="","",(BY133/BT133))</f>
        <v/>
      </c>
      <c r="CA133" s="4" t="n">
        <f aca="false">COUNTIFS(U133:BQ133,BU134)</f>
        <v>0</v>
      </c>
      <c r="CB133" s="4" t="str">
        <f aca="false">IF(BX133="",BU133,BX133)</f>
        <v>*prescribe*</v>
      </c>
      <c r="CC133" s="4" t="n">
        <f aca="false">COUNTIFS(U133:BQ133,CB134)</f>
        <v>0</v>
      </c>
      <c r="CD133" s="18" t="n">
        <f aca="false">CC133/BT133</f>
        <v>0</v>
      </c>
      <c r="CE133" s="4" t="s">
        <v>496</v>
      </c>
      <c r="CF133" s="18" t="n">
        <f aca="false">(COUNTIFS(U133:BQ133,CE133))/BT133</f>
        <v>0</v>
      </c>
      <c r="CH133" s="4" t="s">
        <v>497</v>
      </c>
      <c r="CI133" s="18" t="n">
        <v>0</v>
      </c>
      <c r="CJ133" s="18" t="n">
        <v>0.58</v>
      </c>
      <c r="CK133" s="16" t="s">
        <v>526</v>
      </c>
      <c r="CL133" s="4" t="s">
        <v>498</v>
      </c>
      <c r="CX133" s="4" t="s">
        <v>3625</v>
      </c>
      <c r="CY133" s="4" t="s">
        <v>3631</v>
      </c>
      <c r="CZ133" s="4" t="s">
        <v>3617</v>
      </c>
    </row>
    <row r="134" customFormat="false" ht="14.4" hidden="false" customHeight="false" outlineLevel="0" collapsed="false">
      <c r="A134" s="8" t="s">
        <v>193</v>
      </c>
      <c r="B134" s="17" t="n">
        <v>1</v>
      </c>
      <c r="C134" s="17" t="n">
        <v>2</v>
      </c>
      <c r="D134" s="17" t="n">
        <v>2</v>
      </c>
      <c r="E134" s="17" t="n">
        <v>13</v>
      </c>
      <c r="F134" s="17" t="n">
        <v>6</v>
      </c>
      <c r="G134" s="17" t="n">
        <v>3</v>
      </c>
      <c r="H134" s="8" t="n">
        <v>3006</v>
      </c>
      <c r="I134" s="8" t="n">
        <v>13006</v>
      </c>
      <c r="J134" s="8" t="n">
        <v>3006</v>
      </c>
      <c r="K134" s="8" t="n">
        <v>23006</v>
      </c>
      <c r="L134" s="8" t="s">
        <v>128</v>
      </c>
      <c r="M134" s="4" t="s">
        <v>499</v>
      </c>
      <c r="N134" s="4" t="s">
        <v>467</v>
      </c>
      <c r="O134" s="4" t="s">
        <v>468</v>
      </c>
      <c r="P134" s="4" t="s">
        <v>501</v>
      </c>
      <c r="Q134" s="4" t="s">
        <v>273</v>
      </c>
      <c r="R134" s="4" t="n">
        <f aca="false">(1+LEN(N134)-LEN(SUBSTITUTE(N134," ","")))+1</f>
        <v>6</v>
      </c>
      <c r="S134" s="4" t="n">
        <f aca="false">(1+LEN(O134)-LEN(SUBSTITUTE(O134," ","")))</f>
        <v>9</v>
      </c>
      <c r="T134" s="4" t="s">
        <v>342</v>
      </c>
      <c r="U134" s="4" t="s">
        <v>473</v>
      </c>
      <c r="V134" s="4" t="s">
        <v>502</v>
      </c>
      <c r="W134" s="4" t="s">
        <v>503</v>
      </c>
      <c r="X134" s="4" t="s">
        <v>473</v>
      </c>
      <c r="Y134" s="4" t="s">
        <v>504</v>
      </c>
      <c r="Z134" s="20" t="s">
        <v>505</v>
      </c>
      <c r="AA134" s="20" t="s">
        <v>506</v>
      </c>
      <c r="AB134" s="4" t="s">
        <v>507</v>
      </c>
      <c r="AC134" s="20" t="s">
        <v>508</v>
      </c>
      <c r="AE134" s="4" t="s">
        <v>509</v>
      </c>
      <c r="AF134" s="4" t="s">
        <v>510</v>
      </c>
      <c r="AG134" s="20" t="s">
        <v>511</v>
      </c>
      <c r="AH134" s="4" t="s">
        <v>494</v>
      </c>
      <c r="AI134" s="20" t="s">
        <v>508</v>
      </c>
      <c r="AJ134" s="4" t="s">
        <v>512</v>
      </c>
      <c r="AK134" s="4" t="s">
        <v>513</v>
      </c>
      <c r="AL134" s="4" t="s">
        <v>514</v>
      </c>
      <c r="AM134" s="4" t="s">
        <v>515</v>
      </c>
      <c r="AN134" s="4" t="s">
        <v>493</v>
      </c>
      <c r="AO134" s="4" t="s">
        <v>516</v>
      </c>
      <c r="AP134" s="4" t="s">
        <v>517</v>
      </c>
      <c r="AQ134" s="4" t="s">
        <v>473</v>
      </c>
      <c r="AR134" s="20" t="s">
        <v>518</v>
      </c>
      <c r="AS134" s="4" t="s">
        <v>519</v>
      </c>
      <c r="AT134" s="4" t="s">
        <v>520</v>
      </c>
      <c r="AU134" s="20" t="s">
        <v>508</v>
      </c>
      <c r="AV134" s="4" t="s">
        <v>486</v>
      </c>
      <c r="AW134" s="4" t="s">
        <v>512</v>
      </c>
      <c r="AX134" s="4" t="s">
        <v>521</v>
      </c>
      <c r="AY134" s="4" t="s">
        <v>515</v>
      </c>
      <c r="AZ134" s="4" t="s">
        <v>522</v>
      </c>
      <c r="BA134" s="4" t="s">
        <v>486</v>
      </c>
      <c r="BB134" s="4" t="s">
        <v>523</v>
      </c>
      <c r="BC134" s="4" t="s">
        <v>524</v>
      </c>
      <c r="BD134" s="4" t="s">
        <v>473</v>
      </c>
      <c r="BE134" s="20" t="s">
        <v>525</v>
      </c>
      <c r="BF134" s="20" t="s">
        <v>526</v>
      </c>
      <c r="BG134" s="4" t="s">
        <v>527</v>
      </c>
      <c r="BH134" s="4" t="s">
        <v>528</v>
      </c>
      <c r="BI134" s="20" t="s">
        <v>529</v>
      </c>
      <c r="BJ134" s="20" t="s">
        <v>508</v>
      </c>
      <c r="BK134" s="4" t="s">
        <v>512</v>
      </c>
      <c r="BL134" s="20" t="s">
        <v>530</v>
      </c>
      <c r="BM134" s="4" t="s">
        <v>531</v>
      </c>
      <c r="BN134" s="4" t="s">
        <v>532</v>
      </c>
      <c r="BO134" s="4" t="s">
        <v>512</v>
      </c>
      <c r="BP134" s="20" t="s">
        <v>508</v>
      </c>
      <c r="BQ134" s="4" t="s">
        <v>533</v>
      </c>
      <c r="BS134" s="4" t="s">
        <v>534</v>
      </c>
      <c r="BT134" s="4" t="n">
        <f aca="false">49-(COUNTBLANK(U134:BQ134))</f>
        <v>48</v>
      </c>
      <c r="BU134" s="4" t="str">
        <f aca="false">CONCATENATE("*",BS134,"*")</f>
        <v>*deal*</v>
      </c>
      <c r="BV134" s="4" t="n">
        <f aca="false">COUNTIFS(U134:BQ134,BU134)</f>
        <v>0</v>
      </c>
      <c r="BW134" s="18" t="n">
        <f aca="false">BV134/BT134</f>
        <v>0</v>
      </c>
      <c r="BX134" s="4" t="s">
        <v>535</v>
      </c>
      <c r="BY134" s="4" t="n">
        <f aca="false">COUNTIFS(U134:BQ134,BX134)</f>
        <v>0</v>
      </c>
      <c r="BZ134" s="18" t="n">
        <f aca="false">IF(BY134="","",(BY134/BT134))</f>
        <v>0</v>
      </c>
      <c r="CA134" s="4" t="n">
        <f aca="false">COUNTIFS(U134:BQ134,BU133)</f>
        <v>0</v>
      </c>
      <c r="CB134" s="4" t="str">
        <f aca="false">IF(BX134="",BU134,BX134)</f>
        <v>*sell*</v>
      </c>
      <c r="CC134" s="4" t="n">
        <f aca="false">COUNTIFS(U134:BQ134,CB133)</f>
        <v>0</v>
      </c>
      <c r="CD134" s="18" t="n">
        <f aca="false">CC134/BT134</f>
        <v>0</v>
      </c>
      <c r="CE134" s="4" t="s">
        <v>535</v>
      </c>
      <c r="CF134" s="18" t="n">
        <f aca="false">(COUNTIFS(U134:BQ134,CE134))/BT134</f>
        <v>0</v>
      </c>
      <c r="CG134" s="20" t="s">
        <v>536</v>
      </c>
      <c r="CH134" s="4" t="s">
        <v>537</v>
      </c>
      <c r="CI134" s="18" t="n">
        <v>0</v>
      </c>
      <c r="CJ134" s="18" t="n">
        <v>0.19</v>
      </c>
      <c r="CK134" s="16" t="s">
        <v>492</v>
      </c>
      <c r="CL134" s="4" t="s">
        <v>498</v>
      </c>
      <c r="CX134" s="4" t="s">
        <v>3625</v>
      </c>
      <c r="CY134" s="4" t="s">
        <v>3631</v>
      </c>
      <c r="CZ134" s="4" t="s">
        <v>3617</v>
      </c>
    </row>
    <row r="135" customFormat="false" ht="14.4" hidden="false" customHeight="false" outlineLevel="0" collapsed="false">
      <c r="A135" s="8" t="s">
        <v>191</v>
      </c>
      <c r="B135" s="17" t="n">
        <v>1</v>
      </c>
      <c r="C135" s="17" t="n">
        <v>2</v>
      </c>
      <c r="D135" s="17" t="n">
        <v>1</v>
      </c>
      <c r="E135" s="17" t="n">
        <v>16</v>
      </c>
      <c r="F135" s="17" t="n">
        <v>7</v>
      </c>
      <c r="G135" s="17" t="n">
        <v>2</v>
      </c>
      <c r="H135" s="8" t="n">
        <v>2007</v>
      </c>
      <c r="I135" s="8" t="n">
        <v>12007</v>
      </c>
      <c r="J135" s="8" t="n">
        <v>2007</v>
      </c>
      <c r="K135" s="8" t="n">
        <v>22007</v>
      </c>
      <c r="L135" s="8" t="s">
        <v>128</v>
      </c>
      <c r="M135" s="4" t="s">
        <v>539</v>
      </c>
      <c r="N135" s="4" t="s">
        <v>540</v>
      </c>
      <c r="O135" s="4" t="s">
        <v>563</v>
      </c>
      <c r="P135" s="4" t="s">
        <v>564</v>
      </c>
      <c r="Q135" s="4" t="s">
        <v>133</v>
      </c>
      <c r="R135" s="4" t="n">
        <f aca="false">(1+LEN(N135)-LEN(SUBSTITUTE(N135," ","")))+1</f>
        <v>6</v>
      </c>
      <c r="S135" s="4" t="n">
        <f aca="false">(1+LEN(O135)-LEN(SUBSTITUTE(O135," ","")))</f>
        <v>9</v>
      </c>
      <c r="T135" s="4" t="s">
        <v>342</v>
      </c>
      <c r="U135" s="4" t="s">
        <v>543</v>
      </c>
      <c r="V135" s="4" t="s">
        <v>544</v>
      </c>
      <c r="W135" s="4" t="s">
        <v>545</v>
      </c>
      <c r="X135" s="4" t="s">
        <v>546</v>
      </c>
      <c r="Y135" s="4" t="s">
        <v>546</v>
      </c>
      <c r="Z135" s="4" t="s">
        <v>547</v>
      </c>
      <c r="AA135" s="4" t="s">
        <v>543</v>
      </c>
      <c r="AB135" s="4" t="s">
        <v>548</v>
      </c>
      <c r="AC135" s="4" t="s">
        <v>546</v>
      </c>
      <c r="AD135" s="4" t="s">
        <v>546</v>
      </c>
      <c r="AE135" s="4" t="s">
        <v>543</v>
      </c>
      <c r="AF135" s="4" t="s">
        <v>544</v>
      </c>
      <c r="AG135" s="4" t="s">
        <v>546</v>
      </c>
      <c r="AH135" s="4" t="s">
        <v>543</v>
      </c>
      <c r="AI135" s="4" t="s">
        <v>549</v>
      </c>
      <c r="AJ135" s="4" t="s">
        <v>546</v>
      </c>
      <c r="AK135" s="4" t="s">
        <v>546</v>
      </c>
      <c r="AL135" s="4" t="s">
        <v>547</v>
      </c>
      <c r="AM135" s="4" t="s">
        <v>546</v>
      </c>
      <c r="AN135" s="4" t="s">
        <v>549</v>
      </c>
      <c r="AO135" s="4" t="s">
        <v>550</v>
      </c>
      <c r="AP135" s="4" t="s">
        <v>546</v>
      </c>
      <c r="AQ135" s="4" t="s">
        <v>551</v>
      </c>
      <c r="AR135" s="4" t="s">
        <v>546</v>
      </c>
      <c r="AS135" s="4" t="s">
        <v>546</v>
      </c>
      <c r="AT135" s="4" t="s">
        <v>546</v>
      </c>
      <c r="AU135" s="4" t="s">
        <v>546</v>
      </c>
      <c r="AV135" s="4" t="s">
        <v>552</v>
      </c>
      <c r="AW135" s="4" t="s">
        <v>553</v>
      </c>
      <c r="AX135" s="4" t="s">
        <v>546</v>
      </c>
      <c r="AY135" s="4" t="s">
        <v>548</v>
      </c>
      <c r="AZ135" s="4" t="s">
        <v>547</v>
      </c>
      <c r="BA135" s="4" t="s">
        <v>543</v>
      </c>
      <c r="BB135" s="4" t="s">
        <v>546</v>
      </c>
      <c r="BC135" s="4" t="s">
        <v>548</v>
      </c>
      <c r="BD135" s="4" t="s">
        <v>554</v>
      </c>
      <c r="BE135" s="4" t="s">
        <v>547</v>
      </c>
      <c r="BF135" s="4" t="s">
        <v>543</v>
      </c>
      <c r="BG135" s="4" t="s">
        <v>546</v>
      </c>
      <c r="BH135" s="4" t="s">
        <v>548</v>
      </c>
      <c r="BI135" s="4" t="s">
        <v>546</v>
      </c>
      <c r="BJ135" s="4" t="s">
        <v>555</v>
      </c>
      <c r="BK135" s="4" t="s">
        <v>546</v>
      </c>
      <c r="BL135" s="4" t="s">
        <v>547</v>
      </c>
      <c r="BM135" s="4" t="s">
        <v>546</v>
      </c>
      <c r="BN135" s="4" t="s">
        <v>556</v>
      </c>
      <c r="BO135" s="4" t="s">
        <v>546</v>
      </c>
      <c r="BP135" s="4" t="s">
        <v>553</v>
      </c>
      <c r="BQ135" s="4" t="s">
        <v>557</v>
      </c>
      <c r="BS135" s="4" t="s">
        <v>558</v>
      </c>
      <c r="BT135" s="4" t="n">
        <f aca="false">49-(COUNTBLANK(U135:BQ135))</f>
        <v>49</v>
      </c>
      <c r="BU135" s="4" t="str">
        <f aca="false">CONCATENATE("*",BS135,"*")</f>
        <v>*encounter*</v>
      </c>
      <c r="BV135" s="4" t="n">
        <f aca="false">COUNTIFS(U135:BQ135,BU135)</f>
        <v>0</v>
      </c>
      <c r="BW135" s="18" t="n">
        <f aca="false">BV135/BT135</f>
        <v>0</v>
      </c>
      <c r="BX135" s="4" t="s">
        <v>559</v>
      </c>
      <c r="BY135" s="4" t="n">
        <f aca="false">COUNTIFS(U135:BQ135,BX135)</f>
        <v>0</v>
      </c>
      <c r="BZ135" s="18" t="n">
        <f aca="false">IF(BY135="","",(BY135/BT135))</f>
        <v>0</v>
      </c>
      <c r="CA135" s="4" t="n">
        <f aca="false">COUNTIFS(U135:BQ135,BU136)</f>
        <v>0</v>
      </c>
      <c r="CB135" s="4" t="str">
        <f aca="false">IF(BX135="",BU135,BX135)</f>
        <v>*die*</v>
      </c>
      <c r="CC135" s="4" t="n">
        <f aca="false">COUNTIFS(U135:BQ135,CB136)</f>
        <v>0</v>
      </c>
      <c r="CD135" s="18" t="n">
        <f aca="false">CC135/BT135</f>
        <v>0</v>
      </c>
      <c r="CE135" s="4" t="s">
        <v>559</v>
      </c>
      <c r="CF135" s="18" t="n">
        <f aca="false">(COUNTIFS(U135:BQ135,CE135))/BT135</f>
        <v>0</v>
      </c>
      <c r="CH135" s="4" t="s">
        <v>560</v>
      </c>
      <c r="CI135" s="18" t="n">
        <v>0</v>
      </c>
      <c r="CJ135" s="18" t="n">
        <v>0.43</v>
      </c>
      <c r="CK135" s="16" t="s">
        <v>182</v>
      </c>
      <c r="CL135" s="4" t="s">
        <v>561</v>
      </c>
      <c r="CX135" s="4" t="s">
        <v>3625</v>
      </c>
      <c r="CY135" s="4" t="s">
        <v>3633</v>
      </c>
      <c r="CZ135" s="4" t="s">
        <v>3617</v>
      </c>
    </row>
    <row r="136" customFormat="false" ht="14.4" hidden="false" customHeight="false" outlineLevel="0" collapsed="false">
      <c r="A136" s="8" t="s">
        <v>193</v>
      </c>
      <c r="B136" s="17" t="n">
        <v>1</v>
      </c>
      <c r="C136" s="17" t="n">
        <v>2</v>
      </c>
      <c r="D136" s="17" t="n">
        <v>2</v>
      </c>
      <c r="E136" s="17" t="n">
        <v>16</v>
      </c>
      <c r="F136" s="17" t="n">
        <v>7</v>
      </c>
      <c r="G136" s="17" t="n">
        <v>3</v>
      </c>
      <c r="H136" s="8" t="n">
        <v>3007</v>
      </c>
      <c r="I136" s="8" t="n">
        <v>13007</v>
      </c>
      <c r="J136" s="8" t="n">
        <v>3007</v>
      </c>
      <c r="K136" s="8" t="n">
        <v>23007</v>
      </c>
      <c r="L136" s="8" t="s">
        <v>128</v>
      </c>
      <c r="M136" s="4" t="s">
        <v>562</v>
      </c>
      <c r="N136" s="4" t="s">
        <v>540</v>
      </c>
      <c r="O136" s="4" t="s">
        <v>541</v>
      </c>
      <c r="P136" s="4" t="s">
        <v>542</v>
      </c>
      <c r="Q136" s="4" t="s">
        <v>133</v>
      </c>
      <c r="R136" s="4" t="n">
        <f aca="false">(1+LEN(N136)-LEN(SUBSTITUTE(N136," ","")))+1</f>
        <v>6</v>
      </c>
      <c r="S136" s="4" t="n">
        <f aca="false">(1+LEN(O136)-LEN(SUBSTITUTE(O136," ","")))</f>
        <v>9</v>
      </c>
      <c r="T136" s="4" t="s">
        <v>342</v>
      </c>
      <c r="U136" s="4" t="s">
        <v>543</v>
      </c>
      <c r="V136" s="4" t="s">
        <v>565</v>
      </c>
      <c r="W136" s="4" t="s">
        <v>566</v>
      </c>
      <c r="X136" s="4" t="s">
        <v>567</v>
      </c>
      <c r="Y136" s="4" t="s">
        <v>568</v>
      </c>
      <c r="Z136" s="4" t="s">
        <v>569</v>
      </c>
      <c r="AA136" s="4" t="s">
        <v>570</v>
      </c>
      <c r="AB136" s="4" t="s">
        <v>547</v>
      </c>
      <c r="AC136" s="4" t="s">
        <v>543</v>
      </c>
      <c r="AE136" s="4" t="s">
        <v>546</v>
      </c>
      <c r="AF136" s="4" t="s">
        <v>571</v>
      </c>
      <c r="AG136" s="4" t="s">
        <v>572</v>
      </c>
      <c r="AH136" s="4" t="s">
        <v>546</v>
      </c>
      <c r="AI136" s="4" t="s">
        <v>573</v>
      </c>
      <c r="AJ136" s="4" t="s">
        <v>574</v>
      </c>
      <c r="AK136" s="4" t="s">
        <v>575</v>
      </c>
      <c r="AL136" s="4" t="s">
        <v>576</v>
      </c>
      <c r="AM136" s="4" t="s">
        <v>577</v>
      </c>
      <c r="AN136" s="4" t="s">
        <v>182</v>
      </c>
      <c r="AO136" s="4" t="s">
        <v>578</v>
      </c>
      <c r="AP136" s="4" t="s">
        <v>568</v>
      </c>
      <c r="AQ136" s="4" t="s">
        <v>548</v>
      </c>
      <c r="AR136" s="4" t="s">
        <v>579</v>
      </c>
      <c r="AS136" s="4" t="s">
        <v>580</v>
      </c>
      <c r="AT136" s="4" t="s">
        <v>573</v>
      </c>
      <c r="AU136" s="4" t="s">
        <v>573</v>
      </c>
      <c r="AV136" s="4" t="s">
        <v>573</v>
      </c>
      <c r="AW136" s="4" t="s">
        <v>581</v>
      </c>
      <c r="AX136" s="4" t="s">
        <v>582</v>
      </c>
      <c r="AY136" s="4" t="s">
        <v>546</v>
      </c>
      <c r="AZ136" s="4" t="s">
        <v>583</v>
      </c>
      <c r="BA136" s="4" t="s">
        <v>584</v>
      </c>
      <c r="BB136" s="4" t="s">
        <v>548</v>
      </c>
      <c r="BC136" s="4" t="s">
        <v>574</v>
      </c>
      <c r="BD136" s="4" t="s">
        <v>568</v>
      </c>
      <c r="BE136" s="4" t="s">
        <v>585</v>
      </c>
      <c r="BF136" s="4" t="s">
        <v>546</v>
      </c>
      <c r="BG136" s="4" t="s">
        <v>546</v>
      </c>
      <c r="BH136" s="4" t="s">
        <v>573</v>
      </c>
      <c r="BI136" s="4" t="s">
        <v>586</v>
      </c>
      <c r="BJ136" s="4" t="s">
        <v>573</v>
      </c>
      <c r="BK136" s="4" t="s">
        <v>587</v>
      </c>
      <c r="BL136" s="4" t="s">
        <v>588</v>
      </c>
      <c r="BM136" s="4" t="s">
        <v>546</v>
      </c>
      <c r="BN136" s="4" t="s">
        <v>573</v>
      </c>
      <c r="BP136" s="4" t="s">
        <v>573</v>
      </c>
      <c r="BQ136" s="4" t="s">
        <v>182</v>
      </c>
      <c r="BS136" s="4" t="s">
        <v>589</v>
      </c>
      <c r="BT136" s="4" t="n">
        <f aca="false">49-(COUNTBLANK(U136:BQ136))</f>
        <v>47</v>
      </c>
      <c r="BU136" s="4" t="str">
        <f aca="false">CONCATENATE("*",BS136,"*")</f>
        <v>*taste*</v>
      </c>
      <c r="BV136" s="4" t="n">
        <f aca="false">COUNTIFS(U136:BQ136,BU136)</f>
        <v>0</v>
      </c>
      <c r="BW136" s="18" t="n">
        <f aca="false">BV136/BT136</f>
        <v>0</v>
      </c>
      <c r="BX136" s="4" t="s">
        <v>189</v>
      </c>
      <c r="BY136" s="4" t="n">
        <f aca="false">COUNTIFS(U136:BQ136,BX136)</f>
        <v>0</v>
      </c>
      <c r="BZ136" s="18" t="n">
        <f aca="false">IF(BY136="","",(BY136/BT136))</f>
        <v>0</v>
      </c>
      <c r="CA136" s="4" t="n">
        <f aca="false">COUNTIFS(U136:BQ136,BU135)</f>
        <v>0</v>
      </c>
      <c r="CB136" s="4" t="str">
        <f aca="false">IF(BX136="",BU136,BX136)</f>
        <v>*eat*</v>
      </c>
      <c r="CC136" s="4" t="n">
        <f aca="false">COUNTIFS(U136:BQ136,CB135)</f>
        <v>0</v>
      </c>
      <c r="CD136" s="18" t="n">
        <f aca="false">CC136/BT136</f>
        <v>0</v>
      </c>
      <c r="CE136" s="4" t="s">
        <v>189</v>
      </c>
      <c r="CF136" s="18" t="n">
        <f aca="false">(COUNTIFS(U136:BQ136,CE136))/BT136</f>
        <v>0</v>
      </c>
      <c r="CH136" s="4" t="s">
        <v>190</v>
      </c>
      <c r="CI136" s="18" t="n">
        <v>0.127659574468085</v>
      </c>
      <c r="CJ136" s="18" t="n">
        <v>0.36</v>
      </c>
      <c r="CK136" s="16" t="s">
        <v>546</v>
      </c>
      <c r="CL136" s="4" t="s">
        <v>561</v>
      </c>
      <c r="CX136" s="4" t="s">
        <v>3625</v>
      </c>
      <c r="CY136" s="4" t="s">
        <v>3633</v>
      </c>
      <c r="CZ136" s="4" t="s">
        <v>3617</v>
      </c>
    </row>
    <row r="137" customFormat="false" ht="14.4" hidden="false" customHeight="false" outlineLevel="0" collapsed="false">
      <c r="A137" s="8" t="s">
        <v>191</v>
      </c>
      <c r="B137" s="17" t="n">
        <v>1</v>
      </c>
      <c r="C137" s="17" t="n">
        <v>2</v>
      </c>
      <c r="D137" s="17" t="n">
        <v>1</v>
      </c>
      <c r="E137" s="17" t="n">
        <v>17</v>
      </c>
      <c r="F137" s="17" t="n">
        <v>8</v>
      </c>
      <c r="G137" s="17" t="n">
        <v>2</v>
      </c>
      <c r="H137" s="8" t="n">
        <v>2008</v>
      </c>
      <c r="I137" s="8" t="n">
        <v>12008</v>
      </c>
      <c r="J137" s="8" t="n">
        <v>2008</v>
      </c>
      <c r="K137" s="8" t="n">
        <v>22008</v>
      </c>
      <c r="L137" s="8" t="s">
        <v>128</v>
      </c>
      <c r="M137" s="4" t="s">
        <v>590</v>
      </c>
      <c r="N137" s="4" t="s">
        <v>591</v>
      </c>
      <c r="O137" s="4" t="s">
        <v>618</v>
      </c>
      <c r="P137" s="4" t="s">
        <v>593</v>
      </c>
      <c r="Q137" s="4" t="s">
        <v>133</v>
      </c>
      <c r="R137" s="4" t="n">
        <f aca="false">(1+LEN(N137)-LEN(SUBSTITUTE(N137," ","")))+1</f>
        <v>6</v>
      </c>
      <c r="S137" s="4" t="n">
        <f aca="false">(1+LEN(O137)-LEN(SUBSTITUTE(O137," ","")))</f>
        <v>10</v>
      </c>
      <c r="T137" s="4" t="s">
        <v>342</v>
      </c>
      <c r="U137" s="4" t="s">
        <v>594</v>
      </c>
      <c r="V137" s="4" t="s">
        <v>594</v>
      </c>
      <c r="W137" s="4" t="s">
        <v>595</v>
      </c>
      <c r="X137" s="4" t="s">
        <v>213</v>
      </c>
      <c r="Y137" s="4" t="s">
        <v>596</v>
      </c>
      <c r="Z137" s="4" t="s">
        <v>597</v>
      </c>
      <c r="AA137" s="4" t="s">
        <v>598</v>
      </c>
      <c r="AB137" s="4" t="s">
        <v>599</v>
      </c>
      <c r="AC137" s="4" t="s">
        <v>599</v>
      </c>
      <c r="AD137" s="4" t="s">
        <v>600</v>
      </c>
      <c r="AE137" s="4" t="s">
        <v>594</v>
      </c>
      <c r="AF137" s="4" t="s">
        <v>599</v>
      </c>
      <c r="AG137" s="4" t="s">
        <v>601</v>
      </c>
      <c r="AH137" s="4" t="s">
        <v>602</v>
      </c>
      <c r="AI137" s="4" t="s">
        <v>213</v>
      </c>
      <c r="AJ137" s="4" t="s">
        <v>594</v>
      </c>
      <c r="AK137" s="4" t="s">
        <v>603</v>
      </c>
      <c r="AL137" s="4" t="s">
        <v>604</v>
      </c>
      <c r="AM137" s="4" t="s">
        <v>594</v>
      </c>
      <c r="AN137" s="4" t="s">
        <v>605</v>
      </c>
      <c r="AO137" s="4" t="s">
        <v>599</v>
      </c>
      <c r="AP137" s="4" t="s">
        <v>208</v>
      </c>
      <c r="AQ137" s="4" t="s">
        <v>606</v>
      </c>
      <c r="AR137" s="4" t="s">
        <v>607</v>
      </c>
      <c r="AS137" s="4" t="s">
        <v>608</v>
      </c>
      <c r="AT137" s="4" t="s">
        <v>599</v>
      </c>
      <c r="AU137" s="4" t="s">
        <v>208</v>
      </c>
      <c r="AV137" s="4" t="s">
        <v>609</v>
      </c>
      <c r="AW137" s="4" t="s">
        <v>213</v>
      </c>
      <c r="AX137" s="4" t="s">
        <v>208</v>
      </c>
      <c r="AY137" s="4" t="s">
        <v>594</v>
      </c>
      <c r="AZ137" s="4" t="s">
        <v>208</v>
      </c>
      <c r="BA137" s="4" t="s">
        <v>594</v>
      </c>
      <c r="BB137" s="4" t="s">
        <v>208</v>
      </c>
      <c r="BC137" s="4" t="s">
        <v>213</v>
      </c>
      <c r="BD137" s="4" t="s">
        <v>599</v>
      </c>
      <c r="BE137" s="4" t="s">
        <v>610</v>
      </c>
      <c r="BF137" s="4" t="s">
        <v>599</v>
      </c>
      <c r="BG137" s="4" t="s">
        <v>208</v>
      </c>
      <c r="BH137" s="4" t="s">
        <v>594</v>
      </c>
      <c r="BI137" s="4" t="s">
        <v>594</v>
      </c>
      <c r="BJ137" s="4" t="s">
        <v>611</v>
      </c>
      <c r="BK137" s="4" t="s">
        <v>612</v>
      </c>
      <c r="BL137" s="4" t="s">
        <v>613</v>
      </c>
      <c r="BM137" s="4" t="s">
        <v>614</v>
      </c>
      <c r="BN137" s="4" t="s">
        <v>615</v>
      </c>
      <c r="BO137" s="4" t="s">
        <v>208</v>
      </c>
      <c r="BP137" s="4" t="s">
        <v>594</v>
      </c>
      <c r="BQ137" s="4" t="s">
        <v>213</v>
      </c>
      <c r="BS137" s="4" t="s">
        <v>551</v>
      </c>
      <c r="BT137" s="4" t="n">
        <f aca="false">49-(COUNTBLANK(U137:BQ137))</f>
        <v>49</v>
      </c>
      <c r="BU137" s="4" t="str">
        <f aca="false">CONCATENATE("*",BS137,"*")</f>
        <v>*play*</v>
      </c>
      <c r="BV137" s="4" t="n">
        <f aca="false">COUNTIFS(U137:BQ137,BU137)</f>
        <v>0</v>
      </c>
      <c r="BW137" s="18" t="n">
        <f aca="false">BV137/BT137</f>
        <v>0</v>
      </c>
      <c r="BX137" s="4" t="s">
        <v>235</v>
      </c>
      <c r="BY137" s="4" t="n">
        <f aca="false">COUNTIFS(U137:BQ137,BX137)</f>
        <v>0</v>
      </c>
      <c r="BZ137" s="18" t="n">
        <f aca="false">IF(BY137="","",(BY137/BT137))</f>
        <v>0</v>
      </c>
      <c r="CA137" s="4" t="n">
        <f aca="false">COUNTIFS(U137:BQ137,BU138)</f>
        <v>0</v>
      </c>
      <c r="CB137" s="4" t="str">
        <f aca="false">IF(BX137="",BU137,BX137)</f>
        <v>*jump*</v>
      </c>
      <c r="CC137" s="4" t="n">
        <f aca="false">COUNTIFS(U137:BQ137,CB138)</f>
        <v>0</v>
      </c>
      <c r="CD137" s="18" t="n">
        <f aca="false">CC137/BT137</f>
        <v>0</v>
      </c>
      <c r="CE137" s="4" t="s">
        <v>235</v>
      </c>
      <c r="CF137" s="18" t="n">
        <f aca="false">(COUNTIFS(U137:BQ137,CE137))/BT137</f>
        <v>0</v>
      </c>
      <c r="CH137" s="4" t="s">
        <v>237</v>
      </c>
      <c r="CI137" s="18" t="n">
        <v>0</v>
      </c>
      <c r="CJ137" s="18" t="n">
        <v>0.27</v>
      </c>
      <c r="CK137" s="16" t="s">
        <v>624</v>
      </c>
      <c r="CL137" s="4" t="s">
        <v>616</v>
      </c>
      <c r="CX137" s="4" t="s">
        <v>3625</v>
      </c>
      <c r="CY137" s="4" t="s">
        <v>3635</v>
      </c>
      <c r="CZ137" s="4" t="s">
        <v>3617</v>
      </c>
    </row>
    <row r="138" customFormat="false" ht="14.4" hidden="false" customHeight="false" outlineLevel="0" collapsed="false">
      <c r="A138" s="8" t="s">
        <v>193</v>
      </c>
      <c r="B138" s="17" t="n">
        <v>1</v>
      </c>
      <c r="C138" s="17" t="n">
        <v>2</v>
      </c>
      <c r="D138" s="17" t="n">
        <v>2</v>
      </c>
      <c r="E138" s="17" t="n">
        <v>17</v>
      </c>
      <c r="F138" s="17" t="n">
        <v>8</v>
      </c>
      <c r="G138" s="17" t="n">
        <v>3</v>
      </c>
      <c r="H138" s="8" t="n">
        <v>3008</v>
      </c>
      <c r="I138" s="8" t="n">
        <v>13008</v>
      </c>
      <c r="J138" s="8" t="n">
        <v>3008</v>
      </c>
      <c r="K138" s="8" t="n">
        <v>23008</v>
      </c>
      <c r="L138" s="8" t="s">
        <v>128</v>
      </c>
      <c r="M138" s="4" t="s">
        <v>617</v>
      </c>
      <c r="N138" s="4" t="s">
        <v>591</v>
      </c>
      <c r="O138" s="4" t="s">
        <v>592</v>
      </c>
      <c r="P138" s="4" t="s">
        <v>593</v>
      </c>
      <c r="Q138" s="4" t="s">
        <v>133</v>
      </c>
      <c r="R138" s="4" t="n">
        <f aca="false">(1+LEN(N138)-LEN(SUBSTITUTE(N138," ","")))+1</f>
        <v>6</v>
      </c>
      <c r="S138" s="4" t="n">
        <f aca="false">(1+LEN(O138)-LEN(SUBSTITUTE(O138," ","")))</f>
        <v>10</v>
      </c>
      <c r="T138" s="4" t="s">
        <v>342</v>
      </c>
      <c r="U138" s="4" t="s">
        <v>619</v>
      </c>
      <c r="V138" s="4" t="s">
        <v>620</v>
      </c>
      <c r="W138" s="20" t="s">
        <v>621</v>
      </c>
      <c r="X138" s="4" t="s">
        <v>610</v>
      </c>
      <c r="Y138" s="4" t="s">
        <v>622</v>
      </c>
      <c r="Z138" s="4" t="s">
        <v>623</v>
      </c>
      <c r="AA138" s="4" t="s">
        <v>594</v>
      </c>
      <c r="AB138" s="20" t="s">
        <v>624</v>
      </c>
      <c r="AC138" s="4" t="s">
        <v>625</v>
      </c>
      <c r="AD138" s="4" t="s">
        <v>626</v>
      </c>
      <c r="AE138" s="4" t="s">
        <v>627</v>
      </c>
      <c r="AF138" s="4" t="s">
        <v>628</v>
      </c>
      <c r="AG138" s="4" t="s">
        <v>609</v>
      </c>
      <c r="AH138" s="4" t="s">
        <v>629</v>
      </c>
      <c r="AI138" s="4" t="s">
        <v>623</v>
      </c>
      <c r="AJ138" s="20" t="s">
        <v>630</v>
      </c>
      <c r="AK138" s="4" t="s">
        <v>631</v>
      </c>
      <c r="AL138" s="4" t="s">
        <v>620</v>
      </c>
      <c r="AM138" s="4" t="s">
        <v>598</v>
      </c>
      <c r="AN138" s="4" t="s">
        <v>632</v>
      </c>
      <c r="AO138" s="20" t="s">
        <v>624</v>
      </c>
      <c r="AP138" s="4" t="s">
        <v>633</v>
      </c>
      <c r="AQ138" s="20" t="s">
        <v>624</v>
      </c>
      <c r="AR138" s="4" t="s">
        <v>622</v>
      </c>
      <c r="AS138" s="20" t="s">
        <v>634</v>
      </c>
      <c r="AT138" s="4" t="s">
        <v>610</v>
      </c>
      <c r="AU138" s="4" t="s">
        <v>625</v>
      </c>
      <c r="AV138" s="4" t="s">
        <v>635</v>
      </c>
      <c r="AW138" s="4" t="s">
        <v>625</v>
      </c>
      <c r="AX138" s="4" t="s">
        <v>600</v>
      </c>
      <c r="AY138" s="20" t="s">
        <v>624</v>
      </c>
      <c r="AZ138" s="4" t="s">
        <v>636</v>
      </c>
      <c r="BA138" s="4" t="s">
        <v>637</v>
      </c>
      <c r="BB138" s="4" t="s">
        <v>638</v>
      </c>
      <c r="BC138" s="4" t="s">
        <v>610</v>
      </c>
      <c r="BD138" s="4" t="s">
        <v>623</v>
      </c>
      <c r="BE138" s="4" t="s">
        <v>639</v>
      </c>
      <c r="BF138" s="4" t="s">
        <v>637</v>
      </c>
      <c r="BG138" s="4" t="s">
        <v>640</v>
      </c>
      <c r="BH138" s="4" t="s">
        <v>638</v>
      </c>
      <c r="BI138" s="4" t="s">
        <v>641</v>
      </c>
      <c r="BJ138" s="4" t="s">
        <v>623</v>
      </c>
      <c r="BK138" s="20" t="s">
        <v>634</v>
      </c>
      <c r="BL138" s="4" t="s">
        <v>642</v>
      </c>
      <c r="BM138" s="4" t="s">
        <v>643</v>
      </c>
      <c r="BN138" s="20" t="s">
        <v>624</v>
      </c>
      <c r="BO138" s="4" t="s">
        <v>644</v>
      </c>
      <c r="BP138" s="4" t="s">
        <v>645</v>
      </c>
      <c r="BQ138" s="4" t="s">
        <v>646</v>
      </c>
      <c r="BS138" s="4" t="s">
        <v>635</v>
      </c>
      <c r="BT138" s="4" t="n">
        <f aca="false">49-(COUNTBLANK(U138:BQ138))</f>
        <v>49</v>
      </c>
      <c r="BU138" s="4" t="str">
        <f aca="false">CONCATENATE("*",BS138,"*")</f>
        <v>*drive*</v>
      </c>
      <c r="BV138" s="4" t="n">
        <f aca="false">COUNTIFS(U138:BQ138,BU138)</f>
        <v>0</v>
      </c>
      <c r="BW138" s="18" t="n">
        <f aca="false">BV138/BT138</f>
        <v>0</v>
      </c>
      <c r="BX138" s="4" t="s">
        <v>647</v>
      </c>
      <c r="BY138" s="4" t="n">
        <f aca="false">COUNTIFS(U138:BQ138,BX138)</f>
        <v>0</v>
      </c>
      <c r="BZ138" s="18" t="n">
        <f aca="false">IF(BY138="","",(BY138/BT138))</f>
        <v>0</v>
      </c>
      <c r="CA138" s="4" t="n">
        <f aca="false">COUNTIFS(U138:BQ138,BU137)</f>
        <v>0</v>
      </c>
      <c r="CB138" s="4" t="str">
        <f aca="false">IF(BX138="",BU138,BX138)</f>
        <v>*swerve*</v>
      </c>
      <c r="CC138" s="4" t="n">
        <f aca="false">COUNTIFS(U138:BQ138,CB137)</f>
        <v>0</v>
      </c>
      <c r="CD138" s="18" t="n">
        <f aca="false">CC138/BT138</f>
        <v>0</v>
      </c>
      <c r="CE138" s="4" t="s">
        <v>648</v>
      </c>
      <c r="CF138" s="18" t="n">
        <f aca="false">(COUNTIFS(U138:BQ138,CE138))/BT138</f>
        <v>0</v>
      </c>
      <c r="CH138" s="4" t="s">
        <v>649</v>
      </c>
      <c r="CI138" s="18" t="n">
        <v>0.0204081632653061</v>
      </c>
      <c r="CJ138" s="18" t="n">
        <v>0.18</v>
      </c>
      <c r="CK138" s="16" t="s">
        <v>208</v>
      </c>
      <c r="CL138" s="4" t="s">
        <v>616</v>
      </c>
      <c r="CX138" s="4" t="s">
        <v>3625</v>
      </c>
      <c r="CY138" s="4" t="s">
        <v>3635</v>
      </c>
      <c r="CZ138" s="4" t="s">
        <v>3617</v>
      </c>
    </row>
    <row r="139" customFormat="false" ht="14.4" hidden="false" customHeight="false" outlineLevel="0" collapsed="false">
      <c r="A139" s="8" t="s">
        <v>191</v>
      </c>
      <c r="B139" s="17" t="n">
        <v>1</v>
      </c>
      <c r="C139" s="17" t="n">
        <v>2</v>
      </c>
      <c r="D139" s="17" t="n">
        <v>1</v>
      </c>
      <c r="E139" s="17" t="n">
        <v>18</v>
      </c>
      <c r="F139" s="17" t="n">
        <v>9</v>
      </c>
      <c r="G139" s="17" t="n">
        <v>2</v>
      </c>
      <c r="H139" s="8" t="n">
        <v>2009</v>
      </c>
      <c r="I139" s="8" t="n">
        <v>12009</v>
      </c>
      <c r="J139" s="8" t="n">
        <v>2009</v>
      </c>
      <c r="K139" s="8" t="s">
        <v>650</v>
      </c>
      <c r="L139" s="8" t="s">
        <v>128</v>
      </c>
      <c r="M139" s="4" t="s">
        <v>651</v>
      </c>
      <c r="N139" s="4" t="s">
        <v>652</v>
      </c>
      <c r="O139" s="4" t="s">
        <v>694</v>
      </c>
      <c r="R139" s="4" t="n">
        <f aca="false">(1+LEN(N139)-LEN(SUBSTITUTE(N139," ","")))+1</f>
        <v>6</v>
      </c>
      <c r="S139" s="4" t="n">
        <f aca="false">(1+LEN(O139)-LEN(SUBSTITUTE(O139," ","")))</f>
        <v>10</v>
      </c>
      <c r="T139" s="4" t="s">
        <v>342</v>
      </c>
      <c r="U139" s="4" t="s">
        <v>654</v>
      </c>
      <c r="V139" s="20" t="s">
        <v>655</v>
      </c>
      <c r="W139" s="20" t="s">
        <v>656</v>
      </c>
      <c r="X139" s="20" t="s">
        <v>657</v>
      </c>
      <c r="Y139" s="20" t="s">
        <v>658</v>
      </c>
      <c r="Z139" s="4" t="s">
        <v>659</v>
      </c>
      <c r="AA139" s="20" t="s">
        <v>660</v>
      </c>
      <c r="AB139" s="4" t="s">
        <v>661</v>
      </c>
      <c r="AC139" s="4" t="s">
        <v>549</v>
      </c>
      <c r="AD139" s="4" t="s">
        <v>662</v>
      </c>
      <c r="AE139" s="4" t="s">
        <v>663</v>
      </c>
      <c r="AF139" s="4" t="s">
        <v>664</v>
      </c>
      <c r="AG139" s="4" t="s">
        <v>505</v>
      </c>
      <c r="AH139" s="4" t="s">
        <v>665</v>
      </c>
      <c r="AI139" s="4" t="s">
        <v>666</v>
      </c>
      <c r="AJ139" s="4" t="s">
        <v>505</v>
      </c>
      <c r="AK139" s="4" t="s">
        <v>667</v>
      </c>
      <c r="AL139" s="4" t="s">
        <v>668</v>
      </c>
      <c r="AM139" s="4" t="s">
        <v>669</v>
      </c>
      <c r="AN139" s="4" t="s">
        <v>670</v>
      </c>
      <c r="AO139" s="4" t="s">
        <v>671</v>
      </c>
      <c r="AP139" s="20" t="s">
        <v>672</v>
      </c>
      <c r="AQ139" s="20" t="s">
        <v>673</v>
      </c>
      <c r="AR139" s="20" t="s">
        <v>673</v>
      </c>
      <c r="AS139" s="4" t="s">
        <v>674</v>
      </c>
      <c r="AT139" s="20" t="s">
        <v>673</v>
      </c>
      <c r="AU139" s="4" t="s">
        <v>675</v>
      </c>
      <c r="AV139" s="20" t="s">
        <v>676</v>
      </c>
      <c r="AW139" s="4" t="s">
        <v>659</v>
      </c>
      <c r="AX139" s="20" t="s">
        <v>673</v>
      </c>
      <c r="AY139" s="4" t="s">
        <v>547</v>
      </c>
      <c r="AZ139" s="20" t="s">
        <v>673</v>
      </c>
      <c r="BA139" s="4" t="s">
        <v>505</v>
      </c>
      <c r="BB139" s="4" t="s">
        <v>677</v>
      </c>
      <c r="BC139" s="4" t="s">
        <v>365</v>
      </c>
      <c r="BD139" s="20" t="s">
        <v>673</v>
      </c>
      <c r="BE139" s="4" t="s">
        <v>678</v>
      </c>
      <c r="BF139" s="20" t="s">
        <v>673</v>
      </c>
      <c r="BG139" s="4" t="s">
        <v>679</v>
      </c>
      <c r="BH139" s="4" t="s">
        <v>680</v>
      </c>
      <c r="BJ139" s="4" t="s">
        <v>681</v>
      </c>
      <c r="BK139" s="4" t="s">
        <v>682</v>
      </c>
      <c r="BL139" s="4" t="s">
        <v>505</v>
      </c>
      <c r="BM139" s="20" t="s">
        <v>657</v>
      </c>
      <c r="BN139" s="4" t="s">
        <v>683</v>
      </c>
      <c r="BO139" s="4" t="s">
        <v>684</v>
      </c>
      <c r="BP139" s="4" t="s">
        <v>685</v>
      </c>
      <c r="BQ139" s="4" t="s">
        <v>686</v>
      </c>
      <c r="BS139" s="4" t="s">
        <v>687</v>
      </c>
      <c r="BT139" s="4" t="n">
        <f aca="false">49-(COUNTBLANK(U139:BQ139))</f>
        <v>48</v>
      </c>
      <c r="BU139" s="4" t="str">
        <f aca="false">CONCATENATE("*",BS139,"*")</f>
        <v>*treat*</v>
      </c>
      <c r="BV139" s="4" t="n">
        <f aca="false">COUNTIFS(U139:BQ139,BU139)</f>
        <v>0</v>
      </c>
      <c r="BW139" s="18" t="n">
        <f aca="false">BV139/BT139</f>
        <v>0</v>
      </c>
      <c r="BX139" s="4" t="s">
        <v>688</v>
      </c>
      <c r="BY139" s="4" t="n">
        <f aca="false">COUNTIFS(U139:BQ139,BX139)</f>
        <v>0</v>
      </c>
      <c r="BZ139" s="18" t="n">
        <f aca="false">IF(BY139="","",(BY139/BT139))</f>
        <v>0</v>
      </c>
      <c r="CA139" s="4" t="n">
        <f aca="false">COUNTIFS(U139:BQ139,BU140)</f>
        <v>0</v>
      </c>
      <c r="CB139" s="4" t="str">
        <f aca="false">IF(BX139="",BU139,BX139)</f>
        <v>*touch*</v>
      </c>
      <c r="CC139" s="4" t="n">
        <f aca="false">COUNTIFS(U139:BQ139,CB140)</f>
        <v>0</v>
      </c>
      <c r="CD139" s="18" t="n">
        <f aca="false">CC139/BT139</f>
        <v>0</v>
      </c>
      <c r="CE139" s="4" t="s">
        <v>688</v>
      </c>
      <c r="CF139" s="18" t="n">
        <f aca="false">(COUNTIFS(U139:BQ139,CE139))/BT139</f>
        <v>0</v>
      </c>
      <c r="CG139" s="20" t="s">
        <v>689</v>
      </c>
      <c r="CH139" s="4" t="s">
        <v>690</v>
      </c>
      <c r="CI139" s="18" t="n">
        <v>0</v>
      </c>
      <c r="CJ139" s="18" t="n">
        <v>0.23</v>
      </c>
      <c r="CK139" s="16" t="s">
        <v>726</v>
      </c>
      <c r="CL139" s="4" t="s">
        <v>692</v>
      </c>
      <c r="CX139" s="4" t="s">
        <v>3625</v>
      </c>
      <c r="CY139" s="4" t="s">
        <v>668</v>
      </c>
      <c r="CZ139" s="4" t="s">
        <v>3617</v>
      </c>
    </row>
    <row r="140" customFormat="false" ht="14.4" hidden="false" customHeight="false" outlineLevel="0" collapsed="false">
      <c r="A140" s="8" t="s">
        <v>193</v>
      </c>
      <c r="B140" s="17" t="n">
        <v>1</v>
      </c>
      <c r="C140" s="17" t="n">
        <v>2</v>
      </c>
      <c r="D140" s="17" t="n">
        <v>2</v>
      </c>
      <c r="E140" s="17" t="n">
        <v>18</v>
      </c>
      <c r="F140" s="17" t="n">
        <v>9</v>
      </c>
      <c r="G140" s="17" t="n">
        <v>3</v>
      </c>
      <c r="H140" s="8" t="n">
        <v>3009</v>
      </c>
      <c r="I140" s="8" t="n">
        <v>13009</v>
      </c>
      <c r="J140" s="8" t="n">
        <v>3009</v>
      </c>
      <c r="K140" s="8" t="n">
        <v>23009</v>
      </c>
      <c r="L140" s="8" t="s">
        <v>128</v>
      </c>
      <c r="M140" s="4" t="s">
        <v>693</v>
      </c>
      <c r="N140" s="4" t="s">
        <v>652</v>
      </c>
      <c r="O140" s="4" t="s">
        <v>653</v>
      </c>
      <c r="P140" s="4" t="s">
        <v>727</v>
      </c>
      <c r="Q140" s="4" t="s">
        <v>273</v>
      </c>
      <c r="R140" s="4" t="n">
        <f aca="false">(1+LEN(N140)-LEN(SUBSTITUTE(N140," ","")))+1</f>
        <v>6</v>
      </c>
      <c r="S140" s="4" t="n">
        <f aca="false">(1+LEN(O140)-LEN(SUBSTITUTE(O140," ","")))</f>
        <v>10</v>
      </c>
      <c r="T140" s="4" t="s">
        <v>342</v>
      </c>
      <c r="U140" s="4" t="s">
        <v>695</v>
      </c>
      <c r="V140" s="20" t="s">
        <v>696</v>
      </c>
      <c r="W140" s="20" t="s">
        <v>697</v>
      </c>
      <c r="X140" s="4" t="s">
        <v>698</v>
      </c>
      <c r="Y140" s="20" t="s">
        <v>699</v>
      </c>
      <c r="Z140" s="20" t="s">
        <v>700</v>
      </c>
      <c r="AA140" s="20" t="s">
        <v>696</v>
      </c>
      <c r="AB140" s="4" t="s">
        <v>701</v>
      </c>
      <c r="AC140" s="4" t="s">
        <v>702</v>
      </c>
      <c r="AD140" s="20" t="s">
        <v>696</v>
      </c>
      <c r="AE140" s="20" t="s">
        <v>703</v>
      </c>
      <c r="AF140" s="4" t="s">
        <v>704</v>
      </c>
      <c r="AG140" s="4" t="s">
        <v>705</v>
      </c>
      <c r="AH140" s="20" t="s">
        <v>706</v>
      </c>
      <c r="AI140" s="20" t="s">
        <v>696</v>
      </c>
      <c r="AJ140" s="20" t="s">
        <v>707</v>
      </c>
      <c r="AK140" s="4" t="s">
        <v>708</v>
      </c>
      <c r="AL140" s="20" t="s">
        <v>709</v>
      </c>
      <c r="AM140" s="4" t="s">
        <v>710</v>
      </c>
      <c r="AN140" s="20" t="s">
        <v>700</v>
      </c>
      <c r="AO140" s="20" t="s">
        <v>700</v>
      </c>
      <c r="AP140" s="20" t="s">
        <v>711</v>
      </c>
      <c r="AQ140" s="20" t="s">
        <v>700</v>
      </c>
      <c r="AR140" s="20" t="s">
        <v>696</v>
      </c>
      <c r="AS140" s="4" t="s">
        <v>167</v>
      </c>
      <c r="AT140" s="4" t="s">
        <v>712</v>
      </c>
      <c r="AU140" s="20" t="s">
        <v>700</v>
      </c>
      <c r="AV140" s="4" t="s">
        <v>658</v>
      </c>
      <c r="AW140" s="20" t="s">
        <v>700</v>
      </c>
      <c r="AX140" s="4" t="s">
        <v>295</v>
      </c>
      <c r="AY140" s="20" t="s">
        <v>713</v>
      </c>
      <c r="AZ140" s="20" t="s">
        <v>714</v>
      </c>
      <c r="BA140" s="20" t="s">
        <v>715</v>
      </c>
      <c r="BB140" s="20" t="s">
        <v>700</v>
      </c>
      <c r="BC140" s="4" t="s">
        <v>716</v>
      </c>
      <c r="BD140" s="20" t="s">
        <v>714</v>
      </c>
      <c r="BE140" s="4" t="s">
        <v>717</v>
      </c>
      <c r="BF140" s="20" t="s">
        <v>714</v>
      </c>
      <c r="BG140" s="20" t="s">
        <v>700</v>
      </c>
      <c r="BH140" s="20" t="s">
        <v>700</v>
      </c>
      <c r="BI140" s="4" t="s">
        <v>718</v>
      </c>
      <c r="BJ140" s="20" t="s">
        <v>700</v>
      </c>
      <c r="BK140" s="4" t="s">
        <v>719</v>
      </c>
      <c r="BL140" s="20" t="s">
        <v>696</v>
      </c>
      <c r="BM140" s="4" t="s">
        <v>720</v>
      </c>
      <c r="BN140" s="4" t="s">
        <v>721</v>
      </c>
      <c r="BO140" s="20" t="s">
        <v>722</v>
      </c>
      <c r="BP140" s="20" t="s">
        <v>714</v>
      </c>
      <c r="BQ140" s="4" t="s">
        <v>551</v>
      </c>
      <c r="BS140" s="4" t="s">
        <v>720</v>
      </c>
      <c r="BT140" s="4" t="n">
        <f aca="false">49-(COUNTBLANK(U140:BQ140))</f>
        <v>49</v>
      </c>
      <c r="BU140" s="4" t="str">
        <f aca="false">CONCATENATE("*",BS140,"*")</f>
        <v>*visit*</v>
      </c>
      <c r="BV140" s="4" t="n">
        <f aca="false">COUNTIFS(U140:BQ140,BU140)</f>
        <v>0</v>
      </c>
      <c r="BW140" s="18" t="n">
        <f aca="false">BV140/BT140</f>
        <v>0</v>
      </c>
      <c r="BX140" s="4" t="s">
        <v>723</v>
      </c>
      <c r="BY140" s="4" t="n">
        <f aca="false">COUNTIFS(U140:BQ140,BX140)</f>
        <v>0</v>
      </c>
      <c r="BZ140" s="18" t="n">
        <f aca="false">IF(BY140="","",(BY140/BT140))</f>
        <v>0</v>
      </c>
      <c r="CA140" s="4" t="n">
        <f aca="false">COUNTIFS(U140:BQ140,BU139)</f>
        <v>0</v>
      </c>
      <c r="CB140" s="4" t="str">
        <f aca="false">IF(BX140="",BU140,BX140)</f>
        <v>*see*</v>
      </c>
      <c r="CC140" s="4" t="n">
        <f aca="false">COUNTIFS(U140:BQ140,CB139)</f>
        <v>0</v>
      </c>
      <c r="CD140" s="18" t="n">
        <f aca="false">CC140/BT140</f>
        <v>0</v>
      </c>
      <c r="CE140" s="4" t="s">
        <v>723</v>
      </c>
      <c r="CF140" s="18" t="n">
        <f aca="false">(COUNTIFS(U140:BQ140,CE140))/BT140</f>
        <v>0</v>
      </c>
      <c r="CG140" s="20" t="s">
        <v>724</v>
      </c>
      <c r="CH140" s="4" t="s">
        <v>725</v>
      </c>
      <c r="CI140" s="18" t="n">
        <v>0.0408163265306122</v>
      </c>
      <c r="CJ140" s="18" t="n">
        <v>0.43</v>
      </c>
      <c r="CK140" s="16" t="s">
        <v>691</v>
      </c>
      <c r="CL140" s="4" t="s">
        <v>692</v>
      </c>
      <c r="CX140" s="4" t="s">
        <v>3625</v>
      </c>
      <c r="CY140" s="4" t="s">
        <v>668</v>
      </c>
      <c r="CZ140" s="4" t="s">
        <v>3617</v>
      </c>
    </row>
    <row r="141" customFormat="false" ht="14.4" hidden="false" customHeight="false" outlineLevel="0" collapsed="false">
      <c r="A141" s="8" t="s">
        <v>191</v>
      </c>
      <c r="B141" s="17" t="n">
        <v>1</v>
      </c>
      <c r="C141" s="17" t="n">
        <v>2</v>
      </c>
      <c r="D141" s="17" t="n">
        <v>1</v>
      </c>
      <c r="E141" s="17" t="n">
        <v>21</v>
      </c>
      <c r="F141" s="17" t="n">
        <v>10</v>
      </c>
      <c r="G141" s="17" t="n">
        <v>2</v>
      </c>
      <c r="H141" s="8" t="n">
        <v>2010</v>
      </c>
      <c r="I141" s="8" t="n">
        <v>12010</v>
      </c>
      <c r="J141" s="8" t="n">
        <v>2010</v>
      </c>
      <c r="K141" s="8" t="s">
        <v>650</v>
      </c>
      <c r="L141" s="8" t="s">
        <v>128</v>
      </c>
      <c r="M141" s="4" t="s">
        <v>728</v>
      </c>
      <c r="N141" s="4" t="s">
        <v>729</v>
      </c>
      <c r="O141" s="4" t="s">
        <v>762</v>
      </c>
      <c r="R141" s="4" t="n">
        <f aca="false">(1+LEN(N141)-LEN(SUBSTITUTE(N141," ","")))+1</f>
        <v>7</v>
      </c>
      <c r="S141" s="4" t="n">
        <f aca="false">(1+LEN(O141)-LEN(SUBSTITUTE(O141," ","")))</f>
        <v>11</v>
      </c>
      <c r="T141" s="4" t="s">
        <v>731</v>
      </c>
      <c r="U141" s="4" t="s">
        <v>732</v>
      </c>
      <c r="V141" s="4" t="s">
        <v>733</v>
      </c>
      <c r="W141" s="4" t="s">
        <v>734</v>
      </c>
      <c r="X141" s="4" t="s">
        <v>735</v>
      </c>
      <c r="Y141" s="4" t="s">
        <v>736</v>
      </c>
      <c r="Z141" s="4" t="s">
        <v>737</v>
      </c>
      <c r="AA141" s="4" t="s">
        <v>738</v>
      </c>
      <c r="AB141" s="4" t="s">
        <v>203</v>
      </c>
      <c r="AC141" s="4" t="s">
        <v>739</v>
      </c>
      <c r="AD141" s="4" t="s">
        <v>740</v>
      </c>
      <c r="AE141" s="4" t="s">
        <v>741</v>
      </c>
      <c r="AF141" s="4" t="s">
        <v>742</v>
      </c>
      <c r="AG141" s="4" t="s">
        <v>743</v>
      </c>
      <c r="AH141" s="4" t="s">
        <v>737</v>
      </c>
      <c r="AI141" s="4" t="s">
        <v>744</v>
      </c>
      <c r="AJ141" s="4" t="s">
        <v>745</v>
      </c>
      <c r="AK141" s="4" t="s">
        <v>746</v>
      </c>
      <c r="AL141" s="4" t="s">
        <v>746</v>
      </c>
      <c r="AM141" s="4" t="s">
        <v>746</v>
      </c>
      <c r="AN141" s="4" t="s">
        <v>150</v>
      </c>
      <c r="AO141" s="4" t="s">
        <v>740</v>
      </c>
      <c r="AP141" s="4" t="s">
        <v>747</v>
      </c>
      <c r="AQ141" s="4" t="s">
        <v>746</v>
      </c>
      <c r="AR141" s="4" t="s">
        <v>748</v>
      </c>
      <c r="AS141" s="4" t="s">
        <v>737</v>
      </c>
      <c r="AT141" s="4" t="s">
        <v>740</v>
      </c>
      <c r="AU141" s="4" t="s">
        <v>740</v>
      </c>
      <c r="AV141" s="4" t="s">
        <v>749</v>
      </c>
      <c r="AW141" s="4" t="s">
        <v>746</v>
      </c>
      <c r="AX141" s="4" t="s">
        <v>295</v>
      </c>
      <c r="AY141" s="4" t="s">
        <v>745</v>
      </c>
      <c r="AZ141" s="4" t="s">
        <v>746</v>
      </c>
      <c r="BA141" s="4" t="s">
        <v>750</v>
      </c>
      <c r="BB141" s="4" t="s">
        <v>751</v>
      </c>
      <c r="BC141" s="4" t="s">
        <v>746</v>
      </c>
      <c r="BD141" s="4" t="s">
        <v>732</v>
      </c>
      <c r="BE141" s="4" t="s">
        <v>752</v>
      </c>
      <c r="BF141" s="4" t="s">
        <v>150</v>
      </c>
      <c r="BG141" s="4" t="s">
        <v>746</v>
      </c>
      <c r="BH141" s="4" t="s">
        <v>203</v>
      </c>
      <c r="BI141" s="4" t="s">
        <v>746</v>
      </c>
      <c r="BJ141" s="4" t="s">
        <v>753</v>
      </c>
      <c r="BK141" s="4" t="s">
        <v>746</v>
      </c>
      <c r="BL141" s="4" t="s">
        <v>754</v>
      </c>
      <c r="BM141" s="4" t="s">
        <v>755</v>
      </c>
      <c r="BN141" s="4" t="s">
        <v>756</v>
      </c>
      <c r="BO141" s="4" t="s">
        <v>746</v>
      </c>
      <c r="BP141" s="4" t="s">
        <v>203</v>
      </c>
      <c r="BQ141" s="4" t="s">
        <v>757</v>
      </c>
      <c r="BS141" s="4" t="s">
        <v>746</v>
      </c>
      <c r="BT141" s="4" t="n">
        <f aca="false">49-(COUNTBLANK(U141:BQ141))</f>
        <v>49</v>
      </c>
      <c r="BU141" s="4" t="str">
        <f aca="false">CONCATENATE("*",BS141,"*")</f>
        <v>*write*</v>
      </c>
      <c r="BV141" s="4" t="n">
        <f aca="false">COUNTIFS(U141:BQ141,BU141)</f>
        <v>0</v>
      </c>
      <c r="BW141" s="18" t="n">
        <f aca="false">BV141/BT141</f>
        <v>0</v>
      </c>
      <c r="BZ141" s="18" t="str">
        <f aca="false">IF(BY141="","",(BY141/BT141))</f>
        <v/>
      </c>
      <c r="CA141" s="4" t="n">
        <f aca="false">COUNTIFS(U141:BQ141,BU142)</f>
        <v>0</v>
      </c>
      <c r="CB141" s="4" t="str">
        <f aca="false">IF(BX141="",BU141,BX141)</f>
        <v>*write*</v>
      </c>
      <c r="CC141" s="4" t="n">
        <f aca="false">COUNTIFS(U141:BQ141,CB142)</f>
        <v>0</v>
      </c>
      <c r="CD141" s="18" t="n">
        <f aca="false">CC141/BT141</f>
        <v>0</v>
      </c>
      <c r="CE141" s="4" t="s">
        <v>758</v>
      </c>
      <c r="CF141" s="18" t="n">
        <f aca="false">(COUNTIFS(U141:BQ141,CE141))/BT141</f>
        <v>0</v>
      </c>
      <c r="CH141" s="4" t="s">
        <v>759</v>
      </c>
      <c r="CI141" s="18" t="n">
        <v>0.102040816326531</v>
      </c>
      <c r="CJ141" s="18" t="n">
        <v>0.35</v>
      </c>
      <c r="CK141" s="16" t="s">
        <v>740</v>
      </c>
      <c r="CL141" s="4" t="s">
        <v>760</v>
      </c>
      <c r="CX141" s="4" t="s">
        <v>3639</v>
      </c>
      <c r="CY141" s="4" t="s">
        <v>3640</v>
      </c>
      <c r="CZ141" s="4" t="s">
        <v>3617</v>
      </c>
    </row>
    <row r="142" customFormat="false" ht="14.4" hidden="false" customHeight="false" outlineLevel="0" collapsed="false">
      <c r="A142" s="8" t="s">
        <v>193</v>
      </c>
      <c r="B142" s="17" t="n">
        <v>1</v>
      </c>
      <c r="C142" s="17" t="n">
        <v>2</v>
      </c>
      <c r="D142" s="17" t="n">
        <v>2</v>
      </c>
      <c r="E142" s="17" t="n">
        <v>21</v>
      </c>
      <c r="F142" s="17" t="n">
        <v>10</v>
      </c>
      <c r="G142" s="17" t="n">
        <v>3</v>
      </c>
      <c r="H142" s="8" t="n">
        <v>3010</v>
      </c>
      <c r="I142" s="8" t="n">
        <v>13010</v>
      </c>
      <c r="J142" s="8" t="n">
        <v>3010</v>
      </c>
      <c r="K142" s="8" t="n">
        <v>23010</v>
      </c>
      <c r="L142" s="8" t="s">
        <v>128</v>
      </c>
      <c r="M142" s="4" t="s">
        <v>761</v>
      </c>
      <c r="N142" s="4" t="s">
        <v>729</v>
      </c>
      <c r="O142" s="4" t="s">
        <v>730</v>
      </c>
      <c r="P142" s="4" t="s">
        <v>781</v>
      </c>
      <c r="Q142" s="4" t="s">
        <v>133</v>
      </c>
      <c r="R142" s="4" t="n">
        <f aca="false">(1+LEN(N142)-LEN(SUBSTITUTE(N142," ","")))+1</f>
        <v>7</v>
      </c>
      <c r="S142" s="4" t="n">
        <f aca="false">(1+LEN(O142)-LEN(SUBSTITUTE(O142," ","")))</f>
        <v>11</v>
      </c>
      <c r="T142" s="4" t="s">
        <v>731</v>
      </c>
      <c r="U142" s="4" t="s">
        <v>740</v>
      </c>
      <c r="V142" s="4" t="s">
        <v>763</v>
      </c>
      <c r="W142" s="4" t="s">
        <v>764</v>
      </c>
      <c r="X142" s="4" t="s">
        <v>740</v>
      </c>
      <c r="Y142" s="4" t="s">
        <v>765</v>
      </c>
      <c r="Z142" s="4" t="s">
        <v>766</v>
      </c>
      <c r="AA142" s="4" t="s">
        <v>767</v>
      </c>
      <c r="AB142" s="4" t="s">
        <v>740</v>
      </c>
      <c r="AC142" s="4" t="s">
        <v>753</v>
      </c>
      <c r="AD142" s="4" t="s">
        <v>768</v>
      </c>
      <c r="AE142" s="4" t="s">
        <v>740</v>
      </c>
      <c r="AF142" s="4" t="s">
        <v>769</v>
      </c>
      <c r="AG142" s="4" t="s">
        <v>770</v>
      </c>
      <c r="AH142" s="4" t="s">
        <v>740</v>
      </c>
      <c r="AI142" s="4" t="s">
        <v>765</v>
      </c>
      <c r="AJ142" s="4" t="s">
        <v>771</v>
      </c>
      <c r="AK142" s="4" t="s">
        <v>772</v>
      </c>
      <c r="AL142" s="4" t="s">
        <v>773</v>
      </c>
      <c r="AM142" s="4" t="s">
        <v>740</v>
      </c>
      <c r="AN142" s="4" t="s">
        <v>740</v>
      </c>
      <c r="AO142" s="4" t="s">
        <v>766</v>
      </c>
      <c r="AP142" s="4" t="s">
        <v>774</v>
      </c>
      <c r="AQ142" s="4" t="s">
        <v>740</v>
      </c>
      <c r="AR142" s="4" t="s">
        <v>775</v>
      </c>
      <c r="AS142" s="4" t="s">
        <v>775</v>
      </c>
      <c r="AT142" s="4" t="s">
        <v>746</v>
      </c>
      <c r="AU142" s="4" t="s">
        <v>765</v>
      </c>
      <c r="AV142" s="4" t="s">
        <v>746</v>
      </c>
      <c r="AW142" s="4" t="s">
        <v>740</v>
      </c>
      <c r="AX142" s="4" t="s">
        <v>740</v>
      </c>
      <c r="AY142" s="4" t="s">
        <v>766</v>
      </c>
      <c r="AZ142" s="4" t="s">
        <v>737</v>
      </c>
      <c r="BA142" s="4" t="s">
        <v>740</v>
      </c>
      <c r="BB142" s="4" t="s">
        <v>740</v>
      </c>
      <c r="BC142" s="4" t="s">
        <v>746</v>
      </c>
      <c r="BD142" s="4" t="s">
        <v>740</v>
      </c>
      <c r="BE142" s="4" t="s">
        <v>749</v>
      </c>
      <c r="BF142" s="4" t="s">
        <v>740</v>
      </c>
      <c r="BG142" s="4" t="s">
        <v>203</v>
      </c>
      <c r="BH142" s="4" t="s">
        <v>767</v>
      </c>
      <c r="BI142" s="4" t="s">
        <v>776</v>
      </c>
      <c r="BJ142" s="4" t="s">
        <v>740</v>
      </c>
      <c r="BK142" s="4" t="s">
        <v>777</v>
      </c>
      <c r="BL142" s="4" t="s">
        <v>765</v>
      </c>
      <c r="BM142" s="4" t="s">
        <v>740</v>
      </c>
      <c r="BN142" s="4" t="s">
        <v>150</v>
      </c>
      <c r="BO142" s="4" t="s">
        <v>754</v>
      </c>
      <c r="BP142" s="4" t="s">
        <v>778</v>
      </c>
      <c r="BQ142" s="4" t="s">
        <v>746</v>
      </c>
      <c r="BS142" s="4" t="s">
        <v>740</v>
      </c>
      <c r="BT142" s="4" t="n">
        <f aca="false">49-(COUNTBLANK(U142:BQ142))</f>
        <v>49</v>
      </c>
      <c r="BU142" s="4" t="str">
        <f aca="false">CONCATENATE("*",BS142,"*")</f>
        <v>*read*</v>
      </c>
      <c r="BV142" s="4" t="n">
        <f aca="false">COUNTIFS(U142:BQ142,BU142)</f>
        <v>0</v>
      </c>
      <c r="BW142" s="18" t="n">
        <f aca="false">BV142/BT142</f>
        <v>0</v>
      </c>
      <c r="BZ142" s="18" t="str">
        <f aca="false">IF(BY142="","",(BY142/BT142))</f>
        <v/>
      </c>
      <c r="CA142" s="4" t="n">
        <f aca="false">COUNTIFS(U142:BQ142,BU141)</f>
        <v>0</v>
      </c>
      <c r="CB142" s="4" t="str">
        <f aca="false">IF(BX142="",BU142,BX142)</f>
        <v>*read*</v>
      </c>
      <c r="CC142" s="4" t="n">
        <f aca="false">COUNTIFS(U142:BQ142,CB141)</f>
        <v>0</v>
      </c>
      <c r="CD142" s="18" t="n">
        <f aca="false">CC142/BT142</f>
        <v>0</v>
      </c>
      <c r="CE142" s="4" t="s">
        <v>779</v>
      </c>
      <c r="CF142" s="18" t="n">
        <f aca="false">(COUNTIFS(U142:BQ142,CE142))/BT142</f>
        <v>0</v>
      </c>
      <c r="CH142" s="4" t="s">
        <v>780</v>
      </c>
      <c r="CI142" s="18" t="n">
        <v>0.142857142857143</v>
      </c>
      <c r="CJ142" s="18" t="n">
        <v>0.47</v>
      </c>
      <c r="CK142" s="16" t="s">
        <v>746</v>
      </c>
      <c r="CL142" s="4" t="s">
        <v>760</v>
      </c>
      <c r="CX142" s="4" t="s">
        <v>3639</v>
      </c>
      <c r="CY142" s="4" t="s">
        <v>3640</v>
      </c>
      <c r="CZ142" s="4" t="s">
        <v>3617</v>
      </c>
    </row>
    <row r="143" customFormat="false" ht="14.4" hidden="false" customHeight="false" outlineLevel="0" collapsed="false">
      <c r="A143" s="8" t="s">
        <v>191</v>
      </c>
      <c r="B143" s="17" t="n">
        <v>1</v>
      </c>
      <c r="C143" s="17" t="n">
        <v>2</v>
      </c>
      <c r="D143" s="17" t="n">
        <v>1</v>
      </c>
      <c r="E143" s="17" t="n">
        <v>23</v>
      </c>
      <c r="F143" s="17" t="n">
        <v>12</v>
      </c>
      <c r="G143" s="17" t="n">
        <v>2</v>
      </c>
      <c r="H143" s="8" t="n">
        <v>2012</v>
      </c>
      <c r="I143" s="8" t="n">
        <v>12012</v>
      </c>
      <c r="J143" s="8" t="n">
        <v>2012</v>
      </c>
      <c r="K143" s="8" t="s">
        <v>650</v>
      </c>
      <c r="L143" s="8" t="s">
        <v>128</v>
      </c>
      <c r="M143" s="4" t="s">
        <v>824</v>
      </c>
      <c r="N143" s="4" t="s">
        <v>825</v>
      </c>
      <c r="O143" s="4" t="s">
        <v>845</v>
      </c>
      <c r="R143" s="4" t="n">
        <f aca="false">(1+LEN(N143)-LEN(SUBSTITUTE(N143," ","")))+1</f>
        <v>5</v>
      </c>
      <c r="S143" s="4" t="n">
        <f aca="false">(1+LEN(O143)-LEN(SUBSTITUTE(O143," ","")))</f>
        <v>8</v>
      </c>
      <c r="T143" s="4" t="s">
        <v>731</v>
      </c>
      <c r="U143" s="4" t="s">
        <v>827</v>
      </c>
      <c r="V143" s="4" t="s">
        <v>828</v>
      </c>
      <c r="W143" s="4" t="s">
        <v>829</v>
      </c>
      <c r="X143" s="4" t="s">
        <v>830</v>
      </c>
      <c r="Y143" s="4" t="s">
        <v>167</v>
      </c>
      <c r="Z143" s="4" t="s">
        <v>830</v>
      </c>
      <c r="AA143" s="4" t="s">
        <v>830</v>
      </c>
      <c r="AB143" s="4" t="s">
        <v>831</v>
      </c>
      <c r="AC143" s="4" t="s">
        <v>832</v>
      </c>
      <c r="AD143" s="4" t="s">
        <v>833</v>
      </c>
      <c r="AE143" s="4" t="s">
        <v>827</v>
      </c>
      <c r="AF143" s="4" t="s">
        <v>829</v>
      </c>
      <c r="AG143" s="4" t="s">
        <v>182</v>
      </c>
      <c r="AH143" s="4" t="s">
        <v>167</v>
      </c>
      <c r="AI143" s="4" t="s">
        <v>830</v>
      </c>
      <c r="AJ143" s="4" t="s">
        <v>182</v>
      </c>
      <c r="AK143" s="4" t="s">
        <v>182</v>
      </c>
      <c r="AL143" s="4" t="s">
        <v>827</v>
      </c>
      <c r="AM143" s="4" t="s">
        <v>167</v>
      </c>
      <c r="AN143" s="4" t="s">
        <v>834</v>
      </c>
      <c r="AO143" s="4" t="s">
        <v>835</v>
      </c>
      <c r="AP143" s="4" t="s">
        <v>836</v>
      </c>
      <c r="AQ143" s="4" t="s">
        <v>836</v>
      </c>
      <c r="AR143" s="4" t="s">
        <v>833</v>
      </c>
      <c r="AS143" s="4" t="s">
        <v>167</v>
      </c>
      <c r="AT143" s="4" t="s">
        <v>837</v>
      </c>
      <c r="AU143" s="4" t="s">
        <v>833</v>
      </c>
      <c r="AV143" s="4" t="s">
        <v>175</v>
      </c>
      <c r="AW143" s="4" t="s">
        <v>838</v>
      </c>
      <c r="AX143" s="4" t="s">
        <v>839</v>
      </c>
      <c r="AY143" s="4" t="s">
        <v>182</v>
      </c>
      <c r="AZ143" s="4" t="s">
        <v>838</v>
      </c>
      <c r="BA143" s="4" t="s">
        <v>830</v>
      </c>
      <c r="BB143" s="4" t="s">
        <v>833</v>
      </c>
      <c r="BC143" s="4" t="s">
        <v>167</v>
      </c>
      <c r="BD143" s="4" t="s">
        <v>827</v>
      </c>
      <c r="BE143" s="4" t="s">
        <v>167</v>
      </c>
      <c r="BF143" s="4" t="s">
        <v>838</v>
      </c>
      <c r="BG143" s="4" t="s">
        <v>182</v>
      </c>
      <c r="BH143" s="4" t="s">
        <v>573</v>
      </c>
      <c r="BI143" s="4" t="s">
        <v>182</v>
      </c>
      <c r="BJ143" s="4" t="s">
        <v>832</v>
      </c>
      <c r="BK143" s="4" t="s">
        <v>173</v>
      </c>
      <c r="BL143" s="4" t="s">
        <v>838</v>
      </c>
      <c r="BM143" s="4" t="s">
        <v>840</v>
      </c>
      <c r="BN143" s="4" t="s">
        <v>841</v>
      </c>
      <c r="BO143" s="4" t="s">
        <v>833</v>
      </c>
      <c r="BP143" s="4" t="s">
        <v>836</v>
      </c>
      <c r="BQ143" s="4" t="s">
        <v>827</v>
      </c>
      <c r="BS143" s="4" t="s">
        <v>833</v>
      </c>
      <c r="BT143" s="4" t="n">
        <f aca="false">49-(COUNTBLANK(U143:BQ143))</f>
        <v>49</v>
      </c>
      <c r="BU143" s="4" t="str">
        <f aca="false">CONCATENATE("*",BS143,"*")</f>
        <v>*lick*</v>
      </c>
      <c r="BV143" s="4" t="n">
        <f aca="false">COUNTIFS(U143:BQ143,BU143)</f>
        <v>0</v>
      </c>
      <c r="BW143" s="18" t="n">
        <f aca="false">BV143/BT143</f>
        <v>0</v>
      </c>
      <c r="BZ143" s="18" t="str">
        <f aca="false">IF(BY143="","",(BY143/BT143))</f>
        <v/>
      </c>
      <c r="CA143" s="4" t="n">
        <f aca="false">COUNTIFS(U143:BQ143,BU144)</f>
        <v>0</v>
      </c>
      <c r="CB143" s="4" t="str">
        <f aca="false">IF(BX143="",BU143,BX143)</f>
        <v>*lick*</v>
      </c>
      <c r="CC143" s="4" t="n">
        <f aca="false">COUNTIFS(U143:BQ143,CB144)</f>
        <v>0</v>
      </c>
      <c r="CD143" s="18" t="n">
        <f aca="false">CC143/BT143</f>
        <v>0</v>
      </c>
      <c r="CE143" s="4" t="s">
        <v>842</v>
      </c>
      <c r="CF143" s="18" t="n">
        <f aca="false">(COUNTIFS(U143:BQ143,CE143))/BT143</f>
        <v>0</v>
      </c>
      <c r="CH143" s="4" t="s">
        <v>190</v>
      </c>
      <c r="CI143" s="18" t="n">
        <v>0</v>
      </c>
      <c r="CJ143" s="18" t="n">
        <v>0.45</v>
      </c>
      <c r="CK143" s="16" t="s">
        <v>869</v>
      </c>
      <c r="CL143" s="4" t="s">
        <v>843</v>
      </c>
      <c r="CX143" s="4" t="s">
        <v>3639</v>
      </c>
      <c r="CY143" s="4" t="s">
        <v>3642</v>
      </c>
      <c r="CZ143" s="4" t="s">
        <v>3617</v>
      </c>
    </row>
    <row r="144" customFormat="false" ht="14.4" hidden="false" customHeight="false" outlineLevel="0" collapsed="false">
      <c r="A144" s="8" t="s">
        <v>193</v>
      </c>
      <c r="B144" s="17" t="n">
        <v>1</v>
      </c>
      <c r="C144" s="17" t="n">
        <v>2</v>
      </c>
      <c r="D144" s="17" t="n">
        <v>2</v>
      </c>
      <c r="E144" s="17" t="n">
        <v>23</v>
      </c>
      <c r="F144" s="17" t="n">
        <v>12</v>
      </c>
      <c r="G144" s="17" t="n">
        <v>3</v>
      </c>
      <c r="H144" s="8" t="n">
        <v>3012</v>
      </c>
      <c r="I144" s="8" t="n">
        <v>13012</v>
      </c>
      <c r="J144" s="8" t="n">
        <v>3012</v>
      </c>
      <c r="K144" s="8" t="n">
        <v>23012</v>
      </c>
      <c r="L144" s="8" t="s">
        <v>128</v>
      </c>
      <c r="M144" s="4" t="s">
        <v>844</v>
      </c>
      <c r="N144" s="4" t="s">
        <v>825</v>
      </c>
      <c r="O144" s="4" t="s">
        <v>826</v>
      </c>
      <c r="P144" s="4" t="s">
        <v>872</v>
      </c>
      <c r="Q144" s="4" t="s">
        <v>133</v>
      </c>
      <c r="R144" s="4" t="n">
        <f aca="false">(1+LEN(N144)-LEN(SUBSTITUTE(N144," ","")))+1</f>
        <v>5</v>
      </c>
      <c r="S144" s="4" t="n">
        <f aca="false">(1+LEN(O144)-LEN(SUBSTITUTE(O144," ","")))</f>
        <v>8</v>
      </c>
      <c r="T144" s="4" t="s">
        <v>731</v>
      </c>
      <c r="U144" s="4" t="s">
        <v>846</v>
      </c>
      <c r="V144" s="4" t="s">
        <v>847</v>
      </c>
      <c r="W144" s="4" t="s">
        <v>833</v>
      </c>
      <c r="X144" s="4" t="s">
        <v>833</v>
      </c>
      <c r="Y144" s="4" t="s">
        <v>846</v>
      </c>
      <c r="Z144" s="4" t="s">
        <v>493</v>
      </c>
      <c r="AA144" s="4" t="s">
        <v>848</v>
      </c>
      <c r="AB144" s="4" t="s">
        <v>846</v>
      </c>
      <c r="AC144" s="4" t="s">
        <v>848</v>
      </c>
      <c r="AD144" s="4" t="s">
        <v>849</v>
      </c>
      <c r="AE144" s="4" t="s">
        <v>850</v>
      </c>
      <c r="AF144" s="4" t="s">
        <v>851</v>
      </c>
      <c r="AG144" s="4" t="s">
        <v>852</v>
      </c>
      <c r="AH144" s="4" t="s">
        <v>853</v>
      </c>
      <c r="AI144" s="4" t="s">
        <v>846</v>
      </c>
      <c r="AJ144" s="4" t="s">
        <v>854</v>
      </c>
      <c r="AK144" s="4" t="s">
        <v>855</v>
      </c>
      <c r="AL144" s="4" t="s">
        <v>856</v>
      </c>
      <c r="AM144" s="4" t="s">
        <v>846</v>
      </c>
      <c r="AN144" s="4" t="s">
        <v>857</v>
      </c>
      <c r="AO144" s="4" t="s">
        <v>833</v>
      </c>
      <c r="AP144" s="4" t="s">
        <v>858</v>
      </c>
      <c r="AQ144" s="4" t="s">
        <v>859</v>
      </c>
      <c r="AR144" s="4" t="s">
        <v>860</v>
      </c>
      <c r="AS144" s="4" t="s">
        <v>838</v>
      </c>
      <c r="AT144" s="4" t="s">
        <v>861</v>
      </c>
      <c r="AU144" s="4" t="s">
        <v>857</v>
      </c>
      <c r="AV144" s="4" t="s">
        <v>848</v>
      </c>
      <c r="AW144" s="4" t="s">
        <v>862</v>
      </c>
      <c r="AX144" s="4" t="s">
        <v>833</v>
      </c>
      <c r="AY144" s="4" t="s">
        <v>863</v>
      </c>
      <c r="AZ144" s="4" t="s">
        <v>864</v>
      </c>
      <c r="BA144" s="4" t="s">
        <v>865</v>
      </c>
      <c r="BB144" s="4" t="s">
        <v>846</v>
      </c>
      <c r="BC144" s="4" t="s">
        <v>863</v>
      </c>
      <c r="BD144" s="4" t="s">
        <v>848</v>
      </c>
      <c r="BE144" s="4" t="s">
        <v>866</v>
      </c>
      <c r="BF144" s="4" t="s">
        <v>863</v>
      </c>
      <c r="BG144" s="4" t="s">
        <v>833</v>
      </c>
      <c r="BH144" s="4" t="s">
        <v>846</v>
      </c>
      <c r="BI144" s="4" t="s">
        <v>855</v>
      </c>
      <c r="BJ144" s="4" t="s">
        <v>846</v>
      </c>
      <c r="BK144" s="4" t="s">
        <v>857</v>
      </c>
      <c r="BL144" s="4" t="s">
        <v>848</v>
      </c>
      <c r="BM144" s="4" t="s">
        <v>863</v>
      </c>
      <c r="BN144" s="4" t="s">
        <v>867</v>
      </c>
      <c r="BO144" s="4" t="s">
        <v>868</v>
      </c>
      <c r="BP144" s="4" t="s">
        <v>857</v>
      </c>
      <c r="BQ144" s="4" t="s">
        <v>833</v>
      </c>
      <c r="BS144" s="4" t="s">
        <v>869</v>
      </c>
      <c r="BT144" s="4" t="n">
        <f aca="false">49-(COUNTBLANK(U144:BQ144))</f>
        <v>49</v>
      </c>
      <c r="BU144" s="4" t="str">
        <f aca="false">CONCATENATE("*",BS144,"*")</f>
        <v>*make*</v>
      </c>
      <c r="BV144" s="4" t="n">
        <f aca="false">COUNTIFS(U144:BQ144,BU144)</f>
        <v>0</v>
      </c>
      <c r="BW144" s="18" t="n">
        <f aca="false">BV144/BT144</f>
        <v>0</v>
      </c>
      <c r="BZ144" s="18" t="str">
        <f aca="false">IF(BY144="","",(BY144/BT144))</f>
        <v/>
      </c>
      <c r="CA144" s="4" t="n">
        <f aca="false">COUNTIFS(U144:BQ144,BU143)</f>
        <v>0</v>
      </c>
      <c r="CB144" s="4" t="str">
        <f aca="false">IF(BX144="",BU144,BX144)</f>
        <v>*make*</v>
      </c>
      <c r="CC144" s="4" t="n">
        <f aca="false">COUNTIFS(U144:BQ144,CB143)</f>
        <v>0</v>
      </c>
      <c r="CD144" s="18" t="n">
        <f aca="false">CC144/BT144</f>
        <v>0</v>
      </c>
      <c r="CE144" s="4" t="s">
        <v>870</v>
      </c>
      <c r="CF144" s="18" t="n">
        <f aca="false">(COUNTIFS(U144:BQ144,CE144))/BT144</f>
        <v>0</v>
      </c>
      <c r="CH144" s="4" t="s">
        <v>871</v>
      </c>
      <c r="CI144" s="18" t="n">
        <v>0.0408163265306122</v>
      </c>
      <c r="CJ144" s="18" t="n">
        <v>0.33</v>
      </c>
      <c r="CK144" s="16" t="s">
        <v>182</v>
      </c>
      <c r="CL144" s="4" t="s">
        <v>843</v>
      </c>
      <c r="CX144" s="4" t="s">
        <v>3639</v>
      </c>
      <c r="CY144" s="4" t="s">
        <v>3642</v>
      </c>
      <c r="CZ144" s="4" t="s">
        <v>3617</v>
      </c>
    </row>
    <row r="145" customFormat="false" ht="14.4" hidden="false" customHeight="false" outlineLevel="0" collapsed="false">
      <c r="A145" s="8" t="s">
        <v>191</v>
      </c>
      <c r="B145" s="17" t="n">
        <v>1</v>
      </c>
      <c r="C145" s="17" t="n">
        <v>2</v>
      </c>
      <c r="D145" s="17" t="n">
        <v>1</v>
      </c>
      <c r="E145" s="17" t="n">
        <v>25</v>
      </c>
      <c r="F145" s="17" t="n">
        <v>14</v>
      </c>
      <c r="G145" s="17" t="n">
        <v>2</v>
      </c>
      <c r="H145" s="8" t="n">
        <v>2014</v>
      </c>
      <c r="I145" s="8" t="n">
        <v>12014</v>
      </c>
      <c r="J145" s="8" t="n">
        <v>2014</v>
      </c>
      <c r="K145" s="8" t="s">
        <v>650</v>
      </c>
      <c r="L145" s="8" t="s">
        <v>128</v>
      </c>
      <c r="M145" s="4" t="s">
        <v>922</v>
      </c>
      <c r="N145" s="4" t="s">
        <v>923</v>
      </c>
      <c r="O145" s="4" t="s">
        <v>945</v>
      </c>
      <c r="R145" s="4" t="n">
        <f aca="false">(1+LEN(N145)-LEN(SUBSTITUTE(N145," ","")))+1</f>
        <v>5</v>
      </c>
      <c r="S145" s="4" t="n">
        <f aca="false">(1+LEN(O145)-LEN(SUBSTITUTE(O145," ","")))</f>
        <v>10</v>
      </c>
      <c r="T145" s="4" t="s">
        <v>731</v>
      </c>
      <c r="U145" s="4" t="s">
        <v>443</v>
      </c>
      <c r="V145" s="4" t="s">
        <v>925</v>
      </c>
      <c r="W145" s="4" t="s">
        <v>926</v>
      </c>
      <c r="X145" s="4" t="s">
        <v>927</v>
      </c>
      <c r="Y145" s="4" t="s">
        <v>443</v>
      </c>
      <c r="Z145" s="4" t="s">
        <v>445</v>
      </c>
      <c r="AA145" s="4" t="s">
        <v>928</v>
      </c>
      <c r="AB145" s="4" t="s">
        <v>443</v>
      </c>
      <c r="AC145" s="4" t="s">
        <v>929</v>
      </c>
      <c r="AD145" s="4" t="s">
        <v>454</v>
      </c>
      <c r="AE145" s="4" t="s">
        <v>445</v>
      </c>
      <c r="AF145" s="4" t="s">
        <v>930</v>
      </c>
      <c r="AG145" s="4" t="s">
        <v>927</v>
      </c>
      <c r="AH145" s="4" t="s">
        <v>454</v>
      </c>
      <c r="AI145" s="4" t="s">
        <v>454</v>
      </c>
      <c r="AJ145" s="4" t="s">
        <v>931</v>
      </c>
      <c r="AK145" s="4" t="s">
        <v>927</v>
      </c>
      <c r="AL145" s="4" t="s">
        <v>445</v>
      </c>
      <c r="AM145" s="4" t="s">
        <v>443</v>
      </c>
      <c r="AN145" s="4" t="s">
        <v>445</v>
      </c>
      <c r="AO145" s="4" t="s">
        <v>441</v>
      </c>
      <c r="AP145" s="4" t="s">
        <v>932</v>
      </c>
      <c r="AQ145" s="4" t="s">
        <v>454</v>
      </c>
      <c r="AR145" s="4" t="s">
        <v>932</v>
      </c>
      <c r="AS145" s="4" t="s">
        <v>454</v>
      </c>
      <c r="AT145" s="4" t="s">
        <v>927</v>
      </c>
      <c r="AU145" s="4" t="s">
        <v>933</v>
      </c>
      <c r="AV145" s="4" t="s">
        <v>447</v>
      </c>
      <c r="AW145" s="4" t="s">
        <v>454</v>
      </c>
      <c r="AX145" s="4" t="s">
        <v>934</v>
      </c>
      <c r="AY145" s="4" t="s">
        <v>454</v>
      </c>
      <c r="AZ145" s="4" t="s">
        <v>935</v>
      </c>
      <c r="BA145" s="4" t="s">
        <v>936</v>
      </c>
      <c r="BB145" s="4" t="s">
        <v>454</v>
      </c>
      <c r="BC145" s="4" t="s">
        <v>445</v>
      </c>
      <c r="BD145" s="4" t="s">
        <v>937</v>
      </c>
      <c r="BE145" s="4" t="s">
        <v>443</v>
      </c>
      <c r="BF145" s="4" t="s">
        <v>938</v>
      </c>
      <c r="BG145" s="4" t="s">
        <v>443</v>
      </c>
      <c r="BH145" s="4" t="s">
        <v>445</v>
      </c>
      <c r="BI145" s="4" t="s">
        <v>454</v>
      </c>
      <c r="BJ145" s="4" t="s">
        <v>445</v>
      </c>
      <c r="BK145" s="4" t="s">
        <v>454</v>
      </c>
      <c r="BL145" s="4" t="s">
        <v>939</v>
      </c>
      <c r="BM145" s="4" t="s">
        <v>940</v>
      </c>
      <c r="BN145" s="4" t="s">
        <v>941</v>
      </c>
      <c r="BO145" s="4" t="s">
        <v>454</v>
      </c>
      <c r="BP145" s="4" t="s">
        <v>942</v>
      </c>
      <c r="BQ145" s="4" t="s">
        <v>933</v>
      </c>
      <c r="BS145" s="4" t="s">
        <v>454</v>
      </c>
      <c r="BT145" s="4" t="n">
        <f aca="false">49-(COUNTBLANK(U145:BQ145))</f>
        <v>49</v>
      </c>
      <c r="BU145" s="4" t="str">
        <f aca="false">CONCATENATE("*",BS145,"*")</f>
        <v>*mow*</v>
      </c>
      <c r="BV145" s="4" t="n">
        <f aca="false">COUNTIFS(U145:BQ145,BU145)</f>
        <v>0</v>
      </c>
      <c r="BW145" s="18" t="n">
        <f aca="false">BV145/BT145</f>
        <v>0</v>
      </c>
      <c r="BZ145" s="18" t="str">
        <f aca="false">IF(BY145="","",(BY145/BT145))</f>
        <v/>
      </c>
      <c r="CA145" s="4" t="n">
        <f aca="false">COUNTIFS(U145:BQ145,BU146)</f>
        <v>0</v>
      </c>
      <c r="CB145" s="4" t="str">
        <f aca="false">IF(BX145="",BU145,BX145)</f>
        <v>*mow*</v>
      </c>
      <c r="CC145" s="4" t="n">
        <f aca="false">COUNTIFS(U145:BQ145,CB146)</f>
        <v>0</v>
      </c>
      <c r="CD145" s="18" t="n">
        <f aca="false">CC145/BT145</f>
        <v>0</v>
      </c>
      <c r="CE145" s="4" t="s">
        <v>463</v>
      </c>
      <c r="CF145" s="18" t="n">
        <f aca="false">(COUNTIFS(U145:BQ145,CE145))/BT145</f>
        <v>0</v>
      </c>
      <c r="CH145" s="4" t="s">
        <v>464</v>
      </c>
      <c r="CI145" s="18" t="n">
        <v>0</v>
      </c>
      <c r="CJ145" s="18" t="n">
        <v>0.61</v>
      </c>
      <c r="CK145" s="16" t="s">
        <v>951</v>
      </c>
      <c r="CL145" s="4" t="s">
        <v>943</v>
      </c>
      <c r="CX145" s="4" t="s">
        <v>3639</v>
      </c>
      <c r="CY145" s="4" t="s">
        <v>3644</v>
      </c>
      <c r="CZ145" s="4" t="s">
        <v>3617</v>
      </c>
    </row>
    <row r="146" customFormat="false" ht="14.4" hidden="false" customHeight="false" outlineLevel="0" collapsed="false">
      <c r="A146" s="8" t="s">
        <v>193</v>
      </c>
      <c r="B146" s="17" t="n">
        <v>1</v>
      </c>
      <c r="C146" s="17" t="n">
        <v>2</v>
      </c>
      <c r="D146" s="17" t="n">
        <v>2</v>
      </c>
      <c r="E146" s="17" t="n">
        <v>25</v>
      </c>
      <c r="F146" s="17" t="n">
        <v>14</v>
      </c>
      <c r="G146" s="17" t="n">
        <v>3</v>
      </c>
      <c r="H146" s="8" t="n">
        <v>3014</v>
      </c>
      <c r="I146" s="8" t="n">
        <v>13014</v>
      </c>
      <c r="J146" s="8" t="n">
        <v>3014</v>
      </c>
      <c r="K146" s="8" t="n">
        <v>23014</v>
      </c>
      <c r="L146" s="8" t="s">
        <v>128</v>
      </c>
      <c r="M146" s="4" t="s">
        <v>944</v>
      </c>
      <c r="N146" s="4" t="s">
        <v>923</v>
      </c>
      <c r="O146" s="4" t="s">
        <v>924</v>
      </c>
      <c r="P146" s="4" t="s">
        <v>979</v>
      </c>
      <c r="Q146" s="4" t="s">
        <v>273</v>
      </c>
      <c r="R146" s="4" t="n">
        <f aca="false">(1+LEN(N146)-LEN(SUBSTITUTE(N146," ","")))+1</f>
        <v>5</v>
      </c>
      <c r="S146" s="4" t="n">
        <f aca="false">(1+LEN(O146)-LEN(SUBSTITUTE(O146," ","")))</f>
        <v>10</v>
      </c>
      <c r="T146" s="4" t="s">
        <v>731</v>
      </c>
      <c r="U146" s="4" t="s">
        <v>927</v>
      </c>
      <c r="V146" s="4" t="s">
        <v>946</v>
      </c>
      <c r="W146" s="4" t="s">
        <v>947</v>
      </c>
      <c r="X146" s="4" t="s">
        <v>948</v>
      </c>
      <c r="Y146" s="4" t="s">
        <v>949</v>
      </c>
      <c r="Z146" s="4" t="s">
        <v>950</v>
      </c>
      <c r="AB146" s="4" t="s">
        <v>951</v>
      </c>
      <c r="AC146" s="4" t="s">
        <v>952</v>
      </c>
      <c r="AD146" s="4" t="s">
        <v>953</v>
      </c>
      <c r="AE146" s="4" t="s">
        <v>925</v>
      </c>
      <c r="AF146" s="4" t="s">
        <v>954</v>
      </c>
      <c r="AG146" s="4" t="s">
        <v>955</v>
      </c>
      <c r="AH146" s="4" t="s">
        <v>956</v>
      </c>
      <c r="AI146" s="4" t="s">
        <v>925</v>
      </c>
      <c r="AJ146" s="4" t="s">
        <v>957</v>
      </c>
      <c r="AK146" s="4" t="s">
        <v>958</v>
      </c>
      <c r="AL146" s="4" t="s">
        <v>959</v>
      </c>
      <c r="AM146" s="4" t="s">
        <v>960</v>
      </c>
      <c r="AN146" s="4" t="s">
        <v>960</v>
      </c>
      <c r="AO146" s="4" t="s">
        <v>961</v>
      </c>
      <c r="AP146" s="4" t="s">
        <v>962</v>
      </c>
      <c r="AQ146" s="4" t="s">
        <v>963</v>
      </c>
      <c r="AR146" s="4" t="s">
        <v>946</v>
      </c>
      <c r="AS146" s="4" t="s">
        <v>964</v>
      </c>
      <c r="AT146" s="4" t="s">
        <v>454</v>
      </c>
      <c r="AU146" s="4" t="s">
        <v>960</v>
      </c>
      <c r="AV146" s="4" t="s">
        <v>948</v>
      </c>
      <c r="AW146" s="4" t="s">
        <v>965</v>
      </c>
      <c r="AX146" s="4" t="s">
        <v>965</v>
      </c>
      <c r="AY146" s="4" t="s">
        <v>951</v>
      </c>
      <c r="AZ146" s="4" t="s">
        <v>960</v>
      </c>
      <c r="BA146" s="4" t="s">
        <v>966</v>
      </c>
      <c r="BB146" s="4" t="s">
        <v>960</v>
      </c>
      <c r="BC146" s="4" t="s">
        <v>946</v>
      </c>
      <c r="BD146" s="4" t="s">
        <v>967</v>
      </c>
      <c r="BE146" s="4" t="s">
        <v>968</v>
      </c>
      <c r="BF146" s="4" t="s">
        <v>969</v>
      </c>
      <c r="BG146" s="4" t="s">
        <v>970</v>
      </c>
      <c r="BH146" s="4" t="s">
        <v>927</v>
      </c>
      <c r="BI146" s="4" t="s">
        <v>971</v>
      </c>
      <c r="BJ146" s="4" t="s">
        <v>951</v>
      </c>
      <c r="BK146" s="4" t="s">
        <v>972</v>
      </c>
      <c r="BL146" s="4" t="s">
        <v>946</v>
      </c>
      <c r="BM146" s="4" t="s">
        <v>973</v>
      </c>
      <c r="BO146" s="4" t="s">
        <v>974</v>
      </c>
      <c r="BP146" s="4" t="s">
        <v>975</v>
      </c>
      <c r="BQ146" s="4" t="s">
        <v>976</v>
      </c>
      <c r="BS146" s="4" t="s">
        <v>951</v>
      </c>
      <c r="BT146" s="4" t="n">
        <f aca="false">49-(COUNTBLANK(U146:BQ146))</f>
        <v>47</v>
      </c>
      <c r="BU146" s="4" t="str">
        <f aca="false">CONCATENATE("*",BS146,"*")</f>
        <v>*water*</v>
      </c>
      <c r="BV146" s="4" t="n">
        <f aca="false">COUNTIFS(U146:BQ146,BU146)</f>
        <v>0</v>
      </c>
      <c r="BW146" s="18" t="n">
        <f aca="false">BV146/BT146</f>
        <v>0</v>
      </c>
      <c r="BZ146" s="18" t="str">
        <f aca="false">IF(BY146="","",(BY146/BT146))</f>
        <v/>
      </c>
      <c r="CA146" s="4" t="n">
        <f aca="false">COUNTIFS(U146:BQ146,BU145)</f>
        <v>0</v>
      </c>
      <c r="CB146" s="4" t="str">
        <f aca="false">IF(BX146="",BU146,BX146)</f>
        <v>*water*</v>
      </c>
      <c r="CC146" s="4" t="n">
        <f aca="false">COUNTIFS(U146:BQ146,CB145)</f>
        <v>0</v>
      </c>
      <c r="CD146" s="18" t="n">
        <f aca="false">CC146/BT146</f>
        <v>0</v>
      </c>
      <c r="CE146" s="4" t="s">
        <v>977</v>
      </c>
      <c r="CF146" s="18" t="n">
        <f aca="false">(COUNTIFS(U146:BQ146,CE146))/BT146</f>
        <v>0</v>
      </c>
      <c r="CH146" s="4" t="s">
        <v>978</v>
      </c>
      <c r="CI146" s="18" t="n">
        <v>0.0638297872340425</v>
      </c>
      <c r="CJ146" s="18" t="n">
        <v>0.47</v>
      </c>
      <c r="CK146" s="16" t="s">
        <v>454</v>
      </c>
      <c r="CL146" s="4" t="s">
        <v>943</v>
      </c>
      <c r="CX146" s="4" t="s">
        <v>3639</v>
      </c>
      <c r="CY146" s="4" t="s">
        <v>3644</v>
      </c>
      <c r="CZ146" s="4" t="s">
        <v>3617</v>
      </c>
    </row>
    <row r="147" customFormat="false" ht="14.4" hidden="false" customHeight="false" outlineLevel="0" collapsed="false">
      <c r="A147" s="8" t="s">
        <v>163</v>
      </c>
      <c r="B147" s="17" t="n">
        <v>1</v>
      </c>
      <c r="C147" s="17" t="n">
        <v>2</v>
      </c>
      <c r="D147" s="17" t="n">
        <v>1</v>
      </c>
      <c r="E147" s="17" t="n">
        <v>34</v>
      </c>
      <c r="F147" s="17" t="n">
        <v>17</v>
      </c>
      <c r="G147" s="17" t="n">
        <v>2</v>
      </c>
      <c r="H147" s="8" t="n">
        <v>2017</v>
      </c>
      <c r="I147" s="8" t="n">
        <v>12017</v>
      </c>
      <c r="J147" s="8" t="n">
        <v>2017</v>
      </c>
      <c r="K147" s="8" t="s">
        <v>650</v>
      </c>
      <c r="L147" s="8" t="s">
        <v>128</v>
      </c>
      <c r="M147" s="4" t="s">
        <v>1093</v>
      </c>
      <c r="N147" s="4" t="s">
        <v>1094</v>
      </c>
      <c r="O147" s="4" t="s">
        <v>1122</v>
      </c>
      <c r="R147" s="4" t="n">
        <f aca="false">(1+LEN(N147)-LEN(SUBSTITUTE(N147," ","")))+1</f>
        <v>6</v>
      </c>
      <c r="S147" s="4" t="n">
        <f aca="false">(1+LEN(O147)-LEN(SUBSTITUTE(O147," ","")))</f>
        <v>10</v>
      </c>
      <c r="T147" s="4" t="s">
        <v>1096</v>
      </c>
      <c r="U147" s="4" t="s">
        <v>1097</v>
      </c>
      <c r="V147" s="20" t="s">
        <v>1098</v>
      </c>
      <c r="W147" s="4" t="s">
        <v>1099</v>
      </c>
      <c r="X147" s="20" t="s">
        <v>1100</v>
      </c>
      <c r="Y147" s="4" t="s">
        <v>150</v>
      </c>
      <c r="Z147" s="24" t="s">
        <v>1101</v>
      </c>
      <c r="AA147" s="20" t="s">
        <v>1102</v>
      </c>
      <c r="AB147" s="4" t="s">
        <v>869</v>
      </c>
      <c r="AC147" s="4" t="s">
        <v>1103</v>
      </c>
      <c r="AD147" s="4" t="s">
        <v>1104</v>
      </c>
      <c r="AE147" s="4" t="s">
        <v>150</v>
      </c>
      <c r="AF147" s="4" t="s">
        <v>1105</v>
      </c>
      <c r="AG147" s="20" t="s">
        <v>360</v>
      </c>
      <c r="AH147" s="4" t="s">
        <v>1106</v>
      </c>
      <c r="AI147" s="20" t="s">
        <v>367</v>
      </c>
      <c r="AJ147" s="4" t="s">
        <v>732</v>
      </c>
      <c r="AK147" s="4" t="s">
        <v>934</v>
      </c>
      <c r="AL147" s="20" t="s">
        <v>1107</v>
      </c>
      <c r="AM147" s="4" t="s">
        <v>869</v>
      </c>
      <c r="AN147" s="4" t="s">
        <v>863</v>
      </c>
      <c r="AO147" s="20" t="s">
        <v>367</v>
      </c>
      <c r="AP147" s="20" t="s">
        <v>367</v>
      </c>
      <c r="AQ147" s="20" t="s">
        <v>1108</v>
      </c>
      <c r="AR147" s="4" t="s">
        <v>1034</v>
      </c>
      <c r="AS147" s="4" t="s">
        <v>869</v>
      </c>
      <c r="AT147" s="4" t="s">
        <v>1034</v>
      </c>
      <c r="AU147" s="4" t="s">
        <v>869</v>
      </c>
      <c r="AV147" s="20" t="s">
        <v>1109</v>
      </c>
      <c r="AW147" s="20" t="s">
        <v>1110</v>
      </c>
      <c r="AX147" s="4" t="s">
        <v>150</v>
      </c>
      <c r="AY147" s="20" t="s">
        <v>367</v>
      </c>
      <c r="AZ147" s="4" t="s">
        <v>1099</v>
      </c>
      <c r="BA147" s="4" t="s">
        <v>1111</v>
      </c>
      <c r="BB147" s="20" t="s">
        <v>1102</v>
      </c>
      <c r="BC147" s="20" t="s">
        <v>367</v>
      </c>
      <c r="BD147" s="20" t="s">
        <v>1102</v>
      </c>
      <c r="BE147" s="4" t="s">
        <v>150</v>
      </c>
      <c r="BF147" s="20" t="s">
        <v>1102</v>
      </c>
      <c r="BG147" s="20" t="s">
        <v>367</v>
      </c>
      <c r="BH147" s="4" t="s">
        <v>150</v>
      </c>
      <c r="BI147" s="20" t="s">
        <v>1102</v>
      </c>
      <c r="BJ147" s="4" t="s">
        <v>1112</v>
      </c>
      <c r="BK147" s="4" t="s">
        <v>1113</v>
      </c>
      <c r="BL147" s="4" t="s">
        <v>863</v>
      </c>
      <c r="BM147" s="4" t="s">
        <v>1114</v>
      </c>
      <c r="BN147" s="20" t="s">
        <v>1115</v>
      </c>
      <c r="BO147" s="20" t="s">
        <v>367</v>
      </c>
      <c r="BP147" s="4" t="s">
        <v>203</v>
      </c>
      <c r="BQ147" s="20" t="s">
        <v>1116</v>
      </c>
      <c r="BS147" s="4" t="s">
        <v>1102</v>
      </c>
      <c r="BT147" s="4" t="n">
        <f aca="false">49-(COUNTBLANK(U147:BQ147))</f>
        <v>49</v>
      </c>
      <c r="BU147" s="4" t="str">
        <f aca="false">CONCATENATE("*",BS147,"*")</f>
        <v>*weave*</v>
      </c>
      <c r="BV147" s="4" t="n">
        <f aca="false">COUNTIFS(U147:BQ147,BU147)</f>
        <v>0</v>
      </c>
      <c r="BW147" s="18" t="n">
        <f aca="false">BV147/BT147</f>
        <v>0</v>
      </c>
      <c r="BZ147" s="18" t="str">
        <f aca="false">IF(BY147="","",(BY147/BT147))</f>
        <v/>
      </c>
      <c r="CA147" s="4" t="n">
        <f aca="false">COUNTIFS(U147:BQ147,BU148)</f>
        <v>0</v>
      </c>
      <c r="CB147" s="4" t="str">
        <f aca="false">IF(BX147="",BU147,BX147)</f>
        <v>*weave*</v>
      </c>
      <c r="CC147" s="4" t="n">
        <f aca="false">COUNTIFS(U147:BQ147,CB148)</f>
        <v>0</v>
      </c>
      <c r="CD147" s="18" t="n">
        <f aca="false">CC147/BT147</f>
        <v>0</v>
      </c>
      <c r="CE147" s="4" t="s">
        <v>1117</v>
      </c>
      <c r="CF147" s="18" t="n">
        <f aca="false">(COUNTIFS(U147:BQ147,CE147))/BT147</f>
        <v>0</v>
      </c>
      <c r="CG147" s="20" t="s">
        <v>1118</v>
      </c>
      <c r="CH147" s="4" t="s">
        <v>1119</v>
      </c>
      <c r="CI147" s="18" t="n">
        <v>0</v>
      </c>
      <c r="CJ147" s="18" t="n">
        <v>0.18</v>
      </c>
      <c r="CK147" s="4" t="s">
        <v>1123</v>
      </c>
      <c r="CL147" s="4" t="s">
        <v>1120</v>
      </c>
      <c r="CP147" s="0" t="s">
        <v>1116</v>
      </c>
      <c r="CQ147" s="15" t="n">
        <v>0.0204081632653061</v>
      </c>
      <c r="CR147" s="0" t="str">
        <f aca="false">CONCATENATE(CP147,CS147)</f>
        <v>stitch*</v>
      </c>
      <c r="CS147" s="0" t="s">
        <v>3614</v>
      </c>
      <c r="CT147" s="0" t="n">
        <f aca="false">CP148</f>
        <v>0</v>
      </c>
      <c r="CU147" s="0" t="str">
        <f aca="false">CONCATENATE(CT147,CS147)</f>
        <v>0*</v>
      </c>
      <c r="CV147" s="15" t="n">
        <f aca="false">(COUNTIFS(U147:BQ147,CU147))/BT147</f>
        <v>0</v>
      </c>
      <c r="CX147" s="4" t="s">
        <v>3639</v>
      </c>
      <c r="CY147" s="4" t="s">
        <v>3646</v>
      </c>
      <c r="CZ147" s="4" t="s">
        <v>3617</v>
      </c>
    </row>
    <row r="148" customFormat="false" ht="14.4" hidden="false" customHeight="false" outlineLevel="0" collapsed="false">
      <c r="A148" s="8" t="s">
        <v>191</v>
      </c>
      <c r="B148" s="17" t="n">
        <v>1</v>
      </c>
      <c r="C148" s="17" t="n">
        <v>2</v>
      </c>
      <c r="D148" s="17" t="n">
        <v>2</v>
      </c>
      <c r="E148" s="17" t="n">
        <v>34</v>
      </c>
      <c r="F148" s="17" t="n">
        <v>17</v>
      </c>
      <c r="G148" s="17" t="n">
        <v>3</v>
      </c>
      <c r="H148" s="8" t="n">
        <v>3017</v>
      </c>
      <c r="I148" s="8" t="n">
        <v>13017</v>
      </c>
      <c r="J148" s="8" t="n">
        <v>3017</v>
      </c>
      <c r="K148" s="8" t="s">
        <v>650</v>
      </c>
      <c r="L148" s="8" t="s">
        <v>128</v>
      </c>
      <c r="M148" s="4" t="s">
        <v>1121</v>
      </c>
      <c r="N148" s="4" t="s">
        <v>1094</v>
      </c>
      <c r="O148" s="4" t="s">
        <v>1095</v>
      </c>
      <c r="R148" s="4" t="n">
        <f aca="false">(1+LEN(N148)-LEN(SUBSTITUTE(N148," ","")))+1</f>
        <v>6</v>
      </c>
      <c r="S148" s="4" t="n">
        <f aca="false">(1+LEN(O148)-LEN(SUBSTITUTE(O148," ","")))</f>
        <v>10</v>
      </c>
      <c r="T148" s="4" t="s">
        <v>1096</v>
      </c>
      <c r="U148" s="4" t="s">
        <v>1123</v>
      </c>
      <c r="V148" s="4" t="s">
        <v>1124</v>
      </c>
      <c r="W148" s="4" t="s">
        <v>1125</v>
      </c>
      <c r="X148" s="4" t="s">
        <v>1123</v>
      </c>
      <c r="Y148" s="4" t="s">
        <v>1126</v>
      </c>
      <c r="Z148" s="4" t="s">
        <v>863</v>
      </c>
      <c r="AA148" s="4" t="s">
        <v>1123</v>
      </c>
      <c r="AB148" s="4" t="s">
        <v>367</v>
      </c>
      <c r="AC148" s="4" t="s">
        <v>1126</v>
      </c>
      <c r="AD148" s="4" t="s">
        <v>1127</v>
      </c>
      <c r="AE148" s="4" t="s">
        <v>1125</v>
      </c>
      <c r="AF148" s="4" t="s">
        <v>1125</v>
      </c>
      <c r="AG148" s="4" t="s">
        <v>1128</v>
      </c>
      <c r="AH148" s="4" t="s">
        <v>367</v>
      </c>
      <c r="AI148" s="4" t="s">
        <v>1125</v>
      </c>
      <c r="AJ148" s="4" t="s">
        <v>1129</v>
      </c>
      <c r="AK148" s="4" t="s">
        <v>1130</v>
      </c>
      <c r="AL148" s="4" t="s">
        <v>1131</v>
      </c>
      <c r="AM148" s="4" t="s">
        <v>367</v>
      </c>
      <c r="AN148" s="4" t="s">
        <v>1132</v>
      </c>
      <c r="AO148" s="4" t="s">
        <v>1126</v>
      </c>
      <c r="AP148" s="4" t="s">
        <v>1133</v>
      </c>
      <c r="AQ148" s="4" t="s">
        <v>1110</v>
      </c>
      <c r="AR148" s="4" t="s">
        <v>1134</v>
      </c>
      <c r="AS148" s="4" t="s">
        <v>1110</v>
      </c>
      <c r="AT148" s="4" t="s">
        <v>1123</v>
      </c>
      <c r="AU148" s="4" t="s">
        <v>1123</v>
      </c>
      <c r="AV148" s="4" t="s">
        <v>1125</v>
      </c>
      <c r="AW148" s="4" t="s">
        <v>1123</v>
      </c>
      <c r="AX148" s="4" t="s">
        <v>203</v>
      </c>
      <c r="AY148" s="4" t="s">
        <v>1123</v>
      </c>
      <c r="AZ148" s="4" t="s">
        <v>1123</v>
      </c>
      <c r="BA148" s="4" t="s">
        <v>1123</v>
      </c>
      <c r="BB148" s="4" t="s">
        <v>1123</v>
      </c>
      <c r="BC148" s="4" t="s">
        <v>1123</v>
      </c>
      <c r="BD148" s="4" t="s">
        <v>1125</v>
      </c>
      <c r="BE148" s="4" t="s">
        <v>749</v>
      </c>
      <c r="BF148" s="4" t="s">
        <v>1123</v>
      </c>
      <c r="BG148" s="4" t="s">
        <v>1123</v>
      </c>
      <c r="BH148" s="4" t="s">
        <v>1135</v>
      </c>
      <c r="BI148" s="4" t="s">
        <v>1136</v>
      </c>
      <c r="BJ148" s="4" t="s">
        <v>1123</v>
      </c>
      <c r="BK148" s="4" t="s">
        <v>1123</v>
      </c>
      <c r="BL148" s="4" t="s">
        <v>1126</v>
      </c>
      <c r="BM148" s="4" t="s">
        <v>1123</v>
      </c>
      <c r="BN148" s="4" t="s">
        <v>1102</v>
      </c>
      <c r="BO148" s="4" t="s">
        <v>1137</v>
      </c>
      <c r="BP148" s="4" t="s">
        <v>1138</v>
      </c>
      <c r="BQ148" s="4" t="s">
        <v>934</v>
      </c>
      <c r="BS148" s="4" t="s">
        <v>1125</v>
      </c>
      <c r="BT148" s="4" t="n">
        <f aca="false">49-(COUNTBLANK(U148:BQ148))</f>
        <v>49</v>
      </c>
      <c r="BU148" s="4" t="str">
        <f aca="false">CONCATENATE("*",BS148,"*")</f>
        <v>*vacuum*</v>
      </c>
      <c r="BV148" s="4" t="n">
        <f aca="false">COUNTIFS(U148:BQ148,BU148)</f>
        <v>0</v>
      </c>
      <c r="BW148" s="18" t="n">
        <f aca="false">BV148/BT148</f>
        <v>0</v>
      </c>
      <c r="BZ148" s="18" t="str">
        <f aca="false">IF(BY148="","",(BY148/BT148))</f>
        <v/>
      </c>
      <c r="CA148" s="4" t="n">
        <f aca="false">COUNTIFS(U148:BQ148,BU147)</f>
        <v>0</v>
      </c>
      <c r="CB148" s="4" t="str">
        <f aca="false">IF(BX148="",BU148,BX148)</f>
        <v>*vacuum*</v>
      </c>
      <c r="CC148" s="4" t="n">
        <f aca="false">COUNTIFS(U148:BQ148,CB147)</f>
        <v>0</v>
      </c>
      <c r="CD148" s="18" t="n">
        <f aca="false">CC148/BT148</f>
        <v>0</v>
      </c>
      <c r="CE148" s="4" t="s">
        <v>1139</v>
      </c>
      <c r="CF148" s="18" t="n">
        <f aca="false">(COUNTIFS(U148:BQ148,CE148))/BT148</f>
        <v>0</v>
      </c>
      <c r="CH148" s="4" t="s">
        <v>1140</v>
      </c>
      <c r="CI148" s="18" t="n">
        <v>0.102040816326531</v>
      </c>
      <c r="CJ148" s="18" t="n">
        <v>0.47</v>
      </c>
      <c r="CK148" s="4" t="s">
        <v>367</v>
      </c>
      <c r="CL148" s="4" t="s">
        <v>1120</v>
      </c>
      <c r="CX148" s="4" t="s">
        <v>3639</v>
      </c>
      <c r="CY148" s="4" t="s">
        <v>3646</v>
      </c>
      <c r="CZ148" s="4" t="s">
        <v>3617</v>
      </c>
    </row>
    <row r="149" customFormat="false" ht="14.4" hidden="false" customHeight="false" outlineLevel="0" collapsed="false">
      <c r="A149" s="8" t="s">
        <v>163</v>
      </c>
      <c r="B149" s="17" t="n">
        <v>1</v>
      </c>
      <c r="C149" s="17" t="n">
        <v>2</v>
      </c>
      <c r="D149" s="17" t="n">
        <v>1</v>
      </c>
      <c r="E149" s="17" t="n">
        <v>35</v>
      </c>
      <c r="F149" s="17" t="n">
        <v>18</v>
      </c>
      <c r="G149" s="17" t="n">
        <v>2</v>
      </c>
      <c r="H149" s="8" t="n">
        <v>2018</v>
      </c>
      <c r="I149" s="8" t="n">
        <v>12018</v>
      </c>
      <c r="J149" s="8" t="n">
        <v>2018</v>
      </c>
      <c r="K149" s="8" t="s">
        <v>650</v>
      </c>
      <c r="L149" s="8" t="s">
        <v>128</v>
      </c>
      <c r="M149" s="4" t="s">
        <v>1141</v>
      </c>
      <c r="N149" s="4" t="s">
        <v>1142</v>
      </c>
      <c r="O149" s="4" t="s">
        <v>1163</v>
      </c>
      <c r="R149" s="4" t="n">
        <f aca="false">(1+LEN(N149)-LEN(SUBSTITUTE(N149," ","")))+1</f>
        <v>6</v>
      </c>
      <c r="S149" s="4" t="n">
        <f aca="false">(1+LEN(O149)-LEN(SUBSTITUTE(O149," ","")))</f>
        <v>11</v>
      </c>
      <c r="T149" s="4" t="s">
        <v>1096</v>
      </c>
      <c r="U149" s="4" t="s">
        <v>1144</v>
      </c>
      <c r="V149" s="4" t="s">
        <v>1145</v>
      </c>
      <c r="W149" s="4" t="s">
        <v>1146</v>
      </c>
      <c r="X149" s="4" t="s">
        <v>1147</v>
      </c>
      <c r="Y149" s="4" t="s">
        <v>934</v>
      </c>
      <c r="Z149" s="4" t="s">
        <v>1123</v>
      </c>
      <c r="AA149" s="4" t="s">
        <v>1123</v>
      </c>
      <c r="AB149" s="4" t="s">
        <v>934</v>
      </c>
      <c r="AC149" s="4" t="s">
        <v>1148</v>
      </c>
      <c r="AD149" s="4" t="s">
        <v>1149</v>
      </c>
      <c r="AE149" s="4" t="s">
        <v>1150</v>
      </c>
      <c r="AF149" s="4" t="s">
        <v>1151</v>
      </c>
      <c r="AG149" s="4" t="s">
        <v>1152</v>
      </c>
      <c r="AH149" s="4" t="s">
        <v>1123</v>
      </c>
      <c r="AI149" s="4" t="s">
        <v>1123</v>
      </c>
      <c r="AJ149" s="4" t="s">
        <v>1144</v>
      </c>
      <c r="AK149" s="4" t="s">
        <v>1153</v>
      </c>
      <c r="AL149" s="4" t="s">
        <v>1154</v>
      </c>
      <c r="AM149" s="4" t="s">
        <v>934</v>
      </c>
      <c r="AN149" s="4" t="s">
        <v>1123</v>
      </c>
      <c r="AO149" s="4" t="s">
        <v>1155</v>
      </c>
      <c r="AP149" s="4" t="s">
        <v>934</v>
      </c>
      <c r="AQ149" s="4" t="s">
        <v>1123</v>
      </c>
      <c r="AR149" s="4" t="s">
        <v>1123</v>
      </c>
      <c r="AS149" s="4" t="s">
        <v>1123</v>
      </c>
      <c r="AT149" s="4" t="s">
        <v>1144</v>
      </c>
      <c r="AU149" s="4" t="s">
        <v>217</v>
      </c>
      <c r="AV149" s="4" t="s">
        <v>1136</v>
      </c>
      <c r="AW149" s="4" t="s">
        <v>1123</v>
      </c>
      <c r="AX149" s="4" t="s">
        <v>1156</v>
      </c>
      <c r="AY149" s="4" t="s">
        <v>1154</v>
      </c>
      <c r="AZ149" s="4" t="s">
        <v>1123</v>
      </c>
      <c r="BA149" s="4" t="s">
        <v>1123</v>
      </c>
      <c r="BB149" s="4" t="s">
        <v>1144</v>
      </c>
      <c r="BC149" s="4" t="s">
        <v>1123</v>
      </c>
      <c r="BD149" s="4" t="s">
        <v>934</v>
      </c>
      <c r="BE149" s="4" t="s">
        <v>1123</v>
      </c>
      <c r="BF149" s="4" t="s">
        <v>1154</v>
      </c>
      <c r="BG149" s="4" t="s">
        <v>1123</v>
      </c>
      <c r="BH149" s="4" t="s">
        <v>1123</v>
      </c>
      <c r="BI149" s="4" t="s">
        <v>1154</v>
      </c>
      <c r="BJ149" s="4" t="s">
        <v>1157</v>
      </c>
      <c r="BK149" s="4" t="s">
        <v>1144</v>
      </c>
      <c r="BL149" s="4" t="s">
        <v>1123</v>
      </c>
      <c r="BM149" s="4" t="s">
        <v>1123</v>
      </c>
      <c r="BN149" s="4" t="s">
        <v>1158</v>
      </c>
      <c r="BO149" s="4" t="s">
        <v>1123</v>
      </c>
      <c r="BP149" s="4" t="s">
        <v>1159</v>
      </c>
      <c r="BQ149" s="4" t="s">
        <v>1160</v>
      </c>
      <c r="BS149" s="4" t="s">
        <v>1123</v>
      </c>
      <c r="BT149" s="4" t="n">
        <f aca="false">49-(COUNTBLANK(U149:BQ149))</f>
        <v>49</v>
      </c>
      <c r="BU149" s="4" t="str">
        <f aca="false">CONCATENATE("*",BS149,"*")</f>
        <v>*clean*</v>
      </c>
      <c r="BV149" s="4" t="n">
        <f aca="false">COUNTIFS(U149:BQ149,BU149)</f>
        <v>0</v>
      </c>
      <c r="BW149" s="18" t="n">
        <f aca="false">BV149/BT149</f>
        <v>0</v>
      </c>
      <c r="BZ149" s="18" t="str">
        <f aca="false">IF(BY149="","",(BY149/BT149))</f>
        <v/>
      </c>
      <c r="CA149" s="4" t="n">
        <f aca="false">COUNTIFS(U149:BQ149,BU150)</f>
        <v>0</v>
      </c>
      <c r="CB149" s="4" t="str">
        <f aca="false">IF(BX149="",BU149,BX149)</f>
        <v>*clean*</v>
      </c>
      <c r="CC149" s="4" t="n">
        <f aca="false">COUNTIFS(U149:BQ149,CB150)</f>
        <v>0</v>
      </c>
      <c r="CD149" s="18" t="n">
        <f aca="false">CC149/BT149</f>
        <v>0</v>
      </c>
      <c r="CE149" s="4" t="s">
        <v>1139</v>
      </c>
      <c r="CF149" s="18" t="n">
        <f aca="false">(COUNTIFS(U149:BQ149,CE149))/BT149</f>
        <v>0</v>
      </c>
      <c r="CH149" s="4" t="s">
        <v>1140</v>
      </c>
      <c r="CI149" s="18" t="n">
        <v>0.0204081632653061</v>
      </c>
      <c r="CJ149" s="18" t="n">
        <v>0.47</v>
      </c>
      <c r="CK149" s="16" t="s">
        <v>1159</v>
      </c>
      <c r="CL149" s="4" t="s">
        <v>1161</v>
      </c>
      <c r="CP149" s="0" t="s">
        <v>1318</v>
      </c>
      <c r="CQ149" s="15" t="n">
        <v>0</v>
      </c>
      <c r="CR149" s="0" t="str">
        <f aca="false">CONCATENATE(CP149,CS149)</f>
        <v>rinse*</v>
      </c>
      <c r="CS149" s="0" t="s">
        <v>3614</v>
      </c>
      <c r="CT149" s="0" t="n">
        <f aca="false">CP148</f>
        <v>0</v>
      </c>
      <c r="CU149" s="0" t="str">
        <f aca="false">CONCATENATE(CT149,CS149)</f>
        <v>0*</v>
      </c>
      <c r="CV149" s="15" t="n">
        <f aca="false">(COUNTIFS(U149:BQ149,CU149))/BT149</f>
        <v>0</v>
      </c>
      <c r="CX149" s="4" t="s">
        <v>3639</v>
      </c>
      <c r="CY149" s="4" t="s">
        <v>3648</v>
      </c>
      <c r="CZ149" s="4" t="s">
        <v>3617</v>
      </c>
    </row>
    <row r="150" customFormat="false" ht="14.4" hidden="false" customHeight="false" outlineLevel="0" collapsed="false">
      <c r="A150" s="8" t="s">
        <v>191</v>
      </c>
      <c r="B150" s="17" t="n">
        <v>1</v>
      </c>
      <c r="C150" s="17" t="n">
        <v>2</v>
      </c>
      <c r="D150" s="17" t="n">
        <v>2</v>
      </c>
      <c r="E150" s="17" t="n">
        <v>35</v>
      </c>
      <c r="F150" s="17" t="n">
        <v>18</v>
      </c>
      <c r="G150" s="17" t="n">
        <v>3</v>
      </c>
      <c r="H150" s="8" t="n">
        <v>3018</v>
      </c>
      <c r="I150" s="8" t="n">
        <v>13018</v>
      </c>
      <c r="J150" s="8" t="n">
        <v>3018</v>
      </c>
      <c r="K150" s="8" t="s">
        <v>650</v>
      </c>
      <c r="L150" s="8" t="s">
        <v>128</v>
      </c>
      <c r="M150" s="4" t="s">
        <v>1162</v>
      </c>
      <c r="N150" s="4" t="s">
        <v>1142</v>
      </c>
      <c r="O150" s="4" t="s">
        <v>1143</v>
      </c>
      <c r="R150" s="4" t="n">
        <f aca="false">(1+LEN(N150)-LEN(SUBSTITUTE(N150," ","")))+1</f>
        <v>6</v>
      </c>
      <c r="S150" s="4" t="n">
        <f aca="false">(1+LEN(O150)-LEN(SUBSTITUTE(O150," ","")))</f>
        <v>11</v>
      </c>
      <c r="T150" s="4" t="s">
        <v>1096</v>
      </c>
      <c r="U150" s="4" t="s">
        <v>1159</v>
      </c>
      <c r="V150" s="4" t="s">
        <v>1164</v>
      </c>
      <c r="W150" s="4" t="s">
        <v>1159</v>
      </c>
      <c r="X150" s="4" t="s">
        <v>1159</v>
      </c>
      <c r="Y150" s="4" t="s">
        <v>1165</v>
      </c>
      <c r="Z150" s="4" t="s">
        <v>1159</v>
      </c>
      <c r="AA150" s="4" t="s">
        <v>1159</v>
      </c>
      <c r="AB150" s="4" t="s">
        <v>1159</v>
      </c>
      <c r="AC150" s="4" t="s">
        <v>1166</v>
      </c>
      <c r="AE150" s="4" t="s">
        <v>227</v>
      </c>
      <c r="AF150" s="4" t="s">
        <v>1159</v>
      </c>
      <c r="AG150" s="4" t="s">
        <v>1167</v>
      </c>
      <c r="AH150" s="4" t="s">
        <v>1144</v>
      </c>
      <c r="AI150" s="4" t="s">
        <v>1154</v>
      </c>
      <c r="AJ150" s="4" t="s">
        <v>1159</v>
      </c>
      <c r="AK150" s="4" t="s">
        <v>1168</v>
      </c>
      <c r="AL150" s="4" t="s">
        <v>1123</v>
      </c>
      <c r="AM150" s="4" t="s">
        <v>1159</v>
      </c>
      <c r="AN150" s="4" t="s">
        <v>1154</v>
      </c>
      <c r="AO150" s="4" t="s">
        <v>1149</v>
      </c>
      <c r="AP150" s="4" t="s">
        <v>1169</v>
      </c>
      <c r="AQ150" s="4" t="s">
        <v>1170</v>
      </c>
      <c r="AR150" s="4" t="s">
        <v>1171</v>
      </c>
      <c r="AS150" s="4" t="s">
        <v>1144</v>
      </c>
      <c r="AT150" s="4" t="s">
        <v>1172</v>
      </c>
      <c r="AU150" s="4" t="s">
        <v>1159</v>
      </c>
      <c r="AV150" s="4" t="s">
        <v>1173</v>
      </c>
      <c r="AW150" s="4" t="s">
        <v>1154</v>
      </c>
      <c r="AX150" s="4" t="s">
        <v>1174</v>
      </c>
      <c r="AY150" s="4" t="s">
        <v>1149</v>
      </c>
      <c r="AZ150" s="4" t="s">
        <v>1175</v>
      </c>
      <c r="BA150" s="4" t="s">
        <v>1176</v>
      </c>
      <c r="BB150" s="4" t="s">
        <v>1123</v>
      </c>
      <c r="BC150" s="4" t="s">
        <v>1177</v>
      </c>
      <c r="BD150" s="4" t="s">
        <v>1178</v>
      </c>
      <c r="BE150" s="4" t="s">
        <v>749</v>
      </c>
      <c r="BF150" s="4" t="s">
        <v>1154</v>
      </c>
      <c r="BG150" s="4" t="s">
        <v>1179</v>
      </c>
      <c r="BH150" s="4" t="s">
        <v>1180</v>
      </c>
      <c r="BI150" s="4" t="s">
        <v>1181</v>
      </c>
      <c r="BJ150" s="4" t="s">
        <v>1159</v>
      </c>
      <c r="BK150" s="4" t="s">
        <v>1182</v>
      </c>
      <c r="BL150" s="4" t="s">
        <v>1172</v>
      </c>
      <c r="BM150" s="4" t="s">
        <v>1183</v>
      </c>
      <c r="BN150" s="4" t="s">
        <v>1159</v>
      </c>
      <c r="BO150" s="4" t="s">
        <v>1184</v>
      </c>
      <c r="BP150" s="4" t="s">
        <v>291</v>
      </c>
      <c r="BQ150" s="4" t="s">
        <v>934</v>
      </c>
      <c r="BS150" s="4" t="s">
        <v>1159</v>
      </c>
      <c r="BT150" s="4" t="n">
        <f aca="false">49-(COUNTBLANK(U150:BQ150))</f>
        <v>48</v>
      </c>
      <c r="BU150" s="4" t="str">
        <f aca="false">CONCATENATE("*",BS150,"*")</f>
        <v>*install*</v>
      </c>
      <c r="BV150" s="4" t="n">
        <f aca="false">COUNTIFS(U150:BQ150,BU150)</f>
        <v>0</v>
      </c>
      <c r="BW150" s="18" t="n">
        <f aca="false">BV150/BT150</f>
        <v>0</v>
      </c>
      <c r="BZ150" s="18" t="str">
        <f aca="false">IF(BY150="","",(BY150/BT150))</f>
        <v/>
      </c>
      <c r="CA150" s="4" t="n">
        <f aca="false">COUNTIFS(U150:BQ150,BU149)</f>
        <v>0</v>
      </c>
      <c r="CB150" s="4" t="str">
        <f aca="false">IF(BX150="",BU150,BX150)</f>
        <v>*install*</v>
      </c>
      <c r="CC150" s="4" t="n">
        <f aca="false">COUNTIFS(U150:BQ150,CB149)</f>
        <v>0</v>
      </c>
      <c r="CD150" s="18" t="n">
        <f aca="false">CC150/BT150</f>
        <v>0</v>
      </c>
      <c r="CE150" s="4" t="s">
        <v>1185</v>
      </c>
      <c r="CF150" s="18" t="n">
        <f aca="false">(COUNTIFS(U150:BQ150,CE150))/BT150</f>
        <v>0</v>
      </c>
      <c r="CH150" s="4" t="s">
        <v>1186</v>
      </c>
      <c r="CI150" s="18" t="n">
        <v>0.0625</v>
      </c>
      <c r="CJ150" s="18" t="n">
        <v>0.27</v>
      </c>
      <c r="CK150" s="16" t="s">
        <v>1123</v>
      </c>
      <c r="CL150" s="4" t="s">
        <v>1161</v>
      </c>
      <c r="CX150" s="4" t="s">
        <v>3639</v>
      </c>
      <c r="CY150" s="4" t="s">
        <v>3648</v>
      </c>
      <c r="CZ150" s="4" t="s">
        <v>3617</v>
      </c>
    </row>
    <row r="151" customFormat="false" ht="14.4" hidden="false" customHeight="false" outlineLevel="0" collapsed="false">
      <c r="A151" s="8" t="s">
        <v>163</v>
      </c>
      <c r="B151" s="17" t="n">
        <v>1</v>
      </c>
      <c r="C151" s="17" t="n">
        <v>2</v>
      </c>
      <c r="D151" s="17" t="n">
        <v>1</v>
      </c>
      <c r="E151" s="17" t="n">
        <v>36</v>
      </c>
      <c r="F151" s="17" t="n">
        <v>19</v>
      </c>
      <c r="G151" s="17" t="n">
        <v>2</v>
      </c>
      <c r="H151" s="8" t="n">
        <v>2019</v>
      </c>
      <c r="I151" s="8" t="n">
        <v>12019</v>
      </c>
      <c r="J151" s="8" t="n">
        <v>2019</v>
      </c>
      <c r="K151" s="8" t="s">
        <v>650</v>
      </c>
      <c r="L151" s="8" t="s">
        <v>128</v>
      </c>
      <c r="M151" s="4" t="s">
        <v>1187</v>
      </c>
      <c r="N151" s="4" t="s">
        <v>1188</v>
      </c>
      <c r="O151" s="4" t="s">
        <v>1225</v>
      </c>
      <c r="R151" s="4" t="n">
        <f aca="false">(1+LEN(N151)-LEN(SUBSTITUTE(N151," ","")))+1</f>
        <v>6</v>
      </c>
      <c r="S151" s="4" t="n">
        <f aca="false">(1+LEN(O151)-LEN(SUBSTITUTE(O151," ","")))</f>
        <v>9</v>
      </c>
      <c r="T151" s="4" t="s">
        <v>1096</v>
      </c>
      <c r="U151" s="20" t="s">
        <v>1190</v>
      </c>
      <c r="V151" s="4" t="s">
        <v>1191</v>
      </c>
      <c r="W151" s="20" t="s">
        <v>1192</v>
      </c>
      <c r="X151" s="4" t="s">
        <v>1193</v>
      </c>
      <c r="Y151" s="4" t="s">
        <v>1194</v>
      </c>
      <c r="Z151" s="20" t="s">
        <v>1195</v>
      </c>
      <c r="AB151" s="4" t="s">
        <v>203</v>
      </c>
      <c r="AC151" s="4" t="s">
        <v>1196</v>
      </c>
      <c r="AD151" s="4" t="s">
        <v>961</v>
      </c>
      <c r="AE151" s="4" t="s">
        <v>1197</v>
      </c>
      <c r="AF151" s="4" t="s">
        <v>1198</v>
      </c>
      <c r="AG151" s="4" t="s">
        <v>1199</v>
      </c>
      <c r="AH151" s="20" t="s">
        <v>1200</v>
      </c>
      <c r="AI151" s="4" t="s">
        <v>1201</v>
      </c>
      <c r="AJ151" s="20" t="s">
        <v>869</v>
      </c>
      <c r="AK151" s="20" t="s">
        <v>1178</v>
      </c>
      <c r="AL151" s="4" t="s">
        <v>1202</v>
      </c>
      <c r="AM151" s="20" t="s">
        <v>226</v>
      </c>
      <c r="AN151" s="4" t="s">
        <v>1106</v>
      </c>
      <c r="AO151" s="4" t="s">
        <v>1203</v>
      </c>
      <c r="AP151" s="4" t="s">
        <v>1199</v>
      </c>
      <c r="AQ151" s="4" t="s">
        <v>1204</v>
      </c>
      <c r="AR151" s="20" t="s">
        <v>1205</v>
      </c>
      <c r="AS151" s="20" t="s">
        <v>1206</v>
      </c>
      <c r="AT151" s="4" t="s">
        <v>1207</v>
      </c>
      <c r="AU151" s="4" t="s">
        <v>669</v>
      </c>
      <c r="AV151" s="4" t="s">
        <v>1208</v>
      </c>
      <c r="AW151" s="20" t="s">
        <v>1209</v>
      </c>
      <c r="AX151" s="4" t="s">
        <v>150</v>
      </c>
      <c r="AY151" s="4" t="s">
        <v>1210</v>
      </c>
      <c r="AZ151" s="4" t="s">
        <v>1211</v>
      </c>
      <c r="BA151" s="20" t="s">
        <v>1212</v>
      </c>
      <c r="BB151" s="20" t="s">
        <v>869</v>
      </c>
      <c r="BC151" s="20" t="s">
        <v>857</v>
      </c>
      <c r="BD151" s="4" t="s">
        <v>1213</v>
      </c>
      <c r="BE151" s="20" t="s">
        <v>1214</v>
      </c>
      <c r="BF151" s="4" t="s">
        <v>1215</v>
      </c>
      <c r="BG151" s="20" t="s">
        <v>1216</v>
      </c>
      <c r="BH151" s="4" t="s">
        <v>1217</v>
      </c>
      <c r="BI151" s="20" t="s">
        <v>1178</v>
      </c>
      <c r="BJ151" s="20" t="s">
        <v>1218</v>
      </c>
      <c r="BK151" s="4" t="s">
        <v>1113</v>
      </c>
      <c r="BL151" s="4" t="s">
        <v>1219</v>
      </c>
      <c r="BM151" s="4" t="s">
        <v>1194</v>
      </c>
      <c r="BN151" s="4" t="s">
        <v>1220</v>
      </c>
      <c r="BO151" s="4" t="s">
        <v>203</v>
      </c>
      <c r="BP151" s="4" t="s">
        <v>203</v>
      </c>
      <c r="BQ151" s="20" t="s">
        <v>1221</v>
      </c>
      <c r="BS151" s="4" t="s">
        <v>869</v>
      </c>
      <c r="BT151" s="4" t="n">
        <f aca="false">49-(COUNTBLANK(U151:BQ151))</f>
        <v>48</v>
      </c>
      <c r="BU151" s="4" t="str">
        <f aca="false">CONCATENATE("*",BS151,"*")</f>
        <v>*make*</v>
      </c>
      <c r="BV151" s="4" t="n">
        <f aca="false">COUNTIFS(U151:BQ151,BU151)</f>
        <v>0</v>
      </c>
      <c r="BW151" s="18" t="n">
        <f aca="false">BV151/BT151</f>
        <v>0</v>
      </c>
      <c r="BZ151" s="18" t="str">
        <f aca="false">IF(BY151="","",(BY151/BT151))</f>
        <v/>
      </c>
      <c r="CA151" s="4" t="n">
        <f aca="false">COUNTIFS(U151:BQ151,BU152)</f>
        <v>0</v>
      </c>
      <c r="CB151" s="4" t="str">
        <f aca="false">IF(BX151="",BU151,BX151)</f>
        <v>*make*</v>
      </c>
      <c r="CC151" s="4" t="n">
        <f aca="false">COUNTIFS(U151:BQ151,CB152)</f>
        <v>0</v>
      </c>
      <c r="CD151" s="18" t="n">
        <f aca="false">CC151/BT151</f>
        <v>0</v>
      </c>
      <c r="CE151" s="4" t="s">
        <v>870</v>
      </c>
      <c r="CF151" s="18" t="n">
        <f aca="false">(COUNTIFS(U151:BQ151,CE151))/BT151</f>
        <v>0</v>
      </c>
      <c r="CG151" s="20" t="s">
        <v>1222</v>
      </c>
      <c r="CH151" s="4" t="s">
        <v>871</v>
      </c>
      <c r="CI151" s="18" t="n">
        <v>0.0208333333333333</v>
      </c>
      <c r="CJ151" s="18" t="n">
        <v>0.21</v>
      </c>
      <c r="CK151" s="16" t="s">
        <v>1210</v>
      </c>
      <c r="CL151" s="4" t="s">
        <v>1223</v>
      </c>
      <c r="CP151" s="0" t="s">
        <v>156</v>
      </c>
      <c r="CQ151" s="15" t="n">
        <v>0.0208333333333333</v>
      </c>
      <c r="CR151" s="0" t="str">
        <f aca="false">CONCATENATE(CP151,CS151)</f>
        <v>produce*</v>
      </c>
      <c r="CS151" s="0" t="s">
        <v>3614</v>
      </c>
      <c r="CT151" s="0" t="n">
        <f aca="false">CP150</f>
        <v>0</v>
      </c>
      <c r="CU151" s="0" t="str">
        <f aca="false">CONCATENATE(CT151,CS151)</f>
        <v>0*</v>
      </c>
      <c r="CV151" s="15" t="n">
        <f aca="false">(COUNTIFS(U151:BQ151,CU151))/BT151</f>
        <v>0</v>
      </c>
      <c r="CX151" s="4" t="s">
        <v>3639</v>
      </c>
      <c r="CY151" s="4" t="s">
        <v>3649</v>
      </c>
      <c r="CZ151" s="4" t="s">
        <v>3617</v>
      </c>
    </row>
    <row r="152" customFormat="false" ht="14.4" hidden="false" customHeight="false" outlineLevel="0" collapsed="false">
      <c r="A152" s="8" t="s">
        <v>191</v>
      </c>
      <c r="B152" s="17" t="n">
        <v>1</v>
      </c>
      <c r="C152" s="17" t="n">
        <v>2</v>
      </c>
      <c r="D152" s="17" t="n">
        <v>2</v>
      </c>
      <c r="E152" s="17" t="n">
        <v>36</v>
      </c>
      <c r="F152" s="17" t="n">
        <v>19</v>
      </c>
      <c r="G152" s="17" t="n">
        <v>3</v>
      </c>
      <c r="H152" s="8" t="n">
        <v>3019</v>
      </c>
      <c r="I152" s="8" t="n">
        <v>13019</v>
      </c>
      <c r="J152" s="8" t="n">
        <v>3019</v>
      </c>
      <c r="K152" s="8" t="s">
        <v>650</v>
      </c>
      <c r="L152" s="8" t="s">
        <v>128</v>
      </c>
      <c r="M152" s="4" t="s">
        <v>1224</v>
      </c>
      <c r="N152" s="4" t="s">
        <v>1188</v>
      </c>
      <c r="O152" s="4" t="s">
        <v>1189</v>
      </c>
      <c r="R152" s="4" t="n">
        <f aca="false">(1+LEN(N152)-LEN(SUBSTITUTE(N152," ","")))+1</f>
        <v>6</v>
      </c>
      <c r="S152" s="4" t="n">
        <f aca="false">(1+LEN(O152)-LEN(SUBSTITUTE(O152," ","")))</f>
        <v>9</v>
      </c>
      <c r="T152" s="4" t="s">
        <v>1096</v>
      </c>
      <c r="U152" s="4" t="s">
        <v>1226</v>
      </c>
      <c r="V152" s="4" t="s">
        <v>1227</v>
      </c>
      <c r="W152" s="4" t="s">
        <v>1228</v>
      </c>
      <c r="X152" s="4" t="s">
        <v>1229</v>
      </c>
      <c r="Y152" s="4" t="s">
        <v>1230</v>
      </c>
      <c r="Z152" s="4" t="s">
        <v>1231</v>
      </c>
      <c r="AA152" s="4" t="s">
        <v>1232</v>
      </c>
      <c r="AB152" s="4" t="s">
        <v>1233</v>
      </c>
      <c r="AC152" s="4" t="s">
        <v>1234</v>
      </c>
      <c r="AD152" s="4" t="s">
        <v>1235</v>
      </c>
      <c r="AE152" s="4" t="s">
        <v>1236</v>
      </c>
      <c r="AF152" s="4" t="s">
        <v>1237</v>
      </c>
      <c r="AG152" s="4" t="s">
        <v>1238</v>
      </c>
      <c r="AH152" s="4" t="s">
        <v>1210</v>
      </c>
      <c r="AI152" s="4" t="s">
        <v>1239</v>
      </c>
      <c r="AJ152" s="4" t="s">
        <v>1240</v>
      </c>
      <c r="AK152" s="4" t="s">
        <v>1241</v>
      </c>
      <c r="AL152" s="4" t="s">
        <v>1242</v>
      </c>
      <c r="AM152" s="4" t="s">
        <v>1231</v>
      </c>
      <c r="AN152" s="4" t="s">
        <v>1243</v>
      </c>
      <c r="AO152" s="4" t="s">
        <v>1244</v>
      </c>
      <c r="AP152" s="4" t="s">
        <v>1226</v>
      </c>
      <c r="AQ152" s="4" t="s">
        <v>1245</v>
      </c>
      <c r="AR152" s="4" t="s">
        <v>1244</v>
      </c>
      <c r="AS152" s="4" t="s">
        <v>1246</v>
      </c>
      <c r="AT152" s="4" t="s">
        <v>1236</v>
      </c>
      <c r="AU152" s="4" t="s">
        <v>669</v>
      </c>
      <c r="AV152" s="4" t="s">
        <v>1247</v>
      </c>
      <c r="AW152" s="4" t="s">
        <v>1248</v>
      </c>
      <c r="AX152" s="4" t="s">
        <v>1210</v>
      </c>
      <c r="AY152" s="4" t="s">
        <v>1249</v>
      </c>
      <c r="AZ152" s="4" t="s">
        <v>1230</v>
      </c>
      <c r="BA152" s="4" t="s">
        <v>1250</v>
      </c>
      <c r="BB152" s="4" t="s">
        <v>1236</v>
      </c>
      <c r="BC152" s="4" t="s">
        <v>1251</v>
      </c>
      <c r="BD152" s="4" t="s">
        <v>1252</v>
      </c>
      <c r="BE152" s="4" t="s">
        <v>1253</v>
      </c>
      <c r="BF152" s="4" t="s">
        <v>1231</v>
      </c>
      <c r="BG152" s="4" t="s">
        <v>1254</v>
      </c>
      <c r="BH152" s="4" t="s">
        <v>1255</v>
      </c>
      <c r="BI152" s="4" t="s">
        <v>1256</v>
      </c>
      <c r="BJ152" s="4" t="s">
        <v>1257</v>
      </c>
      <c r="BK152" s="4" t="s">
        <v>1251</v>
      </c>
      <c r="BL152" s="4" t="s">
        <v>1226</v>
      </c>
      <c r="BM152" s="4" t="s">
        <v>168</v>
      </c>
      <c r="BN152" s="4" t="s">
        <v>1258</v>
      </c>
      <c r="BO152" s="4" t="s">
        <v>1259</v>
      </c>
      <c r="BP152" s="4" t="s">
        <v>1260</v>
      </c>
      <c r="BQ152" s="4" t="s">
        <v>1261</v>
      </c>
      <c r="BS152" s="4" t="s">
        <v>669</v>
      </c>
      <c r="BT152" s="4" t="n">
        <f aca="false">49-(COUNTBLANK(U152:BQ152))</f>
        <v>49</v>
      </c>
      <c r="BU152" s="4" t="str">
        <f aca="false">CONCATENATE("*",BS152,"*")</f>
        <v>*move*</v>
      </c>
      <c r="BV152" s="4" t="n">
        <f aca="false">COUNTIFS(U152:BQ152,BU152)</f>
        <v>0</v>
      </c>
      <c r="BW152" s="18" t="n">
        <f aca="false">BV152/BT152</f>
        <v>0</v>
      </c>
      <c r="BZ152" s="18" t="str">
        <f aca="false">IF(BY152="","",(BY152/BT152))</f>
        <v/>
      </c>
      <c r="CA152" s="4" t="n">
        <f aca="false">COUNTIFS(U152:BQ152,BU151)</f>
        <v>0</v>
      </c>
      <c r="CB152" s="4" t="str">
        <f aca="false">IF(BX152="",BU152,BX152)</f>
        <v>*move*</v>
      </c>
      <c r="CC152" s="4" t="n">
        <f aca="false">COUNTIFS(U152:BQ152,CB151)</f>
        <v>0</v>
      </c>
      <c r="CD152" s="18" t="n">
        <f aca="false">CC152/BT152</f>
        <v>0</v>
      </c>
      <c r="CE152" s="4" t="s">
        <v>1262</v>
      </c>
      <c r="CF152" s="18" t="n">
        <f aca="false">(COUNTIFS(U152:BQ152,CE152))/BT152</f>
        <v>0</v>
      </c>
      <c r="CH152" s="4" t="s">
        <v>1263</v>
      </c>
      <c r="CI152" s="18" t="n">
        <v>0</v>
      </c>
      <c r="CJ152" s="18" t="n">
        <v>0.45</v>
      </c>
      <c r="CK152" s="16" t="s">
        <v>869</v>
      </c>
      <c r="CL152" s="4" t="s">
        <v>1223</v>
      </c>
      <c r="CX152" s="4" t="s">
        <v>3639</v>
      </c>
      <c r="CY152" s="4" t="s">
        <v>3649</v>
      </c>
      <c r="CZ152" s="4" t="s">
        <v>3617</v>
      </c>
    </row>
    <row r="153" customFormat="false" ht="14.4" hidden="false" customHeight="false" outlineLevel="0" collapsed="false">
      <c r="A153" s="8" t="s">
        <v>163</v>
      </c>
      <c r="B153" s="17" t="n">
        <v>1</v>
      </c>
      <c r="C153" s="17" t="n">
        <v>2</v>
      </c>
      <c r="D153" s="17" t="n">
        <v>1</v>
      </c>
      <c r="E153" s="17" t="n">
        <v>61</v>
      </c>
      <c r="F153" s="17" t="n">
        <v>30</v>
      </c>
      <c r="G153" s="17" t="n">
        <v>2</v>
      </c>
      <c r="H153" s="8" t="n">
        <v>2030</v>
      </c>
      <c r="I153" s="8" t="n">
        <v>12030</v>
      </c>
      <c r="J153" s="8" t="n">
        <v>2030</v>
      </c>
      <c r="K153" s="8" t="s">
        <v>650</v>
      </c>
      <c r="L153" s="8" t="s">
        <v>128</v>
      </c>
      <c r="M153" s="4" t="s">
        <v>1778</v>
      </c>
      <c r="N153" s="4" t="s">
        <v>1779</v>
      </c>
      <c r="O153" s="4" t="s">
        <v>1805</v>
      </c>
      <c r="R153" s="4" t="n">
        <f aca="false">(1+LEN(N153)-LEN(SUBSTITUTE(N153," ","")))+1</f>
        <v>7</v>
      </c>
      <c r="S153" s="4" t="n">
        <f aca="false">(1+LEN(O153)-LEN(SUBSTITUTE(O153," ","")))</f>
        <v>10</v>
      </c>
      <c r="T153" s="4" t="s">
        <v>1781</v>
      </c>
      <c r="U153" s="4" t="s">
        <v>1782</v>
      </c>
      <c r="V153" s="4" t="s">
        <v>1783</v>
      </c>
      <c r="W153" s="4" t="s">
        <v>1784</v>
      </c>
      <c r="X153" s="4" t="s">
        <v>1785</v>
      </c>
      <c r="Y153" s="4" t="s">
        <v>1298</v>
      </c>
      <c r="Z153" s="4" t="s">
        <v>1786</v>
      </c>
      <c r="AA153" s="4" t="s">
        <v>1787</v>
      </c>
      <c r="AB153" s="4" t="s">
        <v>1782</v>
      </c>
      <c r="AC153" s="4" t="s">
        <v>1786</v>
      </c>
      <c r="AD153" s="4" t="s">
        <v>752</v>
      </c>
      <c r="AE153" s="4" t="s">
        <v>1788</v>
      </c>
      <c r="AF153" s="4" t="s">
        <v>1789</v>
      </c>
      <c r="AG153" s="4" t="s">
        <v>879</v>
      </c>
      <c r="AH153" s="4" t="s">
        <v>1786</v>
      </c>
      <c r="AI153" s="4" t="s">
        <v>1790</v>
      </c>
      <c r="AJ153" s="4" t="s">
        <v>1791</v>
      </c>
      <c r="AK153" s="4" t="s">
        <v>295</v>
      </c>
      <c r="AL153" s="4" t="s">
        <v>1786</v>
      </c>
      <c r="AM153" s="4" t="s">
        <v>182</v>
      </c>
      <c r="AN153" s="4" t="s">
        <v>752</v>
      </c>
      <c r="AO153" s="4" t="s">
        <v>1786</v>
      </c>
      <c r="AP153" s="4" t="s">
        <v>1792</v>
      </c>
      <c r="AQ153" s="4" t="s">
        <v>1298</v>
      </c>
      <c r="AR153" s="4" t="s">
        <v>1786</v>
      </c>
      <c r="AS153" s="4" t="s">
        <v>228</v>
      </c>
      <c r="AT153" s="4" t="s">
        <v>999</v>
      </c>
      <c r="AU153" s="4" t="s">
        <v>1614</v>
      </c>
      <c r="AV153" s="4" t="s">
        <v>1793</v>
      </c>
      <c r="AW153" s="4" t="s">
        <v>1298</v>
      </c>
      <c r="AX153" s="4" t="s">
        <v>295</v>
      </c>
      <c r="AY153" s="4" t="s">
        <v>1786</v>
      </c>
      <c r="AZ153" s="4" t="s">
        <v>1794</v>
      </c>
      <c r="BA153" s="4" t="s">
        <v>1795</v>
      </c>
      <c r="BB153" s="4" t="s">
        <v>1786</v>
      </c>
      <c r="BC153" s="4" t="s">
        <v>1298</v>
      </c>
      <c r="BD153" s="4" t="s">
        <v>1796</v>
      </c>
      <c r="BE153" s="4" t="s">
        <v>1782</v>
      </c>
      <c r="BF153" s="4" t="s">
        <v>182</v>
      </c>
      <c r="BG153" s="4" t="s">
        <v>1786</v>
      </c>
      <c r="BH153" s="4" t="s">
        <v>740</v>
      </c>
      <c r="BI153" s="4" t="s">
        <v>1786</v>
      </c>
      <c r="BJ153" s="4" t="s">
        <v>1797</v>
      </c>
      <c r="BK153" s="4" t="s">
        <v>1798</v>
      </c>
      <c r="BL153" s="4" t="s">
        <v>1799</v>
      </c>
      <c r="BM153" s="4" t="s">
        <v>1298</v>
      </c>
      <c r="BN153" s="4" t="s">
        <v>1800</v>
      </c>
      <c r="BO153" s="4" t="s">
        <v>1786</v>
      </c>
      <c r="BP153" s="4" t="s">
        <v>1298</v>
      </c>
      <c r="BQ153" s="4" t="s">
        <v>1298</v>
      </c>
      <c r="BS153" s="4" t="s">
        <v>1786</v>
      </c>
      <c r="BT153" s="4" t="n">
        <f aca="false">49-(COUNTBLANK(U153:BQ153))</f>
        <v>49</v>
      </c>
      <c r="BU153" s="4" t="str">
        <f aca="false">CONCATENATE("*",BS153,"*")</f>
        <v>*fish*</v>
      </c>
      <c r="BV153" s="4" t="n">
        <f aca="false">COUNTIFS(U153:BQ153,BU153)</f>
        <v>0</v>
      </c>
      <c r="BW153" s="18" t="n">
        <f aca="false">BV153/BT153</f>
        <v>0</v>
      </c>
      <c r="BZ153" s="18" t="str">
        <f aca="false">IF(BY153="","",(BY153/BT153))</f>
        <v/>
      </c>
      <c r="CA153" s="4" t="n">
        <f aca="false">COUNTIFS(U153:BQ153,BU154)</f>
        <v>0</v>
      </c>
      <c r="CB153" s="4" t="str">
        <f aca="false">IF(BX153="",BU153,BX153)</f>
        <v>*fish*</v>
      </c>
      <c r="CC153" s="4" t="n">
        <f aca="false">COUNTIFS(U153:BQ153,CB154)</f>
        <v>0</v>
      </c>
      <c r="CD153" s="18" t="n">
        <f aca="false">CC153/BT153</f>
        <v>0</v>
      </c>
      <c r="CE153" s="4" t="s">
        <v>1801</v>
      </c>
      <c r="CF153" s="18" t="n">
        <f aca="false">(COUNTIFS(U153:BQ153,CE153))/BT153</f>
        <v>0</v>
      </c>
      <c r="CH153" s="4" t="s">
        <v>1802</v>
      </c>
      <c r="CI153" s="18" t="n">
        <v>0.122448979591837</v>
      </c>
      <c r="CJ153" s="18" t="n">
        <v>0.31</v>
      </c>
      <c r="CK153" s="4" t="s">
        <v>1782</v>
      </c>
      <c r="CL153" s="4" t="s">
        <v>1803</v>
      </c>
      <c r="CP153" s="0" t="s">
        <v>3713</v>
      </c>
      <c r="CQ153" s="15" t="n">
        <v>0</v>
      </c>
      <c r="CR153" s="0" t="str">
        <f aca="false">CONCATENATE(CP153,CS153)</f>
        <v>cast*</v>
      </c>
      <c r="CS153" s="0" t="s">
        <v>3614</v>
      </c>
      <c r="CT153" s="0" t="n">
        <f aca="false">CP154</f>
        <v>0</v>
      </c>
      <c r="CU153" s="0" t="str">
        <f aca="false">CONCATENATE(CT153,CS153)</f>
        <v>0*</v>
      </c>
      <c r="CV153" s="15" t="n">
        <f aca="false">(COUNTIFS(U153:BQ153,CU153))/BT153</f>
        <v>0</v>
      </c>
      <c r="CX153" s="4" t="s">
        <v>3625</v>
      </c>
      <c r="CY153" s="4" t="s">
        <v>3651</v>
      </c>
      <c r="CZ153" s="4" t="s">
        <v>3617</v>
      </c>
    </row>
    <row r="154" customFormat="false" ht="14.4" hidden="false" customHeight="false" outlineLevel="0" collapsed="false">
      <c r="A154" s="8" t="s">
        <v>191</v>
      </c>
      <c r="B154" s="17" t="n">
        <v>1</v>
      </c>
      <c r="C154" s="17" t="n">
        <v>2</v>
      </c>
      <c r="D154" s="17" t="n">
        <v>2</v>
      </c>
      <c r="E154" s="17" t="n">
        <v>61</v>
      </c>
      <c r="F154" s="17" t="n">
        <v>30</v>
      </c>
      <c r="G154" s="17" t="n">
        <v>3</v>
      </c>
      <c r="H154" s="8" t="n">
        <v>3030</v>
      </c>
      <c r="I154" s="8" t="n">
        <v>13030</v>
      </c>
      <c r="J154" s="8" t="n">
        <v>3030</v>
      </c>
      <c r="K154" s="8" t="s">
        <v>650</v>
      </c>
      <c r="L154" s="8" t="s">
        <v>128</v>
      </c>
      <c r="M154" s="4" t="s">
        <v>1804</v>
      </c>
      <c r="N154" s="4" t="s">
        <v>1779</v>
      </c>
      <c r="O154" s="4" t="s">
        <v>1780</v>
      </c>
      <c r="R154" s="4" t="n">
        <f aca="false">(1+LEN(N154)-LEN(SUBSTITUTE(N154," ","")))+1</f>
        <v>7</v>
      </c>
      <c r="S154" s="4" t="n">
        <f aca="false">(1+LEN(O154)-LEN(SUBSTITUTE(O154," ","")))</f>
        <v>10</v>
      </c>
      <c r="T154" s="4" t="s">
        <v>1781</v>
      </c>
      <c r="U154" s="4" t="s">
        <v>1782</v>
      </c>
      <c r="V154" s="4" t="s">
        <v>1806</v>
      </c>
      <c r="W154" s="4" t="s">
        <v>1807</v>
      </c>
      <c r="X154" s="4" t="s">
        <v>1782</v>
      </c>
      <c r="Y154" s="4" t="s">
        <v>1808</v>
      </c>
      <c r="Z154" s="4" t="s">
        <v>1782</v>
      </c>
      <c r="AA154" s="4" t="s">
        <v>1809</v>
      </c>
      <c r="AB154" s="4" t="s">
        <v>1782</v>
      </c>
      <c r="AC154" s="4" t="s">
        <v>1298</v>
      </c>
      <c r="AD154" s="4" t="s">
        <v>1298</v>
      </c>
      <c r="AE154" s="4" t="s">
        <v>1782</v>
      </c>
      <c r="AF154" s="4" t="s">
        <v>1810</v>
      </c>
      <c r="AG154" s="4" t="s">
        <v>1811</v>
      </c>
      <c r="AH154" s="4" t="s">
        <v>1812</v>
      </c>
      <c r="AI154" s="4" t="s">
        <v>999</v>
      </c>
      <c r="AJ154" s="4" t="s">
        <v>1813</v>
      </c>
      <c r="AK154" s="4" t="s">
        <v>1814</v>
      </c>
      <c r="AL154" s="4" t="s">
        <v>1815</v>
      </c>
      <c r="AM154" s="4" t="s">
        <v>1816</v>
      </c>
      <c r="AN154" s="4" t="s">
        <v>1298</v>
      </c>
      <c r="AO154" s="4" t="s">
        <v>1817</v>
      </c>
      <c r="AP154" s="4" t="s">
        <v>1818</v>
      </c>
      <c r="AQ154" s="4" t="s">
        <v>1782</v>
      </c>
      <c r="AR154" s="4" t="s">
        <v>1818</v>
      </c>
      <c r="AS154" s="4" t="s">
        <v>1782</v>
      </c>
      <c r="AT154" s="4" t="s">
        <v>1782</v>
      </c>
      <c r="AU154" s="4" t="s">
        <v>1782</v>
      </c>
      <c r="AV154" s="4" t="s">
        <v>1298</v>
      </c>
      <c r="AW154" s="4" t="s">
        <v>1314</v>
      </c>
      <c r="AX154" s="4" t="s">
        <v>182</v>
      </c>
      <c r="AY154" s="4" t="s">
        <v>1782</v>
      </c>
      <c r="AZ154" s="4" t="s">
        <v>1819</v>
      </c>
      <c r="BA154" s="4" t="s">
        <v>1298</v>
      </c>
      <c r="BB154" s="4" t="s">
        <v>1782</v>
      </c>
      <c r="BC154" s="4" t="s">
        <v>1298</v>
      </c>
      <c r="BD154" s="4" t="s">
        <v>1782</v>
      </c>
      <c r="BE154" s="4" t="s">
        <v>1820</v>
      </c>
      <c r="BF154" s="4" t="s">
        <v>1782</v>
      </c>
      <c r="BG154" s="4" t="s">
        <v>1782</v>
      </c>
      <c r="BH154" s="4" t="s">
        <v>1796</v>
      </c>
      <c r="BI154" s="4" t="s">
        <v>1821</v>
      </c>
      <c r="BJ154" s="4" t="s">
        <v>1298</v>
      </c>
      <c r="BK154" s="4" t="s">
        <v>1822</v>
      </c>
      <c r="BL154" s="4" t="s">
        <v>1823</v>
      </c>
      <c r="BM154" s="4" t="s">
        <v>1298</v>
      </c>
      <c r="BN154" s="4" t="s">
        <v>1298</v>
      </c>
      <c r="BO154" s="4" t="s">
        <v>1824</v>
      </c>
      <c r="BP154" s="4" t="s">
        <v>1807</v>
      </c>
      <c r="BQ154" s="4" t="s">
        <v>1782</v>
      </c>
      <c r="BS154" s="4" t="s">
        <v>1782</v>
      </c>
      <c r="BT154" s="4" t="n">
        <f aca="false">49-(COUNTBLANK(U154:BQ154))</f>
        <v>49</v>
      </c>
      <c r="BU154" s="4" t="str">
        <f aca="false">CONCATENATE("*",BS154,"*")</f>
        <v>*swim*</v>
      </c>
      <c r="BV154" s="4" t="n">
        <f aca="false">COUNTIFS(U154:BQ154,BU154)</f>
        <v>0</v>
      </c>
      <c r="BW154" s="18" t="n">
        <f aca="false">BV154/BT154</f>
        <v>0</v>
      </c>
      <c r="BZ154" s="18" t="str">
        <f aca="false">IF(BY154="","",(BY154/BT154))</f>
        <v/>
      </c>
      <c r="CA154" s="4" t="n">
        <f aca="false">COUNTIFS(U154:BQ154,BU153)</f>
        <v>0</v>
      </c>
      <c r="CB154" s="4" t="str">
        <f aca="false">IF(BX154="",BU154,BX154)</f>
        <v>*swim*</v>
      </c>
      <c r="CC154" s="4" t="n">
        <f aca="false">COUNTIFS(U154:BQ154,CB153)</f>
        <v>0</v>
      </c>
      <c r="CD154" s="18" t="n">
        <f aca="false">CC154/BT154</f>
        <v>0</v>
      </c>
      <c r="CE154" s="4" t="s">
        <v>1825</v>
      </c>
      <c r="CF154" s="18" t="n">
        <f aca="false">(COUNTIFS(U154:BQ154,CE154))/BT154</f>
        <v>0</v>
      </c>
      <c r="CH154" s="4" t="s">
        <v>1826</v>
      </c>
      <c r="CI154" s="18" t="n">
        <v>0</v>
      </c>
      <c r="CJ154" s="18" t="n">
        <v>0.43</v>
      </c>
      <c r="CK154" s="4" t="s">
        <v>1786</v>
      </c>
      <c r="CL154" s="4" t="s">
        <v>1803</v>
      </c>
      <c r="CX154" s="4" t="s">
        <v>3625</v>
      </c>
      <c r="CY154" s="4" t="s">
        <v>3651</v>
      </c>
      <c r="CZ154" s="4" t="s">
        <v>3617</v>
      </c>
    </row>
    <row r="155" customFormat="false" ht="14.4" hidden="false" customHeight="false" outlineLevel="0" collapsed="false">
      <c r="A155" s="8" t="s">
        <v>127</v>
      </c>
      <c r="B155" s="17" t="n">
        <v>1</v>
      </c>
      <c r="C155" s="17" t="n">
        <v>2</v>
      </c>
      <c r="D155" s="17" t="n">
        <v>1</v>
      </c>
      <c r="E155" s="17" t="n">
        <v>63</v>
      </c>
      <c r="F155" s="17" t="n">
        <v>32</v>
      </c>
      <c r="G155" s="17" t="n">
        <v>2</v>
      </c>
      <c r="H155" s="8" t="n">
        <v>2032</v>
      </c>
      <c r="I155" s="8" t="n">
        <v>12032</v>
      </c>
      <c r="J155" s="8" t="n">
        <v>2032</v>
      </c>
      <c r="K155" s="8" t="n">
        <v>22032</v>
      </c>
      <c r="L155" s="8" t="s">
        <v>128</v>
      </c>
      <c r="M155" s="4" t="s">
        <v>1900</v>
      </c>
      <c r="N155" s="4" t="s">
        <v>1901</v>
      </c>
      <c r="O155" s="4" t="s">
        <v>1939</v>
      </c>
      <c r="P155" s="4" t="s">
        <v>1958</v>
      </c>
      <c r="Q155" s="4" t="s">
        <v>273</v>
      </c>
      <c r="R155" s="4" t="n">
        <f aca="false">(1+LEN(N155)-LEN(SUBSTITUTE(N155," ","")))+1</f>
        <v>6</v>
      </c>
      <c r="S155" s="4" t="n">
        <f aca="false">(1+LEN(O155)-LEN(SUBSTITUTE(O155," ","")))</f>
        <v>10</v>
      </c>
      <c r="T155" s="4" t="s">
        <v>1781</v>
      </c>
      <c r="U155" s="4" t="s">
        <v>1904</v>
      </c>
      <c r="V155" s="4" t="s">
        <v>1905</v>
      </c>
      <c r="W155" s="4" t="s">
        <v>1906</v>
      </c>
      <c r="X155" s="4" t="s">
        <v>1907</v>
      </c>
      <c r="Y155" s="4" t="s">
        <v>1908</v>
      </c>
      <c r="Z155" s="4" t="s">
        <v>1909</v>
      </c>
      <c r="AA155" s="4" t="s">
        <v>1910</v>
      </c>
      <c r="AB155" s="4" t="s">
        <v>1911</v>
      </c>
      <c r="AC155" s="4" t="s">
        <v>1912</v>
      </c>
      <c r="AD155" s="4" t="s">
        <v>1614</v>
      </c>
      <c r="AE155" s="4" t="s">
        <v>1913</v>
      </c>
      <c r="AF155" s="4" t="s">
        <v>1914</v>
      </c>
      <c r="AG155" s="4" t="s">
        <v>1912</v>
      </c>
      <c r="AH155" s="4" t="s">
        <v>1614</v>
      </c>
      <c r="AI155" s="4" t="s">
        <v>1915</v>
      </c>
      <c r="AJ155" s="4" t="s">
        <v>1916</v>
      </c>
      <c r="AK155" s="4" t="s">
        <v>1917</v>
      </c>
      <c r="AL155" s="4" t="s">
        <v>1907</v>
      </c>
      <c r="AM155" s="4" t="s">
        <v>432</v>
      </c>
      <c r="AN155" s="4" t="s">
        <v>1918</v>
      </c>
      <c r="AO155" s="4" t="s">
        <v>1919</v>
      </c>
      <c r="AP155" s="4" t="s">
        <v>1920</v>
      </c>
      <c r="AQ155" s="4" t="s">
        <v>1921</v>
      </c>
      <c r="AR155" s="4" t="s">
        <v>1922</v>
      </c>
      <c r="AS155" s="4" t="s">
        <v>1907</v>
      </c>
      <c r="AT155" s="4" t="s">
        <v>1614</v>
      </c>
      <c r="AU155" s="4" t="s">
        <v>1785</v>
      </c>
      <c r="AV155" s="4" t="s">
        <v>1923</v>
      </c>
      <c r="AW155" s="4" t="s">
        <v>1924</v>
      </c>
      <c r="AX155" s="4" t="s">
        <v>1925</v>
      </c>
      <c r="AY155" s="4" t="s">
        <v>1614</v>
      </c>
      <c r="AZ155" s="4" t="s">
        <v>1907</v>
      </c>
      <c r="BA155" s="4" t="s">
        <v>1926</v>
      </c>
      <c r="BB155" s="4" t="s">
        <v>1927</v>
      </c>
      <c r="BC155" s="4" t="s">
        <v>1928</v>
      </c>
      <c r="BD155" s="4" t="s">
        <v>1929</v>
      </c>
      <c r="BE155" s="4" t="s">
        <v>1929</v>
      </c>
      <c r="BF155" s="4" t="s">
        <v>1614</v>
      </c>
      <c r="BG155" s="4" t="s">
        <v>1907</v>
      </c>
      <c r="BH155" s="4" t="s">
        <v>1930</v>
      </c>
      <c r="BI155" s="4" t="s">
        <v>1614</v>
      </c>
      <c r="BJ155" s="4" t="s">
        <v>1931</v>
      </c>
      <c r="BK155" s="4" t="s">
        <v>1614</v>
      </c>
      <c r="BL155" s="4" t="s">
        <v>1932</v>
      </c>
      <c r="BM155" s="4" t="s">
        <v>1298</v>
      </c>
      <c r="BN155" s="4" t="s">
        <v>1933</v>
      </c>
      <c r="BO155" s="4" t="s">
        <v>186</v>
      </c>
      <c r="BP155" s="4" t="s">
        <v>1907</v>
      </c>
      <c r="BQ155" s="4" t="s">
        <v>1934</v>
      </c>
      <c r="BS155" s="4" t="s">
        <v>1614</v>
      </c>
      <c r="BT155" s="4" t="n">
        <f aca="false">49-(COUNTBLANK(U155:BQ155))</f>
        <v>49</v>
      </c>
      <c r="BU155" s="4" t="str">
        <f aca="false">CONCATENATE("*",BS155,"*")</f>
        <v>*sit*</v>
      </c>
      <c r="BV155" s="4" t="n">
        <f aca="false">COUNTIFS(U155:BQ155,BU155)</f>
        <v>0</v>
      </c>
      <c r="BW155" s="18" t="n">
        <f aca="false">BV155/BT155</f>
        <v>0</v>
      </c>
      <c r="BZ155" s="18" t="str">
        <f aca="false">IF(BY155="","",(BY155/BT155))</f>
        <v/>
      </c>
      <c r="CA155" s="4" t="n">
        <f aca="false">COUNTIFS(U155:BQ155,BU156)</f>
        <v>0</v>
      </c>
      <c r="CB155" s="4" t="str">
        <f aca="false">IF(BX155="",BU155,BX155)</f>
        <v>*sit*</v>
      </c>
      <c r="CC155" s="4" t="n">
        <f aca="false">COUNTIFS(U155:BQ155,CB156)</f>
        <v>0</v>
      </c>
      <c r="CD155" s="18" t="n">
        <f aca="false">CC155/BT155</f>
        <v>0</v>
      </c>
      <c r="CE155" s="4" t="s">
        <v>1935</v>
      </c>
      <c r="CF155" s="18" t="n">
        <f aca="false">(COUNTIFS(U155:BQ155,CE155))/BT155</f>
        <v>0</v>
      </c>
      <c r="CH155" s="4" t="s">
        <v>1936</v>
      </c>
      <c r="CI155" s="18" t="n">
        <v>0.0204081632653061</v>
      </c>
      <c r="CJ155" s="18" t="n">
        <v>0.55</v>
      </c>
      <c r="CK155" s="4" t="s">
        <v>227</v>
      </c>
      <c r="CL155" s="4" t="s">
        <v>1937</v>
      </c>
      <c r="CP155" s="0" t="s">
        <v>3714</v>
      </c>
      <c r="CQ155" s="15" t="n">
        <v>0</v>
      </c>
      <c r="CR155" s="0" t="str">
        <f aca="false">CONCATENATE(CP155,CS155)</f>
        <v>recline*</v>
      </c>
      <c r="CS155" s="0" t="s">
        <v>3614</v>
      </c>
      <c r="CT155" s="0" t="n">
        <f aca="false">CP154</f>
        <v>0</v>
      </c>
      <c r="CU155" s="0" t="str">
        <f aca="false">CONCATENATE(CT155,CS155)</f>
        <v>0*</v>
      </c>
      <c r="CV155" s="15" t="n">
        <f aca="false">(COUNTIFS(U155:BQ155,CU155))/BT155</f>
        <v>0</v>
      </c>
      <c r="CX155" s="4" t="s">
        <v>3625</v>
      </c>
      <c r="CY155" s="4" t="s">
        <v>3653</v>
      </c>
      <c r="CZ155" s="4" t="s">
        <v>3617</v>
      </c>
    </row>
    <row r="156" customFormat="false" ht="14.4" hidden="false" customHeight="false" outlineLevel="0" collapsed="false">
      <c r="A156" s="8" t="s">
        <v>163</v>
      </c>
      <c r="B156" s="17" t="n">
        <v>1</v>
      </c>
      <c r="C156" s="17" t="n">
        <v>2</v>
      </c>
      <c r="D156" s="17" t="n">
        <v>2</v>
      </c>
      <c r="E156" s="17" t="n">
        <v>63</v>
      </c>
      <c r="F156" s="17" t="n">
        <v>32</v>
      </c>
      <c r="G156" s="17" t="n">
        <v>3</v>
      </c>
      <c r="H156" s="8" t="n">
        <v>3032</v>
      </c>
      <c r="I156" s="8" t="n">
        <v>13032</v>
      </c>
      <c r="J156" s="8" t="n">
        <v>3032</v>
      </c>
      <c r="K156" s="8" t="n">
        <v>23032</v>
      </c>
      <c r="L156" s="8" t="s">
        <v>128</v>
      </c>
      <c r="M156" s="4" t="s">
        <v>1938</v>
      </c>
      <c r="N156" s="4" t="s">
        <v>1901</v>
      </c>
      <c r="O156" s="4" t="s">
        <v>1902</v>
      </c>
      <c r="P156" s="4" t="s">
        <v>1959</v>
      </c>
      <c r="Q156" s="4" t="s">
        <v>273</v>
      </c>
      <c r="R156" s="4" t="n">
        <f aca="false">(1+LEN(N156)-LEN(SUBSTITUTE(N156," ","")))+1</f>
        <v>6</v>
      </c>
      <c r="S156" s="4" t="n">
        <f aca="false">(1+LEN(O156)-LEN(SUBSTITUTE(O156," ","")))</f>
        <v>10</v>
      </c>
      <c r="T156" s="4" t="s">
        <v>1781</v>
      </c>
      <c r="U156" s="4" t="s">
        <v>227</v>
      </c>
      <c r="V156" s="4" t="s">
        <v>1941</v>
      </c>
      <c r="W156" s="4" t="s">
        <v>1942</v>
      </c>
      <c r="X156" s="4" t="s">
        <v>1614</v>
      </c>
      <c r="Y156" s="4" t="s">
        <v>1943</v>
      </c>
      <c r="Z156" s="4" t="s">
        <v>1925</v>
      </c>
      <c r="AA156" s="4" t="s">
        <v>1944</v>
      </c>
      <c r="AB156" s="4" t="s">
        <v>227</v>
      </c>
      <c r="AC156" s="4" t="s">
        <v>1945</v>
      </c>
      <c r="AD156" s="4" t="s">
        <v>227</v>
      </c>
      <c r="AE156" s="4" t="s">
        <v>227</v>
      </c>
      <c r="AF156" s="4" t="s">
        <v>227</v>
      </c>
      <c r="AG156" s="4" t="s">
        <v>1946</v>
      </c>
      <c r="AH156" s="4" t="s">
        <v>1915</v>
      </c>
      <c r="AI156" s="4" t="s">
        <v>1925</v>
      </c>
      <c r="AJ156" s="4" t="s">
        <v>1947</v>
      </c>
      <c r="AK156" s="4" t="s">
        <v>1948</v>
      </c>
      <c r="AL156" s="4" t="s">
        <v>227</v>
      </c>
      <c r="AM156" s="4" t="s">
        <v>227</v>
      </c>
      <c r="AN156" s="4" t="s">
        <v>1925</v>
      </c>
      <c r="AO156" s="4" t="s">
        <v>1949</v>
      </c>
      <c r="AP156" s="4" t="s">
        <v>1919</v>
      </c>
      <c r="AQ156" s="4" t="s">
        <v>1925</v>
      </c>
      <c r="AR156" s="4" t="s">
        <v>1919</v>
      </c>
      <c r="AS156" s="4" t="s">
        <v>1950</v>
      </c>
      <c r="AT156" s="4" t="s">
        <v>1925</v>
      </c>
      <c r="AU156" s="4" t="s">
        <v>1925</v>
      </c>
      <c r="AV156" s="4" t="s">
        <v>227</v>
      </c>
      <c r="AW156" s="4" t="s">
        <v>1951</v>
      </c>
      <c r="AX156" s="4" t="s">
        <v>956</v>
      </c>
      <c r="AY156" s="4" t="s">
        <v>227</v>
      </c>
      <c r="AZ156" s="4" t="s">
        <v>1925</v>
      </c>
      <c r="BA156" s="4" t="s">
        <v>1925</v>
      </c>
      <c r="BB156" s="4" t="s">
        <v>740</v>
      </c>
      <c r="BC156" s="4" t="s">
        <v>227</v>
      </c>
      <c r="BD156" s="4" t="s">
        <v>1952</v>
      </c>
      <c r="BE156" s="4" t="s">
        <v>1948</v>
      </c>
      <c r="BF156" s="4" t="s">
        <v>227</v>
      </c>
      <c r="BG156" s="4" t="s">
        <v>1953</v>
      </c>
      <c r="BH156" s="4" t="s">
        <v>1954</v>
      </c>
      <c r="BI156" s="4" t="s">
        <v>1946</v>
      </c>
      <c r="BJ156" s="4" t="s">
        <v>227</v>
      </c>
      <c r="BK156" s="4" t="s">
        <v>1925</v>
      </c>
      <c r="BL156" s="4" t="s">
        <v>1925</v>
      </c>
      <c r="BM156" s="4" t="s">
        <v>1955</v>
      </c>
      <c r="BN156" s="4" t="s">
        <v>182</v>
      </c>
      <c r="BO156" s="4" t="s">
        <v>1925</v>
      </c>
      <c r="BP156" s="4" t="s">
        <v>1925</v>
      </c>
      <c r="BQ156" s="4" t="s">
        <v>227</v>
      </c>
      <c r="BS156" s="4" t="s">
        <v>227</v>
      </c>
      <c r="BT156" s="4" t="n">
        <f aca="false">49-(COUNTBLANK(U156:BQ156))</f>
        <v>49</v>
      </c>
      <c r="BU156" s="4" t="str">
        <f aca="false">CONCATENATE("*",BS156,"*")</f>
        <v>*climb*</v>
      </c>
      <c r="BV156" s="4" t="n">
        <f aca="false">COUNTIFS(U156:BQ156,BU156)</f>
        <v>0</v>
      </c>
      <c r="BW156" s="18" t="n">
        <f aca="false">BV156/BT156</f>
        <v>0</v>
      </c>
      <c r="BZ156" s="18" t="str">
        <f aca="false">IF(BY156="","",(BY156/BT156))</f>
        <v/>
      </c>
      <c r="CA156" s="4" t="n">
        <f aca="false">COUNTIFS(U156:BQ156,BU155)</f>
        <v>0</v>
      </c>
      <c r="CB156" s="4" t="str">
        <f aca="false">IF(BX156="",BU156,BX156)</f>
        <v>*climb*</v>
      </c>
      <c r="CC156" s="4" t="n">
        <f aca="false">COUNTIFS(U156:BQ156,CB155)</f>
        <v>0</v>
      </c>
      <c r="CD156" s="18" t="n">
        <f aca="false">CC156/BT156</f>
        <v>0</v>
      </c>
      <c r="CE156" s="4" t="s">
        <v>1956</v>
      </c>
      <c r="CF156" s="18" t="n">
        <f aca="false">(COUNTIFS(U156:BQ156,CE156))/BT156</f>
        <v>0</v>
      </c>
      <c r="CH156" s="4" t="s">
        <v>1957</v>
      </c>
      <c r="CI156" s="18" t="n">
        <v>0.0612244897959184</v>
      </c>
      <c r="CJ156" s="18" t="n">
        <v>0.65</v>
      </c>
      <c r="CK156" s="4" t="s">
        <v>1614</v>
      </c>
      <c r="CL156" s="4" t="s">
        <v>1937</v>
      </c>
      <c r="CP156" s="0" t="s">
        <v>254</v>
      </c>
      <c r="CQ156" s="15" t="n">
        <v>0</v>
      </c>
      <c r="CR156" s="0" t="str">
        <f aca="false">CONCATENATE(CP156,CS156)</f>
        <v>ascend*</v>
      </c>
      <c r="CS156" s="0" t="s">
        <v>3614</v>
      </c>
      <c r="CT156" s="0" t="str">
        <f aca="false">CP157</f>
        <v>toboggan</v>
      </c>
      <c r="CU156" s="0" t="str">
        <f aca="false">CONCATENATE(CT156,CS156)</f>
        <v>toboggan*</v>
      </c>
      <c r="CV156" s="15" t="n">
        <f aca="false">(COUNTIFS(U156:BQ156,CU156))/BT156</f>
        <v>0</v>
      </c>
      <c r="CX156" s="4" t="s">
        <v>3625</v>
      </c>
      <c r="CY156" s="4" t="s">
        <v>3653</v>
      </c>
      <c r="CZ156" s="4" t="s">
        <v>3617</v>
      </c>
    </row>
    <row r="157" customFormat="false" ht="14.4" hidden="false" customHeight="false" outlineLevel="0" collapsed="false">
      <c r="A157" s="8" t="s">
        <v>127</v>
      </c>
      <c r="B157" s="17" t="n">
        <v>1</v>
      </c>
      <c r="C157" s="17" t="n">
        <v>2</v>
      </c>
      <c r="D157" s="17" t="n">
        <v>1</v>
      </c>
      <c r="E157" s="17" t="n">
        <v>68</v>
      </c>
      <c r="F157" s="17" t="n">
        <v>34</v>
      </c>
      <c r="G157" s="17" t="n">
        <v>2</v>
      </c>
      <c r="H157" s="8" t="n">
        <v>2034</v>
      </c>
      <c r="I157" s="8" t="n">
        <v>12034</v>
      </c>
      <c r="J157" s="8" t="n">
        <v>2034</v>
      </c>
      <c r="K157" s="8" t="n">
        <v>22034</v>
      </c>
      <c r="L157" s="8" t="s">
        <v>128</v>
      </c>
      <c r="M157" s="4" t="s">
        <v>2009</v>
      </c>
      <c r="N157" s="4" t="s">
        <v>2010</v>
      </c>
      <c r="O157" s="4" t="s">
        <v>2029</v>
      </c>
      <c r="P157" s="4" t="s">
        <v>2040</v>
      </c>
      <c r="Q157" s="4" t="s">
        <v>133</v>
      </c>
      <c r="R157" s="4" t="n">
        <f aca="false">(1+LEN(N157)-LEN(SUBSTITUTE(N157," ","")))+1</f>
        <v>7</v>
      </c>
      <c r="S157" s="4" t="n">
        <f aca="false">(1+LEN(O157)-LEN(SUBSTITUTE(O157," ","")))</f>
        <v>10</v>
      </c>
      <c r="T157" s="4" t="s">
        <v>1781</v>
      </c>
      <c r="U157" s="4" t="s">
        <v>2013</v>
      </c>
      <c r="V157" s="4" t="s">
        <v>2014</v>
      </c>
      <c r="W157" s="4" t="s">
        <v>2014</v>
      </c>
      <c r="X157" s="4" t="s">
        <v>2014</v>
      </c>
      <c r="Y157" s="4" t="s">
        <v>2015</v>
      </c>
      <c r="Z157" s="4" t="s">
        <v>2015</v>
      </c>
      <c r="AA157" s="4" t="s">
        <v>2014</v>
      </c>
      <c r="AB157" s="4" t="s">
        <v>2015</v>
      </c>
      <c r="AC157" s="4" t="s">
        <v>2016</v>
      </c>
      <c r="AD157" s="4" t="s">
        <v>2015</v>
      </c>
      <c r="AE157" s="4" t="s">
        <v>2014</v>
      </c>
      <c r="AF157" s="4" t="s">
        <v>2017</v>
      </c>
      <c r="AG157" s="4" t="s">
        <v>2018</v>
      </c>
      <c r="AH157" s="4" t="s">
        <v>2014</v>
      </c>
      <c r="AI157" s="4" t="s">
        <v>2019</v>
      </c>
      <c r="AJ157" s="4" t="s">
        <v>2014</v>
      </c>
      <c r="AK157" s="4" t="s">
        <v>2015</v>
      </c>
      <c r="AL157" s="4" t="s">
        <v>2020</v>
      </c>
      <c r="AM157" s="4" t="s">
        <v>2015</v>
      </c>
      <c r="AN157" s="4" t="s">
        <v>2014</v>
      </c>
      <c r="AO157" s="4" t="s">
        <v>2014</v>
      </c>
      <c r="AP157" s="4" t="s">
        <v>2015</v>
      </c>
      <c r="AQ157" s="4" t="s">
        <v>2021</v>
      </c>
      <c r="AR157" s="4" t="s">
        <v>2015</v>
      </c>
      <c r="AS157" s="4" t="s">
        <v>2015</v>
      </c>
      <c r="AT157" s="4" t="s">
        <v>2015</v>
      </c>
      <c r="AU157" s="4" t="s">
        <v>2019</v>
      </c>
      <c r="AV157" s="4" t="s">
        <v>2022</v>
      </c>
      <c r="AW157" s="4" t="s">
        <v>2015</v>
      </c>
      <c r="AX157" s="4" t="s">
        <v>2019</v>
      </c>
      <c r="AY157" s="4" t="s">
        <v>2023</v>
      </c>
      <c r="AZ157" s="4" t="s">
        <v>2015</v>
      </c>
      <c r="BA157" s="4" t="s">
        <v>2015</v>
      </c>
      <c r="BB157" s="4" t="s">
        <v>2015</v>
      </c>
      <c r="BC157" s="4" t="s">
        <v>2018</v>
      </c>
      <c r="BD157" s="4" t="s">
        <v>2015</v>
      </c>
      <c r="BE157" s="4" t="s">
        <v>2015</v>
      </c>
      <c r="BF157" s="4" t="s">
        <v>2015</v>
      </c>
      <c r="BG157" s="4" t="s">
        <v>2015</v>
      </c>
      <c r="BH157" s="4" t="s">
        <v>2019</v>
      </c>
      <c r="BI157" s="4" t="s">
        <v>2015</v>
      </c>
      <c r="BJ157" s="4" t="s">
        <v>2015</v>
      </c>
      <c r="BK157" s="4" t="s">
        <v>551</v>
      </c>
      <c r="BL157" s="4" t="s">
        <v>2014</v>
      </c>
      <c r="BM157" s="4" t="s">
        <v>2015</v>
      </c>
      <c r="BN157" s="4" t="s">
        <v>2015</v>
      </c>
      <c r="BO157" s="4" t="s">
        <v>1808</v>
      </c>
      <c r="BP157" s="4" t="s">
        <v>2015</v>
      </c>
      <c r="BQ157" s="4" t="s">
        <v>2024</v>
      </c>
      <c r="BS157" s="4" t="s">
        <v>2015</v>
      </c>
      <c r="BT157" s="4" t="n">
        <f aca="false">49-(COUNTBLANK(U157:BQ157))</f>
        <v>49</v>
      </c>
      <c r="BU157" s="4" t="str">
        <f aca="false">CONCATENATE("*",BS157,"*")</f>
        <v>*sled*</v>
      </c>
      <c r="BV157" s="4" t="n">
        <f aca="false">COUNTIFS(U157:BQ157,BU157)</f>
        <v>0</v>
      </c>
      <c r="BW157" s="18" t="n">
        <f aca="false">BV157/BT157</f>
        <v>0</v>
      </c>
      <c r="BZ157" s="18" t="str">
        <f aca="false">IF(BY157="","",(BY157/BT157))</f>
        <v/>
      </c>
      <c r="CA157" s="4" t="n">
        <f aca="false">COUNTIFS(U157:BQ157,BU158)</f>
        <v>0</v>
      </c>
      <c r="CB157" s="4" t="str">
        <f aca="false">IF(BX157="",BU157,BX157)</f>
        <v>*sled*</v>
      </c>
      <c r="CC157" s="4" t="n">
        <f aca="false">COUNTIFS(U157:BQ157,CB158)</f>
        <v>0</v>
      </c>
      <c r="CD157" s="18" t="n">
        <f aca="false">CC157/BT157</f>
        <v>0</v>
      </c>
      <c r="CE157" s="4" t="s">
        <v>2025</v>
      </c>
      <c r="CF157" s="18" t="n">
        <f aca="false">(COUNTIFS(U157:BQ157,CE157))/BT157</f>
        <v>0</v>
      </c>
      <c r="CH157" s="4" t="s">
        <v>2026</v>
      </c>
      <c r="CI157" s="18" t="n">
        <v>0.0816326530612245</v>
      </c>
      <c r="CJ157" s="18" t="n">
        <v>0.47</v>
      </c>
      <c r="CK157" s="4" t="s">
        <v>2019</v>
      </c>
      <c r="CL157" s="4" t="s">
        <v>2027</v>
      </c>
      <c r="CP157" s="0" t="s">
        <v>2013</v>
      </c>
      <c r="CQ157" s="15" t="n">
        <v>0.0204081632653061</v>
      </c>
      <c r="CR157" s="0" t="str">
        <f aca="false">CONCATENATE(CP157,CS157)</f>
        <v>toboggan*</v>
      </c>
      <c r="CS157" s="0" t="s">
        <v>3614</v>
      </c>
      <c r="CT157" s="0" t="str">
        <f aca="false">CP156</f>
        <v>ascend</v>
      </c>
      <c r="CU157" s="0" t="str">
        <f aca="false">CONCATENATE(CT157,CS157)</f>
        <v>ascend*</v>
      </c>
      <c r="CV157" s="15" t="n">
        <f aca="false">(COUNTIFS(U157:BQ157,CU157))/BT157</f>
        <v>0</v>
      </c>
      <c r="CX157" s="4" t="s">
        <v>3625</v>
      </c>
      <c r="CY157" s="4" t="s">
        <v>3654</v>
      </c>
      <c r="CZ157" s="4" t="s">
        <v>3617</v>
      </c>
    </row>
    <row r="158" customFormat="false" ht="14.4" hidden="false" customHeight="false" outlineLevel="0" collapsed="false">
      <c r="A158" s="8" t="s">
        <v>163</v>
      </c>
      <c r="B158" s="17" t="n">
        <v>1</v>
      </c>
      <c r="C158" s="17" t="n">
        <v>2</v>
      </c>
      <c r="D158" s="17" t="n">
        <v>2</v>
      </c>
      <c r="E158" s="17" t="n">
        <v>68</v>
      </c>
      <c r="F158" s="17" t="n">
        <v>34</v>
      </c>
      <c r="G158" s="17" t="n">
        <v>3</v>
      </c>
      <c r="H158" s="8" t="n">
        <v>3034</v>
      </c>
      <c r="I158" s="8" t="n">
        <v>13034</v>
      </c>
      <c r="J158" s="8" t="n">
        <v>3034</v>
      </c>
      <c r="K158" s="8" t="n">
        <v>23034</v>
      </c>
      <c r="L158" s="8" t="s">
        <v>128</v>
      </c>
      <c r="M158" s="4" t="s">
        <v>2028</v>
      </c>
      <c r="N158" s="4" t="s">
        <v>2010</v>
      </c>
      <c r="O158" s="4" t="s">
        <v>2011</v>
      </c>
      <c r="P158" s="4" t="s">
        <v>2041</v>
      </c>
      <c r="Q158" s="4" t="s">
        <v>133</v>
      </c>
      <c r="R158" s="4" t="n">
        <f aca="false">(1+LEN(N158)-LEN(SUBSTITUTE(N158," ","")))+1</f>
        <v>7</v>
      </c>
      <c r="S158" s="4" t="n">
        <f aca="false">(1+LEN(O158)-LEN(SUBSTITUTE(O158," ","")))</f>
        <v>10</v>
      </c>
      <c r="T158" s="4" t="s">
        <v>1781</v>
      </c>
      <c r="U158" s="4" t="s">
        <v>2019</v>
      </c>
      <c r="V158" s="4" t="s">
        <v>2031</v>
      </c>
      <c r="W158" s="4" t="s">
        <v>2019</v>
      </c>
      <c r="X158" s="4" t="s">
        <v>2019</v>
      </c>
      <c r="Y158" s="4" t="s">
        <v>227</v>
      </c>
      <c r="Z158" s="4" t="s">
        <v>2019</v>
      </c>
      <c r="AA158" s="4" t="s">
        <v>2019</v>
      </c>
      <c r="AB158" s="4" t="s">
        <v>2019</v>
      </c>
      <c r="AC158" s="4" t="s">
        <v>2019</v>
      </c>
      <c r="AD158" s="4" t="s">
        <v>2017</v>
      </c>
      <c r="AE158" s="4" t="s">
        <v>2019</v>
      </c>
      <c r="AF158" s="4" t="s">
        <v>2019</v>
      </c>
      <c r="AG158" s="4" t="s">
        <v>2032</v>
      </c>
      <c r="AH158" s="4" t="s">
        <v>2033</v>
      </c>
      <c r="AI158" s="4" t="s">
        <v>2034</v>
      </c>
      <c r="AJ158" s="4" t="s">
        <v>682</v>
      </c>
      <c r="AK158" s="4" t="s">
        <v>2032</v>
      </c>
      <c r="AL158" s="4" t="s">
        <v>2019</v>
      </c>
      <c r="AM158" s="4" t="s">
        <v>2034</v>
      </c>
      <c r="AN158" s="4" t="s">
        <v>2019</v>
      </c>
      <c r="AO158" s="4" t="s">
        <v>2034</v>
      </c>
      <c r="AP158" s="4" t="s">
        <v>2019</v>
      </c>
      <c r="AQ158" s="4" t="s">
        <v>2019</v>
      </c>
      <c r="AR158" s="4" t="s">
        <v>2035</v>
      </c>
      <c r="AS158" s="4" t="s">
        <v>2019</v>
      </c>
      <c r="AT158" s="4" t="s">
        <v>2019</v>
      </c>
      <c r="AU158" s="4" t="s">
        <v>2019</v>
      </c>
      <c r="AV158" s="4" t="s">
        <v>2019</v>
      </c>
      <c r="AW158" s="4" t="s">
        <v>216</v>
      </c>
      <c r="AX158" s="4" t="s">
        <v>2015</v>
      </c>
      <c r="AY158" s="4" t="s">
        <v>698</v>
      </c>
      <c r="AZ158" s="4" t="s">
        <v>2019</v>
      </c>
      <c r="BA158" s="4" t="s">
        <v>2019</v>
      </c>
      <c r="BB158" s="4" t="s">
        <v>2019</v>
      </c>
      <c r="BC158" s="4" t="s">
        <v>2019</v>
      </c>
      <c r="BD158" s="4" t="s">
        <v>2019</v>
      </c>
      <c r="BE158" s="4" t="s">
        <v>2032</v>
      </c>
      <c r="BF158" s="4" t="s">
        <v>2019</v>
      </c>
      <c r="BG158" s="4" t="s">
        <v>2019</v>
      </c>
      <c r="BH158" s="4" t="s">
        <v>2019</v>
      </c>
      <c r="BI158" s="4" t="s">
        <v>2036</v>
      </c>
      <c r="BJ158" s="4" t="s">
        <v>2019</v>
      </c>
      <c r="BK158" s="4" t="s">
        <v>2019</v>
      </c>
      <c r="BL158" s="4" t="s">
        <v>2019</v>
      </c>
      <c r="BM158" s="4" t="s">
        <v>551</v>
      </c>
      <c r="BN158" s="4" t="s">
        <v>2037</v>
      </c>
      <c r="BO158" s="4" t="s">
        <v>2019</v>
      </c>
      <c r="BP158" s="4" t="s">
        <v>2035</v>
      </c>
      <c r="BQ158" s="4" t="s">
        <v>2019</v>
      </c>
      <c r="BS158" s="4" t="s">
        <v>2019</v>
      </c>
      <c r="BT158" s="4" t="n">
        <f aca="false">49-(COUNTBLANK(U158:BQ158))</f>
        <v>49</v>
      </c>
      <c r="BU158" s="4" t="str">
        <f aca="false">CONCATENATE("*",BS158,"*")</f>
        <v>*ski*</v>
      </c>
      <c r="BV158" s="4" t="n">
        <f aca="false">COUNTIFS(U158:BQ158,BU158)</f>
        <v>0</v>
      </c>
      <c r="BW158" s="18" t="n">
        <f aca="false">BV158/BT158</f>
        <v>0</v>
      </c>
      <c r="BZ158" s="18" t="str">
        <f aca="false">IF(BY158="","",(BY158/BT158))</f>
        <v/>
      </c>
      <c r="CA158" s="4" t="n">
        <f aca="false">COUNTIFS(U158:BQ158,BU157)</f>
        <v>0</v>
      </c>
      <c r="CB158" s="4" t="str">
        <f aca="false">IF(BX158="",BU158,BX158)</f>
        <v>*ski*</v>
      </c>
      <c r="CC158" s="4" t="n">
        <f aca="false">COUNTIFS(U158:BQ158,CB157)</f>
        <v>0</v>
      </c>
      <c r="CD158" s="18" t="n">
        <f aca="false">CC158/BT158</f>
        <v>0</v>
      </c>
      <c r="CE158" s="4" t="s">
        <v>2038</v>
      </c>
      <c r="CF158" s="18" t="n">
        <f aca="false">(COUNTIFS(U158:BQ158,CE158))/BT158</f>
        <v>0</v>
      </c>
      <c r="CH158" s="4" t="s">
        <v>2039</v>
      </c>
      <c r="CI158" s="18" t="n">
        <v>0.0204081632653061</v>
      </c>
      <c r="CJ158" s="18" t="n">
        <v>0.67</v>
      </c>
      <c r="CK158" s="4" t="s">
        <v>2015</v>
      </c>
      <c r="CL158" s="4" t="s">
        <v>2027</v>
      </c>
      <c r="CP158" s="0" t="s">
        <v>3715</v>
      </c>
      <c r="CQ158" s="15" t="n">
        <v>0</v>
      </c>
      <c r="CR158" s="0" t="str">
        <f aca="false">CONCATENATE(CP158,CS158)</f>
        <v>shred*</v>
      </c>
      <c r="CS158" s="0" t="s">
        <v>3614</v>
      </c>
      <c r="CT158" s="0" t="str">
        <f aca="false">CP159</f>
        <v>savor</v>
      </c>
      <c r="CU158" s="0" t="str">
        <f aca="false">CONCATENATE(CT158,CS158)</f>
        <v>savor*</v>
      </c>
      <c r="CV158" s="15" t="n">
        <f aca="false">(COUNTIFS(U158:BQ158,CU158))/BT158</f>
        <v>0</v>
      </c>
      <c r="CX158" s="4" t="s">
        <v>3625</v>
      </c>
      <c r="CY158" s="4" t="s">
        <v>3654</v>
      </c>
      <c r="CZ158" s="4" t="s">
        <v>3617</v>
      </c>
    </row>
    <row r="159" customFormat="false" ht="14.4" hidden="false" customHeight="false" outlineLevel="0" collapsed="false">
      <c r="A159" s="8" t="s">
        <v>127</v>
      </c>
      <c r="B159" s="17" t="n">
        <v>1</v>
      </c>
      <c r="C159" s="17" t="n">
        <v>2</v>
      </c>
      <c r="D159" s="17" t="n">
        <v>1</v>
      </c>
      <c r="E159" s="17" t="n">
        <v>69</v>
      </c>
      <c r="F159" s="17" t="n">
        <v>35</v>
      </c>
      <c r="G159" s="17" t="n">
        <v>2</v>
      </c>
      <c r="H159" s="8" t="n">
        <v>2035</v>
      </c>
      <c r="I159" s="8" t="n">
        <v>12035</v>
      </c>
      <c r="J159" s="8" t="n">
        <v>2035</v>
      </c>
      <c r="K159" s="8" t="n">
        <v>22035</v>
      </c>
      <c r="L159" s="8" t="s">
        <v>128</v>
      </c>
      <c r="M159" s="4" t="s">
        <v>2042</v>
      </c>
      <c r="N159" s="4" t="s">
        <v>2043</v>
      </c>
      <c r="O159" s="4" t="s">
        <v>2072</v>
      </c>
      <c r="P159" s="4" t="s">
        <v>2045</v>
      </c>
      <c r="Q159" s="4" t="s">
        <v>133</v>
      </c>
      <c r="R159" s="4" t="n">
        <f aca="false">(1+LEN(N159)-LEN(SUBSTITUTE(N159," ","")))+1</f>
        <v>7</v>
      </c>
      <c r="S159" s="4" t="n">
        <f aca="false">(1+LEN(O159)-LEN(SUBSTITUTE(O159," ","")))</f>
        <v>11</v>
      </c>
      <c r="T159" s="4" t="s">
        <v>1781</v>
      </c>
      <c r="U159" s="4" t="s">
        <v>2046</v>
      </c>
      <c r="V159" s="4" t="s">
        <v>2047</v>
      </c>
      <c r="W159" s="4" t="s">
        <v>2048</v>
      </c>
      <c r="X159" s="4" t="s">
        <v>2049</v>
      </c>
      <c r="Y159" s="4" t="s">
        <v>2050</v>
      </c>
      <c r="Z159" s="4" t="s">
        <v>2051</v>
      </c>
      <c r="AA159" s="4" t="s">
        <v>2052</v>
      </c>
      <c r="AB159" s="4" t="s">
        <v>182</v>
      </c>
      <c r="AC159" s="4" t="s">
        <v>2052</v>
      </c>
      <c r="AD159" s="4" t="s">
        <v>2053</v>
      </c>
      <c r="AE159" s="4" t="s">
        <v>2054</v>
      </c>
      <c r="AF159" s="4" t="s">
        <v>2055</v>
      </c>
      <c r="AG159" s="4" t="s">
        <v>2056</v>
      </c>
      <c r="AH159" s="4" t="s">
        <v>182</v>
      </c>
      <c r="AI159" s="4" t="s">
        <v>182</v>
      </c>
      <c r="AJ159" s="4" t="s">
        <v>2057</v>
      </c>
      <c r="AK159" s="4" t="s">
        <v>2058</v>
      </c>
      <c r="AL159" s="4" t="s">
        <v>2059</v>
      </c>
      <c r="AM159" s="4" t="s">
        <v>182</v>
      </c>
      <c r="AN159" s="4" t="s">
        <v>2060</v>
      </c>
      <c r="AO159" s="4" t="s">
        <v>2051</v>
      </c>
      <c r="AP159" s="4" t="s">
        <v>703</v>
      </c>
      <c r="AQ159" s="4" t="s">
        <v>167</v>
      </c>
      <c r="AR159" s="4" t="s">
        <v>182</v>
      </c>
      <c r="AS159" s="4" t="s">
        <v>2059</v>
      </c>
      <c r="AT159" s="4" t="s">
        <v>2051</v>
      </c>
      <c r="AU159" s="4" t="s">
        <v>182</v>
      </c>
      <c r="AV159" s="4" t="s">
        <v>1587</v>
      </c>
      <c r="AW159" s="4" t="s">
        <v>2061</v>
      </c>
      <c r="AX159" s="4" t="s">
        <v>2062</v>
      </c>
      <c r="AY159" s="4" t="s">
        <v>182</v>
      </c>
      <c r="AZ159" s="4" t="s">
        <v>2063</v>
      </c>
      <c r="BA159" s="4" t="s">
        <v>703</v>
      </c>
      <c r="BB159" s="4" t="s">
        <v>2050</v>
      </c>
      <c r="BC159" s="4" t="s">
        <v>2064</v>
      </c>
      <c r="BD159" s="4" t="s">
        <v>2059</v>
      </c>
      <c r="BE159" s="4" t="s">
        <v>726</v>
      </c>
      <c r="BF159" s="4" t="s">
        <v>182</v>
      </c>
      <c r="BG159" s="4" t="s">
        <v>141</v>
      </c>
      <c r="BH159" s="4" t="s">
        <v>2065</v>
      </c>
      <c r="BI159" s="4" t="s">
        <v>138</v>
      </c>
      <c r="BJ159" s="4" t="s">
        <v>2066</v>
      </c>
      <c r="BK159" s="4" t="s">
        <v>141</v>
      </c>
      <c r="BL159" s="4" t="s">
        <v>2067</v>
      </c>
      <c r="BM159" s="4" t="s">
        <v>2064</v>
      </c>
      <c r="BN159" s="4" t="s">
        <v>2068</v>
      </c>
      <c r="BO159" s="4" t="s">
        <v>141</v>
      </c>
      <c r="BP159" s="4" t="s">
        <v>2051</v>
      </c>
      <c r="BQ159" s="4" t="s">
        <v>2069</v>
      </c>
      <c r="BS159" s="4" t="s">
        <v>141</v>
      </c>
      <c r="BT159" s="4" t="n">
        <f aca="false">49-(COUNTBLANK(U159:BQ159))</f>
        <v>49</v>
      </c>
      <c r="BU159" s="4" t="str">
        <f aca="false">CONCATENATE("*",BS159,"*")</f>
        <v>*pick*</v>
      </c>
      <c r="BV159" s="4" t="n">
        <f aca="false">COUNTIFS(U159:BQ159,BU159)</f>
        <v>0</v>
      </c>
      <c r="BW159" s="18" t="n">
        <f aca="false">BV159/BT159</f>
        <v>0</v>
      </c>
      <c r="BZ159" s="18"/>
      <c r="CA159" s="4" t="n">
        <f aca="false">COUNTIFS(U159:BQ159,BU160)</f>
        <v>0</v>
      </c>
      <c r="CB159" s="4" t="str">
        <f aca="false">IF(BX159="",BU159,BX159)</f>
        <v>*pick*</v>
      </c>
      <c r="CC159" s="4" t="n">
        <f aca="false">COUNTIFS(U159:BQ159,CB160)</f>
        <v>0</v>
      </c>
      <c r="CD159" s="18" t="n">
        <f aca="false">CC159/BT159</f>
        <v>0</v>
      </c>
      <c r="CE159" s="4" t="s">
        <v>189</v>
      </c>
      <c r="CF159" s="18" t="n">
        <f aca="false">(COUNTIFS(U159:BQ159,CE159))/BT159</f>
        <v>0</v>
      </c>
      <c r="CH159" s="4" t="s">
        <v>190</v>
      </c>
      <c r="CI159" s="18" t="n">
        <v>0.285714285714286</v>
      </c>
      <c r="CJ159" s="18" t="n">
        <v>0.45</v>
      </c>
      <c r="CK159" s="4" t="s">
        <v>141</v>
      </c>
      <c r="CL159" s="4" t="s">
        <v>2070</v>
      </c>
      <c r="CP159" s="0" t="s">
        <v>3716</v>
      </c>
      <c r="CQ159" s="15" t="n">
        <v>0</v>
      </c>
      <c r="CR159" s="0" t="str">
        <f aca="false">CONCATENATE(CP159,CS159)</f>
        <v>savor*</v>
      </c>
      <c r="CS159" s="0" t="s">
        <v>3614</v>
      </c>
      <c r="CT159" s="0" t="str">
        <f aca="false">CP160</f>
        <v>gather</v>
      </c>
      <c r="CU159" s="0" t="str">
        <f aca="false">CONCATENATE(CT159,CS159)</f>
        <v>gather*</v>
      </c>
      <c r="CV159" s="15" t="n">
        <f aca="false">(COUNTIFS(U159:BQ159,CU159))/BT159</f>
        <v>0</v>
      </c>
      <c r="CX159" s="4" t="s">
        <v>3625</v>
      </c>
      <c r="CY159" s="4" t="s">
        <v>3655</v>
      </c>
      <c r="CZ159" s="4" t="s">
        <v>3617</v>
      </c>
    </row>
    <row r="160" customFormat="false" ht="14.4" hidden="false" customHeight="false" outlineLevel="0" collapsed="false">
      <c r="A160" s="8" t="s">
        <v>163</v>
      </c>
      <c r="B160" s="17" t="n">
        <v>1</v>
      </c>
      <c r="C160" s="17" t="n">
        <v>2</v>
      </c>
      <c r="D160" s="17" t="n">
        <v>2</v>
      </c>
      <c r="E160" s="17" t="n">
        <v>69</v>
      </c>
      <c r="F160" s="17" t="n">
        <v>35</v>
      </c>
      <c r="G160" s="17" t="n">
        <v>3</v>
      </c>
      <c r="H160" s="8" t="n">
        <v>3035</v>
      </c>
      <c r="I160" s="8" t="n">
        <v>13035</v>
      </c>
      <c r="J160" s="8" t="n">
        <v>3035</v>
      </c>
      <c r="K160" s="8" t="n">
        <v>23035</v>
      </c>
      <c r="L160" s="8" t="s">
        <v>128</v>
      </c>
      <c r="M160" s="4" t="s">
        <v>2071</v>
      </c>
      <c r="N160" s="4" t="s">
        <v>2043</v>
      </c>
      <c r="O160" s="4" t="s">
        <v>2044</v>
      </c>
      <c r="P160" s="4" t="s">
        <v>2073</v>
      </c>
      <c r="Q160" s="4" t="s">
        <v>133</v>
      </c>
      <c r="R160" s="4" t="n">
        <f aca="false">(1+LEN(N160)-LEN(SUBSTITUTE(N160," ","")))+1</f>
        <v>7</v>
      </c>
      <c r="S160" s="4" t="n">
        <f aca="false">(1+LEN(O160)-LEN(SUBSTITUTE(O160," ","")))</f>
        <v>11</v>
      </c>
      <c r="T160" s="4" t="s">
        <v>1781</v>
      </c>
      <c r="U160" s="4" t="s">
        <v>146</v>
      </c>
      <c r="V160" s="4" t="s">
        <v>167</v>
      </c>
      <c r="W160" s="4" t="s">
        <v>2074</v>
      </c>
      <c r="X160" s="4" t="s">
        <v>141</v>
      </c>
      <c r="Y160" s="4" t="s">
        <v>2075</v>
      </c>
      <c r="Z160" s="4" t="s">
        <v>726</v>
      </c>
      <c r="AA160" s="4" t="s">
        <v>2051</v>
      </c>
      <c r="AB160" s="4" t="s">
        <v>138</v>
      </c>
      <c r="AC160" s="4" t="s">
        <v>2076</v>
      </c>
      <c r="AD160" s="4" t="s">
        <v>2077</v>
      </c>
      <c r="AE160" s="4" t="s">
        <v>182</v>
      </c>
      <c r="AF160" s="4" t="s">
        <v>2078</v>
      </c>
      <c r="AG160" s="4" t="s">
        <v>2079</v>
      </c>
      <c r="AH160" s="4" t="s">
        <v>951</v>
      </c>
      <c r="AI160" s="4" t="s">
        <v>2051</v>
      </c>
      <c r="AJ160" s="4" t="s">
        <v>2080</v>
      </c>
      <c r="AK160" s="4" t="s">
        <v>2081</v>
      </c>
      <c r="AL160" s="4" t="s">
        <v>2082</v>
      </c>
      <c r="AM160" s="4" t="s">
        <v>2083</v>
      </c>
      <c r="AN160" s="4" t="s">
        <v>167</v>
      </c>
      <c r="AO160" s="4" t="s">
        <v>2084</v>
      </c>
      <c r="AP160" s="4" t="s">
        <v>2051</v>
      </c>
      <c r="AQ160" s="4" t="s">
        <v>2051</v>
      </c>
      <c r="AR160" s="4" t="s">
        <v>2085</v>
      </c>
      <c r="AS160" s="4" t="s">
        <v>2075</v>
      </c>
      <c r="AT160" s="4" t="s">
        <v>2086</v>
      </c>
      <c r="AU160" s="4" t="s">
        <v>2062</v>
      </c>
      <c r="AV160" s="4" t="s">
        <v>182</v>
      </c>
      <c r="AW160" s="4" t="s">
        <v>2087</v>
      </c>
      <c r="AX160" s="4" t="s">
        <v>182</v>
      </c>
      <c r="AY160" s="4" t="s">
        <v>141</v>
      </c>
      <c r="AZ160" s="4" t="s">
        <v>2065</v>
      </c>
      <c r="BA160" s="4" t="s">
        <v>2088</v>
      </c>
      <c r="BB160" s="4" t="s">
        <v>182</v>
      </c>
      <c r="BC160" s="4" t="s">
        <v>2089</v>
      </c>
      <c r="BD160" s="4" t="s">
        <v>182</v>
      </c>
      <c r="BE160" s="4" t="s">
        <v>2081</v>
      </c>
      <c r="BF160" s="4" t="s">
        <v>141</v>
      </c>
      <c r="BG160" s="4" t="s">
        <v>2062</v>
      </c>
      <c r="BH160" s="4" t="s">
        <v>703</v>
      </c>
      <c r="BI160" s="4" t="s">
        <v>2090</v>
      </c>
      <c r="BJ160" s="4" t="s">
        <v>182</v>
      </c>
      <c r="BK160" s="4" t="s">
        <v>182</v>
      </c>
      <c r="BL160" s="4" t="s">
        <v>2091</v>
      </c>
      <c r="BM160" s="4" t="s">
        <v>138</v>
      </c>
      <c r="BN160" s="4" t="s">
        <v>2092</v>
      </c>
      <c r="BO160" s="4" t="s">
        <v>2051</v>
      </c>
      <c r="BP160" s="4" t="s">
        <v>2093</v>
      </c>
      <c r="BQ160" s="4" t="s">
        <v>182</v>
      </c>
      <c r="BS160" s="4" t="s">
        <v>138</v>
      </c>
      <c r="BT160" s="4" t="n">
        <f aca="false">49-(COUNTBLANK(U160:BQ160))</f>
        <v>49</v>
      </c>
      <c r="BU160" s="4" t="str">
        <f aca="false">CONCATENATE("*",BS160,"*")</f>
        <v>*grow*</v>
      </c>
      <c r="BV160" s="4" t="n">
        <f aca="false">COUNTIFS(U160:BQ160,BU160)</f>
        <v>0</v>
      </c>
      <c r="BW160" s="18" t="n">
        <f aca="false">BV160/BT160</f>
        <v>0</v>
      </c>
      <c r="BZ160" s="18" t="str">
        <f aca="false">IF(BY160="","",(BY160/BT160))</f>
        <v/>
      </c>
      <c r="CA160" s="4" t="n">
        <f aca="false">COUNTIFS(U160:BQ160,BU159)</f>
        <v>0</v>
      </c>
      <c r="CB160" s="4" t="str">
        <f aca="false">IF(BX160="",BU160,BX160)</f>
        <v>*grow*</v>
      </c>
      <c r="CC160" s="4" t="n">
        <f aca="false">COUNTIFS(U160:BQ160,CB159)</f>
        <v>0</v>
      </c>
      <c r="CD160" s="18" t="n">
        <f aca="false">CC160/BT160</f>
        <v>0</v>
      </c>
      <c r="CE160" s="4" t="s">
        <v>2094</v>
      </c>
      <c r="CF160" s="18" t="n">
        <f aca="false">(COUNTIFS(U160:BQ160,CE160))/BT160</f>
        <v>0</v>
      </c>
      <c r="CH160" s="4" t="s">
        <v>2095</v>
      </c>
      <c r="CI160" s="18" t="n">
        <v>0.285714285714286</v>
      </c>
      <c r="CJ160" s="18" t="n">
        <v>0.35</v>
      </c>
      <c r="CK160" s="4" t="s">
        <v>182</v>
      </c>
      <c r="CL160" s="4" t="s">
        <v>2070</v>
      </c>
      <c r="CP160" s="0" t="s">
        <v>1969</v>
      </c>
      <c r="CQ160" s="15" t="n">
        <v>0</v>
      </c>
      <c r="CR160" s="0" t="str">
        <f aca="false">CONCATENATE(CP160,CS160)</f>
        <v>gather*</v>
      </c>
      <c r="CS160" s="0" t="s">
        <v>3614</v>
      </c>
      <c r="CT160" s="0" t="str">
        <f aca="false">CP159</f>
        <v>savor</v>
      </c>
      <c r="CU160" s="0" t="str">
        <f aca="false">CONCATENATE(CT160,CS160)</f>
        <v>savor*</v>
      </c>
      <c r="CV160" s="15" t="n">
        <f aca="false">(COUNTIFS(U160:BQ160,CU160))/BT160</f>
        <v>0</v>
      </c>
      <c r="CX160" s="4" t="s">
        <v>3625</v>
      </c>
      <c r="CY160" s="4" t="s">
        <v>3655</v>
      </c>
      <c r="CZ160" s="4" t="s">
        <v>3617</v>
      </c>
    </row>
    <row r="161" customFormat="false" ht="14.4" hidden="false" customHeight="false" outlineLevel="0" collapsed="false">
      <c r="A161" s="8" t="s">
        <v>127</v>
      </c>
      <c r="B161" s="17" t="n">
        <v>1</v>
      </c>
      <c r="C161" s="17" t="n">
        <v>2</v>
      </c>
      <c r="D161" s="17" t="n">
        <v>1</v>
      </c>
      <c r="E161" s="17" t="n">
        <v>72</v>
      </c>
      <c r="F161" s="17" t="n">
        <v>38</v>
      </c>
      <c r="G161" s="17" t="n">
        <v>2</v>
      </c>
      <c r="H161" s="8" t="n">
        <v>2038</v>
      </c>
      <c r="I161" s="8" t="n">
        <v>12038</v>
      </c>
      <c r="J161" s="8" t="n">
        <v>2038</v>
      </c>
      <c r="K161" s="8" t="s">
        <v>650</v>
      </c>
      <c r="L161" s="8" t="s">
        <v>128</v>
      </c>
      <c r="M161" s="4" t="s">
        <v>2209</v>
      </c>
      <c r="N161" s="4" t="s">
        <v>2210</v>
      </c>
      <c r="O161" s="4" t="s">
        <v>2237</v>
      </c>
      <c r="R161" s="4" t="n">
        <f aca="false">(1+LEN(N161)-LEN(SUBSTITUTE(N161," ","")))+1</f>
        <v>6</v>
      </c>
      <c r="S161" s="4" t="n">
        <f aca="false">(1+LEN(O161)-LEN(SUBSTITUTE(O161," ","")))</f>
        <v>10</v>
      </c>
      <c r="T161" s="4" t="s">
        <v>2160</v>
      </c>
      <c r="U161" s="4" t="s">
        <v>203</v>
      </c>
      <c r="V161" s="20" t="s">
        <v>2212</v>
      </c>
      <c r="W161" s="20" t="s">
        <v>2213</v>
      </c>
      <c r="X161" s="4" t="s">
        <v>2214</v>
      </c>
      <c r="Y161" s="20" t="s">
        <v>2215</v>
      </c>
      <c r="Z161" s="20" t="s">
        <v>2216</v>
      </c>
      <c r="AA161" s="4" t="s">
        <v>2217</v>
      </c>
      <c r="AB161" s="20" t="s">
        <v>2215</v>
      </c>
      <c r="AC161" s="20" t="s">
        <v>1272</v>
      </c>
      <c r="AD161" s="20" t="s">
        <v>1154</v>
      </c>
      <c r="AE161" s="4" t="s">
        <v>150</v>
      </c>
      <c r="AF161" s="4" t="s">
        <v>291</v>
      </c>
      <c r="AG161" s="4" t="s">
        <v>2218</v>
      </c>
      <c r="AH161" s="4" t="s">
        <v>2219</v>
      </c>
      <c r="AI161" s="4" t="s">
        <v>2220</v>
      </c>
      <c r="AJ161" s="4" t="s">
        <v>291</v>
      </c>
      <c r="AK161" s="4" t="s">
        <v>203</v>
      </c>
      <c r="AL161" s="4" t="s">
        <v>150</v>
      </c>
      <c r="AM161" s="4" t="s">
        <v>150</v>
      </c>
      <c r="AN161" s="20" t="s">
        <v>1178</v>
      </c>
      <c r="AO161" s="4" t="s">
        <v>2221</v>
      </c>
      <c r="AP161" s="20" t="s">
        <v>1154</v>
      </c>
      <c r="AQ161" s="4" t="s">
        <v>150</v>
      </c>
      <c r="AR161" s="20" t="s">
        <v>2222</v>
      </c>
      <c r="AS161" s="20" t="s">
        <v>1382</v>
      </c>
      <c r="AT161" s="20" t="s">
        <v>2223</v>
      </c>
      <c r="AU161" s="4" t="s">
        <v>150</v>
      </c>
      <c r="AV161" s="20" t="s">
        <v>2224</v>
      </c>
      <c r="AW161" s="4" t="s">
        <v>203</v>
      </c>
      <c r="AX161" s="4" t="s">
        <v>1286</v>
      </c>
      <c r="AY161" s="20" t="s">
        <v>2225</v>
      </c>
      <c r="AZ161" s="20" t="s">
        <v>2226</v>
      </c>
      <c r="BA161" s="4" t="s">
        <v>203</v>
      </c>
      <c r="BB161" s="20" t="s">
        <v>2227</v>
      </c>
      <c r="BC161" s="4" t="s">
        <v>150</v>
      </c>
      <c r="BD161" s="20" t="s">
        <v>1178</v>
      </c>
      <c r="BE161" s="4" t="s">
        <v>2228</v>
      </c>
      <c r="BF161" s="4" t="s">
        <v>203</v>
      </c>
      <c r="BG161" s="20" t="s">
        <v>2216</v>
      </c>
      <c r="BH161" s="20" t="s">
        <v>1178</v>
      </c>
      <c r="BI161" s="20" t="s">
        <v>2215</v>
      </c>
      <c r="BJ161" s="4" t="s">
        <v>2218</v>
      </c>
      <c r="BK161" s="4" t="s">
        <v>1177</v>
      </c>
      <c r="BL161" s="20" t="s">
        <v>2226</v>
      </c>
      <c r="BM161" s="4" t="s">
        <v>291</v>
      </c>
      <c r="BN161" s="4" t="s">
        <v>2229</v>
      </c>
      <c r="BO161" s="4" t="s">
        <v>2230</v>
      </c>
      <c r="BP161" s="4" t="s">
        <v>150</v>
      </c>
      <c r="BQ161" s="20" t="s">
        <v>2231</v>
      </c>
      <c r="BS161" s="4" t="s">
        <v>1178</v>
      </c>
      <c r="BT161" s="4" t="n">
        <f aca="false">49-(COUNTBLANK(U161:BQ161))</f>
        <v>49</v>
      </c>
      <c r="BU161" s="4" t="str">
        <f aca="false">CONCATENATE("*",BS161,"*")</f>
        <v>*build*</v>
      </c>
      <c r="BV161" s="4" t="n">
        <f aca="false">COUNTIFS(U161:BQ161,BU161)</f>
        <v>0</v>
      </c>
      <c r="BW161" s="18" t="n">
        <f aca="false">BV161/BT161</f>
        <v>0</v>
      </c>
      <c r="BX161" s="4" t="s">
        <v>2232</v>
      </c>
      <c r="BY161" s="4" t="n">
        <f aca="false">COUNTIFS(U161:BQ161,BX161)</f>
        <v>0</v>
      </c>
      <c r="BZ161" s="18" t="n">
        <f aca="false">IF(BY161="","",(BY161/BT161))</f>
        <v>0</v>
      </c>
      <c r="CA161" s="4" t="n">
        <f aca="false">COUNTIFS(U161:BQ161,BU162)</f>
        <v>0</v>
      </c>
      <c r="CB161" s="4" t="str">
        <f aca="false">IF(BX161="",BU161,BX161)</f>
        <v>*tile*</v>
      </c>
      <c r="CC161" s="4" t="n">
        <f aca="false">COUNTIFS(U161:BQ161,CB162)</f>
        <v>0</v>
      </c>
      <c r="CD161" s="18" t="n">
        <f aca="false">CC161/BT161</f>
        <v>0</v>
      </c>
      <c r="CE161" s="4" t="s">
        <v>1521</v>
      </c>
      <c r="CF161" s="18" t="n">
        <f aca="false">(COUNTIFS(U161:BQ161,CE161))/BT161</f>
        <v>0</v>
      </c>
      <c r="CG161" s="20" t="s">
        <v>2233</v>
      </c>
      <c r="CH161" s="4" t="s">
        <v>2234</v>
      </c>
      <c r="CI161" s="18" t="n">
        <v>0</v>
      </c>
      <c r="CJ161" s="18" t="n">
        <v>0.1</v>
      </c>
      <c r="CK161" s="4" t="s">
        <v>1123</v>
      </c>
      <c r="CL161" s="4" t="s">
        <v>2235</v>
      </c>
      <c r="CP161" s="0" t="s">
        <v>3717</v>
      </c>
      <c r="CQ161" s="15" t="n">
        <v>0</v>
      </c>
      <c r="CR161" s="0" t="str">
        <f aca="false">CONCATENATE(CP161,CS161)</f>
        <v>plaster*</v>
      </c>
      <c r="CS161" s="0" t="s">
        <v>3614</v>
      </c>
      <c r="CT161" s="0" t="str">
        <f aca="false">CP162</f>
        <v>scrub</v>
      </c>
      <c r="CU161" s="0" t="str">
        <f aca="false">CONCATENATE(CT161,CS161)</f>
        <v>scrub*</v>
      </c>
      <c r="CV161" s="15" t="n">
        <f aca="false">(COUNTIFS(U161:BQ161,CU161))/BT161</f>
        <v>0</v>
      </c>
      <c r="CX161" s="4" t="s">
        <v>3639</v>
      </c>
      <c r="CY161" s="4" t="s">
        <v>3656</v>
      </c>
      <c r="CZ161" s="4" t="s">
        <v>3617</v>
      </c>
    </row>
    <row r="162" customFormat="false" ht="14.4" hidden="false" customHeight="false" outlineLevel="0" collapsed="false">
      <c r="A162" s="8" t="s">
        <v>163</v>
      </c>
      <c r="B162" s="17" t="n">
        <v>1</v>
      </c>
      <c r="C162" s="17" t="n">
        <v>2</v>
      </c>
      <c r="D162" s="17" t="n">
        <v>2</v>
      </c>
      <c r="E162" s="17" t="n">
        <v>72</v>
      </c>
      <c r="F162" s="17" t="n">
        <v>38</v>
      </c>
      <c r="G162" s="17" t="n">
        <v>3</v>
      </c>
      <c r="H162" s="8" t="n">
        <v>3038</v>
      </c>
      <c r="I162" s="8" t="n">
        <v>13038</v>
      </c>
      <c r="J162" s="8" t="n">
        <v>3038</v>
      </c>
      <c r="K162" s="8" t="s">
        <v>650</v>
      </c>
      <c r="L162" s="8" t="s">
        <v>128</v>
      </c>
      <c r="M162" s="4" t="s">
        <v>2236</v>
      </c>
      <c r="N162" s="4" t="s">
        <v>2210</v>
      </c>
      <c r="O162" s="4" t="s">
        <v>2211</v>
      </c>
      <c r="R162" s="4" t="n">
        <f aca="false">(1+LEN(N162)-LEN(SUBSTITUTE(N162," ","")))+1</f>
        <v>6</v>
      </c>
      <c r="S162" s="4" t="n">
        <f aca="false">(1+LEN(O162)-LEN(SUBSTITUTE(O162," ","")))</f>
        <v>10</v>
      </c>
      <c r="T162" s="4" t="s">
        <v>2160</v>
      </c>
      <c r="U162" s="4" t="s">
        <v>150</v>
      </c>
      <c r="V162" s="4" t="s">
        <v>1126</v>
      </c>
      <c r="W162" s="4" t="s">
        <v>2238</v>
      </c>
      <c r="X162" s="4" t="s">
        <v>1123</v>
      </c>
      <c r="Y162" s="4" t="s">
        <v>1123</v>
      </c>
      <c r="Z162" s="4" t="s">
        <v>2239</v>
      </c>
      <c r="AA162" s="4" t="s">
        <v>2240</v>
      </c>
      <c r="AB162" s="4" t="s">
        <v>1123</v>
      </c>
      <c r="AC162" s="4" t="s">
        <v>2241</v>
      </c>
      <c r="AD162" s="4" t="s">
        <v>1123</v>
      </c>
      <c r="AE162" s="4" t="s">
        <v>1123</v>
      </c>
      <c r="AF162" s="4" t="s">
        <v>2242</v>
      </c>
      <c r="AG162" s="4" t="s">
        <v>2243</v>
      </c>
      <c r="AH162" s="4" t="s">
        <v>1123</v>
      </c>
      <c r="AI162" s="4" t="s">
        <v>853</v>
      </c>
      <c r="AJ162" s="4" t="s">
        <v>2244</v>
      </c>
      <c r="AK162" s="4" t="s">
        <v>2245</v>
      </c>
      <c r="AL162" s="4" t="s">
        <v>2246</v>
      </c>
      <c r="AM162" s="4" t="s">
        <v>1123</v>
      </c>
      <c r="AN162" s="4" t="s">
        <v>2216</v>
      </c>
      <c r="AO162" s="4" t="s">
        <v>1123</v>
      </c>
      <c r="AP162" s="4" t="s">
        <v>1126</v>
      </c>
      <c r="AQ162" s="4" t="s">
        <v>1123</v>
      </c>
      <c r="AR162" s="4" t="s">
        <v>1126</v>
      </c>
      <c r="AS162" s="4" t="s">
        <v>1123</v>
      </c>
      <c r="AT162" s="4" t="s">
        <v>1123</v>
      </c>
      <c r="AU162" s="4" t="s">
        <v>1123</v>
      </c>
      <c r="AV162" s="4" t="s">
        <v>1123</v>
      </c>
      <c r="AW162" s="4" t="s">
        <v>1123</v>
      </c>
      <c r="AX162" s="4" t="s">
        <v>2247</v>
      </c>
      <c r="AY162" s="4" t="s">
        <v>1123</v>
      </c>
      <c r="AZ162" s="4" t="s">
        <v>1126</v>
      </c>
      <c r="BA162" s="4" t="s">
        <v>2248</v>
      </c>
      <c r="BB162" s="4" t="s">
        <v>1123</v>
      </c>
      <c r="BC162" s="4" t="s">
        <v>1126</v>
      </c>
      <c r="BD162" s="4" t="s">
        <v>1211</v>
      </c>
      <c r="BE162" s="4" t="s">
        <v>749</v>
      </c>
      <c r="BF162" s="4" t="s">
        <v>1123</v>
      </c>
      <c r="BG162" s="4" t="s">
        <v>1123</v>
      </c>
      <c r="BH162" s="4" t="s">
        <v>853</v>
      </c>
      <c r="BI162" s="4" t="s">
        <v>2249</v>
      </c>
      <c r="BJ162" s="4" t="s">
        <v>1123</v>
      </c>
      <c r="BK162" s="4" t="s">
        <v>853</v>
      </c>
      <c r="BL162" s="4" t="s">
        <v>2248</v>
      </c>
      <c r="BM162" s="4" t="s">
        <v>1123</v>
      </c>
      <c r="BN162" s="4" t="s">
        <v>1123</v>
      </c>
      <c r="BO162" s="4" t="s">
        <v>1126</v>
      </c>
      <c r="BP162" s="4" t="s">
        <v>1126</v>
      </c>
      <c r="BQ162" s="4" t="s">
        <v>1123</v>
      </c>
      <c r="BS162" s="4" t="s">
        <v>1123</v>
      </c>
      <c r="BT162" s="4" t="n">
        <f aca="false">49-(COUNTBLANK(U162:BQ162))</f>
        <v>49</v>
      </c>
      <c r="BU162" s="4" t="str">
        <f aca="false">CONCATENATE("*",BS162,"*")</f>
        <v>*clean*</v>
      </c>
      <c r="BV162" s="4" t="n">
        <f aca="false">COUNTIFS(U162:BQ162,BU162)</f>
        <v>0</v>
      </c>
      <c r="BW162" s="18" t="n">
        <f aca="false">BV162/BT162</f>
        <v>0</v>
      </c>
      <c r="BZ162" s="18" t="str">
        <f aca="false">IF(BY162="","",(BY162/BT162))</f>
        <v/>
      </c>
      <c r="CA162" s="4" t="n">
        <f aca="false">COUNTIFS(U162:BQ162,BU161)</f>
        <v>0</v>
      </c>
      <c r="CB162" s="4" t="str">
        <f aca="false">IF(BX162="",BU162,BX162)</f>
        <v>*clean*</v>
      </c>
      <c r="CC162" s="4" t="n">
        <f aca="false">COUNTIFS(U162:BQ162,CB161)</f>
        <v>0</v>
      </c>
      <c r="CD162" s="18" t="n">
        <f aca="false">CC162/BT162</f>
        <v>0</v>
      </c>
      <c r="CE162" s="4" t="s">
        <v>1139</v>
      </c>
      <c r="CF162" s="18" t="n">
        <f aca="false">(COUNTIFS(U162:BQ162,CE162))/BT162</f>
        <v>0</v>
      </c>
      <c r="CH162" s="4" t="s">
        <v>1140</v>
      </c>
      <c r="CI162" s="18" t="n">
        <v>0</v>
      </c>
      <c r="CJ162" s="18" t="n">
        <v>0.65</v>
      </c>
      <c r="CK162" s="4" t="s">
        <v>2215</v>
      </c>
      <c r="CL162" s="4" t="s">
        <v>2235</v>
      </c>
      <c r="CP162" s="0" t="s">
        <v>3718</v>
      </c>
      <c r="CQ162" s="15" t="n">
        <v>0.0204081632653061</v>
      </c>
      <c r="CR162" s="0" t="str">
        <f aca="false">CONCATENATE(CP162,CS162)</f>
        <v>scrub*</v>
      </c>
      <c r="CS162" s="0" t="s">
        <v>3614</v>
      </c>
      <c r="CT162" s="0" t="str">
        <f aca="false">CP161</f>
        <v>plaster</v>
      </c>
      <c r="CU162" s="0" t="str">
        <f aca="false">CONCATENATE(CT162,CS162)</f>
        <v>plaster*</v>
      </c>
      <c r="CV162" s="15" t="n">
        <f aca="false">(COUNTIFS(U162:BQ162,CU162))/BT162</f>
        <v>0</v>
      </c>
      <c r="CX162" s="4" t="s">
        <v>3639</v>
      </c>
      <c r="CY162" s="4" t="s">
        <v>3656</v>
      </c>
      <c r="CZ162" s="4" t="s">
        <v>3617</v>
      </c>
    </row>
    <row r="163" customFormat="false" ht="14.4" hidden="false" customHeight="false" outlineLevel="0" collapsed="false">
      <c r="A163" s="8" t="s">
        <v>127</v>
      </c>
      <c r="B163" s="17" t="n">
        <v>1</v>
      </c>
      <c r="C163" s="17" t="n">
        <v>2</v>
      </c>
      <c r="D163" s="17" t="n">
        <v>1</v>
      </c>
      <c r="E163" s="17" t="n">
        <v>77</v>
      </c>
      <c r="F163" s="17" t="n">
        <v>40</v>
      </c>
      <c r="G163" s="17" t="n">
        <v>2</v>
      </c>
      <c r="H163" s="8" t="n">
        <v>2040</v>
      </c>
      <c r="I163" s="8" t="n">
        <v>12040</v>
      </c>
      <c r="J163" s="8" t="n">
        <v>2040</v>
      </c>
      <c r="K163" s="8" t="s">
        <v>650</v>
      </c>
      <c r="L163" s="8" t="s">
        <v>128</v>
      </c>
      <c r="M163" s="4" t="s">
        <v>2295</v>
      </c>
      <c r="N163" s="4" t="s">
        <v>2296</v>
      </c>
      <c r="O163" s="4" t="s">
        <v>2319</v>
      </c>
      <c r="R163" s="4" t="n">
        <f aca="false">(1+LEN(N163)-LEN(SUBSTITUTE(N163," ","")))+1</f>
        <v>7</v>
      </c>
      <c r="S163" s="4" t="n">
        <f aca="false">(1+LEN(O163)-LEN(SUBSTITUTE(O163," ","")))</f>
        <v>12</v>
      </c>
      <c r="T163" s="4" t="s">
        <v>2160</v>
      </c>
      <c r="U163" s="4" t="s">
        <v>2298</v>
      </c>
      <c r="V163" s="4" t="s">
        <v>2299</v>
      </c>
      <c r="W163" s="4" t="s">
        <v>2300</v>
      </c>
      <c r="X163" s="4" t="s">
        <v>2301</v>
      </c>
      <c r="Y163" s="4" t="s">
        <v>2301</v>
      </c>
      <c r="Z163" s="4" t="s">
        <v>286</v>
      </c>
      <c r="AA163" s="4" t="s">
        <v>2298</v>
      </c>
      <c r="AB163" s="4" t="s">
        <v>2302</v>
      </c>
      <c r="AC163" s="4" t="s">
        <v>2303</v>
      </c>
      <c r="AD163" s="4" t="s">
        <v>286</v>
      </c>
      <c r="AE163" s="4" t="s">
        <v>2298</v>
      </c>
      <c r="AF163" s="4" t="s">
        <v>2299</v>
      </c>
      <c r="AG163" s="4" t="s">
        <v>2299</v>
      </c>
      <c r="AH163" s="4" t="s">
        <v>2304</v>
      </c>
      <c r="AI163" s="4" t="s">
        <v>2299</v>
      </c>
      <c r="AJ163" s="4" t="s">
        <v>286</v>
      </c>
      <c r="AK163" s="4" t="s">
        <v>138</v>
      </c>
      <c r="AL163" s="4" t="s">
        <v>2298</v>
      </c>
      <c r="AM163" s="4" t="s">
        <v>286</v>
      </c>
      <c r="AN163" s="4" t="s">
        <v>441</v>
      </c>
      <c r="AO163" s="4" t="s">
        <v>2298</v>
      </c>
      <c r="AP163" s="4" t="s">
        <v>2305</v>
      </c>
      <c r="AQ163" s="4" t="s">
        <v>2305</v>
      </c>
      <c r="AR163" s="4" t="s">
        <v>2306</v>
      </c>
      <c r="AS163" s="4" t="s">
        <v>2301</v>
      </c>
      <c r="AT163" s="4" t="s">
        <v>2307</v>
      </c>
      <c r="AU163" s="4" t="s">
        <v>286</v>
      </c>
      <c r="AV163" s="4" t="s">
        <v>2308</v>
      </c>
      <c r="AW163" s="4" t="s">
        <v>2305</v>
      </c>
      <c r="AX163" s="4" t="s">
        <v>286</v>
      </c>
      <c r="AY163" s="4" t="s">
        <v>2307</v>
      </c>
      <c r="AZ163" s="4" t="s">
        <v>2309</v>
      </c>
      <c r="BA163" s="4" t="s">
        <v>2301</v>
      </c>
      <c r="BB163" s="4" t="s">
        <v>2310</v>
      </c>
      <c r="BC163" s="4" t="s">
        <v>2311</v>
      </c>
      <c r="BD163" s="4" t="s">
        <v>2298</v>
      </c>
      <c r="BE163" s="4" t="s">
        <v>2307</v>
      </c>
      <c r="BF163" s="4" t="s">
        <v>286</v>
      </c>
      <c r="BG163" s="4" t="s">
        <v>2305</v>
      </c>
      <c r="BH163" s="4" t="s">
        <v>2298</v>
      </c>
      <c r="BI163" s="4" t="s">
        <v>2307</v>
      </c>
      <c r="BJ163" s="4" t="s">
        <v>2312</v>
      </c>
      <c r="BK163" s="4" t="s">
        <v>2313</v>
      </c>
      <c r="BL163" s="4" t="s">
        <v>2301</v>
      </c>
      <c r="BM163" s="4" t="s">
        <v>2298</v>
      </c>
      <c r="BN163" s="4" t="s">
        <v>2314</v>
      </c>
      <c r="BO163" s="4" t="s">
        <v>286</v>
      </c>
      <c r="BP163" s="4" t="s">
        <v>150</v>
      </c>
      <c r="BQ163" s="4" t="s">
        <v>2299</v>
      </c>
      <c r="BS163" s="4" t="s">
        <v>2305</v>
      </c>
      <c r="BT163" s="4" t="n">
        <f aca="false">49-(COUNTBLANK(U163:BQ163))</f>
        <v>49</v>
      </c>
      <c r="BU163" s="4" t="str">
        <f aca="false">CONCATENATE("*",BS163,"*")</f>
        <v>*chop*</v>
      </c>
      <c r="BV163" s="4" t="n">
        <f aca="false">COUNTIFS(U163:BQ163,BU163)</f>
        <v>0</v>
      </c>
      <c r="BW163" s="18" t="n">
        <f aca="false">BV163/BT163</f>
        <v>0</v>
      </c>
      <c r="BZ163" s="18" t="str">
        <f aca="false">IF(BY163="","",(BY163/BT163))</f>
        <v/>
      </c>
      <c r="CA163" s="4" t="n">
        <f aca="false">COUNTIFS(U163:BQ163,BU164)</f>
        <v>0</v>
      </c>
      <c r="CB163" s="4" t="str">
        <f aca="false">IF(BX163="",BU163,BX163)</f>
        <v>*chop*</v>
      </c>
      <c r="CC163" s="4" t="n">
        <f aca="false">COUNTIFS(U163:BQ163,CB164)</f>
        <v>0</v>
      </c>
      <c r="CD163" s="18" t="n">
        <f aca="false">CC163/BT163</f>
        <v>0</v>
      </c>
      <c r="CE163" s="4" t="s">
        <v>2315</v>
      </c>
      <c r="CF163" s="18" t="n">
        <f aca="false">(COUNTIFS(U163:BQ163,CE163))/BT163</f>
        <v>0</v>
      </c>
      <c r="CH163" s="4" t="s">
        <v>2316</v>
      </c>
      <c r="CI163" s="18" t="n">
        <v>0</v>
      </c>
      <c r="CJ163" s="18" t="n">
        <v>0.55</v>
      </c>
      <c r="CK163" s="4" t="s">
        <v>853</v>
      </c>
      <c r="CL163" s="4" t="s">
        <v>2317</v>
      </c>
      <c r="CP163" s="0" t="s">
        <v>2310</v>
      </c>
      <c r="CQ163" s="15" t="n">
        <v>0.0612244897959184</v>
      </c>
      <c r="CR163" s="0" t="str">
        <f aca="false">CONCATENATE(CP163,CS163)</f>
        <v>saw*</v>
      </c>
      <c r="CS163" s="0" t="s">
        <v>3614</v>
      </c>
      <c r="CT163" s="0" t="str">
        <f aca="false">CP162</f>
        <v>scrub</v>
      </c>
      <c r="CU163" s="0" t="str">
        <f aca="false">CONCATENATE(CT163,CS163)</f>
        <v>scrub*</v>
      </c>
      <c r="CV163" s="15" t="n">
        <f aca="false">(COUNTIFS(U163:BQ163,CU163))/BT163</f>
        <v>0</v>
      </c>
      <c r="CX163" s="4" t="s">
        <v>3639</v>
      </c>
      <c r="CY163" s="4" t="s">
        <v>3653</v>
      </c>
      <c r="CZ163" s="4" t="s">
        <v>3617</v>
      </c>
    </row>
    <row r="164" customFormat="false" ht="14.4" hidden="false" customHeight="false" outlineLevel="0" collapsed="false">
      <c r="A164" s="8" t="s">
        <v>163</v>
      </c>
      <c r="B164" s="17" t="n">
        <v>1</v>
      </c>
      <c r="C164" s="17" t="n">
        <v>2</v>
      </c>
      <c r="D164" s="17" t="n">
        <v>2</v>
      </c>
      <c r="E164" s="17" t="n">
        <v>77</v>
      </c>
      <c r="F164" s="17" t="n">
        <v>40</v>
      </c>
      <c r="G164" s="17" t="n">
        <v>3</v>
      </c>
      <c r="H164" s="8" t="n">
        <v>3040</v>
      </c>
      <c r="I164" s="8" t="n">
        <v>13040</v>
      </c>
      <c r="J164" s="8" t="n">
        <v>3040</v>
      </c>
      <c r="K164" s="8" t="s">
        <v>650</v>
      </c>
      <c r="L164" s="8" t="s">
        <v>128</v>
      </c>
      <c r="M164" s="4" t="s">
        <v>2318</v>
      </c>
      <c r="N164" s="4" t="s">
        <v>2296</v>
      </c>
      <c r="O164" s="4" t="s">
        <v>2297</v>
      </c>
      <c r="R164" s="4" t="n">
        <f aca="false">(1+LEN(N164)-LEN(SUBSTITUTE(N164," ","")))+1</f>
        <v>7</v>
      </c>
      <c r="S164" s="4" t="n">
        <f aca="false">(1+LEN(O164)-LEN(SUBSTITUTE(O164," ","")))</f>
        <v>12</v>
      </c>
      <c r="T164" s="4" t="s">
        <v>2160</v>
      </c>
      <c r="U164" s="4" t="s">
        <v>853</v>
      </c>
      <c r="V164" s="4" t="s">
        <v>2248</v>
      </c>
      <c r="W164" s="4" t="s">
        <v>2320</v>
      </c>
      <c r="X164" s="4" t="s">
        <v>2321</v>
      </c>
      <c r="Y164" s="4" t="s">
        <v>2248</v>
      </c>
      <c r="Z164" s="4" t="s">
        <v>150</v>
      </c>
      <c r="AA164" s="4" t="s">
        <v>2321</v>
      </c>
      <c r="AB164" s="4" t="s">
        <v>853</v>
      </c>
      <c r="AC164" s="4" t="s">
        <v>2248</v>
      </c>
      <c r="AD164" s="4" t="s">
        <v>853</v>
      </c>
      <c r="AE164" s="4" t="s">
        <v>2322</v>
      </c>
      <c r="AF164" s="4" t="s">
        <v>853</v>
      </c>
      <c r="AG164" s="4" t="s">
        <v>2323</v>
      </c>
      <c r="AH164" s="4" t="s">
        <v>853</v>
      </c>
      <c r="AI164" s="4" t="s">
        <v>2298</v>
      </c>
      <c r="AJ164" s="4" t="s">
        <v>2324</v>
      </c>
      <c r="AK164" s="4" t="s">
        <v>2325</v>
      </c>
      <c r="AL164" s="4" t="s">
        <v>2324</v>
      </c>
      <c r="AM164" s="4" t="s">
        <v>853</v>
      </c>
      <c r="AN164" s="4" t="s">
        <v>853</v>
      </c>
      <c r="AO164" s="4" t="s">
        <v>150</v>
      </c>
      <c r="AP164" s="4" t="s">
        <v>2248</v>
      </c>
      <c r="AQ164" s="4" t="s">
        <v>150</v>
      </c>
      <c r="AR164" s="4" t="s">
        <v>2248</v>
      </c>
      <c r="AS164" s="4" t="s">
        <v>853</v>
      </c>
      <c r="AT164" s="4" t="s">
        <v>2248</v>
      </c>
      <c r="AU164" s="4" t="s">
        <v>1316</v>
      </c>
      <c r="AV164" s="4" t="s">
        <v>441</v>
      </c>
      <c r="AW164" s="4" t="s">
        <v>2326</v>
      </c>
      <c r="AX164" s="4" t="s">
        <v>2327</v>
      </c>
      <c r="AY164" s="4" t="s">
        <v>203</v>
      </c>
      <c r="AZ164" s="4" t="s">
        <v>2248</v>
      </c>
      <c r="BA164" s="4" t="s">
        <v>2248</v>
      </c>
      <c r="BB164" s="4" t="s">
        <v>853</v>
      </c>
      <c r="BC164" s="4" t="s">
        <v>853</v>
      </c>
      <c r="BD164" s="4" t="s">
        <v>853</v>
      </c>
      <c r="BE164" s="4" t="s">
        <v>2325</v>
      </c>
      <c r="BF164" s="4" t="s">
        <v>853</v>
      </c>
      <c r="BG164" s="4" t="s">
        <v>853</v>
      </c>
      <c r="BH164" s="4" t="s">
        <v>853</v>
      </c>
      <c r="BI164" s="4" t="s">
        <v>2328</v>
      </c>
      <c r="BJ164" s="4" t="s">
        <v>853</v>
      </c>
      <c r="BK164" s="4" t="s">
        <v>853</v>
      </c>
      <c r="BL164" s="4" t="s">
        <v>2248</v>
      </c>
      <c r="BM164" s="4" t="s">
        <v>853</v>
      </c>
      <c r="BN164" s="4" t="s">
        <v>853</v>
      </c>
      <c r="BO164" s="4" t="s">
        <v>853</v>
      </c>
      <c r="BP164" s="4" t="s">
        <v>150</v>
      </c>
      <c r="BQ164" s="4" t="s">
        <v>2329</v>
      </c>
      <c r="BS164" s="4" t="s">
        <v>853</v>
      </c>
      <c r="BT164" s="4" t="n">
        <f aca="false">49-(COUNTBLANK(U164:BQ164))</f>
        <v>49</v>
      </c>
      <c r="BU164" s="4" t="str">
        <f aca="false">CONCATENATE("*",BS164,"*")</f>
        <v>*decorate*</v>
      </c>
      <c r="BV164" s="4" t="n">
        <f aca="false">COUNTIFS(U164:BQ164,BU164)</f>
        <v>0</v>
      </c>
      <c r="BW164" s="18" t="n">
        <f aca="false">BV164/BT164</f>
        <v>0</v>
      </c>
      <c r="BZ164" s="18" t="str">
        <f aca="false">IF(BY164="","",(BY164/BT164))</f>
        <v/>
      </c>
      <c r="CA164" s="4" t="n">
        <f aca="false">COUNTIFS(U164:BQ164,BU163)</f>
        <v>0</v>
      </c>
      <c r="CB164" s="4" t="str">
        <f aca="false">IF(BX164="",BU164,BX164)</f>
        <v>*decorate*</v>
      </c>
      <c r="CC164" s="4" t="n">
        <f aca="false">COUNTIFS(U164:BQ164,CB163)</f>
        <v>0</v>
      </c>
      <c r="CD164" s="18" t="n">
        <f aca="false">CC164/BT164</f>
        <v>0</v>
      </c>
      <c r="CE164" s="4" t="s">
        <v>2330</v>
      </c>
      <c r="CF164" s="18" t="n">
        <f aca="false">(COUNTIFS(U164:BQ164,CE164))/BT164</f>
        <v>0</v>
      </c>
      <c r="CH164" s="4" t="s">
        <v>2331</v>
      </c>
      <c r="CI164" s="18" t="n">
        <v>0.0408163265306122</v>
      </c>
      <c r="CJ164" s="18" t="n">
        <v>0.63</v>
      </c>
      <c r="CK164" s="4" t="s">
        <v>286</v>
      </c>
      <c r="CL164" s="4" t="s">
        <v>2317</v>
      </c>
      <c r="CP164" s="0" t="s">
        <v>3719</v>
      </c>
      <c r="CQ164" s="15" t="n">
        <v>0</v>
      </c>
      <c r="CR164" s="0" t="str">
        <f aca="false">CONCATENATE(CP164,CS164)</f>
        <v>illuminate*</v>
      </c>
      <c r="CS164" s="0" t="s">
        <v>3614</v>
      </c>
      <c r="CT164" s="0" t="str">
        <f aca="false">CP165</f>
        <v>cultivate</v>
      </c>
      <c r="CU164" s="0" t="str">
        <f aca="false">CONCATENATE(CT164,CS164)</f>
        <v>cultivate*</v>
      </c>
      <c r="CV164" s="15" t="n">
        <f aca="false">(COUNTIFS(U164:BQ164,CU164))/BT164</f>
        <v>0</v>
      </c>
      <c r="CX164" s="4" t="s">
        <v>3639</v>
      </c>
      <c r="CY164" s="4" t="s">
        <v>3653</v>
      </c>
      <c r="CZ164" s="4" t="s">
        <v>3617</v>
      </c>
    </row>
    <row r="165" customFormat="false" ht="14.4" hidden="false" customHeight="false" outlineLevel="0" collapsed="false">
      <c r="A165" s="8" t="s">
        <v>127</v>
      </c>
      <c r="B165" s="17" t="n">
        <v>1</v>
      </c>
      <c r="C165" s="17" t="n">
        <v>2</v>
      </c>
      <c r="D165" s="17" t="n">
        <v>1</v>
      </c>
      <c r="E165" s="17" t="n">
        <v>79</v>
      </c>
      <c r="F165" s="17" t="n">
        <v>41</v>
      </c>
      <c r="G165" s="17" t="n">
        <v>2</v>
      </c>
      <c r="H165" s="8" t="n">
        <v>2041</v>
      </c>
      <c r="I165" s="8" t="n">
        <v>12041</v>
      </c>
      <c r="J165" s="8" t="n">
        <v>2041</v>
      </c>
      <c r="K165" s="8" t="s">
        <v>650</v>
      </c>
      <c r="L165" s="8" t="s">
        <v>128</v>
      </c>
      <c r="M165" s="4" t="s">
        <v>2332</v>
      </c>
      <c r="N165" s="4" t="s">
        <v>2333</v>
      </c>
      <c r="O165" s="4" t="s">
        <v>2352</v>
      </c>
      <c r="R165" s="4" t="n">
        <f aca="false">(1+LEN(N165)-LEN(SUBSTITUTE(N165," ","")))+1</f>
        <v>7</v>
      </c>
      <c r="S165" s="4" t="n">
        <f aca="false">(1+LEN(O165)-LEN(SUBSTITUTE(O165," ","")))</f>
        <v>10</v>
      </c>
      <c r="T165" s="4" t="s">
        <v>2160</v>
      </c>
      <c r="U165" s="4" t="s">
        <v>146</v>
      </c>
      <c r="V165" s="4" t="s">
        <v>2335</v>
      </c>
      <c r="W165" s="4" t="s">
        <v>2336</v>
      </c>
      <c r="X165" s="4" t="s">
        <v>286</v>
      </c>
      <c r="Y165" s="4" t="s">
        <v>679</v>
      </c>
      <c r="Z165" s="4" t="s">
        <v>138</v>
      </c>
      <c r="AA165" s="4" t="s">
        <v>2337</v>
      </c>
      <c r="AB165" s="4" t="s">
        <v>138</v>
      </c>
      <c r="AC165" s="4" t="s">
        <v>2338</v>
      </c>
      <c r="AD165" s="4" t="s">
        <v>138</v>
      </c>
      <c r="AE165" s="4" t="s">
        <v>2339</v>
      </c>
      <c r="AF165" s="4" t="s">
        <v>2340</v>
      </c>
      <c r="AG165" s="4" t="s">
        <v>2341</v>
      </c>
      <c r="AH165" s="4" t="s">
        <v>2342</v>
      </c>
      <c r="AI165" s="4" t="s">
        <v>138</v>
      </c>
      <c r="AJ165" s="4" t="s">
        <v>138</v>
      </c>
      <c r="AK165" s="4" t="s">
        <v>138</v>
      </c>
      <c r="AL165" s="4" t="s">
        <v>146</v>
      </c>
      <c r="AM165" s="4" t="s">
        <v>138</v>
      </c>
      <c r="AN165" s="4" t="s">
        <v>141</v>
      </c>
      <c r="AO165" s="4" t="s">
        <v>173</v>
      </c>
      <c r="AP165" s="4" t="s">
        <v>138</v>
      </c>
      <c r="AQ165" s="4" t="s">
        <v>2343</v>
      </c>
      <c r="AR165" s="4" t="s">
        <v>150</v>
      </c>
      <c r="AS165" s="4" t="s">
        <v>2343</v>
      </c>
      <c r="AT165" s="4" t="s">
        <v>138</v>
      </c>
      <c r="AU165" s="4" t="s">
        <v>291</v>
      </c>
      <c r="AV165" s="4" t="s">
        <v>2344</v>
      </c>
      <c r="AW165" s="4" t="s">
        <v>2345</v>
      </c>
      <c r="AX165" s="4" t="s">
        <v>146</v>
      </c>
      <c r="AY165" s="4" t="s">
        <v>138</v>
      </c>
      <c r="AZ165" s="4" t="s">
        <v>2346</v>
      </c>
      <c r="BA165" s="4" t="s">
        <v>2343</v>
      </c>
      <c r="BB165" s="4" t="s">
        <v>173</v>
      </c>
      <c r="BC165" s="4" t="s">
        <v>150</v>
      </c>
      <c r="BD165" s="4" t="s">
        <v>286</v>
      </c>
      <c r="BE165" s="4" t="s">
        <v>141</v>
      </c>
      <c r="BF165" s="4" t="s">
        <v>150</v>
      </c>
      <c r="BG165" s="4" t="s">
        <v>138</v>
      </c>
      <c r="BH165" s="4" t="s">
        <v>138</v>
      </c>
      <c r="BI165" s="4" t="s">
        <v>138</v>
      </c>
      <c r="BJ165" s="4" t="s">
        <v>2347</v>
      </c>
      <c r="BK165" s="4" t="s">
        <v>141</v>
      </c>
      <c r="BL165" s="4" t="s">
        <v>146</v>
      </c>
      <c r="BM165" s="4" t="s">
        <v>138</v>
      </c>
      <c r="BN165" s="4" t="s">
        <v>2348</v>
      </c>
      <c r="BO165" s="4" t="s">
        <v>138</v>
      </c>
      <c r="BP165" s="4" t="s">
        <v>146</v>
      </c>
      <c r="BQ165" s="4" t="s">
        <v>2349</v>
      </c>
      <c r="BS165" s="4" t="s">
        <v>146</v>
      </c>
      <c r="BT165" s="4" t="n">
        <f aca="false">49-(COUNTBLANK(U165:BQ165))</f>
        <v>49</v>
      </c>
      <c r="BU165" s="4" t="str">
        <f aca="false">CONCATENATE("*",BS165,"*")</f>
        <v>*harvest*</v>
      </c>
      <c r="BV165" s="4" t="n">
        <f aca="false">COUNTIFS(U165:BQ165,BU165)</f>
        <v>0</v>
      </c>
      <c r="BW165" s="18" t="n">
        <f aca="false">BV165/BT165</f>
        <v>0</v>
      </c>
      <c r="BZ165" s="18" t="str">
        <f aca="false">IF(BY165="","",(BY165/BT165))</f>
        <v/>
      </c>
      <c r="CA165" s="4" t="n">
        <f aca="false">COUNTIFS(U165:BQ165,BU166)</f>
        <v>0</v>
      </c>
      <c r="CB165" s="4" t="str">
        <f aca="false">IF(BX165="",BU165,BX165)</f>
        <v>*harvest*</v>
      </c>
      <c r="CC165" s="4" t="n">
        <f aca="false">COUNTIFS(U165:BQ165,CB166)</f>
        <v>0</v>
      </c>
      <c r="CD165" s="18" t="n">
        <f aca="false">CC165/BT165</f>
        <v>0</v>
      </c>
      <c r="CE165" s="4" t="s">
        <v>160</v>
      </c>
      <c r="CF165" s="18" t="n">
        <f aca="false">(COUNTIFS(U165:BQ165,CE165))/BT165</f>
        <v>0</v>
      </c>
      <c r="CH165" s="4" t="s">
        <v>161</v>
      </c>
      <c r="CI165" s="18" t="n">
        <v>0.0204081632653061</v>
      </c>
      <c r="CJ165" s="18" t="n">
        <v>0.37</v>
      </c>
      <c r="CK165" s="4" t="s">
        <v>528</v>
      </c>
      <c r="CL165" s="4" t="s">
        <v>2350</v>
      </c>
      <c r="CP165" s="0" t="s">
        <v>157</v>
      </c>
      <c r="CQ165" s="15" t="n">
        <v>0.0204081632653061</v>
      </c>
      <c r="CR165" s="0" t="str">
        <f aca="false">CONCATENATE(CP165,CS165)</f>
        <v>cultivate*</v>
      </c>
      <c r="CS165" s="0" t="s">
        <v>3614</v>
      </c>
      <c r="CT165" s="0" t="str">
        <f aca="false">CP164</f>
        <v>illuminate</v>
      </c>
      <c r="CU165" s="0" t="str">
        <f aca="false">CONCATENATE(CT165,CS165)</f>
        <v>illuminate*</v>
      </c>
      <c r="CV165" s="15" t="n">
        <f aca="false">(COUNTIFS(U165:BQ165,CU165))/BT165</f>
        <v>0</v>
      </c>
      <c r="CX165" s="4" t="s">
        <v>3639</v>
      </c>
      <c r="CY165" s="4" t="s">
        <v>3657</v>
      </c>
      <c r="CZ165" s="4" t="s">
        <v>3617</v>
      </c>
    </row>
    <row r="166" customFormat="false" ht="14.4" hidden="false" customHeight="false" outlineLevel="0" collapsed="false">
      <c r="A166" s="8" t="s">
        <v>163</v>
      </c>
      <c r="B166" s="17" t="n">
        <v>1</v>
      </c>
      <c r="C166" s="17" t="n">
        <v>2</v>
      </c>
      <c r="D166" s="17" t="n">
        <v>2</v>
      </c>
      <c r="E166" s="17" t="n">
        <v>79</v>
      </c>
      <c r="F166" s="17" t="n">
        <v>41</v>
      </c>
      <c r="G166" s="17" t="n">
        <v>3</v>
      </c>
      <c r="H166" s="8" t="n">
        <v>3041</v>
      </c>
      <c r="I166" s="8" t="n">
        <v>13041</v>
      </c>
      <c r="J166" s="8" t="n">
        <v>3041</v>
      </c>
      <c r="K166" s="8" t="s">
        <v>650</v>
      </c>
      <c r="L166" s="8" t="s">
        <v>128</v>
      </c>
      <c r="M166" s="4" t="s">
        <v>2351</v>
      </c>
      <c r="N166" s="4" t="s">
        <v>2333</v>
      </c>
      <c r="O166" s="4" t="s">
        <v>2334</v>
      </c>
      <c r="R166" s="4" t="n">
        <f aca="false">(1+LEN(N166)-LEN(SUBSTITUTE(N166," ","")))+1</f>
        <v>7</v>
      </c>
      <c r="S166" s="4" t="n">
        <f aca="false">(1+LEN(O166)-LEN(SUBSTITUTE(O166," ","")))</f>
        <v>10</v>
      </c>
      <c r="T166" s="4" t="s">
        <v>2160</v>
      </c>
      <c r="U166" s="4" t="s">
        <v>173</v>
      </c>
      <c r="V166" s="4" t="s">
        <v>2353</v>
      </c>
      <c r="W166" s="4" t="s">
        <v>2354</v>
      </c>
      <c r="X166" s="4" t="s">
        <v>150</v>
      </c>
      <c r="Y166" s="4" t="s">
        <v>2346</v>
      </c>
      <c r="Z166" s="4" t="s">
        <v>364</v>
      </c>
      <c r="AA166" s="4" t="s">
        <v>528</v>
      </c>
      <c r="AB166" s="4" t="s">
        <v>528</v>
      </c>
      <c r="AC166" s="4" t="s">
        <v>2345</v>
      </c>
      <c r="AD166" s="4" t="s">
        <v>2355</v>
      </c>
      <c r="AE166" s="4" t="s">
        <v>528</v>
      </c>
      <c r="AF166" s="4" t="s">
        <v>2356</v>
      </c>
      <c r="AG166" s="4" t="s">
        <v>2357</v>
      </c>
      <c r="AH166" s="4" t="s">
        <v>2358</v>
      </c>
      <c r="AI166" s="4" t="s">
        <v>150</v>
      </c>
      <c r="AJ166" s="4" t="s">
        <v>2359</v>
      </c>
      <c r="AK166" s="4" t="s">
        <v>2360</v>
      </c>
      <c r="AL166" s="4" t="s">
        <v>528</v>
      </c>
      <c r="AM166" s="4" t="s">
        <v>528</v>
      </c>
      <c r="AN166" s="4" t="s">
        <v>364</v>
      </c>
      <c r="AO166" s="4" t="s">
        <v>150</v>
      </c>
      <c r="AP166" s="4" t="s">
        <v>2361</v>
      </c>
      <c r="AQ166" s="4" t="s">
        <v>291</v>
      </c>
      <c r="AR166" s="4" t="s">
        <v>2362</v>
      </c>
      <c r="AS166" s="4" t="s">
        <v>173</v>
      </c>
      <c r="AT166" s="4" t="s">
        <v>528</v>
      </c>
      <c r="AU166" s="4" t="s">
        <v>150</v>
      </c>
      <c r="AV166" s="4" t="s">
        <v>2363</v>
      </c>
      <c r="AW166" s="4" t="s">
        <v>2364</v>
      </c>
      <c r="AX166" s="4" t="s">
        <v>2365</v>
      </c>
      <c r="AY166" s="4" t="s">
        <v>528</v>
      </c>
      <c r="AZ166" s="4" t="s">
        <v>2366</v>
      </c>
      <c r="BA166" s="4" t="s">
        <v>291</v>
      </c>
      <c r="BB166" s="4" t="s">
        <v>2367</v>
      </c>
      <c r="BC166" s="4" t="s">
        <v>173</v>
      </c>
      <c r="BD166" s="4" t="s">
        <v>2368</v>
      </c>
      <c r="BE166" s="4" t="s">
        <v>2360</v>
      </c>
      <c r="BF166" s="4" t="s">
        <v>528</v>
      </c>
      <c r="BG166" s="4" t="s">
        <v>528</v>
      </c>
      <c r="BH166" s="4" t="s">
        <v>528</v>
      </c>
      <c r="BI166" s="4" t="s">
        <v>2369</v>
      </c>
      <c r="BJ166" s="4" t="s">
        <v>173</v>
      </c>
      <c r="BK166" s="4" t="s">
        <v>291</v>
      </c>
      <c r="BL166" s="4" t="s">
        <v>2370</v>
      </c>
      <c r="BM166" s="4" t="s">
        <v>2371</v>
      </c>
      <c r="BN166" s="4" t="s">
        <v>138</v>
      </c>
      <c r="BO166" s="4" t="s">
        <v>754</v>
      </c>
      <c r="BP166" s="4" t="s">
        <v>2338</v>
      </c>
      <c r="BQ166" s="4" t="s">
        <v>138</v>
      </c>
      <c r="BS166" s="4" t="s">
        <v>528</v>
      </c>
      <c r="BT166" s="4" t="n">
        <f aca="false">49-(COUNTBLANK(U166:BQ166))</f>
        <v>49</v>
      </c>
      <c r="BU166" s="4" t="str">
        <f aca="false">CONCATENATE("*",BS166,"*")</f>
        <v>*smoke*</v>
      </c>
      <c r="BV166" s="4" t="n">
        <f aca="false">COUNTIFS(U166:BQ166,BU166)</f>
        <v>0</v>
      </c>
      <c r="BW166" s="18" t="n">
        <f aca="false">BV166/BT166</f>
        <v>0</v>
      </c>
      <c r="BZ166" s="18" t="str">
        <f aca="false">IF(BY166="","",(BY166/BT166))</f>
        <v/>
      </c>
      <c r="CA166" s="4" t="n">
        <f aca="false">COUNTIFS(U166:BQ166,BU165)</f>
        <v>0</v>
      </c>
      <c r="CB166" s="4" t="str">
        <f aca="false">IF(BX166="",BU166,BX166)</f>
        <v>*smoke*</v>
      </c>
      <c r="CC166" s="4" t="n">
        <f aca="false">COUNTIFS(U166:BQ166,CB165)</f>
        <v>0</v>
      </c>
      <c r="CD166" s="18" t="n">
        <f aca="false">CC166/BT166</f>
        <v>0</v>
      </c>
      <c r="CE166" s="4" t="s">
        <v>2372</v>
      </c>
      <c r="CF166" s="18" t="n">
        <f aca="false">(COUNTIFS(U166:BQ166,CE166))/BT166</f>
        <v>0</v>
      </c>
      <c r="CH166" s="4" t="s">
        <v>2373</v>
      </c>
      <c r="CI166" s="18" t="n">
        <v>0.0408163265306122</v>
      </c>
      <c r="CJ166" s="18" t="n">
        <v>0.33</v>
      </c>
      <c r="CK166" s="4" t="s">
        <v>138</v>
      </c>
      <c r="CL166" s="4" t="s">
        <v>2350</v>
      </c>
      <c r="CP166" s="0" t="s">
        <v>3720</v>
      </c>
      <c r="CQ166" s="15" t="n">
        <v>0</v>
      </c>
      <c r="CR166" s="0" t="str">
        <f aca="false">CONCATENATE(CP166,CS166)</f>
        <v>puff*</v>
      </c>
      <c r="CS166" s="0" t="s">
        <v>3614</v>
      </c>
      <c r="CT166" s="0" t="str">
        <f aca="false">CP167</f>
        <v>seal</v>
      </c>
      <c r="CU166" s="0" t="str">
        <f aca="false">CONCATENATE(CT166,CS166)</f>
        <v>seal*</v>
      </c>
      <c r="CV166" s="15" t="n">
        <f aca="false">(COUNTIFS(U166:BQ166,CU166))/BT166</f>
        <v>0</v>
      </c>
      <c r="CX166" s="4" t="s">
        <v>3639</v>
      </c>
      <c r="CY166" s="4" t="s">
        <v>3657</v>
      </c>
      <c r="CZ166" s="4" t="s">
        <v>3617</v>
      </c>
    </row>
    <row r="167" customFormat="false" ht="14.4" hidden="false" customHeight="false" outlineLevel="0" collapsed="false">
      <c r="A167" s="8" t="s">
        <v>127</v>
      </c>
      <c r="B167" s="17" t="n">
        <v>1</v>
      </c>
      <c r="C167" s="17" t="n">
        <v>2</v>
      </c>
      <c r="D167" s="17" t="n">
        <v>1</v>
      </c>
      <c r="E167" s="17" t="n">
        <v>80</v>
      </c>
      <c r="F167" s="17" t="n">
        <v>42</v>
      </c>
      <c r="G167" s="17" t="n">
        <v>2</v>
      </c>
      <c r="H167" s="8" t="n">
        <v>2042</v>
      </c>
      <c r="I167" s="8" t="n">
        <v>12042</v>
      </c>
      <c r="J167" s="8" t="n">
        <v>2042</v>
      </c>
      <c r="K167" s="8" t="s">
        <v>650</v>
      </c>
      <c r="L167" s="8" t="s">
        <v>128</v>
      </c>
      <c r="M167" s="4" t="s">
        <v>2374</v>
      </c>
      <c r="N167" s="4" t="s">
        <v>2210</v>
      </c>
      <c r="O167" s="4" t="s">
        <v>2401</v>
      </c>
      <c r="R167" s="4" t="n">
        <f aca="false">(1+LEN(N167)-LEN(SUBSTITUTE(N167," ","")))+1</f>
        <v>6</v>
      </c>
      <c r="S167" s="4" t="n">
        <f aca="false">(1+LEN(O167)-LEN(SUBSTITUTE(O167," ","")))</f>
        <v>10</v>
      </c>
      <c r="T167" s="4" t="s">
        <v>2160</v>
      </c>
      <c r="U167" s="4" t="s">
        <v>2376</v>
      </c>
      <c r="V167" s="4" t="s">
        <v>2377</v>
      </c>
      <c r="W167" s="4" t="s">
        <v>2378</v>
      </c>
      <c r="X167" s="4" t="s">
        <v>2379</v>
      </c>
      <c r="Y167" s="4" t="s">
        <v>1154</v>
      </c>
      <c r="Z167" s="4" t="s">
        <v>2380</v>
      </c>
      <c r="AA167" s="4" t="s">
        <v>2381</v>
      </c>
      <c r="AB167" s="4" t="s">
        <v>203</v>
      </c>
      <c r="AC167" s="4" t="s">
        <v>2382</v>
      </c>
      <c r="AD167" s="4" t="s">
        <v>1154</v>
      </c>
      <c r="AE167" s="4" t="s">
        <v>150</v>
      </c>
      <c r="AF167" s="4" t="s">
        <v>2379</v>
      </c>
      <c r="AG167" s="4" t="s">
        <v>2383</v>
      </c>
      <c r="AH167" s="4" t="s">
        <v>2384</v>
      </c>
      <c r="AI167" s="4" t="s">
        <v>2376</v>
      </c>
      <c r="AJ167" s="4" t="s">
        <v>2385</v>
      </c>
      <c r="AK167" s="4" t="s">
        <v>2377</v>
      </c>
      <c r="AL167" s="4" t="s">
        <v>2386</v>
      </c>
      <c r="AM167" s="4" t="s">
        <v>2387</v>
      </c>
      <c r="AN167" s="4" t="s">
        <v>2388</v>
      </c>
      <c r="AO167" s="4" t="s">
        <v>2389</v>
      </c>
      <c r="AP167" s="4" t="s">
        <v>2390</v>
      </c>
      <c r="AQ167" s="4" t="s">
        <v>2377</v>
      </c>
      <c r="AR167" s="4" t="s">
        <v>1154</v>
      </c>
      <c r="AS167" s="4" t="s">
        <v>2391</v>
      </c>
      <c r="AT167" s="4" t="s">
        <v>150</v>
      </c>
      <c r="AU167" s="4" t="s">
        <v>2392</v>
      </c>
      <c r="AV167" s="4" t="s">
        <v>2393</v>
      </c>
      <c r="AW167" s="4" t="s">
        <v>2394</v>
      </c>
      <c r="AX167" s="4" t="s">
        <v>934</v>
      </c>
      <c r="AY167" s="4" t="s">
        <v>2380</v>
      </c>
      <c r="AZ167" s="4" t="s">
        <v>150</v>
      </c>
      <c r="BA167" s="4" t="s">
        <v>2383</v>
      </c>
      <c r="BB167" s="4" t="s">
        <v>2388</v>
      </c>
      <c r="BC167" s="4" t="s">
        <v>2395</v>
      </c>
      <c r="BD167" s="4" t="s">
        <v>1274</v>
      </c>
      <c r="BE167" s="4" t="s">
        <v>2388</v>
      </c>
      <c r="BF167" s="4" t="s">
        <v>2395</v>
      </c>
      <c r="BG167" s="4" t="s">
        <v>2388</v>
      </c>
      <c r="BH167" s="4" t="s">
        <v>150</v>
      </c>
      <c r="BI167" s="4" t="s">
        <v>2395</v>
      </c>
      <c r="BJ167" s="4" t="s">
        <v>1149</v>
      </c>
      <c r="BK167" s="4" t="s">
        <v>2388</v>
      </c>
      <c r="BL167" s="4" t="s">
        <v>2230</v>
      </c>
      <c r="BM167" s="4" t="s">
        <v>2391</v>
      </c>
      <c r="BN167" s="4" t="s">
        <v>2396</v>
      </c>
      <c r="BO167" s="4" t="s">
        <v>2230</v>
      </c>
      <c r="BP167" s="4" t="s">
        <v>150</v>
      </c>
      <c r="BQ167" s="4" t="s">
        <v>2395</v>
      </c>
      <c r="BS167" s="4" t="s">
        <v>2388</v>
      </c>
      <c r="BT167" s="4" t="n">
        <f aca="false">49-(COUNTBLANK(U167:BQ167))</f>
        <v>49</v>
      </c>
      <c r="BU167" s="4" t="str">
        <f aca="false">CONCATENATE("*",BS167,"*")</f>
        <v>*patch*</v>
      </c>
      <c r="BV167" s="4" t="n">
        <f aca="false">COUNTIFS(U167:BQ167,BU167)</f>
        <v>0</v>
      </c>
      <c r="BW167" s="18" t="n">
        <f aca="false">BV167/BT167</f>
        <v>0</v>
      </c>
      <c r="BZ167" s="18" t="str">
        <f aca="false">IF(BY167="","",(BY167/BT167))</f>
        <v/>
      </c>
      <c r="CA167" s="4" t="n">
        <f aca="false">COUNTIFS(U167:BQ167,BU168)</f>
        <v>0</v>
      </c>
      <c r="CB167" s="4" t="str">
        <f aca="false">IF(BX167="",BU167,BX167)</f>
        <v>*patch*</v>
      </c>
      <c r="CC167" s="4" t="n">
        <f aca="false">COUNTIFS(U167:BQ167,CB168)</f>
        <v>0</v>
      </c>
      <c r="CD167" s="18" t="n">
        <f aca="false">CC167/BT167</f>
        <v>0</v>
      </c>
      <c r="CE167" s="4" t="s">
        <v>2397</v>
      </c>
      <c r="CF167" s="18" t="n">
        <f aca="false">(COUNTIFS(U167:BQ167,CE167))/BT167</f>
        <v>0</v>
      </c>
      <c r="CH167" s="4" t="s">
        <v>2398</v>
      </c>
      <c r="CI167" s="18" t="n">
        <v>0.0204081632653061</v>
      </c>
      <c r="CJ167" s="18" t="n">
        <v>0.29</v>
      </c>
      <c r="CK167" s="4" t="s">
        <v>2392</v>
      </c>
      <c r="CL167" s="4" t="s">
        <v>2399</v>
      </c>
      <c r="CP167" s="0" t="s">
        <v>2394</v>
      </c>
      <c r="CQ167" s="15" t="n">
        <v>0.0204081632653061</v>
      </c>
      <c r="CR167" s="0" t="str">
        <f aca="false">CONCATENATE(CP167,CS167)</f>
        <v>seal*</v>
      </c>
      <c r="CS167" s="0" t="s">
        <v>3614</v>
      </c>
      <c r="CT167" s="0" t="str">
        <f aca="false">CP166</f>
        <v>puff</v>
      </c>
      <c r="CU167" s="0" t="str">
        <f aca="false">CONCATENATE(CT167,CS167)</f>
        <v>puff*</v>
      </c>
      <c r="CV167" s="15" t="n">
        <f aca="false">(COUNTIFS(U167:BQ167,CU167))/BT167</f>
        <v>0</v>
      </c>
      <c r="CX167" s="4" t="s">
        <v>3639</v>
      </c>
      <c r="CY167" s="4" t="s">
        <v>3658</v>
      </c>
      <c r="CZ167" s="4" t="s">
        <v>3617</v>
      </c>
    </row>
    <row r="168" customFormat="false" ht="14.4" hidden="false" customHeight="false" outlineLevel="0" collapsed="false">
      <c r="A168" s="8" t="s">
        <v>163</v>
      </c>
      <c r="B168" s="17" t="n">
        <v>1</v>
      </c>
      <c r="C168" s="17" t="n">
        <v>2</v>
      </c>
      <c r="D168" s="17" t="n">
        <v>2</v>
      </c>
      <c r="E168" s="17" t="n">
        <v>80</v>
      </c>
      <c r="F168" s="17" t="n">
        <v>42</v>
      </c>
      <c r="G168" s="17" t="n">
        <v>3</v>
      </c>
      <c r="H168" s="8" t="n">
        <v>3042</v>
      </c>
      <c r="I168" s="8" t="n">
        <v>13042</v>
      </c>
      <c r="J168" s="8" t="n">
        <v>3042</v>
      </c>
      <c r="K168" s="8" t="s">
        <v>650</v>
      </c>
      <c r="L168" s="8" t="s">
        <v>128</v>
      </c>
      <c r="M168" s="4" t="s">
        <v>2400</v>
      </c>
      <c r="N168" s="4" t="s">
        <v>2210</v>
      </c>
      <c r="O168" s="4" t="s">
        <v>2375</v>
      </c>
      <c r="R168" s="4" t="n">
        <f aca="false">(1+LEN(N168)-LEN(SUBSTITUTE(N168," ","")))+1</f>
        <v>6</v>
      </c>
      <c r="S168" s="4" t="n">
        <f aca="false">(1+LEN(O168)-LEN(SUBSTITUTE(O168," ","")))</f>
        <v>10</v>
      </c>
      <c r="T168" s="4" t="s">
        <v>2160</v>
      </c>
      <c r="U168" s="4" t="s">
        <v>2392</v>
      </c>
      <c r="V168" s="4" t="s">
        <v>2392</v>
      </c>
      <c r="W168" s="4" t="s">
        <v>2392</v>
      </c>
      <c r="X168" s="4" t="s">
        <v>150</v>
      </c>
      <c r="Y168" s="4" t="s">
        <v>203</v>
      </c>
      <c r="Z168" s="4" t="s">
        <v>1153</v>
      </c>
      <c r="AA168" s="4" t="s">
        <v>2392</v>
      </c>
      <c r="AB168" s="4" t="s">
        <v>2392</v>
      </c>
      <c r="AC168" s="4" t="s">
        <v>2402</v>
      </c>
      <c r="AD168" s="4" t="s">
        <v>2392</v>
      </c>
      <c r="AE168" s="4" t="s">
        <v>2392</v>
      </c>
      <c r="AF168" s="4" t="s">
        <v>2403</v>
      </c>
      <c r="AG168" s="4" t="s">
        <v>2404</v>
      </c>
      <c r="AH168" s="4" t="s">
        <v>2392</v>
      </c>
      <c r="AI168" s="4" t="s">
        <v>2392</v>
      </c>
      <c r="AJ168" s="4" t="s">
        <v>2405</v>
      </c>
      <c r="AK168" s="4" t="s">
        <v>2392</v>
      </c>
      <c r="AL168" s="4" t="s">
        <v>2406</v>
      </c>
      <c r="AM168" s="4" t="s">
        <v>2392</v>
      </c>
      <c r="AN168" s="4" t="s">
        <v>2392</v>
      </c>
      <c r="AO168" s="4" t="s">
        <v>2392</v>
      </c>
      <c r="AP168" s="4" t="s">
        <v>2407</v>
      </c>
      <c r="AQ168" s="4" t="s">
        <v>2392</v>
      </c>
      <c r="AR168" s="4" t="s">
        <v>2407</v>
      </c>
      <c r="AS168" s="4" t="s">
        <v>2392</v>
      </c>
      <c r="AT168" s="4" t="s">
        <v>2392</v>
      </c>
      <c r="AU168" s="4" t="s">
        <v>2407</v>
      </c>
      <c r="AV168" s="4" t="s">
        <v>2392</v>
      </c>
      <c r="AW168" s="4" t="s">
        <v>150</v>
      </c>
      <c r="AX168" s="4" t="s">
        <v>2392</v>
      </c>
      <c r="AY168" s="4" t="s">
        <v>2392</v>
      </c>
      <c r="AZ168" s="4" t="s">
        <v>2395</v>
      </c>
      <c r="BA168" s="4" t="s">
        <v>2392</v>
      </c>
      <c r="BB168" s="4" t="s">
        <v>2392</v>
      </c>
      <c r="BC168" s="4" t="s">
        <v>2392</v>
      </c>
      <c r="BD168" s="4" t="s">
        <v>2392</v>
      </c>
      <c r="BE168" s="4" t="s">
        <v>2408</v>
      </c>
      <c r="BF168" s="4" t="s">
        <v>2392</v>
      </c>
      <c r="BG168" s="4" t="s">
        <v>2392</v>
      </c>
      <c r="BH168" s="4" t="s">
        <v>2392</v>
      </c>
      <c r="BI168" s="4" t="s">
        <v>2404</v>
      </c>
      <c r="BJ168" s="4" t="s">
        <v>2392</v>
      </c>
      <c r="BK168" s="4" t="s">
        <v>2392</v>
      </c>
      <c r="BL168" s="4" t="s">
        <v>2407</v>
      </c>
      <c r="BM168" s="4" t="s">
        <v>168</v>
      </c>
      <c r="BN168" s="4" t="s">
        <v>2409</v>
      </c>
      <c r="BO168" s="4" t="s">
        <v>2410</v>
      </c>
      <c r="BP168" s="4" t="s">
        <v>2407</v>
      </c>
      <c r="BQ168" s="4" t="s">
        <v>2392</v>
      </c>
      <c r="BS168" s="4" t="s">
        <v>2392</v>
      </c>
      <c r="BT168" s="4" t="n">
        <f aca="false">49-(COUNTBLANK(U168:BQ168))</f>
        <v>49</v>
      </c>
      <c r="BU168" s="4" t="str">
        <f aca="false">CONCATENATE("*",BS168,"*")</f>
        <v>*dig*</v>
      </c>
      <c r="BV168" s="4" t="n">
        <f aca="false">COUNTIFS(U168:BQ168,BU168)</f>
        <v>0</v>
      </c>
      <c r="BW168" s="18" t="n">
        <f aca="false">BV168/BT168</f>
        <v>0</v>
      </c>
      <c r="BZ168" s="18" t="str">
        <f aca="false">IF(BY168="","",(BY168/BT168))</f>
        <v/>
      </c>
      <c r="CA168" s="4" t="n">
        <f aca="false">COUNTIFS(U168:BQ168,BU167)</f>
        <v>0</v>
      </c>
      <c r="CB168" s="4" t="str">
        <f aca="false">IF(BX168="",BU168,BX168)</f>
        <v>*dig*</v>
      </c>
      <c r="CC168" s="4" t="n">
        <f aca="false">COUNTIFS(U168:BQ168,CB167)</f>
        <v>0</v>
      </c>
      <c r="CD168" s="18" t="n">
        <f aca="false">CC168/BT168</f>
        <v>0</v>
      </c>
      <c r="CE168" s="4" t="s">
        <v>2411</v>
      </c>
      <c r="CF168" s="18" t="n">
        <f aca="false">(COUNTIFS(U168:BQ168,CE168))/BT168</f>
        <v>0</v>
      </c>
      <c r="CH168" s="4" t="s">
        <v>2412</v>
      </c>
      <c r="CI168" s="18" t="n">
        <v>0</v>
      </c>
      <c r="CJ168" s="18" t="n">
        <v>0.82</v>
      </c>
      <c r="CK168" s="4" t="s">
        <v>2388</v>
      </c>
      <c r="CL168" s="4" t="s">
        <v>2399</v>
      </c>
      <c r="CP168" s="0" t="s">
        <v>3721</v>
      </c>
      <c r="CQ168" s="15" t="n">
        <v>0</v>
      </c>
      <c r="CR168" s="0" t="str">
        <f aca="false">CONCATENATE(CP168,CS168)</f>
        <v>excavate*</v>
      </c>
      <c r="CS168" s="0" t="s">
        <v>3614</v>
      </c>
      <c r="CT168" s="0" t="str">
        <f aca="false">CP169</f>
        <v>doodle</v>
      </c>
      <c r="CU168" s="0" t="str">
        <f aca="false">CONCATENATE(CT168,CS168)</f>
        <v>doodle*</v>
      </c>
      <c r="CV168" s="15" t="n">
        <f aca="false">(COUNTIFS(U168:BQ168,CU168))/BT168</f>
        <v>0</v>
      </c>
      <c r="CX168" s="4" t="s">
        <v>3639</v>
      </c>
      <c r="CY168" s="4" t="s">
        <v>3658</v>
      </c>
      <c r="CZ168" s="4" t="s">
        <v>3617</v>
      </c>
    </row>
    <row r="169" customFormat="false" ht="14.4" hidden="false" customHeight="false" outlineLevel="0" collapsed="false">
      <c r="A169" s="8" t="s">
        <v>127</v>
      </c>
      <c r="B169" s="17" t="n">
        <v>1</v>
      </c>
      <c r="C169" s="17" t="n">
        <v>2</v>
      </c>
      <c r="D169" s="17" t="n">
        <v>1</v>
      </c>
      <c r="E169" s="17" t="n">
        <v>82</v>
      </c>
      <c r="F169" s="17" t="n">
        <v>43</v>
      </c>
      <c r="G169" s="17" t="n">
        <v>2</v>
      </c>
      <c r="H169" s="8" t="n">
        <v>2043</v>
      </c>
      <c r="I169" s="8" t="n">
        <v>12043</v>
      </c>
      <c r="J169" s="8" t="n">
        <v>2043</v>
      </c>
      <c r="K169" s="8" t="s">
        <v>650</v>
      </c>
      <c r="L169" s="8" t="s">
        <v>128</v>
      </c>
      <c r="M169" s="4" t="s">
        <v>2413</v>
      </c>
      <c r="N169" s="4" t="s">
        <v>2414</v>
      </c>
      <c r="O169" s="4" t="s">
        <v>2438</v>
      </c>
      <c r="R169" s="4" t="n">
        <f aca="false">(1+LEN(N169)-LEN(SUBSTITUTE(N169," ","")))+1</f>
        <v>7</v>
      </c>
      <c r="S169" s="4" t="n">
        <f aca="false">(1+LEN(O169)-LEN(SUBSTITUTE(O169," ","")))</f>
        <v>10</v>
      </c>
      <c r="T169" s="4" t="s">
        <v>2416</v>
      </c>
      <c r="U169" s="4" t="s">
        <v>2417</v>
      </c>
      <c r="V169" s="4" t="s">
        <v>2418</v>
      </c>
      <c r="W169" s="4" t="s">
        <v>2419</v>
      </c>
      <c r="X169" s="4" t="s">
        <v>573</v>
      </c>
      <c r="Y169" s="4" t="s">
        <v>1382</v>
      </c>
      <c r="Z169" s="4" t="s">
        <v>2420</v>
      </c>
      <c r="AA169" s="4" t="s">
        <v>2421</v>
      </c>
      <c r="AB169" s="4" t="s">
        <v>2422</v>
      </c>
      <c r="AC169" s="4" t="s">
        <v>2423</v>
      </c>
      <c r="AD169" s="4" t="s">
        <v>182</v>
      </c>
      <c r="AE169" s="4" t="s">
        <v>1382</v>
      </c>
      <c r="AF169" s="4" t="s">
        <v>2424</v>
      </c>
      <c r="AG169" s="4" t="s">
        <v>1040</v>
      </c>
      <c r="AH169" s="4" t="s">
        <v>1382</v>
      </c>
      <c r="AI169" s="4" t="s">
        <v>1040</v>
      </c>
      <c r="AJ169" s="4" t="s">
        <v>2425</v>
      </c>
      <c r="AK169" s="4" t="s">
        <v>182</v>
      </c>
      <c r="AL169" s="4" t="s">
        <v>1382</v>
      </c>
      <c r="AM169" s="4" t="s">
        <v>1382</v>
      </c>
      <c r="AN169" s="4" t="s">
        <v>1040</v>
      </c>
      <c r="AO169" s="4" t="s">
        <v>1382</v>
      </c>
      <c r="AP169" s="4" t="s">
        <v>2426</v>
      </c>
      <c r="AQ169" s="4" t="s">
        <v>1040</v>
      </c>
      <c r="AR169" s="4" t="s">
        <v>2427</v>
      </c>
      <c r="AS169" s="4" t="s">
        <v>1382</v>
      </c>
      <c r="AT169" s="4" t="s">
        <v>1040</v>
      </c>
      <c r="AU169" s="4" t="s">
        <v>2428</v>
      </c>
      <c r="AV169" s="4" t="s">
        <v>2245</v>
      </c>
      <c r="AW169" s="4" t="s">
        <v>1382</v>
      </c>
      <c r="AX169" s="4" t="s">
        <v>1382</v>
      </c>
      <c r="AY169" s="4" t="s">
        <v>1382</v>
      </c>
      <c r="AZ169" s="4" t="s">
        <v>2429</v>
      </c>
      <c r="BA169" s="4" t="s">
        <v>1382</v>
      </c>
      <c r="BB169" s="4" t="s">
        <v>1040</v>
      </c>
      <c r="BC169" s="4" t="s">
        <v>1040</v>
      </c>
      <c r="BD169" s="4" t="s">
        <v>1382</v>
      </c>
      <c r="BE169" s="4" t="s">
        <v>2430</v>
      </c>
      <c r="BF169" s="4" t="s">
        <v>1382</v>
      </c>
      <c r="BG169" s="4" t="s">
        <v>1382</v>
      </c>
      <c r="BH169" s="4" t="s">
        <v>1382</v>
      </c>
      <c r="BI169" s="4" t="s">
        <v>1382</v>
      </c>
      <c r="BJ169" s="4" t="s">
        <v>2431</v>
      </c>
      <c r="BK169" s="4" t="s">
        <v>863</v>
      </c>
      <c r="BL169" s="4" t="s">
        <v>1382</v>
      </c>
      <c r="BM169" s="4" t="s">
        <v>1040</v>
      </c>
      <c r="BN169" s="4" t="s">
        <v>2432</v>
      </c>
      <c r="BO169" s="4" t="s">
        <v>1382</v>
      </c>
      <c r="BP169" s="4" t="s">
        <v>2420</v>
      </c>
      <c r="BQ169" s="4" t="s">
        <v>2433</v>
      </c>
      <c r="BS169" s="4" t="s">
        <v>1040</v>
      </c>
      <c r="BT169" s="4" t="n">
        <f aca="false">49-(COUNTBLANK(U169:BQ169))</f>
        <v>49</v>
      </c>
      <c r="BU169" s="4" t="str">
        <f aca="false">CONCATENATE("*",BS169,"*")</f>
        <v>*draw*</v>
      </c>
      <c r="BV169" s="4" t="n">
        <f aca="false">COUNTIFS(U169:BQ169,BU169)</f>
        <v>0</v>
      </c>
      <c r="BW169" s="18" t="n">
        <f aca="false">BV169/BT169</f>
        <v>0</v>
      </c>
      <c r="BZ169" s="18" t="str">
        <f aca="false">IF(BY169="","",(BY169/BT169))</f>
        <v/>
      </c>
      <c r="CA169" s="4" t="n">
        <f aca="false">COUNTIFS(U169:BQ169,BU170)</f>
        <v>0</v>
      </c>
      <c r="CB169" s="4" t="str">
        <f aca="false">IF(BX169="",BU169,BX169)</f>
        <v>*draw*</v>
      </c>
      <c r="CC169" s="4" t="n">
        <f aca="false">COUNTIFS(U169:BQ169,CB170)</f>
        <v>0</v>
      </c>
      <c r="CD169" s="18" t="n">
        <f aca="false">CC169/BT169</f>
        <v>0</v>
      </c>
      <c r="CE169" s="4" t="s">
        <v>2434</v>
      </c>
      <c r="CF169" s="18" t="n">
        <f aca="false">(COUNTIFS(U169:BQ169,CE169))/BT169</f>
        <v>0</v>
      </c>
      <c r="CH169" s="4" t="s">
        <v>2435</v>
      </c>
      <c r="CI169" s="18" t="n">
        <v>0.142857142857143</v>
      </c>
      <c r="CJ169" s="18" t="n">
        <v>0.45</v>
      </c>
      <c r="CK169" s="4" t="s">
        <v>182</v>
      </c>
      <c r="CL169" s="4" t="s">
        <v>2436</v>
      </c>
      <c r="CP169" s="0" t="s">
        <v>3722</v>
      </c>
      <c r="CQ169" s="15" t="n">
        <v>0</v>
      </c>
      <c r="CR169" s="0" t="str">
        <f aca="false">CONCATENATE(CP169,CS169)</f>
        <v>doodle*</v>
      </c>
      <c r="CS169" s="0" t="s">
        <v>3614</v>
      </c>
      <c r="CT169" s="0" t="str">
        <f aca="false">CP168</f>
        <v>excavate</v>
      </c>
      <c r="CU169" s="0" t="str">
        <f aca="false">CONCATENATE(CT169,CS169)</f>
        <v>excavate*</v>
      </c>
      <c r="CV169" s="15" t="n">
        <f aca="false">(COUNTIFS(U169:BQ169,CU169))/BT169</f>
        <v>0</v>
      </c>
      <c r="CX169" s="4" t="s">
        <v>3625</v>
      </c>
      <c r="CY169" s="4" t="s">
        <v>3659</v>
      </c>
      <c r="CZ169" s="4" t="s">
        <v>3617</v>
      </c>
    </row>
    <row r="170" customFormat="false" ht="14.4" hidden="false" customHeight="false" outlineLevel="0" collapsed="false">
      <c r="A170" s="8" t="s">
        <v>163</v>
      </c>
      <c r="B170" s="17" t="n">
        <v>1</v>
      </c>
      <c r="C170" s="17" t="n">
        <v>2</v>
      </c>
      <c r="D170" s="17" t="n">
        <v>2</v>
      </c>
      <c r="E170" s="17" t="n">
        <v>82</v>
      </c>
      <c r="F170" s="17" t="n">
        <v>43</v>
      </c>
      <c r="G170" s="17" t="n">
        <v>3</v>
      </c>
      <c r="H170" s="8" t="n">
        <v>3043</v>
      </c>
      <c r="I170" s="8" t="n">
        <v>13043</v>
      </c>
      <c r="J170" s="8" t="n">
        <v>3043</v>
      </c>
      <c r="K170" s="8" t="s">
        <v>650</v>
      </c>
      <c r="L170" s="8" t="s">
        <v>128</v>
      </c>
      <c r="M170" s="4" t="s">
        <v>2437</v>
      </c>
      <c r="N170" s="4" t="s">
        <v>2414</v>
      </c>
      <c r="O170" s="4" t="s">
        <v>2415</v>
      </c>
      <c r="R170" s="4" t="n">
        <f aca="false">(1+LEN(N170)-LEN(SUBSTITUTE(N170," ","")))+1</f>
        <v>7</v>
      </c>
      <c r="S170" s="4" t="n">
        <f aca="false">(1+LEN(O170)-LEN(SUBSTITUTE(O170," ","")))</f>
        <v>10</v>
      </c>
      <c r="T170" s="4" t="s">
        <v>2416</v>
      </c>
      <c r="U170" s="4" t="s">
        <v>2439</v>
      </c>
      <c r="V170" s="4" t="s">
        <v>2440</v>
      </c>
      <c r="W170" s="4" t="s">
        <v>2441</v>
      </c>
      <c r="X170" s="4" t="s">
        <v>2442</v>
      </c>
      <c r="Y170" s="4" t="s">
        <v>182</v>
      </c>
      <c r="Z170" s="4" t="s">
        <v>2417</v>
      </c>
      <c r="AA170" s="4" t="s">
        <v>2443</v>
      </c>
      <c r="AB170" s="4" t="s">
        <v>2444</v>
      </c>
      <c r="AC170" s="4" t="s">
        <v>2445</v>
      </c>
      <c r="AD170" s="4" t="s">
        <v>2446</v>
      </c>
      <c r="AE170" s="4" t="s">
        <v>182</v>
      </c>
      <c r="AF170" s="4" t="s">
        <v>2447</v>
      </c>
      <c r="AG170" s="4" t="s">
        <v>2448</v>
      </c>
      <c r="AH170" s="4" t="s">
        <v>2449</v>
      </c>
      <c r="AI170" s="4" t="s">
        <v>182</v>
      </c>
      <c r="AJ170" s="4" t="s">
        <v>2450</v>
      </c>
      <c r="AK170" s="4" t="s">
        <v>2451</v>
      </c>
      <c r="AL170" s="4" t="s">
        <v>2452</v>
      </c>
      <c r="AM170" s="4" t="s">
        <v>182</v>
      </c>
      <c r="AN170" s="4" t="s">
        <v>182</v>
      </c>
      <c r="AO170" s="4" t="s">
        <v>2417</v>
      </c>
      <c r="AP170" s="4" t="s">
        <v>2453</v>
      </c>
      <c r="AQ170" s="4" t="s">
        <v>2454</v>
      </c>
      <c r="AR170" s="4" t="s">
        <v>2455</v>
      </c>
      <c r="AS170" s="4" t="s">
        <v>2456</v>
      </c>
      <c r="AT170" s="4" t="s">
        <v>2457</v>
      </c>
      <c r="AU170" s="4" t="s">
        <v>2439</v>
      </c>
      <c r="AV170" s="4" t="s">
        <v>182</v>
      </c>
      <c r="AW170" s="4" t="s">
        <v>2417</v>
      </c>
      <c r="AX170" s="4" t="s">
        <v>182</v>
      </c>
      <c r="AY170" s="4" t="s">
        <v>182</v>
      </c>
      <c r="AZ170" s="4" t="s">
        <v>2458</v>
      </c>
      <c r="BA170" s="4" t="s">
        <v>2459</v>
      </c>
      <c r="BB170" s="4" t="s">
        <v>182</v>
      </c>
      <c r="BC170" s="4" t="s">
        <v>2454</v>
      </c>
      <c r="BD170" s="4" t="s">
        <v>2452</v>
      </c>
      <c r="BE170" s="4" t="s">
        <v>2460</v>
      </c>
      <c r="BF170" s="4" t="s">
        <v>182</v>
      </c>
      <c r="BG170" s="4" t="s">
        <v>2417</v>
      </c>
      <c r="BH170" s="4" t="s">
        <v>182</v>
      </c>
      <c r="BI170" s="4" t="s">
        <v>2461</v>
      </c>
      <c r="BJ170" s="4" t="s">
        <v>2462</v>
      </c>
      <c r="BK170" s="4" t="s">
        <v>2463</v>
      </c>
      <c r="BL170" s="4" t="s">
        <v>2439</v>
      </c>
      <c r="BM170" s="4" t="s">
        <v>182</v>
      </c>
      <c r="BN170" s="4" t="s">
        <v>2464</v>
      </c>
      <c r="BO170" s="4" t="s">
        <v>182</v>
      </c>
      <c r="BP170" s="4" t="s">
        <v>2465</v>
      </c>
      <c r="BQ170" s="4" t="s">
        <v>167</v>
      </c>
      <c r="BS170" s="4" t="s">
        <v>182</v>
      </c>
      <c r="BT170" s="4" t="n">
        <f aca="false">49-(COUNTBLANK(U170:BQ170))</f>
        <v>49</v>
      </c>
      <c r="BU170" s="4" t="str">
        <f aca="false">CONCATENATE("*",BS170,"*")</f>
        <v>*eat*</v>
      </c>
      <c r="BV170" s="4" t="n">
        <f aca="false">COUNTIFS(U170:BQ170,BU170)</f>
        <v>0</v>
      </c>
      <c r="BW170" s="18" t="n">
        <f aca="false">BV170/BT170</f>
        <v>0</v>
      </c>
      <c r="BZ170" s="18" t="str">
        <f aca="false">IF(BY170="","",(BY170/BT170))</f>
        <v/>
      </c>
      <c r="CA170" s="4" t="n">
        <f aca="false">COUNTIFS(U170:BQ170,BU169)</f>
        <v>0</v>
      </c>
      <c r="CB170" s="4" t="str">
        <f aca="false">IF(BX170="",BU170,BX170)</f>
        <v>*eat*</v>
      </c>
      <c r="CC170" s="4" t="n">
        <f aca="false">COUNTIFS(U170:BQ170,CB169)</f>
        <v>0</v>
      </c>
      <c r="CD170" s="18" t="n">
        <f aca="false">CC170/BT170</f>
        <v>0</v>
      </c>
      <c r="CE170" s="4" t="s">
        <v>189</v>
      </c>
      <c r="CF170" s="18" t="n">
        <f aca="false">(COUNTIFS(U170:BQ170,CE170))/BT170</f>
        <v>0</v>
      </c>
      <c r="CH170" s="4" t="s">
        <v>190</v>
      </c>
      <c r="CI170" s="18" t="n">
        <v>0</v>
      </c>
      <c r="CJ170" s="18" t="n">
        <v>0.47</v>
      </c>
      <c r="CK170" s="4" t="s">
        <v>1382</v>
      </c>
      <c r="CL170" s="4" t="s">
        <v>2436</v>
      </c>
      <c r="CP170" s="0" t="s">
        <v>3723</v>
      </c>
      <c r="CQ170" s="15" t="n">
        <v>0</v>
      </c>
      <c r="CR170" s="0" t="str">
        <f aca="false">CONCATENATE(CP170,CS170)</f>
        <v>graze*</v>
      </c>
      <c r="CS170" s="0" t="s">
        <v>3614</v>
      </c>
      <c r="CT170" s="0" t="str">
        <f aca="false">CP171</f>
        <v>exude</v>
      </c>
      <c r="CU170" s="0" t="str">
        <f aca="false">CONCATENATE(CT170,CS170)</f>
        <v>exude*</v>
      </c>
      <c r="CV170" s="15" t="n">
        <f aca="false">(COUNTIFS(U170:BQ170,CU170))/BT170</f>
        <v>0</v>
      </c>
      <c r="CX170" s="4" t="s">
        <v>3625</v>
      </c>
      <c r="CY170" s="4" t="s">
        <v>3659</v>
      </c>
      <c r="CZ170" s="4" t="s">
        <v>3617</v>
      </c>
    </row>
    <row r="171" customFormat="false" ht="14.4" hidden="false" customHeight="false" outlineLevel="0" collapsed="false">
      <c r="A171" s="8" t="s">
        <v>127</v>
      </c>
      <c r="B171" s="17" t="n">
        <v>1</v>
      </c>
      <c r="C171" s="17" t="n">
        <v>2</v>
      </c>
      <c r="D171" s="17" t="n">
        <v>1</v>
      </c>
      <c r="E171" s="17" t="n">
        <v>84</v>
      </c>
      <c r="F171" s="17" t="n">
        <v>44</v>
      </c>
      <c r="G171" s="17" t="n">
        <v>2</v>
      </c>
      <c r="H171" s="8" t="n">
        <v>2044</v>
      </c>
      <c r="I171" s="8" t="n">
        <v>12044</v>
      </c>
      <c r="J171" s="8" t="n">
        <v>2044</v>
      </c>
      <c r="K171" s="8" t="s">
        <v>650</v>
      </c>
      <c r="L171" s="8" t="s">
        <v>128</v>
      </c>
      <c r="M171" s="4" t="s">
        <v>2466</v>
      </c>
      <c r="N171" s="4" t="s">
        <v>2467</v>
      </c>
      <c r="O171" s="4" t="s">
        <v>2505</v>
      </c>
      <c r="R171" s="4" t="n">
        <f aca="false">(1+LEN(N171)-LEN(SUBSTITUTE(N171," ","")))+1</f>
        <v>5</v>
      </c>
      <c r="S171" s="4" t="n">
        <f aca="false">(1+LEN(O171)-LEN(SUBSTITUTE(O171," ","")))</f>
        <v>8</v>
      </c>
      <c r="T171" s="4" t="s">
        <v>2416</v>
      </c>
      <c r="U171" s="4" t="s">
        <v>2469</v>
      </c>
      <c r="V171" s="4" t="s">
        <v>2470</v>
      </c>
      <c r="W171" s="4" t="s">
        <v>2471</v>
      </c>
      <c r="X171" s="4" t="s">
        <v>2472</v>
      </c>
      <c r="Y171" s="4" t="s">
        <v>2473</v>
      </c>
      <c r="Z171" s="4" t="s">
        <v>2474</v>
      </c>
      <c r="AA171" s="4" t="s">
        <v>2475</v>
      </c>
      <c r="AB171" s="4" t="s">
        <v>2474</v>
      </c>
      <c r="AC171" s="4" t="s">
        <v>2476</v>
      </c>
      <c r="AD171" s="4" t="s">
        <v>2477</v>
      </c>
      <c r="AE171" s="4" t="s">
        <v>2478</v>
      </c>
      <c r="AF171" s="4" t="s">
        <v>2479</v>
      </c>
      <c r="AG171" s="4" t="s">
        <v>2480</v>
      </c>
      <c r="AH171" s="4" t="s">
        <v>2481</v>
      </c>
      <c r="AI171" s="4" t="s">
        <v>2482</v>
      </c>
      <c r="AJ171" s="4" t="s">
        <v>2474</v>
      </c>
      <c r="AK171" s="4" t="s">
        <v>546</v>
      </c>
      <c r="AL171" s="4" t="s">
        <v>2474</v>
      </c>
      <c r="AM171" s="4" t="s">
        <v>976</v>
      </c>
      <c r="AN171" s="4" t="s">
        <v>2474</v>
      </c>
      <c r="AO171" s="4" t="s">
        <v>2483</v>
      </c>
      <c r="AP171" s="4" t="s">
        <v>2484</v>
      </c>
      <c r="AQ171" s="4" t="s">
        <v>2485</v>
      </c>
      <c r="AR171" s="4" t="s">
        <v>2474</v>
      </c>
      <c r="AS171" s="4" t="s">
        <v>2474</v>
      </c>
      <c r="AT171" s="4" t="s">
        <v>2474</v>
      </c>
      <c r="AU171" s="4" t="s">
        <v>2486</v>
      </c>
      <c r="AV171" s="4" t="s">
        <v>2487</v>
      </c>
      <c r="AW171" s="4" t="s">
        <v>2488</v>
      </c>
      <c r="AX171" s="4" t="s">
        <v>1123</v>
      </c>
      <c r="AY171" s="4" t="s">
        <v>2489</v>
      </c>
      <c r="AZ171" s="4" t="s">
        <v>2474</v>
      </c>
      <c r="BA171" s="4" t="s">
        <v>2490</v>
      </c>
      <c r="BB171" s="4" t="s">
        <v>2491</v>
      </c>
      <c r="BC171" s="4" t="s">
        <v>2492</v>
      </c>
      <c r="BD171" s="4" t="s">
        <v>2474</v>
      </c>
      <c r="BE171" s="4" t="s">
        <v>2474</v>
      </c>
      <c r="BF171" s="4" t="s">
        <v>2474</v>
      </c>
      <c r="BG171" s="4" t="s">
        <v>2474</v>
      </c>
      <c r="BH171" s="4" t="s">
        <v>2493</v>
      </c>
      <c r="BI171" s="4" t="s">
        <v>2473</v>
      </c>
      <c r="BJ171" s="4" t="s">
        <v>2494</v>
      </c>
      <c r="BK171" s="4" t="s">
        <v>2495</v>
      </c>
      <c r="BL171" s="4" t="s">
        <v>2496</v>
      </c>
      <c r="BM171" s="4" t="s">
        <v>2497</v>
      </c>
      <c r="BN171" s="4" t="s">
        <v>2498</v>
      </c>
      <c r="BO171" s="4" t="s">
        <v>2499</v>
      </c>
      <c r="BP171" s="4" t="s">
        <v>2474</v>
      </c>
      <c r="BQ171" s="4" t="s">
        <v>2500</v>
      </c>
      <c r="BS171" s="4" t="s">
        <v>2495</v>
      </c>
      <c r="BT171" s="4" t="n">
        <f aca="false">49-(COUNTBLANK(U171:BQ171))</f>
        <v>49</v>
      </c>
      <c r="BU171" s="4" t="str">
        <f aca="false">CONCATENATE("*",BS171,"*")</f>
        <v>*smell*</v>
      </c>
      <c r="BV171" s="4" t="n">
        <f aca="false">COUNTIFS(U171:BQ171,BU171)</f>
        <v>0</v>
      </c>
      <c r="BW171" s="18" t="n">
        <f aca="false">BV171/BT171</f>
        <v>0</v>
      </c>
      <c r="BZ171" s="18" t="str">
        <f aca="false">IF(BY171="","",(BY171/BT171))</f>
        <v/>
      </c>
      <c r="CA171" s="4" t="n">
        <f aca="false">COUNTIFS(U171:BQ171,BU172)</f>
        <v>0</v>
      </c>
      <c r="CB171" s="4" t="str">
        <f aca="false">IF(BX171="",BU171,BX171)</f>
        <v>*smell*</v>
      </c>
      <c r="CC171" s="4" t="n">
        <f aca="false">COUNTIFS(U171:BQ171,CB172)</f>
        <v>0</v>
      </c>
      <c r="CD171" s="18" t="n">
        <f aca="false">CC171/BT171</f>
        <v>0</v>
      </c>
      <c r="CE171" s="4" t="s">
        <v>2501</v>
      </c>
      <c r="CF171" s="18" t="n">
        <f aca="false">(COUNTIFS(U171:BQ171,CE171))/BT171</f>
        <v>0</v>
      </c>
      <c r="CH171" s="4" t="s">
        <v>2502</v>
      </c>
      <c r="CI171" s="18" t="n">
        <v>0.0204081632653061</v>
      </c>
      <c r="CJ171" s="18" t="n">
        <v>0.41</v>
      </c>
      <c r="CK171" s="4" t="s">
        <v>589</v>
      </c>
      <c r="CL171" s="4" t="s">
        <v>2503</v>
      </c>
      <c r="CP171" s="0" t="s">
        <v>3724</v>
      </c>
      <c r="CQ171" s="15" t="n">
        <v>0</v>
      </c>
      <c r="CR171" s="0" t="str">
        <f aca="false">CONCATENATE(CP171,CS171)</f>
        <v>exude*</v>
      </c>
      <c r="CS171" s="0" t="s">
        <v>3614</v>
      </c>
      <c r="CT171" s="0" t="str">
        <f aca="false">CP170</f>
        <v>graze</v>
      </c>
      <c r="CU171" s="0" t="str">
        <f aca="false">CONCATENATE(CT171,CS171)</f>
        <v>graze*</v>
      </c>
      <c r="CV171" s="15" t="n">
        <f aca="false">(COUNTIFS(U171:BQ171,CU171))/BT171</f>
        <v>0</v>
      </c>
      <c r="CX171" s="4" t="s">
        <v>3625</v>
      </c>
      <c r="CY171" s="4" t="s">
        <v>3660</v>
      </c>
      <c r="CZ171" s="4" t="s">
        <v>3617</v>
      </c>
    </row>
    <row r="172" customFormat="false" ht="14.4" hidden="false" customHeight="false" outlineLevel="0" collapsed="false">
      <c r="A172" s="8" t="s">
        <v>163</v>
      </c>
      <c r="B172" s="17" t="n">
        <v>1</v>
      </c>
      <c r="C172" s="17" t="n">
        <v>2</v>
      </c>
      <c r="D172" s="17" t="n">
        <v>2</v>
      </c>
      <c r="E172" s="17" t="n">
        <v>84</v>
      </c>
      <c r="F172" s="17" t="n">
        <v>44</v>
      </c>
      <c r="G172" s="17" t="n">
        <v>3</v>
      </c>
      <c r="H172" s="8" t="n">
        <v>3044</v>
      </c>
      <c r="I172" s="8" t="n">
        <v>13044</v>
      </c>
      <c r="J172" s="8" t="n">
        <v>3044</v>
      </c>
      <c r="K172" s="8" t="s">
        <v>650</v>
      </c>
      <c r="L172" s="8" t="s">
        <v>128</v>
      </c>
      <c r="M172" s="4" t="s">
        <v>2504</v>
      </c>
      <c r="N172" s="4" t="s">
        <v>2467</v>
      </c>
      <c r="O172" s="4" t="s">
        <v>2468</v>
      </c>
      <c r="R172" s="4" t="n">
        <f aca="false">(1+LEN(N172)-LEN(SUBSTITUTE(N172," ","")))+1</f>
        <v>5</v>
      </c>
      <c r="S172" s="4" t="n">
        <f aca="false">(1+LEN(O172)-LEN(SUBSTITUTE(O172," ","")))</f>
        <v>8</v>
      </c>
      <c r="T172" s="4" t="s">
        <v>2416</v>
      </c>
      <c r="U172" s="4" t="s">
        <v>2506</v>
      </c>
      <c r="V172" s="4" t="s">
        <v>2507</v>
      </c>
      <c r="W172" s="4" t="s">
        <v>2471</v>
      </c>
      <c r="X172" s="4" t="s">
        <v>2508</v>
      </c>
      <c r="Y172" s="4" t="s">
        <v>2471</v>
      </c>
      <c r="Z172" s="4" t="s">
        <v>2508</v>
      </c>
      <c r="AA172" s="4" t="s">
        <v>2509</v>
      </c>
      <c r="AB172" s="4" t="s">
        <v>2471</v>
      </c>
      <c r="AC172" s="4" t="s">
        <v>2471</v>
      </c>
      <c r="AD172" s="4" t="s">
        <v>2510</v>
      </c>
      <c r="AE172" s="4" t="s">
        <v>2471</v>
      </c>
      <c r="AF172" s="4" t="s">
        <v>2511</v>
      </c>
      <c r="AG172" s="4" t="s">
        <v>2512</v>
      </c>
      <c r="AH172" s="4" t="s">
        <v>2506</v>
      </c>
      <c r="AI172" s="4" t="s">
        <v>2471</v>
      </c>
      <c r="AJ172" s="4" t="s">
        <v>2513</v>
      </c>
      <c r="AK172" s="4" t="s">
        <v>2514</v>
      </c>
      <c r="AL172" s="4" t="s">
        <v>2515</v>
      </c>
      <c r="AM172" s="4" t="s">
        <v>2516</v>
      </c>
      <c r="AN172" s="4" t="s">
        <v>2471</v>
      </c>
      <c r="AO172" s="4" t="s">
        <v>2471</v>
      </c>
      <c r="AP172" s="4" t="s">
        <v>2471</v>
      </c>
      <c r="AQ172" s="4" t="s">
        <v>2471</v>
      </c>
      <c r="AR172" s="4" t="s">
        <v>2471</v>
      </c>
      <c r="AS172" s="4" t="s">
        <v>2474</v>
      </c>
      <c r="AT172" s="4" t="s">
        <v>2517</v>
      </c>
      <c r="AU172" s="4" t="s">
        <v>2471</v>
      </c>
      <c r="AV172" s="4" t="s">
        <v>2471</v>
      </c>
      <c r="AW172" s="4" t="s">
        <v>2518</v>
      </c>
      <c r="AX172" s="4" t="s">
        <v>1641</v>
      </c>
      <c r="AY172" s="4" t="s">
        <v>2519</v>
      </c>
      <c r="AZ172" s="4" t="s">
        <v>2471</v>
      </c>
      <c r="BA172" s="4" t="s">
        <v>2520</v>
      </c>
      <c r="BB172" s="4" t="s">
        <v>2471</v>
      </c>
      <c r="BC172" s="4" t="s">
        <v>2521</v>
      </c>
      <c r="BD172" s="4" t="s">
        <v>2522</v>
      </c>
      <c r="BE172" s="4" t="s">
        <v>2514</v>
      </c>
      <c r="BF172" s="4" t="s">
        <v>2508</v>
      </c>
      <c r="BG172" s="4" t="s">
        <v>2523</v>
      </c>
      <c r="BH172" s="4" t="s">
        <v>2471</v>
      </c>
      <c r="BI172" s="4" t="s">
        <v>2524</v>
      </c>
      <c r="BJ172" s="4" t="s">
        <v>2508</v>
      </c>
      <c r="BK172" s="4" t="s">
        <v>2525</v>
      </c>
      <c r="BL172" s="4" t="s">
        <v>2526</v>
      </c>
      <c r="BM172" s="4" t="s">
        <v>2527</v>
      </c>
      <c r="BN172" s="4" t="s">
        <v>2471</v>
      </c>
      <c r="BO172" s="4" t="s">
        <v>976</v>
      </c>
      <c r="BP172" s="4" t="s">
        <v>2471</v>
      </c>
      <c r="BQ172" s="4" t="s">
        <v>2486</v>
      </c>
      <c r="BS172" s="4" t="s">
        <v>589</v>
      </c>
      <c r="BT172" s="4" t="n">
        <f aca="false">49-(COUNTBLANK(U172:BQ172))</f>
        <v>49</v>
      </c>
      <c r="BU172" s="4" t="str">
        <f aca="false">CONCATENATE("*",BS172,"*")</f>
        <v>*taste*</v>
      </c>
      <c r="BV172" s="4" t="n">
        <f aca="false">COUNTIFS(U172:BQ172,BU172)</f>
        <v>0</v>
      </c>
      <c r="BW172" s="18" t="n">
        <f aca="false">BV172/BT172</f>
        <v>0</v>
      </c>
      <c r="BZ172" s="18" t="str">
        <f aca="false">IF(BY172="","",(BY172/BT172))</f>
        <v/>
      </c>
      <c r="CA172" s="4" t="n">
        <f aca="false">COUNTIFS(U172:BQ172,BU171)</f>
        <v>0</v>
      </c>
      <c r="CB172" s="4" t="str">
        <f aca="false">IF(BX172="",BU172,BX172)</f>
        <v>*taste*</v>
      </c>
      <c r="CC172" s="4" t="n">
        <f aca="false">COUNTIFS(U172:BQ172,CB171)</f>
        <v>0</v>
      </c>
      <c r="CD172" s="18" t="n">
        <f aca="false">CC172/BT172</f>
        <v>0</v>
      </c>
      <c r="CE172" s="4" t="s">
        <v>2528</v>
      </c>
      <c r="CF172" s="18" t="n">
        <f aca="false">(COUNTIFS(U172:BQ172,CE172))/BT172</f>
        <v>0</v>
      </c>
      <c r="CH172" s="4" t="s">
        <v>2529</v>
      </c>
      <c r="CI172" s="18" t="n">
        <v>0.0204081632653061</v>
      </c>
      <c r="CJ172" s="18" t="n">
        <v>0.47</v>
      </c>
      <c r="CK172" s="4" t="s">
        <v>2495</v>
      </c>
      <c r="CL172" s="4" t="s">
        <v>2503</v>
      </c>
      <c r="CP172" s="0" t="s">
        <v>2681</v>
      </c>
      <c r="CQ172" s="15" t="n">
        <v>0</v>
      </c>
      <c r="CR172" s="0" t="str">
        <f aca="false">CONCATENATE(CP172,CS172)</f>
        <v>flavor*</v>
      </c>
      <c r="CS172" s="0" t="s">
        <v>3614</v>
      </c>
      <c r="CT172" s="0" t="str">
        <f aca="false">CP173</f>
        <v>utter</v>
      </c>
      <c r="CU172" s="0" t="str">
        <f aca="false">CONCATENATE(CT172,CS172)</f>
        <v>utter*</v>
      </c>
      <c r="CV172" s="15" t="n">
        <f aca="false">(COUNTIFS(U172:BQ172,CU172))/BT172</f>
        <v>0</v>
      </c>
      <c r="CX172" s="4" t="s">
        <v>3625</v>
      </c>
      <c r="CY172" s="4" t="s">
        <v>3660</v>
      </c>
      <c r="CZ172" s="4" t="s">
        <v>3617</v>
      </c>
    </row>
    <row r="173" customFormat="false" ht="14.4" hidden="false" customHeight="false" outlineLevel="0" collapsed="false">
      <c r="A173" s="8" t="s">
        <v>127</v>
      </c>
      <c r="B173" s="17" t="n">
        <v>1</v>
      </c>
      <c r="C173" s="17" t="n">
        <v>2</v>
      </c>
      <c r="D173" s="17" t="n">
        <v>1</v>
      </c>
      <c r="E173" s="17" t="n">
        <v>86</v>
      </c>
      <c r="F173" s="17" t="n">
        <v>45</v>
      </c>
      <c r="G173" s="17" t="n">
        <v>2</v>
      </c>
      <c r="H173" s="8" t="n">
        <v>2045</v>
      </c>
      <c r="I173" s="8" t="n">
        <v>12045</v>
      </c>
      <c r="J173" s="8" t="n">
        <v>2045</v>
      </c>
      <c r="K173" s="8" t="s">
        <v>650</v>
      </c>
      <c r="L173" s="8" t="s">
        <v>128</v>
      </c>
      <c r="M173" s="4" t="s">
        <v>2530</v>
      </c>
      <c r="N173" s="4" t="s">
        <v>825</v>
      </c>
      <c r="O173" s="4" t="s">
        <v>2550</v>
      </c>
      <c r="R173" s="4" t="n">
        <f aca="false">(1+LEN(N173)-LEN(SUBSTITUTE(N173," ","")))+1</f>
        <v>5</v>
      </c>
      <c r="S173" s="4" t="n">
        <f aca="false">(1+LEN(O173)-LEN(SUBSTITUTE(O173," ","")))</f>
        <v>9</v>
      </c>
      <c r="T173" s="4" t="s">
        <v>2416</v>
      </c>
      <c r="U173" s="4" t="s">
        <v>2532</v>
      </c>
      <c r="V173" s="4" t="s">
        <v>2533</v>
      </c>
      <c r="W173" s="4" t="s">
        <v>2534</v>
      </c>
      <c r="X173" s="4" t="s">
        <v>2535</v>
      </c>
      <c r="Y173" s="4" t="s">
        <v>2536</v>
      </c>
      <c r="Z173" s="4" t="s">
        <v>2537</v>
      </c>
      <c r="AA173" s="4" t="s">
        <v>2534</v>
      </c>
      <c r="AB173" s="4" t="s">
        <v>1509</v>
      </c>
      <c r="AC173" s="4" t="s">
        <v>2535</v>
      </c>
      <c r="AD173" s="4" t="s">
        <v>881</v>
      </c>
      <c r="AE173" s="4" t="s">
        <v>2535</v>
      </c>
      <c r="AF173" s="4" t="s">
        <v>2538</v>
      </c>
      <c r="AG173" s="4" t="s">
        <v>2537</v>
      </c>
      <c r="AH173" s="4" t="s">
        <v>2537</v>
      </c>
      <c r="AI173" s="4" t="s">
        <v>2539</v>
      </c>
      <c r="AJ173" s="4" t="s">
        <v>2535</v>
      </c>
      <c r="AK173" s="4" t="s">
        <v>1839</v>
      </c>
      <c r="AL173" s="4" t="s">
        <v>2540</v>
      </c>
      <c r="AM173" s="4" t="s">
        <v>2537</v>
      </c>
      <c r="AN173" s="4" t="s">
        <v>2537</v>
      </c>
      <c r="AO173" s="4" t="s">
        <v>2540</v>
      </c>
      <c r="AP173" s="4" t="s">
        <v>881</v>
      </c>
      <c r="AQ173" s="4" t="s">
        <v>682</v>
      </c>
      <c r="AR173" s="4" t="s">
        <v>2536</v>
      </c>
      <c r="AS173" s="4" t="s">
        <v>2536</v>
      </c>
      <c r="AT173" s="4" t="s">
        <v>2541</v>
      </c>
      <c r="AU173" s="4" t="s">
        <v>881</v>
      </c>
      <c r="AV173" s="4" t="s">
        <v>2542</v>
      </c>
      <c r="AW173" s="4" t="s">
        <v>2537</v>
      </c>
      <c r="AX173" s="4" t="s">
        <v>881</v>
      </c>
      <c r="AY173" s="4" t="s">
        <v>881</v>
      </c>
      <c r="AZ173" s="4" t="s">
        <v>2537</v>
      </c>
      <c r="BA173" s="4" t="s">
        <v>1993</v>
      </c>
      <c r="BB173" s="4" t="s">
        <v>881</v>
      </c>
      <c r="BC173" s="4" t="s">
        <v>2537</v>
      </c>
      <c r="BD173" s="4" t="s">
        <v>2537</v>
      </c>
      <c r="BE173" s="4" t="s">
        <v>2534</v>
      </c>
      <c r="BF173" s="4" t="s">
        <v>881</v>
      </c>
      <c r="BG173" s="4" t="s">
        <v>1509</v>
      </c>
      <c r="BH173" s="4" t="s">
        <v>2543</v>
      </c>
      <c r="BI173" s="4" t="s">
        <v>881</v>
      </c>
      <c r="BJ173" s="4" t="s">
        <v>2537</v>
      </c>
      <c r="BK173" s="4" t="s">
        <v>881</v>
      </c>
      <c r="BL173" s="4" t="s">
        <v>2544</v>
      </c>
      <c r="BM173" s="4" t="s">
        <v>1839</v>
      </c>
      <c r="BN173" s="4" t="s">
        <v>2545</v>
      </c>
      <c r="BO173" s="4" t="s">
        <v>881</v>
      </c>
      <c r="BP173" s="4" t="s">
        <v>2536</v>
      </c>
      <c r="BQ173" s="4" t="s">
        <v>2546</v>
      </c>
      <c r="BS173" s="4" t="s">
        <v>881</v>
      </c>
      <c r="BT173" s="4" t="n">
        <f aca="false">49-(COUNTBLANK(U173:BQ173))</f>
        <v>49</v>
      </c>
      <c r="BU173" s="4" t="str">
        <f aca="false">CONCATENATE("*",BS173,"*")</f>
        <v>*speak*</v>
      </c>
      <c r="BV173" s="4" t="n">
        <f aca="false">COUNTIFS(U173:BQ173,BU173)</f>
        <v>0</v>
      </c>
      <c r="BW173" s="18" t="n">
        <f aca="false">BV173/BT173</f>
        <v>0</v>
      </c>
      <c r="BZ173" s="18" t="str">
        <f aca="false">IF(BY173="","",(BY173/BT173))</f>
        <v/>
      </c>
      <c r="CA173" s="4" t="n">
        <f aca="false">COUNTIFS(U173:BQ173,BU174)</f>
        <v>0</v>
      </c>
      <c r="CB173" s="4" t="str">
        <f aca="false">IF(BX173="",BU173,BX173)</f>
        <v>*speak*</v>
      </c>
      <c r="CC173" s="4" t="n">
        <f aca="false">COUNTIFS(U173:BQ173,CB174)</f>
        <v>0</v>
      </c>
      <c r="CD173" s="18" t="n">
        <f aca="false">CC173/BT173</f>
        <v>0</v>
      </c>
      <c r="CE173" s="4" t="s">
        <v>2547</v>
      </c>
      <c r="CF173" s="18" t="n">
        <f aca="false">(COUNTIFS(U173:BQ173,CE173))/BT173</f>
        <v>0</v>
      </c>
      <c r="CH173" s="4" t="s">
        <v>1523</v>
      </c>
      <c r="CI173" s="18" t="n">
        <v>0.102040816326531</v>
      </c>
      <c r="CJ173" s="18" t="n">
        <v>0.63</v>
      </c>
      <c r="CK173" s="4" t="s">
        <v>182</v>
      </c>
      <c r="CL173" s="4" t="s">
        <v>2548</v>
      </c>
      <c r="CP173" s="0" t="s">
        <v>3725</v>
      </c>
      <c r="CQ173" s="15" t="n">
        <v>0</v>
      </c>
      <c r="CR173" s="0" t="str">
        <f aca="false">CONCATENATE(CP173,CS173)</f>
        <v>utter*</v>
      </c>
      <c r="CS173" s="0" t="s">
        <v>3614</v>
      </c>
      <c r="CT173" s="0" t="str">
        <f aca="false">CP174</f>
        <v>taste</v>
      </c>
      <c r="CU173" s="0" t="str">
        <f aca="false">CONCATENATE(CT173,CS173)</f>
        <v>taste*</v>
      </c>
      <c r="CV173" s="15" t="n">
        <f aca="false">(COUNTIFS(U173:BQ173,CU173))/BT173</f>
        <v>0</v>
      </c>
      <c r="CX173" s="4" t="s">
        <v>3625</v>
      </c>
      <c r="CY173" s="4" t="s">
        <v>3661</v>
      </c>
      <c r="CZ173" s="4" t="s">
        <v>3617</v>
      </c>
    </row>
    <row r="174" customFormat="false" ht="14.4" hidden="false" customHeight="false" outlineLevel="0" collapsed="false">
      <c r="A174" s="8" t="s">
        <v>163</v>
      </c>
      <c r="B174" s="17" t="n">
        <v>1</v>
      </c>
      <c r="C174" s="17" t="n">
        <v>2</v>
      </c>
      <c r="D174" s="17" t="n">
        <v>2</v>
      </c>
      <c r="E174" s="17" t="n">
        <v>86</v>
      </c>
      <c r="F174" s="17" t="n">
        <v>45</v>
      </c>
      <c r="G174" s="17" t="n">
        <v>3</v>
      </c>
      <c r="H174" s="8" t="n">
        <v>3045</v>
      </c>
      <c r="I174" s="8" t="n">
        <v>13045</v>
      </c>
      <c r="J174" s="8" t="n">
        <v>3045</v>
      </c>
      <c r="K174" s="8" t="s">
        <v>650</v>
      </c>
      <c r="L174" s="8" t="s">
        <v>128</v>
      </c>
      <c r="M174" s="4" t="s">
        <v>2549</v>
      </c>
      <c r="N174" s="4" t="s">
        <v>825</v>
      </c>
      <c r="O174" s="4" t="s">
        <v>2531</v>
      </c>
      <c r="R174" s="4" t="n">
        <f aca="false">(1+LEN(N174)-LEN(SUBSTITUTE(N174," ","")))+1</f>
        <v>5</v>
      </c>
      <c r="S174" s="4" t="n">
        <f aca="false">(1+LEN(O174)-LEN(SUBSTITUTE(O174," ","")))</f>
        <v>9</v>
      </c>
      <c r="T174" s="4" t="s">
        <v>2416</v>
      </c>
      <c r="U174" s="4" t="s">
        <v>2535</v>
      </c>
      <c r="V174" s="4" t="s">
        <v>2535</v>
      </c>
      <c r="W174" s="4" t="s">
        <v>2551</v>
      </c>
      <c r="X174" s="4" t="s">
        <v>1998</v>
      </c>
      <c r="Y174" s="4" t="s">
        <v>2552</v>
      </c>
      <c r="Z174" s="4" t="s">
        <v>2535</v>
      </c>
      <c r="AA174" s="4" t="s">
        <v>2553</v>
      </c>
      <c r="AB174" s="4" t="s">
        <v>2535</v>
      </c>
      <c r="AC174" s="4" t="s">
        <v>2554</v>
      </c>
      <c r="AD174" s="4" t="s">
        <v>182</v>
      </c>
      <c r="AE174" s="4" t="s">
        <v>182</v>
      </c>
      <c r="AF174" s="4" t="s">
        <v>2555</v>
      </c>
      <c r="AG174" s="4" t="s">
        <v>2556</v>
      </c>
      <c r="AH174" s="4" t="s">
        <v>182</v>
      </c>
      <c r="AI174" s="4" t="s">
        <v>182</v>
      </c>
      <c r="AJ174" s="4" t="s">
        <v>2535</v>
      </c>
      <c r="AK174" s="4" t="s">
        <v>2557</v>
      </c>
      <c r="AL174" s="4" t="s">
        <v>182</v>
      </c>
      <c r="AM174" s="4" t="s">
        <v>2535</v>
      </c>
      <c r="AN174" s="4" t="s">
        <v>182</v>
      </c>
      <c r="AO174" s="4" t="s">
        <v>182</v>
      </c>
      <c r="AP174" s="4" t="s">
        <v>2554</v>
      </c>
      <c r="AQ174" s="4" t="s">
        <v>2535</v>
      </c>
      <c r="AR174" s="4" t="s">
        <v>2554</v>
      </c>
      <c r="AS174" s="4" t="s">
        <v>2558</v>
      </c>
      <c r="AT174" s="4" t="s">
        <v>2535</v>
      </c>
      <c r="AU174" s="4" t="s">
        <v>182</v>
      </c>
      <c r="AV174" s="4" t="s">
        <v>182</v>
      </c>
      <c r="AW174" s="4" t="s">
        <v>2554</v>
      </c>
      <c r="AX174" s="4" t="s">
        <v>1509</v>
      </c>
      <c r="AY174" s="4" t="s">
        <v>182</v>
      </c>
      <c r="AZ174" s="4" t="s">
        <v>2537</v>
      </c>
      <c r="BA174" s="4" t="s">
        <v>2559</v>
      </c>
      <c r="BB174" s="4" t="s">
        <v>182</v>
      </c>
      <c r="BC174" s="4" t="s">
        <v>2560</v>
      </c>
      <c r="BD174" s="4" t="s">
        <v>2561</v>
      </c>
      <c r="BE174" s="4" t="s">
        <v>2562</v>
      </c>
      <c r="BF174" s="4" t="s">
        <v>182</v>
      </c>
      <c r="BG174" s="4" t="s">
        <v>2563</v>
      </c>
      <c r="BH174" s="4" t="s">
        <v>2554</v>
      </c>
      <c r="BI174" s="4" t="s">
        <v>2562</v>
      </c>
      <c r="BJ174" s="4" t="s">
        <v>2564</v>
      </c>
      <c r="BK174" s="4" t="s">
        <v>2565</v>
      </c>
      <c r="BL174" s="4" t="s">
        <v>2566</v>
      </c>
      <c r="BM174" s="4" t="s">
        <v>703</v>
      </c>
      <c r="BO174" s="4" t="s">
        <v>2537</v>
      </c>
      <c r="BP174" s="4" t="s">
        <v>2567</v>
      </c>
      <c r="BQ174" s="4" t="s">
        <v>186</v>
      </c>
      <c r="BS174" s="4" t="s">
        <v>182</v>
      </c>
      <c r="BT174" s="4" t="n">
        <f aca="false">49-(COUNTBLANK(U174:BQ174))</f>
        <v>48</v>
      </c>
      <c r="BU174" s="4" t="str">
        <f aca="false">CONCATENATE("*",BS174,"*")</f>
        <v>*eat*</v>
      </c>
      <c r="BV174" s="4" t="n">
        <f aca="false">COUNTIFS(U174:BQ174,BU174)</f>
        <v>0</v>
      </c>
      <c r="BW174" s="18" t="n">
        <f aca="false">BV174/BT174</f>
        <v>0</v>
      </c>
      <c r="BZ174" s="18" t="str">
        <f aca="false">IF(BY174="","",(BY174/BT174))</f>
        <v/>
      </c>
      <c r="CA174" s="4" t="n">
        <f aca="false">COUNTIFS(U174:BQ174,BU173)</f>
        <v>0</v>
      </c>
      <c r="CB174" s="4" t="str">
        <f aca="false">IF(BX174="",BU174,BX174)</f>
        <v>*eat*</v>
      </c>
      <c r="CC174" s="4" t="n">
        <f aca="false">COUNTIFS(U174:BQ174,CB173)</f>
        <v>0</v>
      </c>
      <c r="CD174" s="18" t="n">
        <f aca="false">CC174/BT174</f>
        <v>0</v>
      </c>
      <c r="CE174" s="4" t="s">
        <v>189</v>
      </c>
      <c r="CF174" s="18" t="n">
        <f aca="false">(COUNTIFS(U174:BQ174,CE174))/BT174</f>
        <v>0</v>
      </c>
      <c r="CH174" s="4" t="s">
        <v>190</v>
      </c>
      <c r="CI174" s="18" t="n">
        <v>0.0416666666666667</v>
      </c>
      <c r="CJ174" s="18" t="n">
        <v>0.69</v>
      </c>
      <c r="CK174" s="4" t="s">
        <v>881</v>
      </c>
      <c r="CL174" s="4" t="s">
        <v>2548</v>
      </c>
      <c r="CP174" s="0" t="s">
        <v>589</v>
      </c>
      <c r="CQ174" s="15" t="n">
        <v>0</v>
      </c>
      <c r="CR174" s="0" t="str">
        <f aca="false">CONCATENATE(CP174,CS174)</f>
        <v>taste*</v>
      </c>
      <c r="CS174" s="0" t="s">
        <v>3614</v>
      </c>
      <c r="CT174" s="0" t="str">
        <f aca="false">CP173</f>
        <v>utter</v>
      </c>
      <c r="CU174" s="0" t="str">
        <f aca="false">CONCATENATE(CT174,CS174)</f>
        <v>utter*</v>
      </c>
      <c r="CV174" s="15" t="n">
        <f aca="false">(COUNTIFS(U174:BQ174,CU174))/BT174</f>
        <v>0</v>
      </c>
      <c r="CX174" s="4" t="s">
        <v>3625</v>
      </c>
      <c r="CY174" s="4" t="s">
        <v>3661</v>
      </c>
      <c r="CZ174" s="4" t="s">
        <v>3617</v>
      </c>
    </row>
    <row r="175" customFormat="false" ht="14.4" hidden="false" customHeight="false" outlineLevel="0" collapsed="false">
      <c r="A175" s="8" t="s">
        <v>193</v>
      </c>
      <c r="B175" s="17" t="n">
        <v>1</v>
      </c>
      <c r="C175" s="17" t="n">
        <v>2</v>
      </c>
      <c r="D175" s="17" t="n">
        <v>1</v>
      </c>
      <c r="E175" s="17" t="n">
        <v>87</v>
      </c>
      <c r="F175" s="17" t="n">
        <v>46</v>
      </c>
      <c r="G175" s="17" t="n">
        <v>2</v>
      </c>
      <c r="H175" s="8" t="n">
        <v>2046</v>
      </c>
      <c r="I175" s="8" t="n">
        <v>12046</v>
      </c>
      <c r="J175" s="8" t="n">
        <v>2046</v>
      </c>
      <c r="K175" s="8" t="s">
        <v>650</v>
      </c>
      <c r="L175" s="8" t="s">
        <v>128</v>
      </c>
      <c r="M175" s="4" t="s">
        <v>2568</v>
      </c>
      <c r="N175" s="4" t="s">
        <v>2569</v>
      </c>
      <c r="O175" s="4" t="s">
        <v>2592</v>
      </c>
      <c r="R175" s="4" t="n">
        <f aca="false">(1+LEN(N175)-LEN(SUBSTITUTE(N175," ","")))+1</f>
        <v>4</v>
      </c>
      <c r="S175" s="4" t="n">
        <f aca="false">(1+LEN(O175)-LEN(SUBSTITUTE(O175," ","")))</f>
        <v>8</v>
      </c>
      <c r="T175" s="4" t="s">
        <v>2416</v>
      </c>
      <c r="U175" s="4" t="s">
        <v>2571</v>
      </c>
      <c r="V175" s="4" t="s">
        <v>2572</v>
      </c>
      <c r="W175" s="4" t="s">
        <v>2573</v>
      </c>
      <c r="X175" s="4" t="s">
        <v>1908</v>
      </c>
      <c r="Y175" s="4" t="s">
        <v>2574</v>
      </c>
      <c r="Z175" s="4" t="s">
        <v>1971</v>
      </c>
      <c r="AA175" s="4" t="s">
        <v>2575</v>
      </c>
      <c r="AB175" s="4" t="s">
        <v>1614</v>
      </c>
      <c r="AC175" s="4" t="s">
        <v>2576</v>
      </c>
      <c r="AD175" s="4" t="s">
        <v>1614</v>
      </c>
      <c r="AE175" s="4" t="s">
        <v>2577</v>
      </c>
      <c r="AF175" s="4" t="s">
        <v>2574</v>
      </c>
      <c r="AG175" s="4" t="s">
        <v>2578</v>
      </c>
      <c r="AH175" s="4" t="s">
        <v>1614</v>
      </c>
      <c r="AI175" s="4" t="s">
        <v>2579</v>
      </c>
      <c r="AJ175" s="4" t="s">
        <v>2580</v>
      </c>
      <c r="AK175" s="4" t="s">
        <v>182</v>
      </c>
      <c r="AL175" s="4" t="s">
        <v>1298</v>
      </c>
      <c r="AM175" s="4" t="s">
        <v>1614</v>
      </c>
      <c r="AN175" s="4" t="s">
        <v>1298</v>
      </c>
      <c r="AO175" s="4" t="s">
        <v>1971</v>
      </c>
      <c r="AP175" s="4" t="s">
        <v>1971</v>
      </c>
      <c r="AQ175" s="4" t="s">
        <v>295</v>
      </c>
      <c r="AR175" s="4" t="s">
        <v>1614</v>
      </c>
      <c r="AS175" s="4" t="s">
        <v>2581</v>
      </c>
      <c r="AT175" s="4" t="s">
        <v>2582</v>
      </c>
      <c r="AU175" s="4" t="s">
        <v>1614</v>
      </c>
      <c r="AV175" s="4" t="s">
        <v>2583</v>
      </c>
      <c r="AW175" s="4" t="s">
        <v>2584</v>
      </c>
      <c r="AX175" s="4" t="s">
        <v>182</v>
      </c>
      <c r="AY175" s="4" t="s">
        <v>295</v>
      </c>
      <c r="AZ175" s="4" t="s">
        <v>2585</v>
      </c>
      <c r="BA175" s="4" t="s">
        <v>1908</v>
      </c>
      <c r="BB175" s="4" t="s">
        <v>1298</v>
      </c>
      <c r="BC175" s="4" t="s">
        <v>2586</v>
      </c>
      <c r="BD175" s="4" t="s">
        <v>1816</v>
      </c>
      <c r="BE175" s="4" t="s">
        <v>1971</v>
      </c>
      <c r="BF175" s="4" t="s">
        <v>295</v>
      </c>
      <c r="BG175" s="4" t="s">
        <v>1614</v>
      </c>
      <c r="BH175" s="4" t="s">
        <v>2574</v>
      </c>
      <c r="BI175" s="4" t="s">
        <v>703</v>
      </c>
      <c r="BJ175" s="4" t="s">
        <v>2587</v>
      </c>
      <c r="BK175" s="4" t="s">
        <v>1816</v>
      </c>
      <c r="BL175" s="4" t="s">
        <v>1710</v>
      </c>
      <c r="BM175" s="4" t="s">
        <v>1298</v>
      </c>
      <c r="BN175" s="4" t="s">
        <v>2588</v>
      </c>
      <c r="BO175" s="4" t="s">
        <v>2589</v>
      </c>
      <c r="BP175" s="4" t="s">
        <v>1614</v>
      </c>
      <c r="BQ175" s="4" t="s">
        <v>2576</v>
      </c>
      <c r="BS175" s="4" t="s">
        <v>1298</v>
      </c>
      <c r="BT175" s="4" t="n">
        <f aca="false">49-(COUNTBLANK(U175:BQ175))</f>
        <v>49</v>
      </c>
      <c r="BU175" s="4" t="str">
        <f aca="false">CONCATENATE("*",BS175,"*")</f>
        <v>*relax*</v>
      </c>
      <c r="BV175" s="4" t="n">
        <f aca="false">COUNTIFS(U175:BQ175,BU175)</f>
        <v>0</v>
      </c>
      <c r="BW175" s="18" t="n">
        <f aca="false">BV175/BT175</f>
        <v>0</v>
      </c>
      <c r="BX175" s="4" t="s">
        <v>1935</v>
      </c>
      <c r="BY175" s="4" t="n">
        <f aca="false">COUNTIFS(U175:BQ175,BX175)</f>
        <v>0</v>
      </c>
      <c r="BZ175" s="18" t="n">
        <f aca="false">IF(BY175="","",(BY175/BT175))</f>
        <v>0</v>
      </c>
      <c r="CA175" s="4" t="n">
        <f aca="false">COUNTIFS(U175:BQ175,BU176)</f>
        <v>0</v>
      </c>
      <c r="CB175" s="4" t="str">
        <f aca="false">IF(BX175="",BU175,BX175)</f>
        <v>*sit*</v>
      </c>
      <c r="CC175" s="4" t="n">
        <f aca="false">COUNTIFS(U175:BQ175,CB176)</f>
        <v>0</v>
      </c>
      <c r="CD175" s="18" t="n">
        <f aca="false">CC175/BT175</f>
        <v>0</v>
      </c>
      <c r="CE175" s="4" t="s">
        <v>1935</v>
      </c>
      <c r="CF175" s="18" t="n">
        <f aca="false">(COUNTIFS(U175:BQ175,CE175))/BT175</f>
        <v>0</v>
      </c>
      <c r="CH175" s="4" t="s">
        <v>1936</v>
      </c>
      <c r="CI175" s="18" t="n">
        <v>0.0408163265306122</v>
      </c>
      <c r="CJ175" s="18" t="n">
        <v>0.27</v>
      </c>
      <c r="CK175" s="4" t="s">
        <v>551</v>
      </c>
      <c r="CL175" s="4" t="s">
        <v>2590</v>
      </c>
      <c r="CX175" s="4" t="s">
        <v>3625</v>
      </c>
      <c r="CY175" s="4" t="s">
        <v>3662</v>
      </c>
      <c r="CZ175" s="4" t="s">
        <v>3617</v>
      </c>
    </row>
    <row r="176" customFormat="false" ht="14.4" hidden="false" customHeight="false" outlineLevel="0" collapsed="false">
      <c r="A176" s="8" t="s">
        <v>127</v>
      </c>
      <c r="B176" s="17" t="n">
        <v>1</v>
      </c>
      <c r="C176" s="17" t="n">
        <v>2</v>
      </c>
      <c r="D176" s="17" t="n">
        <v>2</v>
      </c>
      <c r="E176" s="17" t="n">
        <v>87</v>
      </c>
      <c r="F176" s="17" t="n">
        <v>46</v>
      </c>
      <c r="G176" s="17" t="n">
        <v>3</v>
      </c>
      <c r="H176" s="8" t="n">
        <v>3046</v>
      </c>
      <c r="I176" s="8" t="n">
        <v>13046</v>
      </c>
      <c r="J176" s="8" t="n">
        <v>3046</v>
      </c>
      <c r="K176" s="8" t="s">
        <v>650</v>
      </c>
      <c r="L176" s="8" t="s">
        <v>128</v>
      </c>
      <c r="M176" s="4" t="s">
        <v>2591</v>
      </c>
      <c r="N176" s="4" t="s">
        <v>2569</v>
      </c>
      <c r="O176" s="4" t="s">
        <v>2570</v>
      </c>
      <c r="R176" s="4" t="n">
        <f aca="false">(1+LEN(N176)-LEN(SUBSTITUTE(N176," ","")))+1</f>
        <v>4</v>
      </c>
      <c r="S176" s="4" t="n">
        <f aca="false">(1+LEN(O176)-LEN(SUBSTITUTE(O176," ","")))</f>
        <v>8</v>
      </c>
      <c r="T176" s="4" t="s">
        <v>2416</v>
      </c>
      <c r="U176" s="4" t="s">
        <v>2593</v>
      </c>
      <c r="V176" s="4" t="s">
        <v>2594</v>
      </c>
      <c r="W176" s="4" t="s">
        <v>2595</v>
      </c>
      <c r="X176" s="4" t="s">
        <v>2596</v>
      </c>
      <c r="Y176" s="4" t="s">
        <v>2597</v>
      </c>
      <c r="Z176" s="4" t="s">
        <v>2598</v>
      </c>
      <c r="AA176" s="4" t="s">
        <v>2593</v>
      </c>
      <c r="AB176" s="4" t="s">
        <v>2597</v>
      </c>
      <c r="AC176" s="4" t="s">
        <v>2599</v>
      </c>
      <c r="AD176" s="4" t="s">
        <v>2600</v>
      </c>
      <c r="AE176" s="4" t="s">
        <v>551</v>
      </c>
      <c r="AF176" s="4" t="s">
        <v>2601</v>
      </c>
      <c r="AG176" s="4" t="s">
        <v>2602</v>
      </c>
      <c r="AH176" s="4" t="s">
        <v>551</v>
      </c>
      <c r="AI176" s="4" t="s">
        <v>2603</v>
      </c>
      <c r="AJ176" s="4" t="s">
        <v>2604</v>
      </c>
      <c r="AK176" s="4" t="s">
        <v>2605</v>
      </c>
      <c r="AL176" s="4" t="s">
        <v>2606</v>
      </c>
      <c r="AM176" s="4" t="s">
        <v>2607</v>
      </c>
      <c r="AN176" s="4" t="s">
        <v>2608</v>
      </c>
      <c r="AO176" s="4" t="s">
        <v>2609</v>
      </c>
      <c r="AP176" s="4" t="s">
        <v>2610</v>
      </c>
      <c r="AQ176" s="4" t="s">
        <v>2593</v>
      </c>
      <c r="AR176" s="4" t="s">
        <v>2611</v>
      </c>
      <c r="AS176" s="4" t="s">
        <v>528</v>
      </c>
      <c r="AT176" s="4" t="s">
        <v>2612</v>
      </c>
      <c r="AU176" s="4" t="s">
        <v>2611</v>
      </c>
      <c r="AV176" s="4" t="s">
        <v>551</v>
      </c>
      <c r="AW176" s="4" t="s">
        <v>2597</v>
      </c>
      <c r="AX176" s="4" t="s">
        <v>186</v>
      </c>
      <c r="AY176" s="4" t="s">
        <v>1298</v>
      </c>
      <c r="AZ176" s="4" t="s">
        <v>2613</v>
      </c>
      <c r="BA176" s="4" t="s">
        <v>2614</v>
      </c>
      <c r="BB176" s="4" t="s">
        <v>2615</v>
      </c>
      <c r="BC176" s="4" t="s">
        <v>2610</v>
      </c>
      <c r="BD176" s="4" t="s">
        <v>2616</v>
      </c>
      <c r="BE176" s="4" t="s">
        <v>2617</v>
      </c>
      <c r="BF176" s="4" t="s">
        <v>2593</v>
      </c>
      <c r="BG176" s="4" t="s">
        <v>2608</v>
      </c>
      <c r="BH176" s="4" t="s">
        <v>2612</v>
      </c>
      <c r="BI176" s="4" t="s">
        <v>2618</v>
      </c>
      <c r="BJ176" s="4" t="s">
        <v>2599</v>
      </c>
      <c r="BK176" s="4" t="s">
        <v>2597</v>
      </c>
      <c r="BL176" s="4" t="s">
        <v>2619</v>
      </c>
      <c r="BM176" s="4" t="s">
        <v>186</v>
      </c>
      <c r="BO176" s="4" t="s">
        <v>2597</v>
      </c>
      <c r="BP176" s="4" t="s">
        <v>2599</v>
      </c>
      <c r="BQ176" s="4" t="s">
        <v>1710</v>
      </c>
      <c r="BS176" s="4" t="s">
        <v>2176</v>
      </c>
      <c r="BT176" s="4" t="n">
        <f aca="false">49-(COUNTBLANK(U176:BQ176))</f>
        <v>48</v>
      </c>
      <c r="BU176" s="4" t="str">
        <f aca="false">CONCATENATE("*",BS176,"*")</f>
        <v>*rehearse*</v>
      </c>
      <c r="BV176" s="4" t="n">
        <f aca="false">COUNTIFS(U176:BQ176,BU176)</f>
        <v>0</v>
      </c>
      <c r="BW176" s="18" t="n">
        <f aca="false">BV176/BT176</f>
        <v>0</v>
      </c>
      <c r="BX176" s="4" t="s">
        <v>803</v>
      </c>
      <c r="BY176" s="4" t="n">
        <f aca="false">COUNTIFS(U176:BQ176,BX176)</f>
        <v>0</v>
      </c>
      <c r="BZ176" s="18" t="n">
        <f aca="false">IF(BY176="","",(BY176/BT176))</f>
        <v>0</v>
      </c>
      <c r="CA176" s="4" t="n">
        <f aca="false">COUNTIFS(U176:BQ176,BU175)</f>
        <v>0</v>
      </c>
      <c r="CB176" s="4" t="str">
        <f aca="false">IF(BX176="",BU176,BX176)</f>
        <v>*play*</v>
      </c>
      <c r="CC176" s="4" t="n">
        <f aca="false">COUNTIFS(U176:BQ176,CB175)</f>
        <v>0</v>
      </c>
      <c r="CD176" s="18" t="n">
        <f aca="false">CC176/BT176</f>
        <v>0</v>
      </c>
      <c r="CE176" s="4" t="s">
        <v>803</v>
      </c>
      <c r="CF176" s="18" t="n">
        <f aca="false">(COUNTIFS(U176:BQ176,CE176))/BT176</f>
        <v>0</v>
      </c>
      <c r="CH176" s="4" t="s">
        <v>804</v>
      </c>
      <c r="CI176" s="18" t="n">
        <v>0</v>
      </c>
      <c r="CJ176" s="18" t="n">
        <v>0.35</v>
      </c>
      <c r="CK176" s="4" t="s">
        <v>1614</v>
      </c>
      <c r="CL176" s="4" t="s">
        <v>2590</v>
      </c>
      <c r="CP176" s="0" t="s">
        <v>2176</v>
      </c>
      <c r="CQ176" s="15" t="n">
        <v>0</v>
      </c>
      <c r="CR176" s="0" t="str">
        <f aca="false">CONCATENATE(CP176,CS176)</f>
        <v>rehearse*</v>
      </c>
      <c r="CS176" s="0" t="s">
        <v>3614</v>
      </c>
      <c r="CT176" s="0" t="n">
        <f aca="false">CP177</f>
        <v>0</v>
      </c>
      <c r="CU176" s="0" t="str">
        <f aca="false">CONCATENATE(CT176,CS176)</f>
        <v>0*</v>
      </c>
      <c r="CV176" s="15" t="n">
        <f aca="false">(COUNTIFS(U176:BQ176,CU176))/BT176</f>
        <v>0</v>
      </c>
      <c r="CX176" s="4" t="s">
        <v>3625</v>
      </c>
      <c r="CY176" s="4" t="s">
        <v>3662</v>
      </c>
      <c r="CZ176" s="4" t="s">
        <v>3617</v>
      </c>
    </row>
    <row r="177" customFormat="false" ht="14.4" hidden="false" customHeight="false" outlineLevel="0" collapsed="false">
      <c r="A177" s="8" t="s">
        <v>193</v>
      </c>
      <c r="B177" s="17" t="n">
        <v>1</v>
      </c>
      <c r="C177" s="17" t="n">
        <v>2</v>
      </c>
      <c r="D177" s="17" t="n">
        <v>1</v>
      </c>
      <c r="E177" s="17" t="n">
        <v>88</v>
      </c>
      <c r="F177" s="17" t="n">
        <v>47</v>
      </c>
      <c r="G177" s="17" t="n">
        <v>2</v>
      </c>
      <c r="H177" s="8" t="n">
        <v>2047</v>
      </c>
      <c r="I177" s="8" t="n">
        <v>12047</v>
      </c>
      <c r="J177" s="8" t="n">
        <v>2047</v>
      </c>
      <c r="K177" s="8" t="s">
        <v>650</v>
      </c>
      <c r="L177" s="8" t="s">
        <v>128</v>
      </c>
      <c r="M177" s="4" t="s">
        <v>2620</v>
      </c>
      <c r="N177" s="4" t="s">
        <v>2621</v>
      </c>
      <c r="O177" s="4" t="s">
        <v>2659</v>
      </c>
      <c r="R177" s="4" t="n">
        <f aca="false">(1+LEN(N177)-LEN(SUBSTITUTE(N177," ","")))+1</f>
        <v>5</v>
      </c>
      <c r="S177" s="4" t="n">
        <f aca="false">(1+LEN(O177)-LEN(SUBSTITUTE(O177," ","")))</f>
        <v>8</v>
      </c>
      <c r="T177" s="4" t="s">
        <v>2416</v>
      </c>
      <c r="U177" s="20" t="s">
        <v>2623</v>
      </c>
      <c r="V177" s="4" t="s">
        <v>2624</v>
      </c>
      <c r="W177" s="20" t="s">
        <v>2625</v>
      </c>
      <c r="X177" s="4" t="s">
        <v>2626</v>
      </c>
      <c r="Y177" s="20" t="s">
        <v>2627</v>
      </c>
      <c r="Z177" s="20" t="s">
        <v>2628</v>
      </c>
      <c r="AA177" s="20" t="s">
        <v>2629</v>
      </c>
      <c r="AB177" s="20" t="s">
        <v>2630</v>
      </c>
      <c r="AC177" s="20" t="s">
        <v>2631</v>
      </c>
      <c r="AD177" s="4" t="s">
        <v>2632</v>
      </c>
      <c r="AE177" s="4" t="s">
        <v>2633</v>
      </c>
      <c r="AF177" s="4" t="s">
        <v>2634</v>
      </c>
      <c r="AG177" s="4" t="s">
        <v>2635</v>
      </c>
      <c r="AH177" s="4" t="s">
        <v>2636</v>
      </c>
      <c r="AI177" s="20" t="s">
        <v>2637</v>
      </c>
      <c r="AJ177" s="4" t="s">
        <v>2638</v>
      </c>
      <c r="AK177" s="20" t="s">
        <v>2637</v>
      </c>
      <c r="AL177" s="20" t="s">
        <v>2623</v>
      </c>
      <c r="AM177" s="4" t="s">
        <v>2639</v>
      </c>
      <c r="AN177" s="20" t="s">
        <v>2640</v>
      </c>
      <c r="AO177" s="4" t="s">
        <v>2641</v>
      </c>
      <c r="AP177" s="20" t="s">
        <v>2640</v>
      </c>
      <c r="AQ177" s="20" t="s">
        <v>2637</v>
      </c>
      <c r="AR177" s="4" t="s">
        <v>2642</v>
      </c>
      <c r="AS177" s="4" t="s">
        <v>2643</v>
      </c>
      <c r="AT177" s="20" t="s">
        <v>2644</v>
      </c>
      <c r="AU177" s="4" t="s">
        <v>2645</v>
      </c>
      <c r="AV177" s="20" t="s">
        <v>2646</v>
      </c>
      <c r="AW177" s="20" t="s">
        <v>2623</v>
      </c>
      <c r="AX177" s="20" t="s">
        <v>2623</v>
      </c>
      <c r="AY177" s="20" t="s">
        <v>2627</v>
      </c>
      <c r="AZ177" s="20" t="s">
        <v>2640</v>
      </c>
      <c r="BA177" s="4" t="s">
        <v>2647</v>
      </c>
      <c r="BB177" s="20" t="s">
        <v>2640</v>
      </c>
      <c r="BC177" s="20" t="s">
        <v>2640</v>
      </c>
      <c r="BD177" s="20" t="s">
        <v>2648</v>
      </c>
      <c r="BE177" s="20" t="s">
        <v>2649</v>
      </c>
      <c r="BF177" s="20" t="s">
        <v>2627</v>
      </c>
      <c r="BG177" s="20" t="s">
        <v>2637</v>
      </c>
      <c r="BH177" s="20" t="s">
        <v>2637</v>
      </c>
      <c r="BI177" s="20" t="s">
        <v>2623</v>
      </c>
      <c r="BJ177" s="20" t="s">
        <v>2649</v>
      </c>
      <c r="BK177" s="20" t="s">
        <v>2640</v>
      </c>
      <c r="BL177" s="20" t="s">
        <v>2650</v>
      </c>
      <c r="BM177" s="4" t="s">
        <v>2651</v>
      </c>
      <c r="BN177" s="4" t="s">
        <v>2652</v>
      </c>
      <c r="BO177" s="20" t="s">
        <v>2640</v>
      </c>
      <c r="BP177" s="20" t="s">
        <v>2644</v>
      </c>
      <c r="BQ177" s="4" t="s">
        <v>2653</v>
      </c>
      <c r="BS177" s="4" t="s">
        <v>2623</v>
      </c>
      <c r="BT177" s="4" t="n">
        <f aca="false">49-(COUNTBLANK(U177:BQ177))</f>
        <v>49</v>
      </c>
      <c r="BU177" s="4" t="str">
        <f aca="false">CONCATENATE("*",BS177,"*")</f>
        <v>*drawing*</v>
      </c>
      <c r="BV177" s="4" t="n">
        <f aca="false">COUNTIFS(U177:BQ177,BU177)</f>
        <v>0</v>
      </c>
      <c r="BW177" s="18" t="n">
        <f aca="false">BV177/BT177</f>
        <v>0</v>
      </c>
      <c r="BZ177" s="18"/>
      <c r="CA177" s="4" t="n">
        <f aca="false">COUNTIFS(U177:BQ177,BU178)</f>
        <v>0</v>
      </c>
      <c r="CB177" s="4" t="str">
        <f aca="false">IF(BX177="",BU177,BX177)</f>
        <v>*drawing*</v>
      </c>
      <c r="CC177" s="4" t="n">
        <f aca="false">COUNTIFS(U177:BQ177,CB178)</f>
        <v>0</v>
      </c>
      <c r="CD177" s="18" t="n">
        <f aca="false">CC177/BT177</f>
        <v>0</v>
      </c>
      <c r="CE177" s="4" t="s">
        <v>2654</v>
      </c>
      <c r="CF177" s="18" t="n">
        <f aca="false">(COUNTIFS(U177:BQ177,CE177))/BT177</f>
        <v>0</v>
      </c>
      <c r="CG177" s="20" t="s">
        <v>2655</v>
      </c>
      <c r="CH177" s="4" t="s">
        <v>2656</v>
      </c>
      <c r="CI177" s="18" t="n">
        <v>0</v>
      </c>
      <c r="CJ177" s="18" t="n">
        <v>0.16</v>
      </c>
      <c r="CK177" s="4" t="s">
        <v>2662</v>
      </c>
      <c r="CL177" s="4" t="s">
        <v>2657</v>
      </c>
      <c r="CX177" s="4" t="s">
        <v>3625</v>
      </c>
      <c r="CY177" s="4" t="s">
        <v>3664</v>
      </c>
      <c r="CZ177" s="4" t="s">
        <v>3617</v>
      </c>
    </row>
    <row r="178" customFormat="false" ht="14.4" hidden="false" customHeight="false" outlineLevel="0" collapsed="false">
      <c r="A178" s="8" t="s">
        <v>127</v>
      </c>
      <c r="B178" s="17" t="n">
        <v>1</v>
      </c>
      <c r="C178" s="17" t="n">
        <v>2</v>
      </c>
      <c r="D178" s="17" t="n">
        <v>2</v>
      </c>
      <c r="E178" s="17" t="n">
        <v>88</v>
      </c>
      <c r="F178" s="17" t="n">
        <v>47</v>
      </c>
      <c r="G178" s="17" t="n">
        <v>3</v>
      </c>
      <c r="H178" s="8" t="n">
        <v>3047</v>
      </c>
      <c r="I178" s="8" t="n">
        <v>13047</v>
      </c>
      <c r="J178" s="8" t="n">
        <v>3047</v>
      </c>
      <c r="K178" s="8" t="s">
        <v>650</v>
      </c>
      <c r="L178" s="8" t="s">
        <v>128</v>
      </c>
      <c r="M178" s="4" t="s">
        <v>2658</v>
      </c>
      <c r="N178" s="4" t="s">
        <v>2621</v>
      </c>
      <c r="O178" s="4" t="s">
        <v>2622</v>
      </c>
      <c r="R178" s="4" t="n">
        <f aca="false">(1+LEN(N178)-LEN(SUBSTITUTE(N178," ","")))+1</f>
        <v>5</v>
      </c>
      <c r="S178" s="4" t="n">
        <f aca="false">(1+LEN(O178)-LEN(SUBSTITUTE(O178," ","")))</f>
        <v>8</v>
      </c>
      <c r="T178" s="4" t="s">
        <v>2416</v>
      </c>
      <c r="U178" s="20" t="s">
        <v>2660</v>
      </c>
      <c r="V178" s="20" t="s">
        <v>2661</v>
      </c>
      <c r="W178" s="20" t="s">
        <v>2662</v>
      </c>
      <c r="X178" s="20" t="s">
        <v>2662</v>
      </c>
      <c r="Y178" s="20" t="s">
        <v>2663</v>
      </c>
      <c r="Z178" s="20" t="s">
        <v>2664</v>
      </c>
      <c r="AA178" s="20" t="s">
        <v>2665</v>
      </c>
      <c r="AB178" s="20" t="s">
        <v>2662</v>
      </c>
      <c r="AC178" s="20" t="s">
        <v>2666</v>
      </c>
      <c r="AD178" s="20" t="s">
        <v>2662</v>
      </c>
      <c r="AE178" s="20" t="s">
        <v>2662</v>
      </c>
      <c r="AF178" s="20" t="s">
        <v>2665</v>
      </c>
      <c r="AG178" s="20" t="s">
        <v>2667</v>
      </c>
      <c r="AH178" s="20" t="s">
        <v>2662</v>
      </c>
      <c r="AI178" s="20" t="s">
        <v>2668</v>
      </c>
      <c r="AJ178" s="20" t="s">
        <v>2669</v>
      </c>
      <c r="AK178" s="20" t="s">
        <v>2670</v>
      </c>
      <c r="AL178" s="20" t="s">
        <v>2671</v>
      </c>
      <c r="AM178" s="20" t="s">
        <v>2672</v>
      </c>
      <c r="AN178" s="20" t="s">
        <v>2666</v>
      </c>
      <c r="AO178" s="20" t="s">
        <v>2673</v>
      </c>
      <c r="AP178" s="20" t="s">
        <v>2674</v>
      </c>
      <c r="AQ178" s="20" t="s">
        <v>2662</v>
      </c>
      <c r="AR178" s="20" t="s">
        <v>2675</v>
      </c>
      <c r="AS178" s="20" t="s">
        <v>2676</v>
      </c>
      <c r="AT178" s="20" t="s">
        <v>2662</v>
      </c>
      <c r="AU178" s="20" t="s">
        <v>2662</v>
      </c>
      <c r="AV178" s="20" t="s">
        <v>2677</v>
      </c>
      <c r="AW178" s="20" t="s">
        <v>2662</v>
      </c>
      <c r="AX178" s="20" t="s">
        <v>2678</v>
      </c>
      <c r="AY178" s="20" t="s">
        <v>2668</v>
      </c>
      <c r="AZ178" s="20" t="s">
        <v>2679</v>
      </c>
      <c r="BA178" s="20" t="s">
        <v>2668</v>
      </c>
      <c r="BB178" s="20" t="s">
        <v>2680</v>
      </c>
      <c r="BC178" s="20" t="s">
        <v>2681</v>
      </c>
      <c r="BD178" s="20" t="s">
        <v>2682</v>
      </c>
      <c r="BE178" s="20" t="s">
        <v>2683</v>
      </c>
      <c r="BF178" s="20" t="s">
        <v>2663</v>
      </c>
      <c r="BG178" s="20" t="s">
        <v>2662</v>
      </c>
      <c r="BH178" s="20" t="s">
        <v>2673</v>
      </c>
      <c r="BI178" s="20" t="s">
        <v>2684</v>
      </c>
      <c r="BJ178" s="20" t="s">
        <v>2662</v>
      </c>
      <c r="BK178" s="4" t="s">
        <v>2685</v>
      </c>
      <c r="BL178" s="20" t="s">
        <v>2662</v>
      </c>
      <c r="BM178" s="4" t="s">
        <v>2686</v>
      </c>
      <c r="BN178" s="20" t="s">
        <v>2662</v>
      </c>
      <c r="BO178" s="20" t="s">
        <v>2662</v>
      </c>
      <c r="BP178" s="20" t="s">
        <v>2687</v>
      </c>
      <c r="BQ178" s="20" t="s">
        <v>2688</v>
      </c>
      <c r="BS178" s="4" t="s">
        <v>2662</v>
      </c>
      <c r="BT178" s="4" t="n">
        <f aca="false">49-(COUNTBLANK(U178:BQ178))</f>
        <v>49</v>
      </c>
      <c r="BU178" s="4" t="str">
        <f aca="false">CONCATENATE("*",BS178,"*")</f>
        <v>*grilling*</v>
      </c>
      <c r="BV178" s="4" t="n">
        <f aca="false">COUNTIFS(U178:BQ178,BU178)</f>
        <v>0</v>
      </c>
      <c r="BW178" s="18" t="n">
        <f aca="false">BV178/BT178</f>
        <v>0</v>
      </c>
      <c r="BZ178" s="18" t="str">
        <f aca="false">IF(BY178="","",(BY178/BT178))</f>
        <v/>
      </c>
      <c r="CA178" s="4" t="n">
        <f aca="false">COUNTIFS(U178:BQ178,BU177)</f>
        <v>0</v>
      </c>
      <c r="CB178" s="4" t="str">
        <f aca="false">IF(BX178="",BU178,BX178)</f>
        <v>*grilling*</v>
      </c>
      <c r="CC178" s="4" t="n">
        <f aca="false">COUNTIFS(U178:BQ178,CB177)</f>
        <v>0</v>
      </c>
      <c r="CD178" s="18" t="n">
        <f aca="false">CC178/BT178</f>
        <v>0</v>
      </c>
      <c r="CE178" s="4" t="s">
        <v>2689</v>
      </c>
      <c r="CF178" s="18" t="n">
        <f aca="false">(COUNTIFS(U178:BQ178,CE178))/BT178</f>
        <v>0</v>
      </c>
      <c r="CG178" s="20" t="s">
        <v>2690</v>
      </c>
      <c r="CH178" s="4" t="s">
        <v>2691</v>
      </c>
      <c r="CI178" s="18" t="n">
        <v>0</v>
      </c>
      <c r="CJ178" s="18" t="n">
        <v>0.35</v>
      </c>
      <c r="CK178" s="4" t="s">
        <v>2623</v>
      </c>
      <c r="CL178" s="4" t="s">
        <v>2657</v>
      </c>
      <c r="CP178" s="0" t="s">
        <v>3726</v>
      </c>
      <c r="CQ178" s="15" t="n">
        <v>0</v>
      </c>
      <c r="CR178" s="0" t="str">
        <f aca="false">CONCATENATE(CP178,CS178)</f>
        <v>searing*</v>
      </c>
      <c r="CS178" s="0" t="s">
        <v>3614</v>
      </c>
      <c r="CT178" s="0" t="n">
        <f aca="false">CP177</f>
        <v>0</v>
      </c>
      <c r="CU178" s="0" t="str">
        <f aca="false">CONCATENATE(CT178,CS178)</f>
        <v>0*</v>
      </c>
      <c r="CV178" s="15" t="n">
        <f aca="false">(COUNTIFS(U178:BQ178,CU178))/BT178</f>
        <v>0</v>
      </c>
      <c r="CX178" s="4" t="s">
        <v>3625</v>
      </c>
      <c r="CY178" s="4" t="s">
        <v>3664</v>
      </c>
      <c r="CZ178" s="4" t="s">
        <v>3617</v>
      </c>
    </row>
    <row r="179" customFormat="false" ht="14.4" hidden="false" customHeight="false" outlineLevel="0" collapsed="false">
      <c r="A179" s="8" t="s">
        <v>193</v>
      </c>
      <c r="B179" s="17" t="n">
        <v>1</v>
      </c>
      <c r="C179" s="17" t="n">
        <v>2</v>
      </c>
      <c r="D179" s="17" t="n">
        <v>1</v>
      </c>
      <c r="E179" s="17" t="n">
        <v>93</v>
      </c>
      <c r="F179" s="17" t="n">
        <v>48</v>
      </c>
      <c r="G179" s="17" t="n">
        <v>2</v>
      </c>
      <c r="H179" s="8" t="n">
        <v>2048</v>
      </c>
      <c r="I179" s="8" t="n">
        <v>12048</v>
      </c>
      <c r="J179" s="8" t="n">
        <v>2048</v>
      </c>
      <c r="K179" s="8" t="s">
        <v>650</v>
      </c>
      <c r="L179" s="8" t="s">
        <v>128</v>
      </c>
      <c r="M179" s="4" t="s">
        <v>2692</v>
      </c>
      <c r="N179" s="4" t="s">
        <v>2693</v>
      </c>
      <c r="O179" s="4" t="s">
        <v>2718</v>
      </c>
      <c r="R179" s="4" t="n">
        <f aca="false">(1+LEN(N179)-LEN(SUBSTITUTE(N179," ","")))+1</f>
        <v>6</v>
      </c>
      <c r="S179" s="4" t="n">
        <f aca="false">(1+LEN(O179)-LEN(SUBSTITUTE(O179," ","")))</f>
        <v>9</v>
      </c>
      <c r="T179" s="4" t="s">
        <v>2695</v>
      </c>
      <c r="U179" s="4" t="s">
        <v>2696</v>
      </c>
      <c r="V179" s="4" t="s">
        <v>2697</v>
      </c>
      <c r="W179" s="4" t="s">
        <v>2698</v>
      </c>
      <c r="X179" s="4" t="s">
        <v>2699</v>
      </c>
      <c r="Y179" s="4" t="s">
        <v>2700</v>
      </c>
      <c r="Z179" s="4" t="s">
        <v>2700</v>
      </c>
      <c r="AA179" s="4" t="s">
        <v>2701</v>
      </c>
      <c r="AB179" s="4" t="s">
        <v>2702</v>
      </c>
      <c r="AC179" s="4" t="s">
        <v>2703</v>
      </c>
      <c r="AD179" s="4" t="s">
        <v>2700</v>
      </c>
      <c r="AE179" s="4" t="s">
        <v>2704</v>
      </c>
      <c r="AF179" s="4" t="s">
        <v>2705</v>
      </c>
      <c r="AG179" s="4" t="s">
        <v>415</v>
      </c>
      <c r="AH179" s="4" t="s">
        <v>2700</v>
      </c>
      <c r="AI179" s="4" t="s">
        <v>2700</v>
      </c>
      <c r="AJ179" s="4" t="s">
        <v>2706</v>
      </c>
      <c r="AK179" s="4" t="s">
        <v>1572</v>
      </c>
      <c r="AL179" s="4" t="s">
        <v>2707</v>
      </c>
      <c r="AM179" s="4" t="s">
        <v>2700</v>
      </c>
      <c r="AN179" s="4" t="s">
        <v>2700</v>
      </c>
      <c r="AO179" s="4" t="s">
        <v>2708</v>
      </c>
      <c r="AP179" s="4" t="s">
        <v>2707</v>
      </c>
      <c r="AQ179" s="4" t="s">
        <v>2700</v>
      </c>
      <c r="AR179" s="4" t="s">
        <v>2700</v>
      </c>
      <c r="AS179" s="4" t="s">
        <v>2709</v>
      </c>
      <c r="AT179" s="4" t="s">
        <v>2707</v>
      </c>
      <c r="AU179" s="4" t="s">
        <v>956</v>
      </c>
      <c r="AV179" s="4" t="s">
        <v>2710</v>
      </c>
      <c r="AW179" s="4" t="s">
        <v>2700</v>
      </c>
      <c r="AX179" s="4" t="s">
        <v>1572</v>
      </c>
      <c r="AY179" s="4" t="s">
        <v>2700</v>
      </c>
      <c r="AZ179" s="4" t="s">
        <v>456</v>
      </c>
      <c r="BA179" s="4" t="s">
        <v>2700</v>
      </c>
      <c r="BB179" s="4" t="s">
        <v>2700</v>
      </c>
      <c r="BC179" s="4" t="s">
        <v>2705</v>
      </c>
      <c r="BD179" s="4" t="s">
        <v>2707</v>
      </c>
      <c r="BE179" s="4" t="s">
        <v>2700</v>
      </c>
      <c r="BF179" s="4" t="s">
        <v>2700</v>
      </c>
      <c r="BG179" s="4" t="s">
        <v>2700</v>
      </c>
      <c r="BH179" s="4" t="s">
        <v>2711</v>
      </c>
      <c r="BI179" s="4" t="s">
        <v>2700</v>
      </c>
      <c r="BJ179" s="4" t="s">
        <v>2696</v>
      </c>
      <c r="BK179" s="4" t="s">
        <v>2700</v>
      </c>
      <c r="BL179" s="4" t="s">
        <v>2700</v>
      </c>
      <c r="BM179" s="4" t="s">
        <v>2700</v>
      </c>
      <c r="BN179" s="4" t="s">
        <v>2712</v>
      </c>
      <c r="BO179" s="4" t="s">
        <v>2700</v>
      </c>
      <c r="BP179" s="4" t="s">
        <v>2713</v>
      </c>
      <c r="BQ179" s="4" t="s">
        <v>2705</v>
      </c>
      <c r="BS179" s="4" t="s">
        <v>2700</v>
      </c>
      <c r="BT179" s="4" t="n">
        <f aca="false">49-(COUNTBLANK(U179:BQ179))</f>
        <v>49</v>
      </c>
      <c r="BU179" s="4" t="str">
        <f aca="false">CONCATENATE("*",BS179,"*")</f>
        <v>*stain*</v>
      </c>
      <c r="BV179" s="4" t="n">
        <f aca="false">COUNTIFS(U179:BQ179,BU179)</f>
        <v>0</v>
      </c>
      <c r="BW179" s="18" t="n">
        <f aca="false">BV179/BT179</f>
        <v>0</v>
      </c>
      <c r="BZ179" s="18" t="str">
        <f aca="false">IF(BY179="","",(BY179/BT179))</f>
        <v/>
      </c>
      <c r="CA179" s="4" t="n">
        <f aca="false">COUNTIFS(U179:BQ179,BU180)</f>
        <v>0</v>
      </c>
      <c r="CB179" s="4" t="str">
        <f aca="false">IF(BX179="",BU179,BX179)</f>
        <v>*stain*</v>
      </c>
      <c r="CC179" s="4" t="n">
        <f aca="false">COUNTIFS(U179:BQ179,CB180)</f>
        <v>0</v>
      </c>
      <c r="CD179" s="18" t="n">
        <f aca="false">CC179/BT179</f>
        <v>0</v>
      </c>
      <c r="CE179" s="4" t="s">
        <v>2714</v>
      </c>
      <c r="CF179" s="18" t="n">
        <f aca="false">(COUNTIFS(U179:BQ179,CE179))/BT179</f>
        <v>0</v>
      </c>
      <c r="CH179" s="4" t="s">
        <v>2715</v>
      </c>
      <c r="CI179" s="18" t="n">
        <v>0.0204081632653061</v>
      </c>
      <c r="CJ179" s="18" t="n">
        <v>0.47</v>
      </c>
      <c r="CK179" s="4" t="s">
        <v>956</v>
      </c>
      <c r="CL179" s="4" t="s">
        <v>2716</v>
      </c>
      <c r="CX179" s="4" t="s">
        <v>3625</v>
      </c>
      <c r="CY179" s="4" t="s">
        <v>3665</v>
      </c>
      <c r="CZ179" s="4" t="s">
        <v>3617</v>
      </c>
    </row>
    <row r="180" customFormat="false" ht="14.4" hidden="false" customHeight="false" outlineLevel="0" collapsed="false">
      <c r="A180" s="8" t="s">
        <v>127</v>
      </c>
      <c r="B180" s="17" t="n">
        <v>1</v>
      </c>
      <c r="C180" s="17" t="n">
        <v>2</v>
      </c>
      <c r="D180" s="17" t="n">
        <v>2</v>
      </c>
      <c r="E180" s="17" t="n">
        <v>93</v>
      </c>
      <c r="F180" s="17" t="n">
        <v>48</v>
      </c>
      <c r="G180" s="17" t="n">
        <v>3</v>
      </c>
      <c r="H180" s="8" t="n">
        <v>3048</v>
      </c>
      <c r="I180" s="8" t="n">
        <v>13048</v>
      </c>
      <c r="J180" s="8" t="n">
        <v>3048</v>
      </c>
      <c r="K180" s="8" t="s">
        <v>650</v>
      </c>
      <c r="L180" s="8" t="s">
        <v>128</v>
      </c>
      <c r="M180" s="4" t="s">
        <v>2717</v>
      </c>
      <c r="N180" s="4" t="s">
        <v>2693</v>
      </c>
      <c r="O180" s="4" t="s">
        <v>2694</v>
      </c>
      <c r="R180" s="4" t="n">
        <f aca="false">(1+LEN(N180)-LEN(SUBSTITUTE(N180," ","")))+1</f>
        <v>6</v>
      </c>
      <c r="S180" s="4" t="n">
        <f aca="false">(1+LEN(O180)-LEN(SUBSTITUTE(O180," ","")))</f>
        <v>9</v>
      </c>
      <c r="T180" s="4" t="s">
        <v>2695</v>
      </c>
      <c r="U180" s="4" t="s">
        <v>2719</v>
      </c>
      <c r="V180" s="4" t="s">
        <v>2720</v>
      </c>
      <c r="W180" s="4" t="s">
        <v>2721</v>
      </c>
      <c r="X180" s="4" t="s">
        <v>956</v>
      </c>
      <c r="Y180" s="4" t="s">
        <v>473</v>
      </c>
      <c r="Z180" s="4" t="s">
        <v>2722</v>
      </c>
      <c r="AA180" s="4" t="s">
        <v>2723</v>
      </c>
      <c r="AB180" s="4" t="s">
        <v>473</v>
      </c>
      <c r="AC180" s="4" t="s">
        <v>2722</v>
      </c>
      <c r="AD180" s="4" t="s">
        <v>494</v>
      </c>
      <c r="AE180" s="4" t="s">
        <v>956</v>
      </c>
      <c r="AF180" s="4" t="s">
        <v>2724</v>
      </c>
      <c r="AG180" s="4" t="s">
        <v>2725</v>
      </c>
      <c r="AH180" s="4" t="s">
        <v>2726</v>
      </c>
      <c r="AI180" s="4" t="s">
        <v>2722</v>
      </c>
      <c r="AJ180" s="4" t="s">
        <v>477</v>
      </c>
      <c r="AK180" s="4" t="s">
        <v>2727</v>
      </c>
      <c r="AL180" s="4" t="s">
        <v>2728</v>
      </c>
      <c r="AM180" s="4" t="s">
        <v>477</v>
      </c>
      <c r="AN180" s="4" t="s">
        <v>956</v>
      </c>
      <c r="AO180" s="4" t="s">
        <v>1743</v>
      </c>
      <c r="AP180" s="4" t="s">
        <v>2729</v>
      </c>
      <c r="AQ180" s="4" t="s">
        <v>2730</v>
      </c>
      <c r="AR180" s="4" t="s">
        <v>2722</v>
      </c>
      <c r="AS180" s="4" t="s">
        <v>477</v>
      </c>
      <c r="AT180" s="4" t="s">
        <v>2731</v>
      </c>
      <c r="AU180" s="4" t="s">
        <v>2722</v>
      </c>
      <c r="AV180" s="4" t="s">
        <v>956</v>
      </c>
      <c r="AW180" s="4" t="s">
        <v>956</v>
      </c>
      <c r="AX180" s="4" t="s">
        <v>956</v>
      </c>
      <c r="AY180" s="4" t="s">
        <v>956</v>
      </c>
      <c r="AZ180" s="4" t="s">
        <v>2722</v>
      </c>
      <c r="BA180" s="4" t="s">
        <v>2732</v>
      </c>
      <c r="BB180" s="4" t="s">
        <v>956</v>
      </c>
      <c r="BC180" s="4" t="s">
        <v>2733</v>
      </c>
      <c r="BD180" s="4" t="s">
        <v>2734</v>
      </c>
      <c r="BE180" s="4" t="s">
        <v>2735</v>
      </c>
      <c r="BF180" s="4" t="s">
        <v>956</v>
      </c>
      <c r="BG180" s="4" t="s">
        <v>2734</v>
      </c>
      <c r="BH180" s="4" t="s">
        <v>956</v>
      </c>
      <c r="BI180" s="4" t="s">
        <v>2727</v>
      </c>
      <c r="BJ180" s="4" t="s">
        <v>2731</v>
      </c>
      <c r="BK180" s="4" t="s">
        <v>473</v>
      </c>
      <c r="BL180" s="4" t="s">
        <v>2722</v>
      </c>
      <c r="BM180" s="4" t="s">
        <v>1749</v>
      </c>
      <c r="BN180" s="4" t="s">
        <v>473</v>
      </c>
      <c r="BO180" s="4" t="s">
        <v>956</v>
      </c>
      <c r="BP180" s="4" t="s">
        <v>2736</v>
      </c>
      <c r="BQ180" s="4" t="s">
        <v>2737</v>
      </c>
      <c r="BS180" s="4" t="s">
        <v>956</v>
      </c>
      <c r="BT180" s="4" t="n">
        <f aca="false">49-(COUNTBLANK(U180:BQ180))</f>
        <v>49</v>
      </c>
      <c r="BU180" s="4" t="str">
        <f aca="false">CONCATENATE("*",BS180,"*")</f>
        <v>*drink*</v>
      </c>
      <c r="BV180" s="4" t="n">
        <f aca="false">COUNTIFS(U180:BQ180,BU180)</f>
        <v>0</v>
      </c>
      <c r="BW180" s="18" t="n">
        <f aca="false">BV180/BT180</f>
        <v>0</v>
      </c>
      <c r="BZ180" s="18" t="str">
        <f aca="false">IF(BY180="","",(BY180/BT180))</f>
        <v/>
      </c>
      <c r="CA180" s="4" t="n">
        <f aca="false">COUNTIFS(U180:BQ180,BU179)</f>
        <v>0</v>
      </c>
      <c r="CB180" s="4" t="str">
        <f aca="false">IF(BX180="",BU180,BX180)</f>
        <v>*drink*</v>
      </c>
      <c r="CC180" s="4" t="n">
        <f aca="false">COUNTIFS(U180:BQ180,CB179)</f>
        <v>0</v>
      </c>
      <c r="CD180" s="18" t="n">
        <f aca="false">CC180/BT180</f>
        <v>0</v>
      </c>
      <c r="CE180" s="4" t="s">
        <v>2738</v>
      </c>
      <c r="CF180" s="18" t="n">
        <f aca="false">(COUNTIFS(U180:BQ180,CE180))/BT180</f>
        <v>0</v>
      </c>
      <c r="CH180" s="4" t="s">
        <v>2739</v>
      </c>
      <c r="CI180" s="18" t="n">
        <v>0</v>
      </c>
      <c r="CJ180" s="18" t="n">
        <v>0.49</v>
      </c>
      <c r="CK180" s="4" t="s">
        <v>2700</v>
      </c>
      <c r="CL180" s="4" t="s">
        <v>2716</v>
      </c>
      <c r="CP180" s="0" t="s">
        <v>3727</v>
      </c>
      <c r="CQ180" s="15" t="n">
        <v>0</v>
      </c>
      <c r="CR180" s="0" t="str">
        <f aca="false">CONCATENATE(CP180,CS180)</f>
        <v>imbibe*</v>
      </c>
      <c r="CS180" s="0" t="s">
        <v>3614</v>
      </c>
      <c r="CT180" s="0" t="n">
        <f aca="false">CP181</f>
        <v>0</v>
      </c>
      <c r="CU180" s="0" t="str">
        <f aca="false">CONCATENATE(CT180,CS180)</f>
        <v>0*</v>
      </c>
      <c r="CV180" s="15" t="n">
        <f aca="false">(COUNTIFS(U180:BQ180,CU180))/BT180</f>
        <v>0</v>
      </c>
      <c r="CX180" s="4" t="s">
        <v>3625</v>
      </c>
      <c r="CY180" s="4" t="s">
        <v>3728</v>
      </c>
      <c r="CZ180" s="4" t="s">
        <v>3617</v>
      </c>
    </row>
    <row r="181" customFormat="false" ht="14.4" hidden="false" customHeight="false" outlineLevel="0" collapsed="false">
      <c r="A181" s="8" t="s">
        <v>193</v>
      </c>
      <c r="B181" s="17" t="n">
        <v>1</v>
      </c>
      <c r="C181" s="17" t="n">
        <v>2</v>
      </c>
      <c r="D181" s="17" t="n">
        <v>1</v>
      </c>
      <c r="E181" s="17" t="n">
        <v>103</v>
      </c>
      <c r="F181" s="17" t="n">
        <v>53</v>
      </c>
      <c r="G181" s="17" t="n">
        <v>2</v>
      </c>
      <c r="H181" s="8" t="n">
        <v>2053</v>
      </c>
      <c r="I181" s="8" t="n">
        <v>12053</v>
      </c>
      <c r="J181" s="8" t="n">
        <v>2053</v>
      </c>
      <c r="K181" s="8" t="s">
        <v>650</v>
      </c>
      <c r="L181" s="8" t="s">
        <v>128</v>
      </c>
      <c r="M181" s="4" t="s">
        <v>2920</v>
      </c>
      <c r="N181" s="4" t="s">
        <v>2921</v>
      </c>
      <c r="O181" s="4" t="s">
        <v>2941</v>
      </c>
      <c r="R181" s="4" t="n">
        <f aca="false">(1+LEN(N181)-LEN(SUBSTITUTE(N181," ","")))+1</f>
        <v>8</v>
      </c>
      <c r="S181" s="4" t="n">
        <f aca="false">(1+LEN(O181)-LEN(SUBSTITUTE(O181," ","")))</f>
        <v>12</v>
      </c>
      <c r="T181" s="4" t="s">
        <v>2365</v>
      </c>
      <c r="U181" s="4" t="s">
        <v>2395</v>
      </c>
      <c r="V181" s="4" t="s">
        <v>2923</v>
      </c>
      <c r="W181" s="4" t="s">
        <v>2924</v>
      </c>
      <c r="X181" s="4" t="s">
        <v>2925</v>
      </c>
      <c r="Y181" s="4" t="s">
        <v>150</v>
      </c>
      <c r="AA181" s="4" t="s">
        <v>2926</v>
      </c>
      <c r="AB181" s="4" t="s">
        <v>746</v>
      </c>
      <c r="AC181" s="4" t="s">
        <v>2395</v>
      </c>
      <c r="AD181" s="4" t="s">
        <v>150</v>
      </c>
      <c r="AE181" s="4" t="s">
        <v>2927</v>
      </c>
      <c r="AF181" s="4" t="s">
        <v>2928</v>
      </c>
      <c r="AG181" s="4" t="s">
        <v>2929</v>
      </c>
      <c r="AH181" s="4" t="s">
        <v>2930</v>
      </c>
      <c r="AI181" s="4" t="s">
        <v>2395</v>
      </c>
      <c r="AJ181" s="4" t="s">
        <v>2931</v>
      </c>
      <c r="AK181" s="4" t="s">
        <v>203</v>
      </c>
      <c r="AL181" s="4" t="s">
        <v>2932</v>
      </c>
      <c r="AM181" s="4" t="s">
        <v>150</v>
      </c>
      <c r="AN181" s="4" t="s">
        <v>2933</v>
      </c>
      <c r="AO181" s="4" t="s">
        <v>2934</v>
      </c>
      <c r="AP181" s="4" t="s">
        <v>2395</v>
      </c>
      <c r="AQ181" s="4" t="s">
        <v>1534</v>
      </c>
      <c r="AR181" s="4" t="s">
        <v>976</v>
      </c>
      <c r="AS181" s="4" t="s">
        <v>150</v>
      </c>
      <c r="AT181" s="4" t="s">
        <v>2929</v>
      </c>
      <c r="AU181" s="4" t="s">
        <v>746</v>
      </c>
      <c r="AV181" s="4" t="s">
        <v>2935</v>
      </c>
      <c r="AW181" s="4" t="s">
        <v>2395</v>
      </c>
      <c r="AX181" s="4" t="s">
        <v>869</v>
      </c>
      <c r="AY181" s="4" t="s">
        <v>726</v>
      </c>
      <c r="AZ181" s="4" t="s">
        <v>492</v>
      </c>
      <c r="BA181" s="4" t="s">
        <v>1149</v>
      </c>
      <c r="BB181" s="4" t="s">
        <v>1991</v>
      </c>
      <c r="BC181" s="4" t="s">
        <v>2931</v>
      </c>
      <c r="BD181" s="4" t="s">
        <v>2395</v>
      </c>
      <c r="BE181" s="4" t="s">
        <v>2395</v>
      </c>
      <c r="BF181" s="4" t="s">
        <v>492</v>
      </c>
      <c r="BG181" s="4" t="s">
        <v>150</v>
      </c>
      <c r="BH181" s="4" t="s">
        <v>203</v>
      </c>
      <c r="BI181" s="4" t="s">
        <v>2395</v>
      </c>
      <c r="BJ181" s="4" t="s">
        <v>976</v>
      </c>
      <c r="BK181" s="4" t="s">
        <v>2395</v>
      </c>
      <c r="BL181" s="4" t="s">
        <v>976</v>
      </c>
      <c r="BM181" s="4" t="s">
        <v>2395</v>
      </c>
      <c r="BN181" s="4" t="s">
        <v>2936</v>
      </c>
      <c r="BO181" s="4" t="s">
        <v>2395</v>
      </c>
      <c r="BP181" s="4" t="s">
        <v>1149</v>
      </c>
      <c r="BQ181" s="4" t="s">
        <v>2395</v>
      </c>
      <c r="BS181" s="4" t="s">
        <v>2395</v>
      </c>
      <c r="BT181" s="4" t="n">
        <f aca="false">49-(COUNTBLANK(U181:BQ181))</f>
        <v>48</v>
      </c>
      <c r="BU181" s="4" t="str">
        <f aca="false">CONCATENATE("*",BS181,"*")</f>
        <v>*fill*</v>
      </c>
      <c r="BV181" s="4" t="n">
        <f aca="false">COUNTIFS(U181:BQ181,BU181)</f>
        <v>0</v>
      </c>
      <c r="BW181" s="18" t="n">
        <f aca="false">BV181/BT181</f>
        <v>0</v>
      </c>
      <c r="BZ181" s="18" t="str">
        <f aca="false">IF(BY181="","",(BY181/BT181))</f>
        <v/>
      </c>
      <c r="CA181" s="4" t="n">
        <f aca="false">COUNTIFS(U181:BQ181,BU182)</f>
        <v>0</v>
      </c>
      <c r="CB181" s="4" t="str">
        <f aca="false">IF(BX181="",BU181,BX181)</f>
        <v>*fill*</v>
      </c>
      <c r="CC181" s="4" t="n">
        <f aca="false">COUNTIFS(U181:BQ181,CB182)</f>
        <v>0</v>
      </c>
      <c r="CD181" s="18" t="n">
        <f aca="false">CC181/BT181</f>
        <v>0</v>
      </c>
      <c r="CE181" s="4" t="s">
        <v>2937</v>
      </c>
      <c r="CF181" s="18" t="n">
        <f aca="false">(COUNTIFS(U181:BQ181,CE181))/BT181</f>
        <v>0</v>
      </c>
      <c r="CH181" s="4" t="s">
        <v>2938</v>
      </c>
      <c r="CI181" s="18" t="n">
        <v>0</v>
      </c>
      <c r="CJ181" s="18" t="n">
        <v>0.33</v>
      </c>
      <c r="CK181" s="4" t="s">
        <v>2942</v>
      </c>
      <c r="CL181" s="4" t="s">
        <v>2939</v>
      </c>
      <c r="CX181" s="4" t="s">
        <v>3639</v>
      </c>
      <c r="CY181" s="4" t="s">
        <v>3667</v>
      </c>
      <c r="CZ181" s="4" t="s">
        <v>3617</v>
      </c>
    </row>
    <row r="182" customFormat="false" ht="14.4" hidden="false" customHeight="false" outlineLevel="0" collapsed="false">
      <c r="A182" s="8" t="s">
        <v>127</v>
      </c>
      <c r="B182" s="17" t="n">
        <v>1</v>
      </c>
      <c r="C182" s="17" t="n">
        <v>2</v>
      </c>
      <c r="D182" s="17" t="n">
        <v>2</v>
      </c>
      <c r="E182" s="17" t="n">
        <v>103</v>
      </c>
      <c r="F182" s="17" t="n">
        <v>53</v>
      </c>
      <c r="G182" s="17" t="n">
        <v>3</v>
      </c>
      <c r="H182" s="8" t="n">
        <v>3053</v>
      </c>
      <c r="I182" s="8" t="n">
        <v>13053</v>
      </c>
      <c r="J182" s="8" t="n">
        <v>3053</v>
      </c>
      <c r="K182" s="8" t="s">
        <v>650</v>
      </c>
      <c r="L182" s="8" t="s">
        <v>128</v>
      </c>
      <c r="M182" s="4" t="s">
        <v>2940</v>
      </c>
      <c r="N182" s="4" t="s">
        <v>2921</v>
      </c>
      <c r="O182" s="4" t="s">
        <v>2922</v>
      </c>
      <c r="R182" s="4" t="n">
        <f aca="false">(1+LEN(N182)-LEN(SUBSTITUTE(N182," ","")))+1</f>
        <v>8</v>
      </c>
      <c r="S182" s="4" t="n">
        <f aca="false">(1+LEN(O182)-LEN(SUBSTITUTE(O182," ","")))</f>
        <v>12</v>
      </c>
      <c r="T182" s="4" t="s">
        <v>2365</v>
      </c>
      <c r="U182" s="4" t="s">
        <v>2942</v>
      </c>
      <c r="V182" s="4" t="s">
        <v>2943</v>
      </c>
      <c r="W182" s="4" t="s">
        <v>2944</v>
      </c>
      <c r="X182" s="4" t="s">
        <v>2395</v>
      </c>
      <c r="Y182" s="4" t="s">
        <v>2942</v>
      </c>
      <c r="Z182" s="4" t="s">
        <v>2945</v>
      </c>
      <c r="AA182" s="4" t="s">
        <v>2946</v>
      </c>
      <c r="AB182" s="4" t="s">
        <v>2942</v>
      </c>
      <c r="AC182" s="4" t="s">
        <v>2942</v>
      </c>
      <c r="AD182" s="4" t="s">
        <v>2946</v>
      </c>
      <c r="AE182" s="4" t="s">
        <v>2395</v>
      </c>
      <c r="AF182" s="4" t="s">
        <v>2947</v>
      </c>
      <c r="AG182" s="4" t="s">
        <v>2948</v>
      </c>
      <c r="AH182" s="4" t="s">
        <v>2942</v>
      </c>
      <c r="AI182" s="4" t="s">
        <v>2942</v>
      </c>
      <c r="AJ182" s="4" t="s">
        <v>2943</v>
      </c>
      <c r="AK182" s="4" t="s">
        <v>2949</v>
      </c>
      <c r="AL182" s="4" t="s">
        <v>2363</v>
      </c>
      <c r="AM182" s="4" t="s">
        <v>2950</v>
      </c>
      <c r="AN182" s="4" t="s">
        <v>976</v>
      </c>
      <c r="AO182" s="4" t="s">
        <v>2363</v>
      </c>
      <c r="AP182" s="4" t="s">
        <v>2951</v>
      </c>
      <c r="AQ182" s="4" t="s">
        <v>2395</v>
      </c>
      <c r="AR182" s="4" t="s">
        <v>2952</v>
      </c>
      <c r="AS182" s="4" t="s">
        <v>2953</v>
      </c>
      <c r="AT182" s="4" t="s">
        <v>2942</v>
      </c>
      <c r="AU182" s="4" t="s">
        <v>364</v>
      </c>
      <c r="AV182" s="4" t="s">
        <v>2395</v>
      </c>
      <c r="AW182" s="4" t="s">
        <v>2363</v>
      </c>
      <c r="AX182" s="4" t="s">
        <v>976</v>
      </c>
      <c r="AY182" s="4" t="s">
        <v>2954</v>
      </c>
      <c r="AZ182" s="4" t="s">
        <v>2942</v>
      </c>
      <c r="BA182" s="4" t="s">
        <v>2942</v>
      </c>
      <c r="BB182" s="4" t="s">
        <v>2942</v>
      </c>
      <c r="BC182" s="4" t="s">
        <v>2942</v>
      </c>
      <c r="BD182" s="4" t="s">
        <v>2942</v>
      </c>
      <c r="BE182" s="4" t="s">
        <v>2955</v>
      </c>
      <c r="BF182" s="4" t="s">
        <v>2363</v>
      </c>
      <c r="BG182" s="4" t="s">
        <v>2942</v>
      </c>
      <c r="BH182" s="4" t="s">
        <v>2927</v>
      </c>
      <c r="BI182" s="4" t="s">
        <v>2956</v>
      </c>
      <c r="BJ182" s="4" t="s">
        <v>2942</v>
      </c>
      <c r="BK182" s="4" t="s">
        <v>2363</v>
      </c>
      <c r="BL182" s="4" t="s">
        <v>2942</v>
      </c>
      <c r="BM182" s="4" t="s">
        <v>1149</v>
      </c>
      <c r="BN182" s="4" t="s">
        <v>720</v>
      </c>
      <c r="BO182" s="4" t="s">
        <v>2363</v>
      </c>
      <c r="BP182" s="4" t="s">
        <v>2957</v>
      </c>
      <c r="BQ182" s="4" t="s">
        <v>2958</v>
      </c>
      <c r="BS182" s="4" t="s">
        <v>2942</v>
      </c>
      <c r="BT182" s="4" t="n">
        <f aca="false">49-(COUNTBLANK(U182:BQ182))</f>
        <v>49</v>
      </c>
      <c r="BU182" s="4" t="str">
        <f aca="false">CONCATENATE("*",BS182,"*")</f>
        <v>*take*</v>
      </c>
      <c r="BV182" s="4" t="n">
        <f aca="false">COUNTIFS(U182:BQ182,BU182)</f>
        <v>0</v>
      </c>
      <c r="BW182" s="18" t="n">
        <f aca="false">BV182/BT182</f>
        <v>0</v>
      </c>
      <c r="BZ182" s="18"/>
      <c r="CA182" s="4" t="n">
        <f aca="false">COUNTIFS(U182:BQ182,BU181)</f>
        <v>0</v>
      </c>
      <c r="CB182" s="4" t="str">
        <f aca="false">IF(BX182="",BU182,BX182)</f>
        <v>*take*</v>
      </c>
      <c r="CC182" s="4" t="n">
        <f aca="false">COUNTIFS(U182:BQ182,CB181)</f>
        <v>0</v>
      </c>
      <c r="CD182" s="18" t="n">
        <f aca="false">CC182/BT182</f>
        <v>0</v>
      </c>
      <c r="CE182" s="4" t="s">
        <v>2959</v>
      </c>
      <c r="CF182" s="18" t="n">
        <f aca="false">(COUNTIFS(U182:BQ182,CE182))/BT182</f>
        <v>0</v>
      </c>
      <c r="CH182" s="4" t="s">
        <v>2960</v>
      </c>
      <c r="CI182" s="18" t="n">
        <v>0.102040816326531</v>
      </c>
      <c r="CJ182" s="18" t="n">
        <v>0.49</v>
      </c>
      <c r="CK182" s="4" t="s">
        <v>2395</v>
      </c>
      <c r="CL182" s="4" t="s">
        <v>2939</v>
      </c>
      <c r="CP182" s="0" t="s">
        <v>3729</v>
      </c>
      <c r="CQ182" s="15" t="n">
        <v>0</v>
      </c>
      <c r="CR182" s="0" t="str">
        <f aca="false">CONCATENATE(CP182,CS182)</f>
        <v>inject*</v>
      </c>
      <c r="CS182" s="0" t="s">
        <v>3614</v>
      </c>
      <c r="CT182" s="0" t="n">
        <f aca="false">CP183</f>
        <v>0</v>
      </c>
      <c r="CU182" s="0" t="str">
        <f aca="false">CONCATENATE(CT182,CS182)</f>
        <v>0*</v>
      </c>
      <c r="CV182" s="15" t="n">
        <f aca="false">(COUNTIFS(U182:BQ182,CU182))/BT182</f>
        <v>0</v>
      </c>
      <c r="CX182" s="4" t="s">
        <v>3639</v>
      </c>
      <c r="CY182" s="4" t="s">
        <v>3667</v>
      </c>
      <c r="CZ182" s="4" t="s">
        <v>3617</v>
      </c>
    </row>
    <row r="183" customFormat="false" ht="14.4" hidden="false" customHeight="false" outlineLevel="0" collapsed="false">
      <c r="A183" s="8" t="s">
        <v>193</v>
      </c>
      <c r="B183" s="17" t="n">
        <v>1</v>
      </c>
      <c r="C183" s="17" t="n">
        <v>2</v>
      </c>
      <c r="D183" s="17" t="n">
        <v>1</v>
      </c>
      <c r="E183" s="17" t="n">
        <v>106</v>
      </c>
      <c r="F183" s="17" t="n">
        <v>54</v>
      </c>
      <c r="G183" s="17" t="n">
        <v>2</v>
      </c>
      <c r="H183" s="8" t="n">
        <v>2054</v>
      </c>
      <c r="I183" s="8" t="n">
        <v>12054</v>
      </c>
      <c r="J183" s="8" t="n">
        <v>2054</v>
      </c>
      <c r="K183" s="8" t="s">
        <v>650</v>
      </c>
      <c r="L183" s="8" t="s">
        <v>128</v>
      </c>
      <c r="M183" s="4" t="s">
        <v>2961</v>
      </c>
      <c r="N183" s="4" t="s">
        <v>2962</v>
      </c>
      <c r="O183" s="4" t="s">
        <v>2997</v>
      </c>
      <c r="R183" s="4" t="n">
        <f aca="false">(1+LEN(N183)-LEN(SUBSTITUTE(N183," ","")))+1</f>
        <v>5</v>
      </c>
      <c r="S183" s="4" t="n">
        <f aca="false">(1+LEN(O183)-LEN(SUBSTITUTE(O183," ","")))</f>
        <v>11</v>
      </c>
      <c r="T183" s="4" t="s">
        <v>2365</v>
      </c>
      <c r="U183" s="4" t="s">
        <v>2964</v>
      </c>
      <c r="V183" s="4" t="s">
        <v>2965</v>
      </c>
      <c r="W183" s="4" t="s">
        <v>2966</v>
      </c>
      <c r="X183" s="4" t="s">
        <v>2967</v>
      </c>
      <c r="Y183" s="4" t="s">
        <v>2968</v>
      </c>
      <c r="Z183" s="4" t="s">
        <v>2969</v>
      </c>
      <c r="AA183" s="4" t="s">
        <v>2970</v>
      </c>
      <c r="AB183" s="4" t="s">
        <v>2971</v>
      </c>
      <c r="AC183" s="4" t="s">
        <v>2972</v>
      </c>
      <c r="AD183" s="4" t="s">
        <v>2973</v>
      </c>
      <c r="AE183" s="4" t="s">
        <v>1087</v>
      </c>
      <c r="AF183" s="4" t="s">
        <v>2968</v>
      </c>
      <c r="AG183" s="4" t="s">
        <v>2971</v>
      </c>
      <c r="AH183" s="4" t="s">
        <v>2974</v>
      </c>
      <c r="AI183" s="4" t="s">
        <v>2975</v>
      </c>
      <c r="AJ183" s="4" t="s">
        <v>1834</v>
      </c>
      <c r="AK183" s="4" t="s">
        <v>2976</v>
      </c>
      <c r="AL183" s="4" t="s">
        <v>2977</v>
      </c>
      <c r="AM183" s="4" t="s">
        <v>2978</v>
      </c>
      <c r="AN183" s="4" t="s">
        <v>2971</v>
      </c>
      <c r="AO183" s="4" t="s">
        <v>2971</v>
      </c>
      <c r="AP183" s="4" t="s">
        <v>2979</v>
      </c>
      <c r="AQ183" s="4" t="s">
        <v>2971</v>
      </c>
      <c r="AR183" s="4" t="s">
        <v>2980</v>
      </c>
      <c r="AS183" s="4" t="s">
        <v>1352</v>
      </c>
      <c r="AT183" s="4" t="s">
        <v>2974</v>
      </c>
      <c r="AU183" s="4" t="s">
        <v>669</v>
      </c>
      <c r="AV183" s="4" t="s">
        <v>1355</v>
      </c>
      <c r="AW183" s="4" t="s">
        <v>2981</v>
      </c>
      <c r="AX183" s="4" t="s">
        <v>208</v>
      </c>
      <c r="AY183" s="4" t="s">
        <v>2982</v>
      </c>
      <c r="AZ183" s="4" t="s">
        <v>145</v>
      </c>
      <c r="BA183" s="4" t="s">
        <v>2983</v>
      </c>
      <c r="BB183" s="4" t="s">
        <v>2971</v>
      </c>
      <c r="BC183" s="4" t="s">
        <v>2984</v>
      </c>
      <c r="BD183" s="4" t="s">
        <v>2985</v>
      </c>
      <c r="BE183" s="4" t="s">
        <v>2986</v>
      </c>
      <c r="BF183" s="4" t="s">
        <v>2971</v>
      </c>
      <c r="BG183" s="4" t="s">
        <v>2971</v>
      </c>
      <c r="BH183" s="4" t="s">
        <v>2971</v>
      </c>
      <c r="BI183" s="4" t="s">
        <v>2971</v>
      </c>
      <c r="BJ183" s="4" t="s">
        <v>2987</v>
      </c>
      <c r="BK183" s="4" t="s">
        <v>2971</v>
      </c>
      <c r="BL183" s="4" t="s">
        <v>2988</v>
      </c>
      <c r="BM183" s="4" t="s">
        <v>2989</v>
      </c>
      <c r="BN183" s="4" t="s">
        <v>2990</v>
      </c>
      <c r="BO183" s="4" t="s">
        <v>1991</v>
      </c>
      <c r="BP183" s="4" t="s">
        <v>1834</v>
      </c>
      <c r="BQ183" s="4" t="s">
        <v>2991</v>
      </c>
      <c r="BS183" s="4" t="s">
        <v>2992</v>
      </c>
      <c r="BT183" s="4" t="n">
        <f aca="false">49-(COUNTBLANK(U183:BQ183))</f>
        <v>49</v>
      </c>
      <c r="BU183" s="4" t="str">
        <f aca="false">CONCATENATE("*",BS183,"*")</f>
        <v>*found*</v>
      </c>
      <c r="BV183" s="4" t="n">
        <f aca="false">COUNTIFS(U183:BQ183,BU183)</f>
        <v>0</v>
      </c>
      <c r="BW183" s="18" t="n">
        <f aca="false">BV183/BT183</f>
        <v>0</v>
      </c>
      <c r="BX183" s="4" t="s">
        <v>2993</v>
      </c>
      <c r="BY183" s="4" t="n">
        <f aca="false">COUNTIFS(U183:BQ183,BX183)</f>
        <v>0</v>
      </c>
      <c r="BZ183" s="18" t="n">
        <f aca="false">IF(BY183="","",(BY183/BT183))</f>
        <v>0</v>
      </c>
      <c r="CA183" s="4" t="n">
        <f aca="false">COUNTIFS(U183:BQ183,BU184)</f>
        <v>0</v>
      </c>
      <c r="CB183" s="4" t="str">
        <f aca="false">IF(BX183="",BU183,BX183)</f>
        <v>*educate*</v>
      </c>
      <c r="CC183" s="4" t="n">
        <f aca="false">COUNTIFS(U183:BQ183,CB184)</f>
        <v>0</v>
      </c>
      <c r="CD183" s="18" t="n">
        <f aca="false">CC183/BT183</f>
        <v>0</v>
      </c>
      <c r="CE183" s="4" t="s">
        <v>2993</v>
      </c>
      <c r="CF183" s="18" t="n">
        <f aca="false">(COUNTIFS(U183:BQ183,CE183))/BT183</f>
        <v>0</v>
      </c>
      <c r="CH183" s="4" t="s">
        <v>2994</v>
      </c>
      <c r="CI183" s="18" t="n">
        <v>0.0408163265306122</v>
      </c>
      <c r="CJ183" s="18" t="n">
        <v>0.33</v>
      </c>
      <c r="CK183" s="4" t="s">
        <v>1352</v>
      </c>
      <c r="CL183" s="4" t="s">
        <v>2995</v>
      </c>
      <c r="CX183" s="4" t="s">
        <v>3639</v>
      </c>
      <c r="CY183" s="4" t="s">
        <v>3669</v>
      </c>
      <c r="CZ183" s="4" t="s">
        <v>3617</v>
      </c>
    </row>
    <row r="184" customFormat="false" ht="14.4" hidden="false" customHeight="false" outlineLevel="0" collapsed="false">
      <c r="A184" s="8" t="s">
        <v>127</v>
      </c>
      <c r="B184" s="17" t="n">
        <v>1</v>
      </c>
      <c r="C184" s="17" t="n">
        <v>2</v>
      </c>
      <c r="D184" s="17" t="n">
        <v>2</v>
      </c>
      <c r="E184" s="17" t="n">
        <v>106</v>
      </c>
      <c r="F184" s="17" t="n">
        <v>54</v>
      </c>
      <c r="G184" s="17" t="n">
        <v>3</v>
      </c>
      <c r="H184" s="8" t="n">
        <v>3054</v>
      </c>
      <c r="I184" s="8" t="n">
        <v>13054</v>
      </c>
      <c r="J184" s="8" t="n">
        <v>3054</v>
      </c>
      <c r="K184" s="8" t="s">
        <v>650</v>
      </c>
      <c r="L184" s="8" t="s">
        <v>128</v>
      </c>
      <c r="M184" s="4" t="s">
        <v>2996</v>
      </c>
      <c r="N184" s="4" t="s">
        <v>2962</v>
      </c>
      <c r="O184" s="4" t="s">
        <v>2963</v>
      </c>
      <c r="R184" s="4" t="n">
        <f aca="false">(1+LEN(N184)-LEN(SUBSTITUTE(N184," ","")))+1</f>
        <v>5</v>
      </c>
      <c r="S184" s="4" t="n">
        <f aca="false">(1+LEN(O184)-LEN(SUBSTITUTE(O184," ","")))</f>
        <v>11</v>
      </c>
      <c r="T184" s="4" t="s">
        <v>2365</v>
      </c>
      <c r="U184" s="4" t="s">
        <v>1352</v>
      </c>
      <c r="V184" s="4" t="s">
        <v>2998</v>
      </c>
      <c r="W184" s="4" t="s">
        <v>2999</v>
      </c>
      <c r="X184" s="4" t="s">
        <v>1087</v>
      </c>
      <c r="Y184" s="4" t="s">
        <v>3000</v>
      </c>
      <c r="Z184" s="4" t="s">
        <v>1352</v>
      </c>
      <c r="AA184" s="4" t="s">
        <v>3001</v>
      </c>
      <c r="AB184" s="4" t="s">
        <v>1087</v>
      </c>
      <c r="AC184" s="4" t="s">
        <v>3002</v>
      </c>
      <c r="AD184" s="4" t="s">
        <v>3003</v>
      </c>
      <c r="AE184" s="4" t="s">
        <v>1352</v>
      </c>
      <c r="AF184" s="4" t="s">
        <v>3004</v>
      </c>
      <c r="AG184" s="4" t="s">
        <v>3005</v>
      </c>
      <c r="AH184" s="4" t="s">
        <v>1087</v>
      </c>
      <c r="AJ184" s="4" t="s">
        <v>3006</v>
      </c>
      <c r="AK184" s="4" t="s">
        <v>3007</v>
      </c>
      <c r="AL184" s="4" t="s">
        <v>3008</v>
      </c>
      <c r="AM184" s="4" t="s">
        <v>3009</v>
      </c>
      <c r="AN184" s="4" t="s">
        <v>1352</v>
      </c>
      <c r="AO184" s="4" t="s">
        <v>3010</v>
      </c>
      <c r="AP184" s="4" t="s">
        <v>3011</v>
      </c>
      <c r="AQ184" s="4" t="s">
        <v>1352</v>
      </c>
      <c r="AR184" s="4" t="s">
        <v>3012</v>
      </c>
      <c r="AS184" s="4" t="s">
        <v>3013</v>
      </c>
      <c r="AT184" s="4" t="s">
        <v>3003</v>
      </c>
      <c r="AU184" s="4" t="s">
        <v>3014</v>
      </c>
      <c r="AV184" s="4" t="s">
        <v>1087</v>
      </c>
      <c r="AW184" s="4" t="s">
        <v>3015</v>
      </c>
      <c r="AX184" s="4" t="s">
        <v>1087</v>
      </c>
      <c r="AY184" s="4" t="s">
        <v>1352</v>
      </c>
      <c r="AZ184" s="4" t="s">
        <v>3016</v>
      </c>
      <c r="BA184" s="4" t="s">
        <v>3017</v>
      </c>
      <c r="BB184" s="4" t="s">
        <v>1352</v>
      </c>
      <c r="BC184" s="4" t="s">
        <v>1352</v>
      </c>
      <c r="BD184" s="4" t="s">
        <v>3018</v>
      </c>
      <c r="BE184" s="4" t="s">
        <v>1352</v>
      </c>
      <c r="BF184" s="4" t="s">
        <v>1352</v>
      </c>
      <c r="BG184" s="4" t="s">
        <v>1352</v>
      </c>
      <c r="BH184" s="4" t="s">
        <v>1352</v>
      </c>
      <c r="BI184" s="4" t="s">
        <v>3019</v>
      </c>
      <c r="BJ184" s="4" t="s">
        <v>1352</v>
      </c>
      <c r="BK184" s="4" t="s">
        <v>3020</v>
      </c>
      <c r="BL184" s="4" t="s">
        <v>1352</v>
      </c>
      <c r="BM184" s="4" t="s">
        <v>1839</v>
      </c>
      <c r="BN184" s="4" t="s">
        <v>3021</v>
      </c>
      <c r="BO184" s="4" t="s">
        <v>3022</v>
      </c>
      <c r="BP184" s="4" t="s">
        <v>3023</v>
      </c>
      <c r="BQ184" s="4" t="s">
        <v>1352</v>
      </c>
      <c r="BS184" s="4" t="s">
        <v>1991</v>
      </c>
      <c r="BT184" s="4" t="n">
        <f aca="false">49-(COUNTBLANK(U184:BQ184))</f>
        <v>48</v>
      </c>
      <c r="BU184" s="4" t="str">
        <f aca="false">CONCATENATE("*",BS184,"*")</f>
        <v>*attend*</v>
      </c>
      <c r="BV184" s="4" t="n">
        <f aca="false">COUNTIFS(U184:BQ184,BU184)</f>
        <v>0</v>
      </c>
      <c r="BW184" s="18" t="n">
        <f aca="false">BV184/BT184</f>
        <v>0</v>
      </c>
      <c r="BX184" s="4" t="s">
        <v>1361</v>
      </c>
      <c r="BY184" s="4" t="n">
        <f aca="false">COUNTIFS(U184:BQ184,BX184)</f>
        <v>0</v>
      </c>
      <c r="BZ184" s="18" t="n">
        <f aca="false">IF(BY184="","",(BY184/BT184))</f>
        <v>0</v>
      </c>
      <c r="CA184" s="4" t="n">
        <f aca="false">COUNTIFS(U184:BQ184,BU183)</f>
        <v>0</v>
      </c>
      <c r="CB184" s="4" t="str">
        <f aca="false">IF(BX184="",BU184,BX184)</f>
        <v>*graduate*</v>
      </c>
      <c r="CC184" s="4" t="n">
        <f aca="false">COUNTIFS(U184:BQ184,CB183)</f>
        <v>0</v>
      </c>
      <c r="CD184" s="18" t="n">
        <f aca="false">CC184/BT184</f>
        <v>0</v>
      </c>
      <c r="CE184" s="4" t="s">
        <v>1361</v>
      </c>
      <c r="CF184" s="18" t="n">
        <f aca="false">(COUNTIFS(U184:BQ184,CE184))/BT184</f>
        <v>0</v>
      </c>
      <c r="CH184" s="4" t="s">
        <v>1362</v>
      </c>
      <c r="CI184" s="18" t="n">
        <v>0</v>
      </c>
      <c r="CJ184" s="18" t="n">
        <v>0.44</v>
      </c>
      <c r="CK184" s="4" t="s">
        <v>2971</v>
      </c>
      <c r="CL184" s="4" t="s">
        <v>2995</v>
      </c>
      <c r="CP184" s="0" t="s">
        <v>150</v>
      </c>
      <c r="CQ184" s="15" t="n">
        <v>0</v>
      </c>
      <c r="CR184" s="0" t="str">
        <f aca="false">CONCATENATE(CP184,CS184)</f>
        <v>finish*</v>
      </c>
      <c r="CS184" s="0" t="s">
        <v>3614</v>
      </c>
      <c r="CT184" s="0" t="n">
        <f aca="false">CP183</f>
        <v>0</v>
      </c>
      <c r="CU184" s="0" t="str">
        <f aca="false">CONCATENATE(CT184,CS184)</f>
        <v>0*</v>
      </c>
      <c r="CV184" s="15" t="n">
        <f aca="false">(COUNTIFS(U184:BQ184,CU184))/BT184</f>
        <v>0</v>
      </c>
      <c r="CX184" s="4" t="s">
        <v>3639</v>
      </c>
      <c r="CY184" s="4" t="s">
        <v>3669</v>
      </c>
      <c r="CZ184" s="4" t="s">
        <v>3617</v>
      </c>
    </row>
    <row r="185" customFormat="false" ht="12.75" hidden="false" customHeight="true" outlineLevel="0" collapsed="false">
      <c r="A185" s="8" t="s">
        <v>193</v>
      </c>
      <c r="B185" s="17" t="n">
        <v>1</v>
      </c>
      <c r="C185" s="17" t="n">
        <v>2</v>
      </c>
      <c r="D185" s="17" t="n">
        <v>1</v>
      </c>
      <c r="E185" s="17" t="n">
        <v>113</v>
      </c>
      <c r="F185" s="17" t="n">
        <v>58</v>
      </c>
      <c r="G185" s="17" t="n">
        <v>2</v>
      </c>
      <c r="H185" s="8" t="n">
        <v>2058</v>
      </c>
      <c r="I185" s="8" t="n">
        <v>12058</v>
      </c>
      <c r="J185" s="8" t="n">
        <v>2058</v>
      </c>
      <c r="K185" s="8" t="s">
        <v>650</v>
      </c>
      <c r="L185" s="8" t="s">
        <v>128</v>
      </c>
      <c r="M185" s="4" t="s">
        <v>3189</v>
      </c>
      <c r="N185" s="4" t="s">
        <v>3190</v>
      </c>
      <c r="O185" s="4" t="s">
        <v>3218</v>
      </c>
      <c r="R185" s="4" t="n">
        <f aca="false">(1+LEN(N185)-LEN(SUBSTITUTE(N185," ","")))+1</f>
        <v>7</v>
      </c>
      <c r="S185" s="4" t="n">
        <f aca="false">(1+LEN(O185)-LEN(SUBSTITUTE(O185," ","")))</f>
        <v>11</v>
      </c>
      <c r="T185" s="4" t="s">
        <v>3126</v>
      </c>
      <c r="U185" s="4" t="s">
        <v>3192</v>
      </c>
      <c r="V185" s="4" t="s">
        <v>3193</v>
      </c>
      <c r="W185" s="4" t="s">
        <v>3194</v>
      </c>
      <c r="X185" s="4" t="s">
        <v>3195</v>
      </c>
      <c r="Y185" s="4" t="s">
        <v>3196</v>
      </c>
      <c r="Z185" s="4" t="s">
        <v>3197</v>
      </c>
      <c r="AA185" s="4" t="s">
        <v>3198</v>
      </c>
      <c r="AB185" s="4" t="s">
        <v>3199</v>
      </c>
      <c r="AC185" s="4" t="s">
        <v>3200</v>
      </c>
      <c r="AD185" s="4" t="s">
        <v>1509</v>
      </c>
      <c r="AE185" s="4" t="s">
        <v>3201</v>
      </c>
      <c r="AF185" s="4" t="s">
        <v>3202</v>
      </c>
      <c r="AG185" s="4" t="s">
        <v>3203</v>
      </c>
      <c r="AH185" s="4" t="s">
        <v>3204</v>
      </c>
      <c r="AI185" s="4" t="s">
        <v>2363</v>
      </c>
      <c r="AJ185" s="4" t="s">
        <v>3205</v>
      </c>
      <c r="AK185" s="4" t="s">
        <v>1034</v>
      </c>
      <c r="AL185" s="4" t="s">
        <v>3206</v>
      </c>
      <c r="AM185" s="4" t="s">
        <v>3200</v>
      </c>
      <c r="AN185" s="4" t="s">
        <v>3200</v>
      </c>
      <c r="AO185" s="4" t="s">
        <v>3207</v>
      </c>
      <c r="AP185" s="4" t="s">
        <v>3200</v>
      </c>
      <c r="AQ185" s="4" t="s">
        <v>1509</v>
      </c>
      <c r="AR185" s="4" t="s">
        <v>3197</v>
      </c>
      <c r="AS185" s="4" t="s">
        <v>3204</v>
      </c>
      <c r="AT185" s="4" t="s">
        <v>3207</v>
      </c>
      <c r="AU185" s="4" t="s">
        <v>3200</v>
      </c>
      <c r="AV185" s="4" t="s">
        <v>3208</v>
      </c>
      <c r="AW185" s="4" t="s">
        <v>3197</v>
      </c>
      <c r="AX185" s="4" t="s">
        <v>881</v>
      </c>
      <c r="AY185" s="4" t="s">
        <v>3204</v>
      </c>
      <c r="AZ185" s="4" t="s">
        <v>3209</v>
      </c>
      <c r="BA185" s="4" t="s">
        <v>3200</v>
      </c>
      <c r="BB185" s="4" t="s">
        <v>3200</v>
      </c>
      <c r="BC185" s="4" t="s">
        <v>3197</v>
      </c>
      <c r="BD185" s="4" t="s">
        <v>3200</v>
      </c>
      <c r="BE185" s="4" t="s">
        <v>3204</v>
      </c>
      <c r="BF185" s="4" t="s">
        <v>1173</v>
      </c>
      <c r="BG185" s="4" t="s">
        <v>2363</v>
      </c>
      <c r="BH185" s="4" t="s">
        <v>3210</v>
      </c>
      <c r="BI185" s="4" t="s">
        <v>3200</v>
      </c>
      <c r="BJ185" s="4" t="s">
        <v>3211</v>
      </c>
      <c r="BK185" s="4" t="s">
        <v>3204</v>
      </c>
      <c r="BL185" s="4" t="s">
        <v>3212</v>
      </c>
      <c r="BM185" s="4" t="s">
        <v>3200</v>
      </c>
      <c r="BN185" s="4" t="s">
        <v>3212</v>
      </c>
      <c r="BO185" s="4" t="s">
        <v>3213</v>
      </c>
      <c r="BP185" s="4" t="s">
        <v>3200</v>
      </c>
      <c r="BQ185" s="4" t="s">
        <v>3197</v>
      </c>
      <c r="BS185" s="4" t="s">
        <v>3200</v>
      </c>
      <c r="BT185" s="4" t="n">
        <f aca="false">49-(COUNTBLANK(U185:BQ185))</f>
        <v>49</v>
      </c>
      <c r="BU185" s="4" t="str">
        <f aca="false">CONCATENATE("*",BS185,"*")</f>
        <v>*knock*</v>
      </c>
      <c r="BV185" s="4" t="n">
        <f aca="false">COUNTIFS(U185:BQ185,BU185)</f>
        <v>0</v>
      </c>
      <c r="BW185" s="18" t="n">
        <f aca="false">BV185/BT185</f>
        <v>0</v>
      </c>
      <c r="BZ185" s="18" t="str">
        <f aca="false">IF(BY185="","",(BY185/BT185))</f>
        <v/>
      </c>
      <c r="CA185" s="4" t="n">
        <f aca="false">COUNTIFS(U185:BQ185,BU186)</f>
        <v>0</v>
      </c>
      <c r="CB185" s="4" t="str">
        <f aca="false">IF(BX185="",BU185,BX185)</f>
        <v>*knock*</v>
      </c>
      <c r="CC185" s="4" t="n">
        <f aca="false">COUNTIFS(U185:BQ185,CB186)</f>
        <v>0</v>
      </c>
      <c r="CD185" s="18" t="n">
        <f aca="false">CC185/BT185</f>
        <v>0</v>
      </c>
      <c r="CE185" s="4" t="s">
        <v>3214</v>
      </c>
      <c r="CF185" s="18" t="n">
        <f aca="false">(COUNTIFS(U185:BQ185,CE185))/BT185</f>
        <v>0</v>
      </c>
      <c r="CH185" s="4" t="s">
        <v>3215</v>
      </c>
      <c r="CI185" s="18" t="n">
        <v>0</v>
      </c>
      <c r="CJ185" s="18" t="n">
        <v>0.37</v>
      </c>
      <c r="CK185" s="4" t="s">
        <v>669</v>
      </c>
      <c r="CL185" s="4" t="s">
        <v>3216</v>
      </c>
      <c r="CX185" s="4" t="s">
        <v>3615</v>
      </c>
      <c r="CY185" s="4" t="s">
        <v>3671</v>
      </c>
      <c r="CZ185" s="4" t="s">
        <v>3617</v>
      </c>
    </row>
    <row r="186" customFormat="false" ht="14.4" hidden="false" customHeight="false" outlineLevel="0" collapsed="false">
      <c r="A186" s="8" t="s">
        <v>127</v>
      </c>
      <c r="B186" s="17" t="n">
        <v>1</v>
      </c>
      <c r="C186" s="17" t="n">
        <v>2</v>
      </c>
      <c r="D186" s="17" t="n">
        <v>2</v>
      </c>
      <c r="E186" s="17" t="n">
        <v>113</v>
      </c>
      <c r="F186" s="17" t="n">
        <v>58</v>
      </c>
      <c r="G186" s="17" t="n">
        <v>3</v>
      </c>
      <c r="H186" s="8" t="n">
        <v>3058</v>
      </c>
      <c r="I186" s="8" t="n">
        <v>13058</v>
      </c>
      <c r="J186" s="8" t="n">
        <v>3058</v>
      </c>
      <c r="K186" s="8" t="s">
        <v>650</v>
      </c>
      <c r="L186" s="8" t="s">
        <v>128</v>
      </c>
      <c r="M186" s="4" t="s">
        <v>3217</v>
      </c>
      <c r="N186" s="4" t="s">
        <v>3190</v>
      </c>
      <c r="O186" s="4" t="s">
        <v>3191</v>
      </c>
      <c r="R186" s="4" t="n">
        <f aca="false">(1+LEN(N186)-LEN(SUBSTITUTE(N186," ","")))+1</f>
        <v>7</v>
      </c>
      <c r="S186" s="4" t="n">
        <f aca="false">(1+LEN(O186)-LEN(SUBSTITUTE(O186," ","")))</f>
        <v>11</v>
      </c>
      <c r="T186" s="4" t="s">
        <v>3126</v>
      </c>
      <c r="U186" s="4" t="s">
        <v>1584</v>
      </c>
      <c r="V186" s="4" t="s">
        <v>3219</v>
      </c>
      <c r="W186" s="4" t="s">
        <v>3220</v>
      </c>
      <c r="X186" s="4" t="s">
        <v>3205</v>
      </c>
      <c r="Y186" s="4" t="s">
        <v>3221</v>
      </c>
      <c r="Z186" s="4" t="s">
        <v>3222</v>
      </c>
      <c r="AA186" s="4" t="s">
        <v>3223</v>
      </c>
      <c r="AB186" s="4" t="s">
        <v>3224</v>
      </c>
      <c r="AC186" s="4" t="s">
        <v>3225</v>
      </c>
      <c r="AD186" s="4" t="s">
        <v>3226</v>
      </c>
      <c r="AE186" s="4" t="s">
        <v>3227</v>
      </c>
      <c r="AF186" s="4" t="s">
        <v>3228</v>
      </c>
      <c r="AG186" s="4" t="s">
        <v>3229</v>
      </c>
      <c r="AH186" s="4" t="s">
        <v>2813</v>
      </c>
      <c r="AI186" s="4" t="s">
        <v>3230</v>
      </c>
      <c r="AJ186" s="4" t="s">
        <v>3231</v>
      </c>
      <c r="AK186" s="4" t="s">
        <v>3232</v>
      </c>
      <c r="AL186" s="4" t="s">
        <v>3227</v>
      </c>
      <c r="AM186" s="4" t="s">
        <v>3053</v>
      </c>
      <c r="AN186" s="4" t="s">
        <v>669</v>
      </c>
      <c r="AO186" s="4" t="s">
        <v>669</v>
      </c>
      <c r="AP186" s="4" t="s">
        <v>3227</v>
      </c>
      <c r="AQ186" s="4" t="s">
        <v>3233</v>
      </c>
      <c r="AR186" s="4" t="s">
        <v>3231</v>
      </c>
      <c r="AS186" s="4" t="s">
        <v>3234</v>
      </c>
      <c r="AT186" s="4" t="s">
        <v>669</v>
      </c>
      <c r="AU186" s="4" t="s">
        <v>3227</v>
      </c>
      <c r="AV186" s="4" t="s">
        <v>295</v>
      </c>
      <c r="AW186" s="4" t="s">
        <v>669</v>
      </c>
      <c r="AX186" s="4" t="s">
        <v>2363</v>
      </c>
      <c r="AY186" s="4" t="s">
        <v>2363</v>
      </c>
      <c r="AZ186" s="4" t="s">
        <v>669</v>
      </c>
      <c r="BA186" s="4" t="s">
        <v>3235</v>
      </c>
      <c r="BB186" s="4" t="s">
        <v>669</v>
      </c>
      <c r="BC186" s="4" t="s">
        <v>669</v>
      </c>
      <c r="BD186" s="4" t="s">
        <v>1728</v>
      </c>
      <c r="BE186" s="4" t="s">
        <v>3227</v>
      </c>
      <c r="BF186" s="4" t="s">
        <v>1730</v>
      </c>
      <c r="BG186" s="4" t="s">
        <v>3236</v>
      </c>
      <c r="BH186" s="4" t="s">
        <v>3237</v>
      </c>
      <c r="BI186" s="4" t="s">
        <v>3238</v>
      </c>
      <c r="BJ186" s="4" t="s">
        <v>669</v>
      </c>
      <c r="BK186" s="4" t="s">
        <v>1625</v>
      </c>
      <c r="BL186" s="4" t="s">
        <v>3239</v>
      </c>
      <c r="BM186" s="4" t="s">
        <v>3240</v>
      </c>
      <c r="BO186" s="4" t="s">
        <v>3231</v>
      </c>
      <c r="BP186" s="4" t="s">
        <v>3241</v>
      </c>
      <c r="BQ186" s="4" t="s">
        <v>669</v>
      </c>
      <c r="BS186" s="4" t="s">
        <v>3227</v>
      </c>
      <c r="BT186" s="4" t="n">
        <f aca="false">49-(COUNTBLANK(U186:BQ186))</f>
        <v>48</v>
      </c>
      <c r="BU186" s="4" t="str">
        <f aca="false">CONCATENATE("*",BS186,"*")</f>
        <v>*rent*</v>
      </c>
      <c r="BV186" s="4" t="n">
        <f aca="false">COUNTIFS(U186:BQ186,BU186)</f>
        <v>0</v>
      </c>
      <c r="BW186" s="18" t="n">
        <f aca="false">BV186/BT186</f>
        <v>0</v>
      </c>
      <c r="BX186" s="4" t="s">
        <v>1616</v>
      </c>
      <c r="BY186" s="4" t="n">
        <f aca="false">COUNTIFS(U186:BQ186,BX186)</f>
        <v>0</v>
      </c>
      <c r="BZ186" s="18" t="n">
        <f aca="false">IF(BY186="","",(BY186/BT186))</f>
        <v>0</v>
      </c>
      <c r="CA186" s="4" t="n">
        <f aca="false">COUNTIFS(U186:BQ186,BU185)</f>
        <v>0</v>
      </c>
      <c r="CB186" s="4" t="str">
        <f aca="false">IF(BX186="",BU186,BX186)</f>
        <v>*move*</v>
      </c>
      <c r="CC186" s="4" t="n">
        <f aca="false">COUNTIFS(U186:BQ186,CB185)</f>
        <v>0</v>
      </c>
      <c r="CD186" s="18" t="n">
        <f aca="false">CC186/BT186</f>
        <v>0</v>
      </c>
      <c r="CE186" s="4" t="s">
        <v>1616</v>
      </c>
      <c r="CF186" s="18" t="n">
        <f aca="false">(COUNTIFS(U186:BQ186,CE186))/BT186</f>
        <v>0</v>
      </c>
      <c r="CH186" s="4" t="s">
        <v>1617</v>
      </c>
      <c r="CI186" s="18" t="n">
        <v>0</v>
      </c>
      <c r="CJ186" s="18" t="n">
        <v>0.25</v>
      </c>
      <c r="CK186" s="4" t="s">
        <v>3200</v>
      </c>
      <c r="CL186" s="4" t="s">
        <v>3216</v>
      </c>
      <c r="CP186" s="0" t="s">
        <v>3730</v>
      </c>
      <c r="CQ186" s="15" t="n">
        <v>0</v>
      </c>
      <c r="CR186" s="0" t="str">
        <f aca="false">CONCATENATE(CP186,CS186)</f>
        <v>relocate*</v>
      </c>
      <c r="CS186" s="0" t="s">
        <v>3614</v>
      </c>
      <c r="CT186" s="0" t="n">
        <f aca="false">CP185</f>
        <v>0</v>
      </c>
      <c r="CU186" s="0" t="str">
        <f aca="false">CONCATENATE(CT186,CS186)</f>
        <v>0*</v>
      </c>
      <c r="CV186" s="15" t="n">
        <f aca="false">(COUNTIFS(U186:BQ186,CU186))/BT186</f>
        <v>0</v>
      </c>
      <c r="CX186" s="4" t="s">
        <v>3615</v>
      </c>
      <c r="CY186" s="4" t="s">
        <v>3671</v>
      </c>
      <c r="CZ186" s="4" t="s">
        <v>3617</v>
      </c>
    </row>
    <row r="187" customFormat="false" ht="14.4" hidden="false" customHeight="false" outlineLevel="0" collapsed="false">
      <c r="A187" s="8" t="s">
        <v>193</v>
      </c>
      <c r="B187" s="17" t="n">
        <v>1</v>
      </c>
      <c r="C187" s="17" t="n">
        <v>2</v>
      </c>
      <c r="D187" s="17" t="n">
        <v>1</v>
      </c>
      <c r="E187" s="17" t="n">
        <v>117</v>
      </c>
      <c r="F187" s="17" t="n">
        <v>59</v>
      </c>
      <c r="G187" s="17" t="n">
        <v>2</v>
      </c>
      <c r="H187" s="8" t="n">
        <v>2059</v>
      </c>
      <c r="I187" s="8" t="n">
        <v>12059</v>
      </c>
      <c r="J187" s="8" t="n">
        <v>2059</v>
      </c>
      <c r="K187" s="8" t="s">
        <v>650</v>
      </c>
      <c r="L187" s="8" t="s">
        <v>128</v>
      </c>
      <c r="M187" s="4" t="s">
        <v>3242</v>
      </c>
      <c r="N187" s="4" t="s">
        <v>3243</v>
      </c>
      <c r="O187" s="4" t="s">
        <v>3258</v>
      </c>
      <c r="R187" s="4" t="n">
        <f aca="false">(1+LEN(N187)-LEN(SUBSTITUTE(N187," ","")))+1</f>
        <v>6</v>
      </c>
      <c r="S187" s="4" t="n">
        <f aca="false">(1+LEN(O187)-LEN(SUBSTITUTE(O187," ","")))</f>
        <v>11</v>
      </c>
      <c r="T187" s="4" t="s">
        <v>3126</v>
      </c>
      <c r="U187" s="4" t="s">
        <v>3245</v>
      </c>
      <c r="V187" s="4" t="s">
        <v>3246</v>
      </c>
      <c r="W187" s="4" t="s">
        <v>3247</v>
      </c>
      <c r="X187" s="4" t="s">
        <v>3245</v>
      </c>
      <c r="Y187" s="4" t="s">
        <v>3245</v>
      </c>
      <c r="Z187" s="4" t="s">
        <v>3146</v>
      </c>
      <c r="AA187" s="4" t="s">
        <v>3245</v>
      </c>
      <c r="AB187" s="4" t="s">
        <v>3248</v>
      </c>
      <c r="AC187" s="4" t="s">
        <v>1301</v>
      </c>
      <c r="AD187" s="4" t="s">
        <v>3249</v>
      </c>
      <c r="AE187" s="4" t="s">
        <v>3245</v>
      </c>
      <c r="AF187" s="4" t="s">
        <v>3250</v>
      </c>
      <c r="AG187" s="4" t="s">
        <v>3251</v>
      </c>
      <c r="AH187" s="4" t="s">
        <v>3146</v>
      </c>
      <c r="AI187" s="4" t="s">
        <v>1047</v>
      </c>
      <c r="AJ187" s="4" t="s">
        <v>3146</v>
      </c>
      <c r="AK187" s="4" t="s">
        <v>3245</v>
      </c>
      <c r="AL187" s="4" t="s">
        <v>3146</v>
      </c>
      <c r="AM187" s="4" t="s">
        <v>3245</v>
      </c>
      <c r="AN187" s="4" t="s">
        <v>1047</v>
      </c>
      <c r="AO187" s="4" t="s">
        <v>3245</v>
      </c>
      <c r="AP187" s="4" t="s">
        <v>1301</v>
      </c>
      <c r="AQ187" s="4" t="s">
        <v>3252</v>
      </c>
      <c r="AR187" s="4" t="s">
        <v>2933</v>
      </c>
      <c r="AS187" s="4" t="s">
        <v>3245</v>
      </c>
      <c r="AT187" s="4" t="s">
        <v>3146</v>
      </c>
      <c r="AU187" s="4" t="s">
        <v>1047</v>
      </c>
      <c r="AV187" s="4" t="s">
        <v>3253</v>
      </c>
      <c r="AW187" s="4" t="s">
        <v>3245</v>
      </c>
      <c r="AX187" s="4" t="s">
        <v>2848</v>
      </c>
      <c r="AY187" s="4" t="s">
        <v>3245</v>
      </c>
      <c r="AZ187" s="4" t="s">
        <v>2933</v>
      </c>
      <c r="BA187" s="4" t="s">
        <v>3245</v>
      </c>
      <c r="BB187" s="4" t="s">
        <v>1047</v>
      </c>
      <c r="BC187" s="4" t="s">
        <v>3245</v>
      </c>
      <c r="BD187" s="4" t="s">
        <v>3245</v>
      </c>
      <c r="BE187" s="4" t="s">
        <v>3245</v>
      </c>
      <c r="BF187" s="4" t="s">
        <v>3245</v>
      </c>
      <c r="BG187" s="4" t="s">
        <v>3245</v>
      </c>
      <c r="BH187" s="4" t="s">
        <v>3245</v>
      </c>
      <c r="BI187" s="4" t="s">
        <v>1798</v>
      </c>
      <c r="BJ187" s="4" t="s">
        <v>3146</v>
      </c>
      <c r="BK187" s="4" t="s">
        <v>1047</v>
      </c>
      <c r="BL187" s="4" t="s">
        <v>3245</v>
      </c>
      <c r="BM187" s="4" t="s">
        <v>3245</v>
      </c>
      <c r="BN187" s="4" t="s">
        <v>3254</v>
      </c>
      <c r="BO187" s="4" t="s">
        <v>1047</v>
      </c>
      <c r="BP187" s="4" t="s">
        <v>2933</v>
      </c>
      <c r="BQ187" s="4" t="s">
        <v>3255</v>
      </c>
      <c r="BS187" s="4" t="s">
        <v>1047</v>
      </c>
      <c r="BT187" s="4" t="n">
        <f aca="false">49-(COUNTBLANK(U187:BQ187))</f>
        <v>49</v>
      </c>
      <c r="BU187" s="4" t="str">
        <f aca="false">CONCATENATE("*",BS187,"*")</f>
        <v>*throw*</v>
      </c>
      <c r="BV187" s="4" t="n">
        <f aca="false">COUNTIFS(U187:BQ187,BU187)</f>
        <v>0</v>
      </c>
      <c r="BW187" s="18" t="n">
        <f aca="false">BV187/BT187</f>
        <v>0</v>
      </c>
      <c r="BZ187" s="18" t="str">
        <f aca="false">IF(BY187="","",(BY187/BT187))</f>
        <v/>
      </c>
      <c r="CA187" s="4" t="n">
        <f aca="false">COUNTIFS(U187:BQ187,BU188)</f>
        <v>0</v>
      </c>
      <c r="CB187" s="4" t="str">
        <f aca="false">IF(BX187="",BU187,BX187)</f>
        <v>*throw*</v>
      </c>
      <c r="CC187" s="4" t="n">
        <f aca="false">COUNTIFS(U187:BQ187,CB188)</f>
        <v>0</v>
      </c>
      <c r="CD187" s="18" t="n">
        <f aca="false">CC187/BT187</f>
        <v>0</v>
      </c>
      <c r="CE187" s="4" t="s">
        <v>3158</v>
      </c>
      <c r="CF187" s="18" t="n">
        <f aca="false">(COUNTIFS(U187:BQ187,CE187))/BT187</f>
        <v>0</v>
      </c>
      <c r="CH187" s="4" t="s">
        <v>3159</v>
      </c>
      <c r="CI187" s="18" t="n">
        <v>0.0612244897959184</v>
      </c>
      <c r="CJ187" s="18" t="n">
        <v>0.73</v>
      </c>
      <c r="CK187" s="4" t="s">
        <v>2933</v>
      </c>
      <c r="CL187" s="4" t="s">
        <v>3256</v>
      </c>
      <c r="CX187" s="4" t="s">
        <v>3615</v>
      </c>
      <c r="CY187" s="4" t="s">
        <v>3673</v>
      </c>
      <c r="CZ187" s="4" t="s">
        <v>3617</v>
      </c>
    </row>
    <row r="188" customFormat="false" ht="14.4" hidden="false" customHeight="false" outlineLevel="0" collapsed="false">
      <c r="A188" s="8" t="s">
        <v>127</v>
      </c>
      <c r="B188" s="17" t="n">
        <v>1</v>
      </c>
      <c r="C188" s="17" t="n">
        <v>2</v>
      </c>
      <c r="D188" s="17" t="n">
        <v>2</v>
      </c>
      <c r="E188" s="17" t="n">
        <v>117</v>
      </c>
      <c r="F188" s="17" t="n">
        <v>59</v>
      </c>
      <c r="G188" s="17" t="n">
        <v>3</v>
      </c>
      <c r="H188" s="8" t="n">
        <v>3059</v>
      </c>
      <c r="I188" s="8" t="n">
        <v>13059</v>
      </c>
      <c r="J188" s="8" t="n">
        <v>3059</v>
      </c>
      <c r="K188" s="8" t="s">
        <v>650</v>
      </c>
      <c r="L188" s="8" t="s">
        <v>128</v>
      </c>
      <c r="M188" s="4" t="s">
        <v>3257</v>
      </c>
      <c r="N188" s="4" t="s">
        <v>3243</v>
      </c>
      <c r="O188" s="4" t="s">
        <v>3244</v>
      </c>
      <c r="R188" s="4" t="n">
        <f aca="false">(1+LEN(N188)-LEN(SUBSTITUTE(N188," ","")))+1</f>
        <v>6</v>
      </c>
      <c r="S188" s="4" t="n">
        <f aca="false">(1+LEN(O188)-LEN(SUBSTITUTE(O188," ","")))</f>
        <v>11</v>
      </c>
      <c r="T188" s="4" t="s">
        <v>3126</v>
      </c>
      <c r="U188" s="4" t="s">
        <v>297</v>
      </c>
      <c r="V188" s="4" t="s">
        <v>3259</v>
      </c>
      <c r="W188" s="4" t="s">
        <v>3260</v>
      </c>
      <c r="X188" s="4" t="s">
        <v>1301</v>
      </c>
      <c r="Y188" s="4" t="s">
        <v>3261</v>
      </c>
      <c r="Z188" s="4" t="s">
        <v>3262</v>
      </c>
      <c r="AA188" s="4" t="s">
        <v>3262</v>
      </c>
      <c r="AB188" s="4" t="s">
        <v>3260</v>
      </c>
      <c r="AC188" s="4" t="s">
        <v>2338</v>
      </c>
      <c r="AD188" s="4" t="s">
        <v>3263</v>
      </c>
      <c r="AE188" s="4" t="s">
        <v>2933</v>
      </c>
      <c r="AF188" s="4" t="s">
        <v>3264</v>
      </c>
      <c r="AG188" s="4" t="s">
        <v>3265</v>
      </c>
      <c r="AH188" s="4" t="s">
        <v>2338</v>
      </c>
      <c r="AI188" s="4" t="s">
        <v>3261</v>
      </c>
      <c r="AJ188" s="4" t="s">
        <v>3261</v>
      </c>
      <c r="AK188" s="4" t="s">
        <v>3266</v>
      </c>
      <c r="AL188" s="4" t="s">
        <v>3262</v>
      </c>
      <c r="AM188" s="4" t="s">
        <v>2933</v>
      </c>
      <c r="AN188" s="4" t="s">
        <v>3267</v>
      </c>
      <c r="AO188" s="4" t="s">
        <v>3262</v>
      </c>
      <c r="AP188" s="4" t="s">
        <v>3268</v>
      </c>
      <c r="AQ188" s="4" t="s">
        <v>3260</v>
      </c>
      <c r="AR188" s="4" t="s">
        <v>3261</v>
      </c>
      <c r="AS188" s="4" t="s">
        <v>3261</v>
      </c>
      <c r="AT188" s="4" t="s">
        <v>3269</v>
      </c>
      <c r="AU188" s="4" t="s">
        <v>3260</v>
      </c>
      <c r="AV188" s="4" t="s">
        <v>2933</v>
      </c>
      <c r="AW188" s="4" t="s">
        <v>2933</v>
      </c>
      <c r="AY188" s="4" t="s">
        <v>208</v>
      </c>
      <c r="AZ188" s="4" t="s">
        <v>3270</v>
      </c>
      <c r="BA188" s="4" t="s">
        <v>3260</v>
      </c>
      <c r="BB188" s="4" t="s">
        <v>3271</v>
      </c>
      <c r="BC188" s="4" t="s">
        <v>2933</v>
      </c>
      <c r="BD188" s="4" t="s">
        <v>3272</v>
      </c>
      <c r="BE188" s="4" t="s">
        <v>3273</v>
      </c>
      <c r="BF188" s="4" t="s">
        <v>1301</v>
      </c>
      <c r="BG188" s="4" t="s">
        <v>3260</v>
      </c>
      <c r="BH188" s="4" t="s">
        <v>3274</v>
      </c>
      <c r="BI188" s="4" t="s">
        <v>3275</v>
      </c>
      <c r="BJ188" s="4" t="s">
        <v>1301</v>
      </c>
      <c r="BK188" s="4" t="s">
        <v>3276</v>
      </c>
      <c r="BL188" s="4" t="s">
        <v>3261</v>
      </c>
      <c r="BM188" s="4" t="s">
        <v>3277</v>
      </c>
      <c r="BN188" s="4" t="s">
        <v>3278</v>
      </c>
      <c r="BO188" s="4" t="s">
        <v>297</v>
      </c>
      <c r="BP188" s="4" t="s">
        <v>3279</v>
      </c>
      <c r="BQ188" s="4" t="s">
        <v>551</v>
      </c>
      <c r="BS188" s="4" t="s">
        <v>1798</v>
      </c>
      <c r="BT188" s="4" t="n">
        <f aca="false">49-(COUNTBLANK(U188:BQ188))</f>
        <v>48</v>
      </c>
      <c r="BU188" s="4" t="str">
        <f aca="false">CONCATENATE("*",BS188,"*")</f>
        <v>*catch*</v>
      </c>
      <c r="BV188" s="4" t="n">
        <f aca="false">COUNTIFS(U188:BQ188,BU188)</f>
        <v>0</v>
      </c>
      <c r="BW188" s="18" t="n">
        <f aca="false">BV188/BT188</f>
        <v>0</v>
      </c>
      <c r="BX188" s="4" t="s">
        <v>3280</v>
      </c>
      <c r="BY188" s="4" t="n">
        <f aca="false">COUNTIFS(U188:BQ188,BX188)</f>
        <v>0</v>
      </c>
      <c r="BZ188" s="18" t="n">
        <f aca="false">IF(BY188="","",(BY188/BT188))</f>
        <v>0</v>
      </c>
      <c r="CA188" s="4" t="n">
        <f aca="false">COUNTIFS(U188:BQ188,BU187)</f>
        <v>0</v>
      </c>
      <c r="CB188" s="4" t="str">
        <f aca="false">IF(BX188="",BU188,BX188)</f>
        <v>*chase*</v>
      </c>
      <c r="CC188" s="4" t="n">
        <f aca="false">COUNTIFS(U188:BQ188,CB187)</f>
        <v>0</v>
      </c>
      <c r="CD188" s="18" t="n">
        <f aca="false">CC188/BT188</f>
        <v>0</v>
      </c>
      <c r="CE188" s="4" t="s">
        <v>3281</v>
      </c>
      <c r="CF188" s="18" t="n">
        <f aca="false">(COUNTIFS(U188:BQ188,CE188))/BT188</f>
        <v>0</v>
      </c>
      <c r="CH188" s="4" t="s">
        <v>3282</v>
      </c>
      <c r="CI188" s="18" t="n">
        <v>0</v>
      </c>
      <c r="CJ188" s="18" t="n">
        <v>0.27</v>
      </c>
      <c r="CK188" s="4" t="s">
        <v>1047</v>
      </c>
      <c r="CL188" s="4" t="s">
        <v>3256</v>
      </c>
      <c r="CP188" s="0" t="s">
        <v>3731</v>
      </c>
      <c r="CQ188" s="15" t="n">
        <v>0.0208333333333333</v>
      </c>
      <c r="CR188" s="0" t="str">
        <f aca="false">CONCATENATE(CP188,CS188)</f>
        <v>retrieve*</v>
      </c>
      <c r="CS188" s="0" t="s">
        <v>3614</v>
      </c>
      <c r="CT188" s="0" t="n">
        <f aca="false">CP187</f>
        <v>0</v>
      </c>
      <c r="CU188" s="0" t="str">
        <f aca="false">CONCATENATE(CT188,CS188)</f>
        <v>0*</v>
      </c>
      <c r="CV188" s="15" t="n">
        <f aca="false">(COUNTIFS(U188:BQ188,CU188))/BT188</f>
        <v>0</v>
      </c>
      <c r="CX188" s="4" t="s">
        <v>3615</v>
      </c>
      <c r="CY188" s="4" t="s">
        <v>3673</v>
      </c>
      <c r="CZ188" s="4" t="s">
        <v>3617</v>
      </c>
    </row>
    <row r="189" customFormat="false" ht="14.4" hidden="false" customHeight="false" outlineLevel="0" collapsed="false">
      <c r="A189" s="8" t="s">
        <v>193</v>
      </c>
      <c r="B189" s="17" t="n">
        <v>1</v>
      </c>
      <c r="C189" s="17" t="n">
        <v>2</v>
      </c>
      <c r="D189" s="17" t="n">
        <v>1</v>
      </c>
      <c r="E189" s="17" t="n">
        <v>120</v>
      </c>
      <c r="F189" s="17" t="n">
        <v>60</v>
      </c>
      <c r="G189" s="17" t="n">
        <v>2</v>
      </c>
      <c r="H189" s="8" t="n">
        <v>2060</v>
      </c>
      <c r="I189" s="8" t="n">
        <v>12060</v>
      </c>
      <c r="J189" s="8" t="n">
        <v>2060</v>
      </c>
      <c r="K189" s="8" t="s">
        <v>650</v>
      </c>
      <c r="L189" s="8" t="s">
        <v>128</v>
      </c>
      <c r="M189" s="4" t="s">
        <v>3283</v>
      </c>
      <c r="N189" s="4" t="s">
        <v>3284</v>
      </c>
      <c r="O189" s="4" t="s">
        <v>3318</v>
      </c>
      <c r="R189" s="4" t="n">
        <f aca="false">(1+LEN(N189)-LEN(SUBSTITUTE(N189," ","")))+1</f>
        <v>6</v>
      </c>
      <c r="S189" s="4" t="n">
        <f aca="false">(1+LEN(O189)-LEN(SUBSTITUTE(O189," ","")))</f>
        <v>11</v>
      </c>
      <c r="T189" s="4" t="s">
        <v>3126</v>
      </c>
      <c r="U189" s="4" t="s">
        <v>3286</v>
      </c>
      <c r="V189" s="4" t="s">
        <v>3287</v>
      </c>
      <c r="W189" s="4" t="s">
        <v>3288</v>
      </c>
      <c r="X189" s="4" t="s">
        <v>1925</v>
      </c>
      <c r="Y189" s="4" t="s">
        <v>3289</v>
      </c>
      <c r="Z189" s="4" t="s">
        <v>3290</v>
      </c>
      <c r="AA189" s="4" t="s">
        <v>3291</v>
      </c>
      <c r="AB189" s="4" t="s">
        <v>3292</v>
      </c>
      <c r="AC189" s="4" t="s">
        <v>3293</v>
      </c>
      <c r="AD189" s="4" t="s">
        <v>3294</v>
      </c>
      <c r="AE189" s="4" t="s">
        <v>3295</v>
      </c>
      <c r="AF189" s="4" t="s">
        <v>3296</v>
      </c>
      <c r="AG189" s="4" t="s">
        <v>3297</v>
      </c>
      <c r="AH189" s="4" t="s">
        <v>3298</v>
      </c>
      <c r="AI189" s="4" t="s">
        <v>3299</v>
      </c>
      <c r="AJ189" s="4" t="s">
        <v>3300</v>
      </c>
      <c r="AK189" s="4" t="s">
        <v>603</v>
      </c>
      <c r="AL189" s="4" t="s">
        <v>227</v>
      </c>
      <c r="AM189" s="4" t="s">
        <v>3286</v>
      </c>
      <c r="AN189" s="4" t="s">
        <v>3301</v>
      </c>
      <c r="AO189" s="4" t="s">
        <v>3302</v>
      </c>
      <c r="AP189" s="4" t="s">
        <v>3301</v>
      </c>
      <c r="AQ189" s="4" t="s">
        <v>3303</v>
      </c>
      <c r="AR189" s="4" t="s">
        <v>3304</v>
      </c>
      <c r="AS189" s="4" t="s">
        <v>3286</v>
      </c>
      <c r="AT189" s="4" t="s">
        <v>3305</v>
      </c>
      <c r="AU189" s="4" t="s">
        <v>227</v>
      </c>
      <c r="AV189" s="4" t="s">
        <v>3306</v>
      </c>
      <c r="AW189" s="4" t="s">
        <v>1621</v>
      </c>
      <c r="AX189" s="4" t="s">
        <v>1782</v>
      </c>
      <c r="AY189" s="4" t="s">
        <v>3307</v>
      </c>
      <c r="AZ189" s="4" t="s">
        <v>1925</v>
      </c>
      <c r="BA189" s="4" t="s">
        <v>3308</v>
      </c>
      <c r="BB189" s="4" t="s">
        <v>1621</v>
      </c>
      <c r="BC189" s="4" t="s">
        <v>3309</v>
      </c>
      <c r="BD189" s="4" t="s">
        <v>3300</v>
      </c>
      <c r="BE189" s="4" t="s">
        <v>3301</v>
      </c>
      <c r="BF189" s="4" t="s">
        <v>3300</v>
      </c>
      <c r="BG189" s="4" t="s">
        <v>3301</v>
      </c>
      <c r="BH189" s="4" t="s">
        <v>3310</v>
      </c>
      <c r="BI189" s="4" t="s">
        <v>1621</v>
      </c>
      <c r="BJ189" s="4" t="s">
        <v>698</v>
      </c>
      <c r="BK189" s="4" t="s">
        <v>3311</v>
      </c>
      <c r="BL189" s="4" t="s">
        <v>3301</v>
      </c>
      <c r="BM189" s="4" t="s">
        <v>3312</v>
      </c>
      <c r="BN189" s="4" t="s">
        <v>3313</v>
      </c>
      <c r="BO189" s="4" t="s">
        <v>227</v>
      </c>
      <c r="BP189" s="4" t="s">
        <v>3301</v>
      </c>
      <c r="BQ189" s="4" t="s">
        <v>3314</v>
      </c>
      <c r="BS189" s="4" t="s">
        <v>3315</v>
      </c>
      <c r="BT189" s="4" t="n">
        <f aca="false">49-(COUNTBLANK(U189:BQ189))</f>
        <v>49</v>
      </c>
      <c r="BU189" s="4" t="str">
        <f aca="false">CONCATENATE("*",BS189,"*")</f>
        <v>*rescue*</v>
      </c>
      <c r="BV189" s="4" t="n">
        <f aca="false">COUNTIFS(U189:BQ189,BU189)</f>
        <v>0</v>
      </c>
      <c r="BW189" s="18" t="n">
        <f aca="false">BV189/BT189</f>
        <v>0</v>
      </c>
      <c r="BX189" s="4" t="s">
        <v>1647</v>
      </c>
      <c r="BY189" s="4" t="n">
        <f aca="false">COUNTIFS(U189:BQ189,BX189)</f>
        <v>0</v>
      </c>
      <c r="BZ189" s="18" t="n">
        <f aca="false">IF(BY189="","",(BY189/BT189))</f>
        <v>0</v>
      </c>
      <c r="CA189" s="4" t="n">
        <f aca="false">COUNTIFS(U189:BQ189,BU190)</f>
        <v>0</v>
      </c>
      <c r="CB189" s="4" t="str">
        <f aca="false">IF(BX189="",BU189,BX189)</f>
        <v>*save*</v>
      </c>
      <c r="CC189" s="4" t="n">
        <f aca="false">COUNTIFS(U189:BQ189,CB190)</f>
        <v>0</v>
      </c>
      <c r="CD189" s="18" t="n">
        <f aca="false">CC189/BT189</f>
        <v>0</v>
      </c>
      <c r="CE189" s="4" t="s">
        <v>1647</v>
      </c>
      <c r="CF189" s="18" t="n">
        <f aca="false">(COUNTIFS(U189:BQ189,CE189))/BT189</f>
        <v>0</v>
      </c>
      <c r="CH189" s="4" t="s">
        <v>1648</v>
      </c>
      <c r="CI189" s="18" t="n">
        <v>0.0408163265306122</v>
      </c>
      <c r="CJ189" s="18" t="n">
        <v>0.35</v>
      </c>
      <c r="CK189" s="4" t="s">
        <v>3303</v>
      </c>
      <c r="CL189" s="4" t="s">
        <v>3316</v>
      </c>
      <c r="CX189" s="4" t="s">
        <v>3615</v>
      </c>
      <c r="CY189" s="4" t="s">
        <v>3340</v>
      </c>
      <c r="CZ189" s="4" t="s">
        <v>3617</v>
      </c>
    </row>
    <row r="190" customFormat="false" ht="14.4" hidden="false" customHeight="false" outlineLevel="0" collapsed="false">
      <c r="A190" s="8" t="s">
        <v>127</v>
      </c>
      <c r="B190" s="17" t="n">
        <v>1</v>
      </c>
      <c r="C190" s="17" t="n">
        <v>2</v>
      </c>
      <c r="D190" s="17" t="n">
        <v>2</v>
      </c>
      <c r="E190" s="17" t="n">
        <v>120</v>
      </c>
      <c r="F190" s="17" t="n">
        <v>60</v>
      </c>
      <c r="G190" s="17" t="n">
        <v>3</v>
      </c>
      <c r="H190" s="8" t="n">
        <v>3060</v>
      </c>
      <c r="I190" s="8" t="n">
        <v>13060</v>
      </c>
      <c r="J190" s="8" t="n">
        <v>3060</v>
      </c>
      <c r="K190" s="8" t="s">
        <v>650</v>
      </c>
      <c r="L190" s="8" t="s">
        <v>128</v>
      </c>
      <c r="M190" s="4" t="s">
        <v>3317</v>
      </c>
      <c r="N190" s="4" t="s">
        <v>3284</v>
      </c>
      <c r="O190" s="4" t="s">
        <v>3285</v>
      </c>
      <c r="R190" s="4" t="n">
        <f aca="false">(1+LEN(N190)-LEN(SUBSTITUTE(N190," ","")))+1</f>
        <v>6</v>
      </c>
      <c r="S190" s="4" t="n">
        <f aca="false">(1+LEN(O190)-LEN(SUBSTITUTE(O190," ","")))</f>
        <v>11</v>
      </c>
      <c r="T190" s="4" t="s">
        <v>3126</v>
      </c>
      <c r="U190" s="4" t="s">
        <v>3319</v>
      </c>
      <c r="V190" s="4" t="s">
        <v>3320</v>
      </c>
      <c r="W190" s="4" t="s">
        <v>3321</v>
      </c>
      <c r="X190" s="4" t="s">
        <v>227</v>
      </c>
      <c r="Y190" s="4" t="s">
        <v>3322</v>
      </c>
      <c r="Z190" s="4" t="s">
        <v>3286</v>
      </c>
      <c r="AA190" s="4" t="s">
        <v>3323</v>
      </c>
      <c r="AB190" s="4" t="s">
        <v>3303</v>
      </c>
      <c r="AC190" s="4" t="s">
        <v>3324</v>
      </c>
      <c r="AD190" s="4" t="s">
        <v>3325</v>
      </c>
      <c r="AE190" s="4" t="s">
        <v>3303</v>
      </c>
      <c r="AF190" s="4" t="s">
        <v>3326</v>
      </c>
      <c r="AG190" s="4" t="s">
        <v>3327</v>
      </c>
      <c r="AH190" s="4" t="s">
        <v>3303</v>
      </c>
      <c r="AI190" s="4" t="s">
        <v>3328</v>
      </c>
      <c r="AJ190" s="4" t="s">
        <v>3329</v>
      </c>
      <c r="AK190" s="4" t="s">
        <v>3330</v>
      </c>
      <c r="AL190" s="4" t="s">
        <v>3331</v>
      </c>
      <c r="AM190" s="4" t="s">
        <v>3303</v>
      </c>
      <c r="AN190" s="4" t="s">
        <v>3332</v>
      </c>
      <c r="AO190" s="4" t="s">
        <v>2063</v>
      </c>
      <c r="AP190" s="4" t="s">
        <v>3333</v>
      </c>
      <c r="AQ190" s="4" t="s">
        <v>3286</v>
      </c>
      <c r="AR190" s="4" t="s">
        <v>3334</v>
      </c>
      <c r="AS190" s="4" t="s">
        <v>3335</v>
      </c>
      <c r="AT190" s="4" t="s">
        <v>3336</v>
      </c>
      <c r="AU190" s="4" t="s">
        <v>3322</v>
      </c>
      <c r="AV190" s="4" t="s">
        <v>3303</v>
      </c>
      <c r="AW190" s="4" t="s">
        <v>3303</v>
      </c>
      <c r="AX190" s="4" t="s">
        <v>3337</v>
      </c>
      <c r="AY190" s="4" t="s">
        <v>3338</v>
      </c>
      <c r="AZ190" s="4" t="s">
        <v>3299</v>
      </c>
      <c r="BA190" s="4" t="s">
        <v>3339</v>
      </c>
      <c r="BB190" s="4" t="s">
        <v>3340</v>
      </c>
      <c r="BC190" s="4" t="s">
        <v>3341</v>
      </c>
      <c r="BD190" s="4" t="s">
        <v>3342</v>
      </c>
      <c r="BE190" s="4" t="s">
        <v>3343</v>
      </c>
      <c r="BF190" s="4" t="s">
        <v>3344</v>
      </c>
      <c r="BG190" s="4" t="s">
        <v>3345</v>
      </c>
      <c r="BH190" s="4" t="s">
        <v>3346</v>
      </c>
      <c r="BI190" s="4" t="s">
        <v>3347</v>
      </c>
      <c r="BJ190" s="4" t="s">
        <v>3348</v>
      </c>
      <c r="BK190" s="4" t="s">
        <v>3299</v>
      </c>
      <c r="BL190" s="4" t="s">
        <v>3349</v>
      </c>
      <c r="BM190" s="4" t="s">
        <v>992</v>
      </c>
      <c r="BN190" s="4" t="s">
        <v>3350</v>
      </c>
      <c r="BO190" s="4" t="s">
        <v>3344</v>
      </c>
      <c r="BP190" s="4" t="s">
        <v>3351</v>
      </c>
      <c r="BQ190" s="4" t="s">
        <v>3337</v>
      </c>
      <c r="BS190" s="4" t="s">
        <v>3303</v>
      </c>
      <c r="BT190" s="4" t="n">
        <f aca="false">49-(COUNTBLANK(U190:BQ190))</f>
        <v>49</v>
      </c>
      <c r="BU190" s="4" t="str">
        <f aca="false">CONCATENATE("*",BS190,"*")</f>
        <v>*lasso*</v>
      </c>
      <c r="BV190" s="4" t="n">
        <f aca="false">COUNTIFS(U190:BQ190,BU190)</f>
        <v>0</v>
      </c>
      <c r="BW190" s="18" t="n">
        <f aca="false">BV190/BT190</f>
        <v>0</v>
      </c>
      <c r="BZ190" s="18" t="str">
        <f aca="false">IF(BY190="","",(BY190/BT190))</f>
        <v/>
      </c>
      <c r="CA190" s="4" t="n">
        <f aca="false">COUNTIFS(U190:BQ190,BU189)</f>
        <v>0</v>
      </c>
      <c r="CB190" s="4" t="str">
        <f aca="false">IF(BX190="",BU190,BX190)</f>
        <v>*lasso*</v>
      </c>
      <c r="CC190" s="4" t="n">
        <f aca="false">COUNTIFS(U190:BQ190,CB189)</f>
        <v>0</v>
      </c>
      <c r="CD190" s="18" t="n">
        <f aca="false">CC190/BT190</f>
        <v>0</v>
      </c>
      <c r="CE190" s="4" t="s">
        <v>3352</v>
      </c>
      <c r="CF190" s="18" t="n">
        <f aca="false">(COUNTIFS(U190:BQ190,CE190))/BT190</f>
        <v>0</v>
      </c>
      <c r="CH190" s="4" t="s">
        <v>3353</v>
      </c>
      <c r="CI190" s="18" t="n">
        <v>0</v>
      </c>
      <c r="CJ190" s="18" t="n">
        <v>0.31</v>
      </c>
      <c r="CK190" s="4" t="s">
        <v>1621</v>
      </c>
      <c r="CL190" s="4" t="s">
        <v>3316</v>
      </c>
      <c r="CP190" s="0" t="s">
        <v>3732</v>
      </c>
      <c r="CQ190" s="15" t="n">
        <v>0</v>
      </c>
      <c r="CR190" s="0" t="str">
        <f aca="false">CONCATENATE(CP190,CS190)</f>
        <v>corral*</v>
      </c>
      <c r="CS190" s="0" t="s">
        <v>3614</v>
      </c>
      <c r="CT190" s="0" t="n">
        <f aca="false">CP191</f>
        <v>0</v>
      </c>
      <c r="CU190" s="0" t="str">
        <f aca="false">CONCATENATE(CT190,CS190)</f>
        <v>0*</v>
      </c>
      <c r="CV190" s="15" t="n">
        <f aca="false">(COUNTIFS(U190:BQ190,CU190))/BT190</f>
        <v>0</v>
      </c>
      <c r="CX190" s="4" t="s">
        <v>3615</v>
      </c>
      <c r="CY190" s="4" t="s">
        <v>3340</v>
      </c>
      <c r="CZ190" s="4" t="s">
        <v>3617</v>
      </c>
    </row>
    <row r="191" customFormat="false" ht="14.4" hidden="false" customHeight="false" outlineLevel="0" collapsed="false">
      <c r="A191" s="8" t="s">
        <v>191</v>
      </c>
      <c r="B191" s="17" t="n">
        <v>1</v>
      </c>
      <c r="C191" s="17" t="n">
        <v>2</v>
      </c>
      <c r="D191" s="17" t="n">
        <v>1</v>
      </c>
      <c r="E191" s="17" t="n">
        <v>22</v>
      </c>
      <c r="F191" s="17" t="n">
        <v>11</v>
      </c>
      <c r="G191" s="17" t="n">
        <v>2</v>
      </c>
      <c r="H191" s="8" t="n">
        <v>2011</v>
      </c>
      <c r="I191" s="8" t="n">
        <v>12011</v>
      </c>
      <c r="J191" s="8" t="n">
        <v>2011</v>
      </c>
      <c r="K191" s="8" t="s">
        <v>650</v>
      </c>
      <c r="L191" s="8" t="s">
        <v>128</v>
      </c>
      <c r="M191" s="4" t="s">
        <v>782</v>
      </c>
      <c r="N191" s="4" t="s">
        <v>783</v>
      </c>
      <c r="O191" s="4" t="s">
        <v>807</v>
      </c>
      <c r="R191" s="4" t="n">
        <f aca="false">(1+LEN(N191)-LEN(SUBSTITUTE(N191," ","")))+1</f>
        <v>6</v>
      </c>
      <c r="S191" s="4" t="n">
        <f aca="false">(1+LEN(O191)-LEN(SUBSTITUTE(O191," ","")))</f>
        <v>9</v>
      </c>
      <c r="T191" s="4" t="s">
        <v>731</v>
      </c>
      <c r="U191" s="4" t="s">
        <v>551</v>
      </c>
      <c r="V191" s="4" t="s">
        <v>785</v>
      </c>
      <c r="W191" s="4" t="s">
        <v>786</v>
      </c>
      <c r="X191" s="4" t="s">
        <v>551</v>
      </c>
      <c r="Y191" s="4" t="s">
        <v>551</v>
      </c>
      <c r="Z191" s="4" t="s">
        <v>551</v>
      </c>
      <c r="AA191" s="4" t="s">
        <v>787</v>
      </c>
      <c r="AB191" s="4" t="s">
        <v>788</v>
      </c>
      <c r="AC191" s="4" t="s">
        <v>789</v>
      </c>
      <c r="AD191" s="4" t="s">
        <v>551</v>
      </c>
      <c r="AE191" s="4" t="s">
        <v>551</v>
      </c>
      <c r="AF191" s="4" t="s">
        <v>790</v>
      </c>
      <c r="AG191" s="4" t="s">
        <v>551</v>
      </c>
      <c r="AH191" s="4" t="s">
        <v>791</v>
      </c>
      <c r="AI191" s="4" t="s">
        <v>551</v>
      </c>
      <c r="AJ191" s="4" t="s">
        <v>792</v>
      </c>
      <c r="AK191" s="4" t="s">
        <v>186</v>
      </c>
      <c r="AL191" s="4" t="s">
        <v>551</v>
      </c>
      <c r="AM191" s="4" t="s">
        <v>551</v>
      </c>
      <c r="AN191" s="4" t="s">
        <v>551</v>
      </c>
      <c r="AO191" s="4" t="s">
        <v>793</v>
      </c>
      <c r="AP191" s="4" t="s">
        <v>551</v>
      </c>
      <c r="AQ191" s="4" t="s">
        <v>186</v>
      </c>
      <c r="AR191" s="4" t="s">
        <v>551</v>
      </c>
      <c r="AS191" s="4" t="s">
        <v>794</v>
      </c>
      <c r="AT191" s="4" t="s">
        <v>551</v>
      </c>
      <c r="AU191" s="4" t="s">
        <v>795</v>
      </c>
      <c r="AV191" s="4" t="s">
        <v>796</v>
      </c>
      <c r="AW191" s="4" t="s">
        <v>551</v>
      </c>
      <c r="AX191" s="4" t="s">
        <v>186</v>
      </c>
      <c r="AY191" s="4" t="s">
        <v>551</v>
      </c>
      <c r="AZ191" s="4" t="s">
        <v>551</v>
      </c>
      <c r="BA191" s="4" t="s">
        <v>551</v>
      </c>
      <c r="BB191" s="4" t="s">
        <v>797</v>
      </c>
      <c r="BC191" s="4" t="s">
        <v>798</v>
      </c>
      <c r="BD191" s="4" t="s">
        <v>799</v>
      </c>
      <c r="BE191" s="4" t="s">
        <v>551</v>
      </c>
      <c r="BF191" s="4" t="s">
        <v>186</v>
      </c>
      <c r="BG191" s="4" t="s">
        <v>551</v>
      </c>
      <c r="BH191" s="4" t="s">
        <v>551</v>
      </c>
      <c r="BI191" s="4" t="s">
        <v>800</v>
      </c>
      <c r="BJ191" s="4" t="s">
        <v>801</v>
      </c>
      <c r="BK191" s="4" t="s">
        <v>797</v>
      </c>
      <c r="BL191" s="4" t="s">
        <v>802</v>
      </c>
      <c r="BM191" s="4" t="s">
        <v>186</v>
      </c>
      <c r="BN191" s="4" t="s">
        <v>797</v>
      </c>
      <c r="BO191" s="4" t="s">
        <v>186</v>
      </c>
      <c r="BP191" s="4" t="s">
        <v>797</v>
      </c>
      <c r="BQ191" s="4" t="s">
        <v>551</v>
      </c>
      <c r="BS191" s="4" t="s">
        <v>551</v>
      </c>
      <c r="BT191" s="4" t="n">
        <f aca="false">49-(COUNTBLANK(U191:BQ191))</f>
        <v>49</v>
      </c>
      <c r="BU191" s="4" t="str">
        <f aca="false">CONCATENATE("*",BS191,"*")</f>
        <v>*play*</v>
      </c>
      <c r="BV191" s="4" t="n">
        <f aca="false">COUNTIFS(U191:BQ191,BU191)</f>
        <v>0</v>
      </c>
      <c r="BW191" s="18" t="n">
        <f aca="false">BV191/BT191</f>
        <v>0</v>
      </c>
      <c r="BZ191" s="18" t="str">
        <f aca="false">IF(BY191="","",(BY191/BT191))</f>
        <v/>
      </c>
      <c r="CA191" s="4" t="n">
        <f aca="false">COUNTIFS(U191:BQ191,BU192)</f>
        <v>0</v>
      </c>
      <c r="CB191" s="4" t="str">
        <f aca="false">IF(BX191="",BU191,BX191)</f>
        <v>*play*</v>
      </c>
      <c r="CC191" s="4" t="n">
        <f aca="false">COUNTIFS(U191:BQ191,CB192)</f>
        <v>0</v>
      </c>
      <c r="CD191" s="18" t="n">
        <f aca="false">CC191/BT191</f>
        <v>0</v>
      </c>
      <c r="CE191" s="4" t="s">
        <v>803</v>
      </c>
      <c r="CF191" s="18" t="n">
        <f aca="false">(COUNTIFS(U191:BQ191,CE191))/BT191</f>
        <v>0</v>
      </c>
      <c r="CH191" s="4" t="s">
        <v>804</v>
      </c>
      <c r="CI191" s="18" t="n">
        <v>0.163265306122449</v>
      </c>
      <c r="CJ191" s="18" t="n">
        <v>0.55</v>
      </c>
      <c r="CK191" s="16" t="s">
        <v>186</v>
      </c>
      <c r="CL191" s="4" t="s">
        <v>805</v>
      </c>
      <c r="CX191" s="4" t="s">
        <v>3639</v>
      </c>
      <c r="CY191" s="4" t="s">
        <v>3675</v>
      </c>
      <c r="CZ191" s="4" t="s">
        <v>3676</v>
      </c>
    </row>
    <row r="192" customFormat="false" ht="14.4" hidden="false" customHeight="false" outlineLevel="0" collapsed="false">
      <c r="A192" s="8" t="s">
        <v>193</v>
      </c>
      <c r="B192" s="17" t="n">
        <v>1</v>
      </c>
      <c r="C192" s="17" t="n">
        <v>2</v>
      </c>
      <c r="D192" s="17" t="n">
        <v>2</v>
      </c>
      <c r="E192" s="17" t="n">
        <v>22</v>
      </c>
      <c r="F192" s="17" t="n">
        <v>11</v>
      </c>
      <c r="G192" s="17" t="n">
        <v>3</v>
      </c>
      <c r="H192" s="8" t="n">
        <v>3011</v>
      </c>
      <c r="I192" s="8" t="n">
        <v>13011</v>
      </c>
      <c r="J192" s="8" t="n">
        <v>3011</v>
      </c>
      <c r="K192" s="8" t="n">
        <v>23011</v>
      </c>
      <c r="L192" s="8" t="s">
        <v>128</v>
      </c>
      <c r="M192" s="4" t="s">
        <v>806</v>
      </c>
      <c r="N192" s="4" t="s">
        <v>783</v>
      </c>
      <c r="O192" s="4" t="s">
        <v>784</v>
      </c>
      <c r="P192" s="4" t="s">
        <v>823</v>
      </c>
      <c r="Q192" s="4" t="s">
        <v>273</v>
      </c>
      <c r="R192" s="4" t="n">
        <f aca="false">(1+LEN(N192)-LEN(SUBSTITUTE(N192," ","")))+1</f>
        <v>6</v>
      </c>
      <c r="S192" s="4" t="n">
        <f aca="false">(1+LEN(O192)-LEN(SUBSTITUTE(O192," ","")))</f>
        <v>9</v>
      </c>
      <c r="T192" s="4" t="s">
        <v>731</v>
      </c>
      <c r="U192" s="4" t="s">
        <v>186</v>
      </c>
      <c r="V192" s="4" t="s">
        <v>186</v>
      </c>
      <c r="W192" s="4" t="s">
        <v>808</v>
      </c>
      <c r="X192" s="4" t="s">
        <v>186</v>
      </c>
      <c r="Y192" s="4" t="s">
        <v>186</v>
      </c>
      <c r="Z192" s="4" t="s">
        <v>186</v>
      </c>
      <c r="AA192" s="4" t="s">
        <v>809</v>
      </c>
      <c r="AB192" s="4" t="s">
        <v>186</v>
      </c>
      <c r="AC192" s="4" t="s">
        <v>186</v>
      </c>
      <c r="AD192" s="4" t="s">
        <v>810</v>
      </c>
      <c r="AE192" s="4" t="s">
        <v>186</v>
      </c>
      <c r="AF192" s="4" t="s">
        <v>811</v>
      </c>
      <c r="AG192" s="4" t="s">
        <v>812</v>
      </c>
      <c r="AH192" s="4" t="s">
        <v>186</v>
      </c>
      <c r="AJ192" s="4" t="s">
        <v>813</v>
      </c>
      <c r="AK192" s="4" t="s">
        <v>796</v>
      </c>
      <c r="AL192" s="4" t="s">
        <v>814</v>
      </c>
      <c r="AM192" s="4" t="s">
        <v>186</v>
      </c>
      <c r="AN192" s="4" t="s">
        <v>813</v>
      </c>
      <c r="AO192" s="4" t="s">
        <v>186</v>
      </c>
      <c r="AP192" s="4" t="s">
        <v>186</v>
      </c>
      <c r="AQ192" s="4" t="s">
        <v>186</v>
      </c>
      <c r="AR192" s="4" t="s">
        <v>186</v>
      </c>
      <c r="AS192" s="4" t="s">
        <v>186</v>
      </c>
      <c r="AT192" s="4" t="s">
        <v>186</v>
      </c>
      <c r="AU192" s="4" t="s">
        <v>813</v>
      </c>
      <c r="AV192" s="4" t="s">
        <v>815</v>
      </c>
      <c r="AW192" s="4" t="s">
        <v>186</v>
      </c>
      <c r="AX192" s="4" t="s">
        <v>186</v>
      </c>
      <c r="AY192" s="4" t="s">
        <v>186</v>
      </c>
      <c r="AZ192" s="4" t="s">
        <v>186</v>
      </c>
      <c r="BA192" s="4" t="s">
        <v>813</v>
      </c>
      <c r="BB192" s="4" t="s">
        <v>796</v>
      </c>
      <c r="BC192" s="4" t="s">
        <v>816</v>
      </c>
      <c r="BD192" s="4" t="s">
        <v>186</v>
      </c>
      <c r="BE192" s="4" t="s">
        <v>817</v>
      </c>
      <c r="BF192" s="4" t="s">
        <v>186</v>
      </c>
      <c r="BG192" s="4" t="s">
        <v>818</v>
      </c>
      <c r="BH192" s="4" t="s">
        <v>186</v>
      </c>
      <c r="BI192" s="4" t="s">
        <v>796</v>
      </c>
      <c r="BJ192" s="4" t="s">
        <v>186</v>
      </c>
      <c r="BK192" s="4" t="s">
        <v>813</v>
      </c>
      <c r="BL192" s="4" t="s">
        <v>186</v>
      </c>
      <c r="BM192" s="4" t="s">
        <v>819</v>
      </c>
      <c r="BN192" s="4" t="s">
        <v>186</v>
      </c>
      <c r="BP192" s="4" t="s">
        <v>820</v>
      </c>
      <c r="BQ192" s="4" t="s">
        <v>186</v>
      </c>
      <c r="BS192" s="4" t="s">
        <v>813</v>
      </c>
      <c r="BT192" s="4" t="n">
        <f aca="false">49-(COUNTBLANK(U192:BQ192))</f>
        <v>47</v>
      </c>
      <c r="BU192" s="4" t="str">
        <f aca="false">CONCATENATE("*",BS192,"*")</f>
        <v>*chirp*</v>
      </c>
      <c r="BV192" s="4" t="n">
        <f aca="false">COUNTIFS(U192:BQ192,BU192)</f>
        <v>0</v>
      </c>
      <c r="BW192" s="18" t="n">
        <f aca="false">BV192/BT192</f>
        <v>0</v>
      </c>
      <c r="BX192" s="4" t="s">
        <v>821</v>
      </c>
      <c r="BY192" s="4" t="n">
        <f aca="false">COUNTIFS(U192:BQ192,BX192)</f>
        <v>0</v>
      </c>
      <c r="BZ192" s="18" t="n">
        <f aca="false">IF(BY192="","",(BY192/BT192))</f>
        <v>0</v>
      </c>
      <c r="CA192" s="4" t="n">
        <f aca="false">COUNTIFS(U192:BQ192,BU191)</f>
        <v>0</v>
      </c>
      <c r="CB192" s="4" t="str">
        <f aca="false">IF(BX192="",BU192,BX192)</f>
        <v>*sing*</v>
      </c>
      <c r="CC192" s="4" t="n">
        <f aca="false">COUNTIFS(U192:BQ192,CB191)</f>
        <v>0</v>
      </c>
      <c r="CD192" s="18" t="n">
        <f aca="false">CC192/BT192</f>
        <v>0</v>
      </c>
      <c r="CE192" s="4" t="s">
        <v>821</v>
      </c>
      <c r="CF192" s="18" t="n">
        <f aca="false">(COUNTIFS(U192:BQ192,CE192))/BT192</f>
        <v>0</v>
      </c>
      <c r="CH192" s="4" t="s">
        <v>822</v>
      </c>
      <c r="CI192" s="18" t="n">
        <v>0</v>
      </c>
      <c r="CJ192" s="18" t="n">
        <v>0.68</v>
      </c>
      <c r="CK192" s="16" t="s">
        <v>551</v>
      </c>
      <c r="CL192" s="4" t="s">
        <v>805</v>
      </c>
      <c r="CX192" s="4" t="s">
        <v>3639</v>
      </c>
      <c r="CY192" s="4" t="s">
        <v>3675</v>
      </c>
      <c r="CZ192" s="4" t="s">
        <v>3676</v>
      </c>
    </row>
    <row r="193" customFormat="false" ht="14.4" hidden="false" customHeight="false" outlineLevel="0" collapsed="false">
      <c r="A193" s="8" t="s">
        <v>191</v>
      </c>
      <c r="B193" s="17" t="n">
        <v>1</v>
      </c>
      <c r="C193" s="17" t="n">
        <v>2</v>
      </c>
      <c r="D193" s="17" t="n">
        <v>1</v>
      </c>
      <c r="E193" s="17" t="n">
        <v>24</v>
      </c>
      <c r="F193" s="17" t="n">
        <v>13</v>
      </c>
      <c r="G193" s="17" t="n">
        <v>2</v>
      </c>
      <c r="H193" s="8" t="n">
        <v>2013</v>
      </c>
      <c r="I193" s="8" t="n">
        <v>12013</v>
      </c>
      <c r="J193" s="8" t="n">
        <v>2013</v>
      </c>
      <c r="K193" s="8" t="s">
        <v>650</v>
      </c>
      <c r="L193" s="8" t="s">
        <v>128</v>
      </c>
      <c r="M193" s="4" t="s">
        <v>873</v>
      </c>
      <c r="N193" s="4" t="s">
        <v>874</v>
      </c>
      <c r="O193" s="4" t="s">
        <v>898</v>
      </c>
      <c r="R193" s="4" t="n">
        <f aca="false">(1+LEN(N193)-LEN(SUBSTITUTE(N193," ","")))+1</f>
        <v>5</v>
      </c>
      <c r="S193" s="4" t="n">
        <f aca="false">(1+LEN(O193)-LEN(SUBSTITUTE(O193," ","")))</f>
        <v>8</v>
      </c>
      <c r="T193" s="4" t="s">
        <v>731</v>
      </c>
      <c r="U193" s="4" t="s">
        <v>876</v>
      </c>
      <c r="V193" s="4" t="s">
        <v>877</v>
      </c>
      <c r="W193" s="4" t="s">
        <v>878</v>
      </c>
      <c r="X193" s="4" t="s">
        <v>186</v>
      </c>
      <c r="Y193" s="4" t="s">
        <v>879</v>
      </c>
      <c r="Z193" s="4" t="s">
        <v>880</v>
      </c>
      <c r="AA193" s="4" t="s">
        <v>876</v>
      </c>
      <c r="AB193" s="4" t="s">
        <v>876</v>
      </c>
      <c r="AC193" s="4" t="s">
        <v>881</v>
      </c>
      <c r="AD193" s="4" t="s">
        <v>881</v>
      </c>
      <c r="AE193" s="4" t="s">
        <v>882</v>
      </c>
      <c r="AF193" s="4" t="s">
        <v>883</v>
      </c>
      <c r="AG193" s="4" t="s">
        <v>876</v>
      </c>
      <c r="AH193" s="4" t="s">
        <v>884</v>
      </c>
      <c r="AI193" s="4" t="s">
        <v>876</v>
      </c>
      <c r="AJ193" s="4" t="s">
        <v>186</v>
      </c>
      <c r="AK193" s="4" t="s">
        <v>876</v>
      </c>
      <c r="AL193" s="4" t="s">
        <v>186</v>
      </c>
      <c r="AM193" s="4" t="s">
        <v>186</v>
      </c>
      <c r="AN193" s="4" t="s">
        <v>881</v>
      </c>
      <c r="AO193" s="4" t="s">
        <v>885</v>
      </c>
      <c r="AP193" s="4" t="s">
        <v>879</v>
      </c>
      <c r="AQ193" s="4" t="s">
        <v>876</v>
      </c>
      <c r="AR193" s="4" t="s">
        <v>886</v>
      </c>
      <c r="AS193" s="4" t="s">
        <v>879</v>
      </c>
      <c r="AT193" s="4" t="s">
        <v>876</v>
      </c>
      <c r="AU193" s="4" t="s">
        <v>698</v>
      </c>
      <c r="AV193" s="4" t="s">
        <v>887</v>
      </c>
      <c r="AW193" s="4" t="s">
        <v>876</v>
      </c>
      <c r="AX193" s="4" t="s">
        <v>186</v>
      </c>
      <c r="AY193" s="4" t="s">
        <v>879</v>
      </c>
      <c r="AZ193" s="4" t="s">
        <v>876</v>
      </c>
      <c r="BA193" s="4" t="s">
        <v>888</v>
      </c>
      <c r="BB193" s="4" t="s">
        <v>876</v>
      </c>
      <c r="BC193" s="4" t="s">
        <v>889</v>
      </c>
      <c r="BD193" s="4" t="s">
        <v>876</v>
      </c>
      <c r="BE193" s="4" t="s">
        <v>876</v>
      </c>
      <c r="BF193" s="4" t="s">
        <v>876</v>
      </c>
      <c r="BG193" s="4" t="s">
        <v>876</v>
      </c>
      <c r="BH193" s="4" t="s">
        <v>876</v>
      </c>
      <c r="BI193" s="4" t="s">
        <v>876</v>
      </c>
      <c r="BJ193" s="4" t="s">
        <v>890</v>
      </c>
      <c r="BK193" s="4" t="s">
        <v>876</v>
      </c>
      <c r="BL193" s="4" t="s">
        <v>876</v>
      </c>
      <c r="BM193" s="4" t="s">
        <v>891</v>
      </c>
      <c r="BN193" s="4" t="s">
        <v>892</v>
      </c>
      <c r="BO193" s="4" t="s">
        <v>876</v>
      </c>
      <c r="BP193" s="4" t="s">
        <v>876</v>
      </c>
      <c r="BQ193" s="4" t="s">
        <v>893</v>
      </c>
      <c r="BS193" s="4" t="s">
        <v>876</v>
      </c>
      <c r="BT193" s="4" t="n">
        <f aca="false">49-(COUNTBLANK(U193:BQ193))</f>
        <v>49</v>
      </c>
      <c r="BU193" s="4" t="str">
        <f aca="false">CONCATENATE("*",BS193,"*")</f>
        <v>*preach*</v>
      </c>
      <c r="BV193" s="4" t="n">
        <f aca="false">COUNTIFS(U193:BQ193,BU193)</f>
        <v>0</v>
      </c>
      <c r="BW193" s="18" t="n">
        <f aca="false">BV193/BT193</f>
        <v>0</v>
      </c>
      <c r="BZ193" s="18" t="str">
        <f aca="false">IF(BY193="","",(BY193/BT193))</f>
        <v/>
      </c>
      <c r="CA193" s="4" t="n">
        <f aca="false">COUNTIFS(U193:BQ193,BU194)</f>
        <v>0</v>
      </c>
      <c r="CB193" s="4" t="str">
        <f aca="false">IF(BX193="",BU193,BX193)</f>
        <v>*preach*</v>
      </c>
      <c r="CC193" s="4" t="n">
        <f aca="false">COUNTIFS(U193:BQ193,CB194)</f>
        <v>0</v>
      </c>
      <c r="CD193" s="18" t="n">
        <f aca="false">CC193/BT193</f>
        <v>0</v>
      </c>
      <c r="CE193" s="4" t="s">
        <v>894</v>
      </c>
      <c r="CF193" s="18" t="n">
        <f aca="false">(COUNTIFS(U193:BQ193,CE193))/BT193</f>
        <v>0</v>
      </c>
      <c r="CH193" s="4" t="s">
        <v>895</v>
      </c>
      <c r="CI193" s="18" t="n">
        <v>0.102040816326531</v>
      </c>
      <c r="CJ193" s="18" t="n">
        <v>0.53</v>
      </c>
      <c r="CK193" s="16" t="s">
        <v>186</v>
      </c>
      <c r="CL193" s="4" t="s">
        <v>896</v>
      </c>
      <c r="CX193" s="4" t="s">
        <v>3639</v>
      </c>
      <c r="CY193" s="4" t="s">
        <v>3679</v>
      </c>
      <c r="CZ193" s="4" t="s">
        <v>3676</v>
      </c>
    </row>
    <row r="194" customFormat="false" ht="14.4" hidden="false" customHeight="false" outlineLevel="0" collapsed="false">
      <c r="A194" s="8" t="s">
        <v>193</v>
      </c>
      <c r="B194" s="17" t="n">
        <v>1</v>
      </c>
      <c r="C194" s="17" t="n">
        <v>2</v>
      </c>
      <c r="D194" s="17" t="n">
        <v>2</v>
      </c>
      <c r="E194" s="17" t="n">
        <v>24</v>
      </c>
      <c r="F194" s="17" t="n">
        <v>13</v>
      </c>
      <c r="G194" s="17" t="n">
        <v>3</v>
      </c>
      <c r="H194" s="8" t="n">
        <v>3013</v>
      </c>
      <c r="I194" s="8" t="n">
        <v>13013</v>
      </c>
      <c r="J194" s="8" t="n">
        <v>3013</v>
      </c>
      <c r="K194" s="8" t="n">
        <v>23013</v>
      </c>
      <c r="L194" s="8" t="s">
        <v>128</v>
      </c>
      <c r="M194" s="4" t="s">
        <v>897</v>
      </c>
      <c r="N194" s="4" t="s">
        <v>874</v>
      </c>
      <c r="O194" s="4" t="s">
        <v>875</v>
      </c>
      <c r="P194" s="4" t="s">
        <v>921</v>
      </c>
      <c r="Q194" s="4" t="s">
        <v>273</v>
      </c>
      <c r="R194" s="4" t="n">
        <f aca="false">(1+LEN(N194)-LEN(SUBSTITUTE(N194," ","")))+1</f>
        <v>5</v>
      </c>
      <c r="S194" s="4" t="n">
        <f aca="false">(1+LEN(O194)-LEN(SUBSTITUTE(O194," ","")))</f>
        <v>8</v>
      </c>
      <c r="T194" s="4" t="s">
        <v>731</v>
      </c>
      <c r="U194" s="4" t="s">
        <v>879</v>
      </c>
      <c r="V194" s="4" t="s">
        <v>899</v>
      </c>
      <c r="W194" s="4" t="s">
        <v>900</v>
      </c>
      <c r="X194" s="4" t="s">
        <v>186</v>
      </c>
      <c r="Y194" s="4" t="s">
        <v>901</v>
      </c>
      <c r="Z194" s="4" t="s">
        <v>902</v>
      </c>
      <c r="AA194" s="4" t="s">
        <v>903</v>
      </c>
      <c r="AB194" s="4" t="s">
        <v>186</v>
      </c>
      <c r="AC194" s="4" t="s">
        <v>876</v>
      </c>
      <c r="AD194" s="4" t="s">
        <v>904</v>
      </c>
      <c r="AE194" s="4" t="s">
        <v>186</v>
      </c>
      <c r="AF194" s="4" t="s">
        <v>905</v>
      </c>
      <c r="AG194" s="4" t="s">
        <v>906</v>
      </c>
      <c r="AH194" s="4" t="s">
        <v>186</v>
      </c>
      <c r="AI194" s="4" t="s">
        <v>186</v>
      </c>
      <c r="AJ194" s="4" t="s">
        <v>907</v>
      </c>
      <c r="AK194" s="4" t="s">
        <v>796</v>
      </c>
      <c r="AL194" s="4" t="s">
        <v>908</v>
      </c>
      <c r="AM194" s="4" t="s">
        <v>186</v>
      </c>
      <c r="AN194" s="4" t="s">
        <v>909</v>
      </c>
      <c r="AO194" s="4" t="s">
        <v>186</v>
      </c>
      <c r="AP194" s="4" t="s">
        <v>910</v>
      </c>
      <c r="AQ194" s="4" t="s">
        <v>911</v>
      </c>
      <c r="AR194" s="4" t="s">
        <v>912</v>
      </c>
      <c r="AS194" s="4" t="s">
        <v>876</v>
      </c>
      <c r="AT194" s="4" t="s">
        <v>913</v>
      </c>
      <c r="AU194" s="4" t="s">
        <v>186</v>
      </c>
      <c r="AV194" s="4" t="s">
        <v>186</v>
      </c>
      <c r="AW194" s="4" t="s">
        <v>914</v>
      </c>
      <c r="AX194" s="4" t="s">
        <v>186</v>
      </c>
      <c r="AY194" s="4" t="s">
        <v>186</v>
      </c>
      <c r="AZ194" s="4" t="s">
        <v>915</v>
      </c>
      <c r="BA194" s="4" t="s">
        <v>186</v>
      </c>
      <c r="BB194" s="4" t="s">
        <v>186</v>
      </c>
      <c r="BC194" s="4" t="s">
        <v>916</v>
      </c>
      <c r="BD194" s="4" t="s">
        <v>917</v>
      </c>
      <c r="BE194" s="4" t="s">
        <v>796</v>
      </c>
      <c r="BF194" s="4" t="s">
        <v>186</v>
      </c>
      <c r="BG194" s="4" t="s">
        <v>186</v>
      </c>
      <c r="BH194" s="4" t="s">
        <v>918</v>
      </c>
      <c r="BI194" s="4" t="s">
        <v>919</v>
      </c>
      <c r="BJ194" s="4" t="s">
        <v>186</v>
      </c>
      <c r="BK194" s="4" t="s">
        <v>876</v>
      </c>
      <c r="BL194" s="4" t="s">
        <v>186</v>
      </c>
      <c r="BM194" s="4" t="s">
        <v>186</v>
      </c>
      <c r="BN194" s="4" t="s">
        <v>920</v>
      </c>
      <c r="BO194" s="4" t="s">
        <v>881</v>
      </c>
      <c r="BQ194" s="4" t="s">
        <v>186</v>
      </c>
      <c r="BS194" s="4" t="s">
        <v>186</v>
      </c>
      <c r="BT194" s="4" t="n">
        <f aca="false">49-(COUNTBLANK(U194:BQ194))</f>
        <v>48</v>
      </c>
      <c r="BU194" s="4" t="str">
        <f aca="false">CONCATENATE("*",BS194,"*")</f>
        <v>*sing*</v>
      </c>
      <c r="BV194" s="4" t="n">
        <f aca="false">COUNTIFS(U194:BQ194,BU194)</f>
        <v>0</v>
      </c>
      <c r="BW194" s="18" t="n">
        <f aca="false">BV194/BT194</f>
        <v>0</v>
      </c>
      <c r="BZ194" s="18" t="str">
        <f aca="false">IF(BY194="","",(BY194/BT194))</f>
        <v/>
      </c>
      <c r="CA194" s="4" t="n">
        <f aca="false">COUNTIFS(U194:BQ194,BU193)</f>
        <v>0</v>
      </c>
      <c r="CB194" s="4" t="str">
        <f aca="false">IF(BX194="",BU194,BX194)</f>
        <v>*sing*</v>
      </c>
      <c r="CC194" s="4" t="n">
        <f aca="false">COUNTIFS(U194:BQ194,CB193)</f>
        <v>0</v>
      </c>
      <c r="CD194" s="18" t="n">
        <f aca="false">CC194/BT194</f>
        <v>0</v>
      </c>
      <c r="CE194" s="4" t="s">
        <v>821</v>
      </c>
      <c r="CF194" s="18" t="n">
        <f aca="false">(COUNTIFS(U194:BQ194,CE194))/BT194</f>
        <v>0</v>
      </c>
      <c r="CH194" s="4" t="s">
        <v>822</v>
      </c>
      <c r="CI194" s="18" t="n">
        <v>0.0625</v>
      </c>
      <c r="CJ194" s="18" t="n">
        <v>0.5</v>
      </c>
      <c r="CK194" s="16" t="s">
        <v>876</v>
      </c>
      <c r="CL194" s="4" t="s">
        <v>896</v>
      </c>
      <c r="CX194" s="4" t="s">
        <v>3639</v>
      </c>
      <c r="CY194" s="4" t="s">
        <v>3679</v>
      </c>
      <c r="CZ194" s="4" t="s">
        <v>3676</v>
      </c>
    </row>
    <row r="195" customFormat="false" ht="14.4" hidden="false" customHeight="false" outlineLevel="0" collapsed="false">
      <c r="A195" s="8" t="s">
        <v>191</v>
      </c>
      <c r="B195" s="17" t="n">
        <v>1</v>
      </c>
      <c r="C195" s="17" t="n">
        <v>2</v>
      </c>
      <c r="D195" s="17" t="n">
        <v>1</v>
      </c>
      <c r="E195" s="17" t="n">
        <v>26</v>
      </c>
      <c r="F195" s="17" t="n">
        <v>15</v>
      </c>
      <c r="G195" s="17" t="n">
        <v>2</v>
      </c>
      <c r="H195" s="8" t="n">
        <v>2015</v>
      </c>
      <c r="I195" s="8" t="n">
        <v>12015</v>
      </c>
      <c r="J195" s="8" t="n">
        <v>2015</v>
      </c>
      <c r="K195" s="8" t="s">
        <v>650</v>
      </c>
      <c r="L195" s="8" t="s">
        <v>128</v>
      </c>
      <c r="M195" s="4" t="s">
        <v>980</v>
      </c>
      <c r="N195" s="4" t="s">
        <v>981</v>
      </c>
      <c r="O195" s="4" t="s">
        <v>998</v>
      </c>
      <c r="R195" s="4" t="n">
        <f aca="false">(1+LEN(N195)-LEN(SUBSTITUTE(N195," ","")))+1</f>
        <v>7</v>
      </c>
      <c r="S195" s="4" t="n">
        <f aca="false">(1+LEN(O195)-LEN(SUBSTITUTE(O195," ","")))</f>
        <v>10</v>
      </c>
      <c r="T195" s="4" t="s">
        <v>731</v>
      </c>
      <c r="U195" s="4" t="s">
        <v>983</v>
      </c>
      <c r="V195" s="4" t="s">
        <v>984</v>
      </c>
      <c r="W195" s="4" t="s">
        <v>985</v>
      </c>
      <c r="X195" s="4" t="s">
        <v>606</v>
      </c>
      <c r="Y195" s="4" t="s">
        <v>983</v>
      </c>
      <c r="Z195" s="4" t="s">
        <v>551</v>
      </c>
      <c r="AA195" s="4" t="s">
        <v>986</v>
      </c>
      <c r="AB195" s="4" t="s">
        <v>983</v>
      </c>
      <c r="AC195" s="4" t="s">
        <v>987</v>
      </c>
      <c r="AD195" s="4" t="s">
        <v>983</v>
      </c>
      <c r="AE195" s="4" t="s">
        <v>988</v>
      </c>
      <c r="AF195" s="4" t="s">
        <v>989</v>
      </c>
      <c r="AG195" s="4" t="s">
        <v>551</v>
      </c>
      <c r="AH195" s="4" t="s">
        <v>551</v>
      </c>
      <c r="AI195" s="4" t="s">
        <v>990</v>
      </c>
      <c r="AJ195" s="4" t="s">
        <v>991</v>
      </c>
      <c r="AK195" s="4" t="s">
        <v>551</v>
      </c>
      <c r="AL195" s="4" t="s">
        <v>551</v>
      </c>
      <c r="AM195" s="4" t="s">
        <v>551</v>
      </c>
      <c r="AN195" s="4" t="s">
        <v>551</v>
      </c>
      <c r="AO195" s="4" t="s">
        <v>983</v>
      </c>
      <c r="AP195" s="4" t="s">
        <v>551</v>
      </c>
      <c r="AQ195" s="4" t="s">
        <v>992</v>
      </c>
      <c r="AR195" s="4" t="s">
        <v>551</v>
      </c>
      <c r="AS195" s="4" t="s">
        <v>186</v>
      </c>
      <c r="AT195" s="4" t="s">
        <v>983</v>
      </c>
      <c r="AU195" s="4" t="s">
        <v>983</v>
      </c>
      <c r="AV195" s="4" t="s">
        <v>993</v>
      </c>
      <c r="AW195" s="4" t="s">
        <v>551</v>
      </c>
      <c r="AX195" s="4" t="s">
        <v>551</v>
      </c>
      <c r="AY195" s="4" t="s">
        <v>551</v>
      </c>
      <c r="AZ195" s="4" t="s">
        <v>983</v>
      </c>
      <c r="BA195" s="4" t="s">
        <v>551</v>
      </c>
      <c r="BB195" s="4" t="s">
        <v>551</v>
      </c>
      <c r="BC195" s="4" t="s">
        <v>551</v>
      </c>
      <c r="BD195" s="4" t="s">
        <v>551</v>
      </c>
      <c r="BE195" s="4" t="s">
        <v>551</v>
      </c>
      <c r="BF195" s="4" t="s">
        <v>992</v>
      </c>
      <c r="BG195" s="4" t="s">
        <v>983</v>
      </c>
      <c r="BH195" s="4" t="s">
        <v>551</v>
      </c>
      <c r="BI195" s="4" t="s">
        <v>983</v>
      </c>
      <c r="BJ195" s="4" t="s">
        <v>994</v>
      </c>
      <c r="BK195" s="4" t="s">
        <v>983</v>
      </c>
      <c r="BL195" s="4" t="s">
        <v>983</v>
      </c>
      <c r="BM195" s="4" t="s">
        <v>983</v>
      </c>
      <c r="BN195" s="4" t="s">
        <v>995</v>
      </c>
      <c r="BO195" s="4" t="s">
        <v>983</v>
      </c>
      <c r="BP195" s="4" t="s">
        <v>551</v>
      </c>
      <c r="BQ195" s="4" t="s">
        <v>992</v>
      </c>
      <c r="BS195" s="4" t="s">
        <v>983</v>
      </c>
      <c r="BT195" s="4" t="n">
        <f aca="false">49-(COUNTBLANK(U195:BQ195))</f>
        <v>49</v>
      </c>
      <c r="BU195" s="4" t="str">
        <f aca="false">CONCATENATE("*",BS195,"*")</f>
        <v>*march*</v>
      </c>
      <c r="BV195" s="4" t="n">
        <f aca="false">COUNTIFS(U195:BQ195,BU195)</f>
        <v>0</v>
      </c>
      <c r="BW195" s="18" t="n">
        <f aca="false">BV195/BT195</f>
        <v>0</v>
      </c>
      <c r="BZ195" s="18" t="str">
        <f aca="false">IF(BY195="","",(BY195/BT195))</f>
        <v/>
      </c>
      <c r="CA195" s="4" t="n">
        <f aca="false">COUNTIFS(U195:BQ195,BU196)</f>
        <v>0</v>
      </c>
      <c r="CB195" s="4" t="str">
        <f aca="false">IF(BX195="",BU195,BX195)</f>
        <v>*march*</v>
      </c>
      <c r="CC195" s="4" t="n">
        <f aca="false">COUNTIFS(U195:BQ195,CB196)</f>
        <v>0</v>
      </c>
      <c r="CD195" s="18" t="n">
        <f aca="false">CC195/BT195</f>
        <v>0</v>
      </c>
      <c r="CE195" s="4" t="s">
        <v>803</v>
      </c>
      <c r="CF195" s="18" t="n">
        <f aca="false">(COUNTIFS(U195:BQ195,CE195))/BT195</f>
        <v>0</v>
      </c>
      <c r="CH195" s="4" t="s">
        <v>804</v>
      </c>
      <c r="CI195" s="18" t="n">
        <v>0</v>
      </c>
      <c r="CJ195" s="18" t="n">
        <v>0.41</v>
      </c>
      <c r="CK195" s="16" t="s">
        <v>999</v>
      </c>
      <c r="CL195" s="4" t="s">
        <v>996</v>
      </c>
      <c r="CX195" s="4" t="s">
        <v>3639</v>
      </c>
      <c r="CY195" s="4" t="s">
        <v>987</v>
      </c>
      <c r="CZ195" s="4" t="s">
        <v>3676</v>
      </c>
    </row>
    <row r="196" customFormat="false" ht="14.4" hidden="false" customHeight="false" outlineLevel="0" collapsed="false">
      <c r="A196" s="8" t="s">
        <v>193</v>
      </c>
      <c r="B196" s="17" t="n">
        <v>1</v>
      </c>
      <c r="C196" s="17" t="n">
        <v>2</v>
      </c>
      <c r="D196" s="17" t="n">
        <v>2</v>
      </c>
      <c r="E196" s="17" t="n">
        <v>26</v>
      </c>
      <c r="F196" s="17" t="n">
        <v>15</v>
      </c>
      <c r="G196" s="17" t="n">
        <v>3</v>
      </c>
      <c r="H196" s="8" t="n">
        <v>3015</v>
      </c>
      <c r="I196" s="8" t="n">
        <v>13015</v>
      </c>
      <c r="J196" s="8" t="n">
        <v>3015</v>
      </c>
      <c r="K196" s="8" t="n">
        <v>23015</v>
      </c>
      <c r="L196" s="8" t="s">
        <v>128</v>
      </c>
      <c r="M196" s="4" t="s">
        <v>997</v>
      </c>
      <c r="N196" s="4" t="s">
        <v>981</v>
      </c>
      <c r="O196" s="4" t="s">
        <v>982</v>
      </c>
      <c r="P196" s="4" t="s">
        <v>1018</v>
      </c>
      <c r="Q196" s="4" t="s">
        <v>133</v>
      </c>
      <c r="R196" s="4" t="n">
        <f aca="false">(1+LEN(N196)-LEN(SUBSTITUTE(N196," ","")))+1</f>
        <v>7</v>
      </c>
      <c r="S196" s="4" t="n">
        <f aca="false">(1+LEN(O196)-LEN(SUBSTITUTE(O196," ","")))</f>
        <v>10</v>
      </c>
      <c r="T196" s="4" t="s">
        <v>731</v>
      </c>
      <c r="U196" s="4" t="s">
        <v>999</v>
      </c>
      <c r="V196" s="4" t="s">
        <v>1000</v>
      </c>
      <c r="W196" s="4" t="s">
        <v>1001</v>
      </c>
      <c r="X196" s="4" t="s">
        <v>999</v>
      </c>
      <c r="Y196" s="4" t="s">
        <v>999</v>
      </c>
      <c r="Z196" s="4" t="s">
        <v>999</v>
      </c>
      <c r="AA196" s="4" t="s">
        <v>1002</v>
      </c>
      <c r="AB196" s="4" t="s">
        <v>999</v>
      </c>
      <c r="AC196" s="4" t="s">
        <v>1003</v>
      </c>
      <c r="AD196" s="4" t="s">
        <v>1004</v>
      </c>
      <c r="AE196" s="4" t="s">
        <v>1005</v>
      </c>
      <c r="AF196" s="4" t="s">
        <v>999</v>
      </c>
      <c r="AG196" s="4" t="s">
        <v>1006</v>
      </c>
      <c r="AH196" s="4" t="s">
        <v>999</v>
      </c>
      <c r="AI196" s="4" t="s">
        <v>999</v>
      </c>
      <c r="AJ196" s="4" t="s">
        <v>1007</v>
      </c>
      <c r="AK196" s="4" t="s">
        <v>1008</v>
      </c>
      <c r="AL196" s="4" t="s">
        <v>999</v>
      </c>
      <c r="AM196" s="4" t="s">
        <v>254</v>
      </c>
      <c r="AN196" s="4" t="s">
        <v>1009</v>
      </c>
      <c r="AO196" s="4" t="s">
        <v>1005</v>
      </c>
      <c r="AP196" s="4" t="s">
        <v>1010</v>
      </c>
      <c r="AQ196" s="4" t="s">
        <v>1011</v>
      </c>
      <c r="AR196" s="4" t="s">
        <v>1012</v>
      </c>
      <c r="AS196" s="4" t="s">
        <v>999</v>
      </c>
      <c r="AT196" s="4" t="s">
        <v>1013</v>
      </c>
      <c r="AU196" s="4" t="s">
        <v>999</v>
      </c>
      <c r="AV196" s="4" t="s">
        <v>999</v>
      </c>
      <c r="AW196" s="4" t="s">
        <v>999</v>
      </c>
      <c r="AX196" s="4" t="s">
        <v>228</v>
      </c>
      <c r="AY196" s="4" t="s">
        <v>228</v>
      </c>
      <c r="AZ196" s="4" t="s">
        <v>1005</v>
      </c>
      <c r="BA196" s="4" t="s">
        <v>1014</v>
      </c>
      <c r="BB196" s="4" t="s">
        <v>999</v>
      </c>
      <c r="BC196" s="4" t="s">
        <v>1001</v>
      </c>
      <c r="BD196" s="4" t="s">
        <v>228</v>
      </c>
      <c r="BE196" s="4" t="s">
        <v>1008</v>
      </c>
      <c r="BF196" s="4" t="s">
        <v>999</v>
      </c>
      <c r="BG196" s="4" t="s">
        <v>999</v>
      </c>
      <c r="BH196" s="4" t="s">
        <v>228</v>
      </c>
      <c r="BI196" s="4" t="s">
        <v>1008</v>
      </c>
      <c r="BJ196" s="4" t="s">
        <v>228</v>
      </c>
      <c r="BK196" s="4" t="s">
        <v>999</v>
      </c>
      <c r="BL196" s="4" t="s">
        <v>999</v>
      </c>
      <c r="BM196" s="4" t="s">
        <v>999</v>
      </c>
      <c r="BN196" s="4" t="s">
        <v>1009</v>
      </c>
      <c r="BO196" s="4" t="s">
        <v>999</v>
      </c>
      <c r="BP196" s="4" t="s">
        <v>1015</v>
      </c>
      <c r="BQ196" s="4" t="s">
        <v>228</v>
      </c>
      <c r="BS196" s="4" t="s">
        <v>999</v>
      </c>
      <c r="BT196" s="4" t="n">
        <f aca="false">49-(COUNTBLANK(U196:BQ196))</f>
        <v>49</v>
      </c>
      <c r="BU196" s="4" t="str">
        <f aca="false">CONCATENATE("*",BS196,"*")</f>
        <v>*float*</v>
      </c>
      <c r="BV196" s="4" t="n">
        <f aca="false">COUNTIFS(U196:BQ196,BU196)</f>
        <v>0</v>
      </c>
      <c r="BW196" s="18" t="n">
        <f aca="false">BV196/BT196</f>
        <v>0</v>
      </c>
      <c r="BZ196" s="18" t="str">
        <f aca="false">IF(BY196="","",(BY196/BT196))</f>
        <v/>
      </c>
      <c r="CA196" s="4" t="n">
        <f aca="false">COUNTIFS(U196:BQ196,BU195)</f>
        <v>0</v>
      </c>
      <c r="CB196" s="4" t="str">
        <f aca="false">IF(BX196="",BU196,BX196)</f>
        <v>*float*</v>
      </c>
      <c r="CC196" s="4" t="n">
        <f aca="false">COUNTIFS(U196:BQ196,CB195)</f>
        <v>0</v>
      </c>
      <c r="CD196" s="18" t="n">
        <f aca="false">CC196/BT196</f>
        <v>0</v>
      </c>
      <c r="CE196" s="4" t="s">
        <v>1016</v>
      </c>
      <c r="CF196" s="18" t="n">
        <f aca="false">(COUNTIFS(U196:BQ196,CE196))/BT196</f>
        <v>0</v>
      </c>
      <c r="CH196" s="4" t="s">
        <v>1017</v>
      </c>
      <c r="CI196" s="18" t="n">
        <v>0</v>
      </c>
      <c r="CJ196" s="18" t="n">
        <v>0.63</v>
      </c>
      <c r="CK196" s="16" t="s">
        <v>551</v>
      </c>
      <c r="CL196" s="4" t="s">
        <v>996</v>
      </c>
      <c r="CX196" s="4" t="s">
        <v>3639</v>
      </c>
      <c r="CY196" s="4" t="s">
        <v>987</v>
      </c>
      <c r="CZ196" s="4" t="s">
        <v>3676</v>
      </c>
    </row>
    <row r="197" customFormat="false" ht="14.4" hidden="false" customHeight="false" outlineLevel="0" collapsed="false">
      <c r="A197" s="8" t="s">
        <v>163</v>
      </c>
      <c r="B197" s="17" t="n">
        <v>1</v>
      </c>
      <c r="C197" s="17" t="n">
        <v>2</v>
      </c>
      <c r="D197" s="17" t="n">
        <v>1</v>
      </c>
      <c r="E197" s="17" t="n">
        <v>28</v>
      </c>
      <c r="F197" s="17" t="n">
        <v>16</v>
      </c>
      <c r="G197" s="17" t="n">
        <v>2</v>
      </c>
      <c r="H197" s="8" t="n">
        <v>2016</v>
      </c>
      <c r="I197" s="8" t="n">
        <v>12016</v>
      </c>
      <c r="J197" s="8" t="n">
        <v>2016</v>
      </c>
      <c r="K197" s="8" t="s">
        <v>650</v>
      </c>
      <c r="L197" s="8" t="s">
        <v>128</v>
      </c>
      <c r="M197" s="4" t="s">
        <v>1019</v>
      </c>
      <c r="N197" s="4" t="s">
        <v>1020</v>
      </c>
      <c r="O197" s="4" t="s">
        <v>1054</v>
      </c>
      <c r="R197" s="4" t="n">
        <f aca="false">(1+LEN(N197)-LEN(SUBSTITUTE(N197," ","")))+1</f>
        <v>5</v>
      </c>
      <c r="S197" s="4" t="n">
        <f aca="false">(1+LEN(O197)-LEN(SUBSTITUTE(O197," ","")))</f>
        <v>8</v>
      </c>
      <c r="T197" s="4" t="s">
        <v>731</v>
      </c>
      <c r="U197" s="20" t="s">
        <v>325</v>
      </c>
      <c r="V197" s="20" t="s">
        <v>1022</v>
      </c>
      <c r="W197" s="20" t="s">
        <v>1023</v>
      </c>
      <c r="X197" s="20" t="s">
        <v>1024</v>
      </c>
      <c r="Y197" s="4" t="s">
        <v>1025</v>
      </c>
      <c r="Z197" s="20" t="s">
        <v>325</v>
      </c>
      <c r="AA197" s="4" t="s">
        <v>1026</v>
      </c>
      <c r="AB197" s="4" t="s">
        <v>1027</v>
      </c>
      <c r="AC197" s="20" t="s">
        <v>1028</v>
      </c>
      <c r="AD197" s="20" t="s">
        <v>325</v>
      </c>
      <c r="AE197" s="4" t="s">
        <v>1029</v>
      </c>
      <c r="AF197" s="20" t="s">
        <v>1030</v>
      </c>
      <c r="AG197" s="4" t="s">
        <v>1031</v>
      </c>
      <c r="AH197" s="20" t="s">
        <v>325</v>
      </c>
      <c r="AI197" s="20" t="s">
        <v>1032</v>
      </c>
      <c r="AJ197" s="20" t="s">
        <v>1033</v>
      </c>
      <c r="AK197" s="4" t="s">
        <v>1034</v>
      </c>
      <c r="AL197" s="20" t="s">
        <v>1035</v>
      </c>
      <c r="AM197" s="20" t="s">
        <v>325</v>
      </c>
      <c r="AO197" s="4" t="s">
        <v>1027</v>
      </c>
      <c r="AP197" s="4" t="s">
        <v>1036</v>
      </c>
      <c r="AQ197" s="4" t="s">
        <v>1037</v>
      </c>
      <c r="AR197" s="4" t="s">
        <v>1038</v>
      </c>
      <c r="AS197" s="20" t="s">
        <v>1035</v>
      </c>
      <c r="AT197" s="4" t="s">
        <v>1027</v>
      </c>
      <c r="AU197" s="4" t="s">
        <v>582</v>
      </c>
      <c r="AV197" s="4" t="s">
        <v>356</v>
      </c>
      <c r="AW197" s="4" t="s">
        <v>1039</v>
      </c>
      <c r="AX197" s="20" t="s">
        <v>1040</v>
      </c>
      <c r="AY197" s="20" t="s">
        <v>325</v>
      </c>
      <c r="AZ197" s="20" t="s">
        <v>325</v>
      </c>
      <c r="BA197" s="20" t="s">
        <v>1041</v>
      </c>
      <c r="BB197" s="20" t="s">
        <v>1040</v>
      </c>
      <c r="BC197" s="20" t="s">
        <v>325</v>
      </c>
      <c r="BD197" s="20" t="s">
        <v>1042</v>
      </c>
      <c r="BE197" s="20" t="s">
        <v>1043</v>
      </c>
      <c r="BF197" s="4" t="s">
        <v>298</v>
      </c>
      <c r="BG197" s="20" t="s">
        <v>325</v>
      </c>
      <c r="BH197" s="4" t="s">
        <v>1027</v>
      </c>
      <c r="BI197" s="20" t="s">
        <v>1035</v>
      </c>
      <c r="BJ197" s="4" t="s">
        <v>1044</v>
      </c>
      <c r="BK197" s="4" t="s">
        <v>298</v>
      </c>
      <c r="BL197" s="4" t="s">
        <v>1045</v>
      </c>
      <c r="BM197" s="20" t="s">
        <v>325</v>
      </c>
      <c r="BN197" s="20" t="s">
        <v>1046</v>
      </c>
      <c r="BO197" s="4" t="s">
        <v>1047</v>
      </c>
      <c r="BP197" s="20" t="s">
        <v>325</v>
      </c>
      <c r="BQ197" s="20" t="s">
        <v>1048</v>
      </c>
      <c r="BS197" s="4" t="s">
        <v>325</v>
      </c>
      <c r="BT197" s="4" t="n">
        <f aca="false">49-(COUNTBLANK(U197:BQ197))</f>
        <v>48</v>
      </c>
      <c r="BU197" s="4" t="str">
        <f aca="false">CONCATENATE("*",BS197,"*")</f>
        <v>*shoot*</v>
      </c>
      <c r="BV197" s="4" t="n">
        <f aca="false">COUNTIFS(U197:BQ197,BU197)</f>
        <v>0</v>
      </c>
      <c r="BW197" s="18" t="n">
        <f aca="false">BV197/BT197</f>
        <v>0</v>
      </c>
      <c r="BZ197" s="18" t="str">
        <f aca="false">IF(BY197="","",(BY197/BT197))</f>
        <v/>
      </c>
      <c r="CA197" s="4" t="n">
        <f aca="false">COUNTIFS(U197:BQ197,BU198)</f>
        <v>0</v>
      </c>
      <c r="CB197" s="4" t="str">
        <f aca="false">IF(BX197="",BU197,BX197)</f>
        <v>*shoot*</v>
      </c>
      <c r="CC197" s="4" t="n">
        <f aca="false">COUNTIFS(U197:BQ197,CB198)</f>
        <v>0</v>
      </c>
      <c r="CD197" s="18" t="n">
        <f aca="false">CC197/BT197</f>
        <v>0</v>
      </c>
      <c r="CE197" s="4" t="s">
        <v>1049</v>
      </c>
      <c r="CF197" s="18" t="n">
        <f aca="false">(COUNTIFS(U197:BQ197,CE197))/BT197</f>
        <v>0</v>
      </c>
      <c r="CG197" s="20" t="s">
        <v>1050</v>
      </c>
      <c r="CH197" s="4" t="s">
        <v>1051</v>
      </c>
      <c r="CI197" s="18" t="n">
        <v>0</v>
      </c>
      <c r="CJ197" s="18" t="n">
        <v>0.31</v>
      </c>
      <c r="CK197" s="16" t="s">
        <v>1069</v>
      </c>
      <c r="CL197" s="4" t="s">
        <v>1052</v>
      </c>
      <c r="CP197" s="0" t="s">
        <v>3733</v>
      </c>
      <c r="CQ197" s="15" t="n">
        <v>0</v>
      </c>
      <c r="CR197" s="0" t="str">
        <f aca="false">CONCATENATE(CP197,CS197)</f>
        <v>blast*</v>
      </c>
      <c r="CS197" s="0" t="s">
        <v>3614</v>
      </c>
      <c r="CT197" s="0" t="n">
        <f aca="false">CP198</f>
        <v>0</v>
      </c>
      <c r="CU197" s="0" t="str">
        <f aca="false">CONCATENATE(CT197,CS197)</f>
        <v>0*</v>
      </c>
      <c r="CV197" s="15" t="n">
        <f aca="false">(COUNTIFS(U197:BQ197,CU197))/BT197</f>
        <v>0</v>
      </c>
      <c r="CX197" s="4" t="s">
        <v>3639</v>
      </c>
      <c r="CY197" s="4" t="s">
        <v>582</v>
      </c>
      <c r="CZ197" s="4" t="s">
        <v>3676</v>
      </c>
    </row>
    <row r="198" customFormat="false" ht="14.4" hidden="false" customHeight="false" outlineLevel="0" collapsed="false">
      <c r="A198" s="8" t="s">
        <v>191</v>
      </c>
      <c r="B198" s="17" t="n">
        <v>1</v>
      </c>
      <c r="C198" s="17" t="n">
        <v>2</v>
      </c>
      <c r="D198" s="17" t="n">
        <v>2</v>
      </c>
      <c r="E198" s="17" t="n">
        <v>28</v>
      </c>
      <c r="F198" s="17" t="n">
        <v>16</v>
      </c>
      <c r="G198" s="17" t="n">
        <v>3</v>
      </c>
      <c r="H198" s="8" t="n">
        <v>3016</v>
      </c>
      <c r="I198" s="8" t="n">
        <v>13016</v>
      </c>
      <c r="J198" s="8" t="n">
        <v>3016</v>
      </c>
      <c r="K198" s="8" t="s">
        <v>650</v>
      </c>
      <c r="L198" s="8" t="s">
        <v>128</v>
      </c>
      <c r="M198" s="4" t="s">
        <v>1053</v>
      </c>
      <c r="N198" s="4" t="s">
        <v>1020</v>
      </c>
      <c r="O198" s="4" t="s">
        <v>1021</v>
      </c>
      <c r="R198" s="4" t="n">
        <f aca="false">(1+LEN(N198)-LEN(SUBSTITUTE(N198," ","")))+1</f>
        <v>5</v>
      </c>
      <c r="S198" s="4" t="n">
        <f aca="false">(1+LEN(O198)-LEN(SUBSTITUTE(O198," ","")))</f>
        <v>8</v>
      </c>
      <c r="T198" s="4" t="s">
        <v>731</v>
      </c>
      <c r="U198" s="4" t="s">
        <v>1037</v>
      </c>
      <c r="V198" s="4" t="s">
        <v>1055</v>
      </c>
      <c r="W198" s="20" t="s">
        <v>1056</v>
      </c>
      <c r="X198" s="4" t="s">
        <v>551</v>
      </c>
      <c r="Y198" s="20" t="s">
        <v>1057</v>
      </c>
      <c r="Z198" s="4" t="s">
        <v>1058</v>
      </c>
      <c r="AA198" s="20" t="s">
        <v>1059</v>
      </c>
      <c r="AB198" s="20" t="s">
        <v>1060</v>
      </c>
      <c r="AC198" s="4" t="s">
        <v>1061</v>
      </c>
      <c r="AE198" s="4" t="s">
        <v>1062</v>
      </c>
      <c r="AF198" s="20" t="s">
        <v>1063</v>
      </c>
      <c r="AG198" s="4" t="s">
        <v>1064</v>
      </c>
      <c r="AH198" s="20" t="s">
        <v>1037</v>
      </c>
      <c r="AI198" s="4" t="s">
        <v>1065</v>
      </c>
      <c r="AJ198" s="4" t="s">
        <v>1066</v>
      </c>
      <c r="AK198" s="4" t="s">
        <v>1067</v>
      </c>
      <c r="AL198" s="20" t="s">
        <v>1056</v>
      </c>
      <c r="AM198" s="4" t="s">
        <v>1068</v>
      </c>
      <c r="AN198" s="20" t="s">
        <v>1069</v>
      </c>
      <c r="AO198" s="4" t="s">
        <v>1070</v>
      </c>
      <c r="AP198" s="4" t="s">
        <v>1071</v>
      </c>
      <c r="AQ198" s="4" t="s">
        <v>1072</v>
      </c>
      <c r="AR198" s="20" t="s">
        <v>1073</v>
      </c>
      <c r="AS198" s="4" t="s">
        <v>1074</v>
      </c>
      <c r="AT198" s="4" t="s">
        <v>1075</v>
      </c>
      <c r="AU198" s="20" t="s">
        <v>1069</v>
      </c>
      <c r="AV198" s="4" t="s">
        <v>582</v>
      </c>
      <c r="AW198" s="4" t="s">
        <v>1076</v>
      </c>
      <c r="AX198" s="4" t="s">
        <v>582</v>
      </c>
      <c r="AY198" s="4" t="s">
        <v>1039</v>
      </c>
      <c r="AZ198" s="20" t="s">
        <v>1077</v>
      </c>
      <c r="BA198" s="20" t="s">
        <v>1078</v>
      </c>
      <c r="BB198" s="20" t="s">
        <v>1069</v>
      </c>
      <c r="BC198" s="4" t="s">
        <v>1079</v>
      </c>
      <c r="BD198" s="4" t="s">
        <v>1080</v>
      </c>
      <c r="BE198" s="4" t="s">
        <v>1081</v>
      </c>
      <c r="BF198" s="4" t="s">
        <v>1082</v>
      </c>
      <c r="BG198" s="4" t="s">
        <v>1083</v>
      </c>
      <c r="BH198" s="4" t="s">
        <v>208</v>
      </c>
      <c r="BI198" s="20" t="s">
        <v>1084</v>
      </c>
      <c r="BJ198" s="20" t="s">
        <v>1037</v>
      </c>
      <c r="BK198" s="20" t="s">
        <v>1085</v>
      </c>
      <c r="BL198" s="20" t="s">
        <v>1086</v>
      </c>
      <c r="BM198" s="4" t="s">
        <v>1087</v>
      </c>
      <c r="BN198" s="20" t="s">
        <v>1037</v>
      </c>
      <c r="BO198" s="4" t="s">
        <v>1088</v>
      </c>
      <c r="BP198" s="4" t="s">
        <v>1062</v>
      </c>
      <c r="BQ198" s="4" t="s">
        <v>1062</v>
      </c>
      <c r="BS198" s="4" t="s">
        <v>1085</v>
      </c>
      <c r="BT198" s="4" t="n">
        <f aca="false">49-(COUNTBLANK(U198:BQ198))</f>
        <v>48</v>
      </c>
      <c r="BU198" s="4" t="str">
        <f aca="false">CONCATENATE("*",BS198,"*")</f>
        <v>*box*</v>
      </c>
      <c r="BV198" s="4" t="n">
        <f aca="false">COUNTIFS(U198:BQ198,BU198)</f>
        <v>0</v>
      </c>
      <c r="BW198" s="18" t="n">
        <f aca="false">BV198/BT198</f>
        <v>0</v>
      </c>
      <c r="BX198" s="4" t="s">
        <v>1089</v>
      </c>
      <c r="BY198" s="4" t="n">
        <f aca="false">COUNTIFS(U198:BQ198,BX198)</f>
        <v>0</v>
      </c>
      <c r="BZ198" s="18" t="n">
        <f aca="false">IF(BY198="","",(BY198/BT198))</f>
        <v>0</v>
      </c>
      <c r="CA198" s="4" t="n">
        <f aca="false">COUNTIFS(U198:BQ198,BU197)</f>
        <v>0</v>
      </c>
      <c r="CB198" s="4" t="str">
        <f aca="false">IF(BX198="",BU198,BX198)</f>
        <v>*strike*</v>
      </c>
      <c r="CC198" s="4" t="n">
        <f aca="false">COUNTIFS(U198:BQ198,CB197)</f>
        <v>0</v>
      </c>
      <c r="CD198" s="18" t="n">
        <f aca="false">CC198/BT198</f>
        <v>0</v>
      </c>
      <c r="CE198" s="4" t="s">
        <v>1090</v>
      </c>
      <c r="CF198" s="18" t="n">
        <f aca="false">(COUNTIFS(U198:BQ198,CE198))/BT198</f>
        <v>0</v>
      </c>
      <c r="CG198" s="20" t="s">
        <v>1091</v>
      </c>
      <c r="CH198" s="4" t="s">
        <v>1092</v>
      </c>
      <c r="CI198" s="18" t="n">
        <v>0</v>
      </c>
      <c r="CJ198" s="18" t="n">
        <v>0.08</v>
      </c>
      <c r="CK198" s="16" t="s">
        <v>325</v>
      </c>
      <c r="CL198" s="4" t="s">
        <v>1052</v>
      </c>
      <c r="CX198" s="4" t="s">
        <v>3639</v>
      </c>
      <c r="CY198" s="4" t="s">
        <v>582</v>
      </c>
      <c r="CZ198" s="4" t="s">
        <v>3676</v>
      </c>
    </row>
    <row r="199" customFormat="false" ht="14.4" hidden="false" customHeight="false" outlineLevel="0" collapsed="false">
      <c r="A199" s="8" t="s">
        <v>163</v>
      </c>
      <c r="B199" s="17" t="n">
        <v>1</v>
      </c>
      <c r="C199" s="17" t="n">
        <v>2</v>
      </c>
      <c r="D199" s="17" t="n">
        <v>1</v>
      </c>
      <c r="E199" s="17" t="n">
        <v>37</v>
      </c>
      <c r="F199" s="17" t="n">
        <v>20</v>
      </c>
      <c r="G199" s="17" t="n">
        <v>2</v>
      </c>
      <c r="H199" s="8" t="n">
        <v>2020</v>
      </c>
      <c r="I199" s="8" t="n">
        <v>12020</v>
      </c>
      <c r="J199" s="8" t="n">
        <v>2020</v>
      </c>
      <c r="K199" s="8" t="s">
        <v>650</v>
      </c>
      <c r="L199" s="8" t="s">
        <v>128</v>
      </c>
      <c r="M199" s="4" t="s">
        <v>1264</v>
      </c>
      <c r="N199" s="4" t="s">
        <v>1265</v>
      </c>
      <c r="O199" s="4" t="s">
        <v>1295</v>
      </c>
      <c r="R199" s="4" t="n">
        <f aca="false">(1+LEN(N199)-LEN(SUBSTITUTE(N199," ","")))+1</f>
        <v>8</v>
      </c>
      <c r="S199" s="4" t="n">
        <f aca="false">(1+LEN(O199)-LEN(SUBSTITUTE(O199," ","")))</f>
        <v>13</v>
      </c>
      <c r="T199" s="4" t="s">
        <v>1096</v>
      </c>
      <c r="U199" s="4" t="s">
        <v>1267</v>
      </c>
      <c r="V199" s="4" t="s">
        <v>1268</v>
      </c>
      <c r="W199" s="4" t="s">
        <v>1269</v>
      </c>
      <c r="X199" s="4" t="s">
        <v>1270</v>
      </c>
      <c r="Y199" s="4" t="s">
        <v>1154</v>
      </c>
      <c r="Z199" s="4" t="s">
        <v>1154</v>
      </c>
      <c r="AA199" s="4" t="s">
        <v>1271</v>
      </c>
      <c r="AB199" s="4" t="s">
        <v>1159</v>
      </c>
      <c r="AC199" s="4" t="s">
        <v>1272</v>
      </c>
      <c r="AD199" s="4" t="s">
        <v>1273</v>
      </c>
      <c r="AE199" s="4" t="s">
        <v>1154</v>
      </c>
      <c r="AF199" s="4" t="s">
        <v>1274</v>
      </c>
      <c r="AG199" s="4" t="s">
        <v>1275</v>
      </c>
      <c r="AH199" s="4" t="s">
        <v>1276</v>
      </c>
      <c r="AI199" s="4" t="s">
        <v>1277</v>
      </c>
      <c r="AJ199" s="4" t="s">
        <v>1278</v>
      </c>
      <c r="AK199" s="4" t="s">
        <v>1279</v>
      </c>
      <c r="AL199" s="4" t="s">
        <v>1274</v>
      </c>
      <c r="AM199" s="4" t="s">
        <v>1154</v>
      </c>
      <c r="AN199" s="4" t="s">
        <v>1154</v>
      </c>
      <c r="AO199" s="4" t="s">
        <v>1280</v>
      </c>
      <c r="AP199" s="4" t="s">
        <v>1274</v>
      </c>
      <c r="AQ199" s="4" t="s">
        <v>1154</v>
      </c>
      <c r="AR199" s="4" t="s">
        <v>1154</v>
      </c>
      <c r="AS199" s="4" t="s">
        <v>1123</v>
      </c>
      <c r="AT199" s="4" t="s">
        <v>1281</v>
      </c>
      <c r="AU199" s="4" t="s">
        <v>1154</v>
      </c>
      <c r="AV199" s="4" t="s">
        <v>1282</v>
      </c>
      <c r="AW199" s="4" t="s">
        <v>150</v>
      </c>
      <c r="AX199" s="4" t="s">
        <v>1154</v>
      </c>
      <c r="AY199" s="4" t="s">
        <v>1154</v>
      </c>
      <c r="AZ199" s="4" t="s">
        <v>1283</v>
      </c>
      <c r="BA199" s="4" t="s">
        <v>1284</v>
      </c>
      <c r="BB199" s="4" t="s">
        <v>1159</v>
      </c>
      <c r="BC199" s="4" t="s">
        <v>1285</v>
      </c>
      <c r="BD199" s="4" t="s">
        <v>1159</v>
      </c>
      <c r="BE199" s="4" t="s">
        <v>1154</v>
      </c>
      <c r="BF199" s="4" t="s">
        <v>1154</v>
      </c>
      <c r="BG199" s="4" t="s">
        <v>1154</v>
      </c>
      <c r="BH199" s="4" t="s">
        <v>1154</v>
      </c>
      <c r="BI199" s="4" t="s">
        <v>1154</v>
      </c>
      <c r="BJ199" s="4" t="s">
        <v>1286</v>
      </c>
      <c r="BK199" s="4" t="s">
        <v>1287</v>
      </c>
      <c r="BL199" s="4" t="s">
        <v>1154</v>
      </c>
      <c r="BM199" s="4" t="s">
        <v>1274</v>
      </c>
      <c r="BN199" s="4" t="s">
        <v>1288</v>
      </c>
      <c r="BO199" s="4" t="s">
        <v>1289</v>
      </c>
      <c r="BP199" s="4" t="s">
        <v>203</v>
      </c>
      <c r="BQ199" s="4" t="s">
        <v>1290</v>
      </c>
      <c r="BS199" s="4" t="s">
        <v>1154</v>
      </c>
      <c r="BT199" s="4" t="n">
        <f aca="false">49-(COUNTBLANK(U199:BQ199))</f>
        <v>49</v>
      </c>
      <c r="BU199" s="4" t="str">
        <f aca="false">CONCATENATE("*",BS199,"*")</f>
        <v>*fix*</v>
      </c>
      <c r="BV199" s="4" t="n">
        <f aca="false">COUNTIFS(U199:BQ199,BU199)</f>
        <v>0</v>
      </c>
      <c r="BW199" s="18" t="n">
        <f aca="false">BV199/BT199</f>
        <v>0</v>
      </c>
      <c r="BZ199" s="18" t="str">
        <f aca="false">IF(BY199="","",(BY199/BT199))</f>
        <v/>
      </c>
      <c r="CA199" s="4" t="n">
        <f aca="false">COUNTIFS(U199:BQ199,BU200)</f>
        <v>0</v>
      </c>
      <c r="CB199" s="4" t="str">
        <f aca="false">IF(BX199="",BU199,BX199)</f>
        <v>*fix*</v>
      </c>
      <c r="CC199" s="4" t="n">
        <f aca="false">COUNTIFS(U199:BQ199,CB200)</f>
        <v>0</v>
      </c>
      <c r="CD199" s="18" t="n">
        <f aca="false">CC199/BT199</f>
        <v>0</v>
      </c>
      <c r="CE199" s="4" t="s">
        <v>1291</v>
      </c>
      <c r="CF199" s="18" t="n">
        <f aca="false">(COUNTIFS(U199:BQ199,CE199))/BT199</f>
        <v>0</v>
      </c>
      <c r="CH199" s="4" t="s">
        <v>1292</v>
      </c>
      <c r="CI199" s="18" t="n">
        <v>0</v>
      </c>
      <c r="CJ199" s="18" t="n">
        <v>0.45</v>
      </c>
      <c r="CK199" s="16" t="s">
        <v>1318</v>
      </c>
      <c r="CL199" s="4" t="s">
        <v>1293</v>
      </c>
      <c r="CP199" s="0" t="s">
        <v>3734</v>
      </c>
      <c r="CQ199" s="15" t="n">
        <v>0</v>
      </c>
      <c r="CR199" s="0" t="str">
        <f aca="false">CONCATENATE(CP199,CS199)</f>
        <v>service*</v>
      </c>
      <c r="CS199" s="0" t="s">
        <v>3614</v>
      </c>
      <c r="CT199" s="0" t="n">
        <f aca="false">CP200</f>
        <v>0</v>
      </c>
      <c r="CU199" s="0" t="str">
        <f aca="false">CONCATENATE(CT199,CS199)</f>
        <v>0*</v>
      </c>
      <c r="CV199" s="15" t="n">
        <f aca="false">(COUNTIFS(U199:BQ199,CU199))/BT199</f>
        <v>0</v>
      </c>
      <c r="CX199" s="4" t="s">
        <v>3639</v>
      </c>
      <c r="CY199" s="4" t="s">
        <v>1286</v>
      </c>
      <c r="CZ199" s="4" t="s">
        <v>3676</v>
      </c>
    </row>
    <row r="200" customFormat="false" ht="14.4" hidden="false" customHeight="false" outlineLevel="0" collapsed="false">
      <c r="A200" s="8" t="s">
        <v>191</v>
      </c>
      <c r="B200" s="17" t="n">
        <v>1</v>
      </c>
      <c r="C200" s="17" t="n">
        <v>2</v>
      </c>
      <c r="D200" s="17" t="n">
        <v>2</v>
      </c>
      <c r="E200" s="17" t="n">
        <v>37</v>
      </c>
      <c r="F200" s="17" t="n">
        <v>20</v>
      </c>
      <c r="G200" s="17" t="n">
        <v>3</v>
      </c>
      <c r="H200" s="8" t="n">
        <v>3020</v>
      </c>
      <c r="I200" s="8" t="n">
        <v>13020</v>
      </c>
      <c r="J200" s="8" t="n">
        <v>3020</v>
      </c>
      <c r="K200" s="8" t="s">
        <v>650</v>
      </c>
      <c r="L200" s="8" t="s">
        <v>128</v>
      </c>
      <c r="M200" s="4" t="s">
        <v>1294</v>
      </c>
      <c r="N200" s="4" t="s">
        <v>1265</v>
      </c>
      <c r="O200" s="4" t="s">
        <v>1266</v>
      </c>
      <c r="R200" s="4" t="n">
        <f aca="false">(1+LEN(N200)-LEN(SUBSTITUTE(N200," ","")))+1</f>
        <v>8</v>
      </c>
      <c r="S200" s="4" t="n">
        <f aca="false">(1+LEN(O200)-LEN(SUBSTITUTE(O200," ","")))</f>
        <v>13</v>
      </c>
      <c r="T200" s="4" t="s">
        <v>1096</v>
      </c>
      <c r="U200" s="20" t="s">
        <v>1296</v>
      </c>
      <c r="V200" s="20" t="s">
        <v>1297</v>
      </c>
      <c r="W200" s="4" t="s">
        <v>1286</v>
      </c>
      <c r="X200" s="4" t="s">
        <v>1298</v>
      </c>
      <c r="Y200" s="4" t="s">
        <v>203</v>
      </c>
      <c r="Z200" s="20" t="s">
        <v>1275</v>
      </c>
      <c r="AA200" s="4" t="s">
        <v>1299</v>
      </c>
      <c r="AB200" s="20" t="s">
        <v>1297</v>
      </c>
      <c r="AC200" s="20" t="s">
        <v>1300</v>
      </c>
      <c r="AD200" s="4" t="s">
        <v>1301</v>
      </c>
      <c r="AE200" s="20" t="s">
        <v>1123</v>
      </c>
      <c r="AF200" s="20" t="s">
        <v>1302</v>
      </c>
      <c r="AG200" s="20" t="s">
        <v>1303</v>
      </c>
      <c r="AH200" s="20" t="s">
        <v>934</v>
      </c>
      <c r="AI200" s="4" t="s">
        <v>168</v>
      </c>
      <c r="AJ200" s="20" t="s">
        <v>1297</v>
      </c>
      <c r="AK200" s="20" t="s">
        <v>1304</v>
      </c>
      <c r="AL200" s="20" t="s">
        <v>1305</v>
      </c>
      <c r="AM200" s="4" t="s">
        <v>1065</v>
      </c>
      <c r="AN200" s="4" t="s">
        <v>1149</v>
      </c>
      <c r="AO200" s="4" t="s">
        <v>150</v>
      </c>
      <c r="AP200" s="20" t="s">
        <v>1306</v>
      </c>
      <c r="AQ200" s="20" t="s">
        <v>1307</v>
      </c>
      <c r="AR200" s="20" t="s">
        <v>1297</v>
      </c>
      <c r="AS200" s="4" t="s">
        <v>1308</v>
      </c>
      <c r="AT200" s="20" t="s">
        <v>1309</v>
      </c>
      <c r="AU200" s="4" t="s">
        <v>150</v>
      </c>
      <c r="AV200" s="4" t="s">
        <v>1286</v>
      </c>
      <c r="AW200" s="4" t="s">
        <v>1310</v>
      </c>
      <c r="AX200" s="4" t="s">
        <v>1286</v>
      </c>
      <c r="AY200" s="20" t="s">
        <v>934</v>
      </c>
      <c r="AZ200" s="4" t="s">
        <v>1286</v>
      </c>
      <c r="BA200" s="20" t="s">
        <v>1297</v>
      </c>
      <c r="BB200" s="4" t="s">
        <v>456</v>
      </c>
      <c r="BC200" s="4" t="s">
        <v>1311</v>
      </c>
      <c r="BD200" s="20" t="s">
        <v>1312</v>
      </c>
      <c r="BE200" s="4" t="s">
        <v>1313</v>
      </c>
      <c r="BF200" s="4" t="s">
        <v>1286</v>
      </c>
      <c r="BG200" s="4" t="s">
        <v>1314</v>
      </c>
      <c r="BH200" s="4" t="s">
        <v>150</v>
      </c>
      <c r="BI200" s="20" t="s">
        <v>1315</v>
      </c>
      <c r="BJ200" s="20" t="s">
        <v>1297</v>
      </c>
      <c r="BK200" s="4" t="s">
        <v>1316</v>
      </c>
      <c r="BL200" s="20" t="s">
        <v>1297</v>
      </c>
      <c r="BM200" s="4" t="s">
        <v>1317</v>
      </c>
      <c r="BN200" s="4" t="s">
        <v>1308</v>
      </c>
      <c r="BO200" s="4" t="s">
        <v>1286</v>
      </c>
      <c r="BQ200" s="20" t="s">
        <v>934</v>
      </c>
      <c r="BS200" s="4" t="s">
        <v>1318</v>
      </c>
      <c r="BT200" s="4" t="n">
        <f aca="false">49-(COUNTBLANK(U200:BQ200))</f>
        <v>48</v>
      </c>
      <c r="BU200" s="4" t="str">
        <f aca="false">CONCATENATE("*",BS200,"*")</f>
        <v>*rinse*</v>
      </c>
      <c r="BV200" s="4" t="n">
        <f aca="false">COUNTIFS(U200:BQ200,BU200)</f>
        <v>0</v>
      </c>
      <c r="BW200" s="18" t="n">
        <f aca="false">BV200/BT200</f>
        <v>0</v>
      </c>
      <c r="BZ200" s="18" t="str">
        <f aca="false">IF(BY200="","",(BY200/BT200))</f>
        <v/>
      </c>
      <c r="CA200" s="4" t="n">
        <f aca="false">COUNTIFS(U200:BQ200,BU199)</f>
        <v>0</v>
      </c>
      <c r="CB200" s="4" t="str">
        <f aca="false">IF(BX200="",BU200,BX200)</f>
        <v>*rinse*</v>
      </c>
      <c r="CC200" s="4" t="n">
        <f aca="false">COUNTIFS(U200:BQ200,CB199)</f>
        <v>0</v>
      </c>
      <c r="CD200" s="18" t="n">
        <f aca="false">CC200/BT200</f>
        <v>0</v>
      </c>
      <c r="CE200" s="4" t="s">
        <v>1319</v>
      </c>
      <c r="CF200" s="18" t="n">
        <f aca="false">(COUNTIFS(U200:BQ200,CE200))/BT200</f>
        <v>0</v>
      </c>
      <c r="CG200" s="20" t="s">
        <v>1320</v>
      </c>
      <c r="CH200" s="4" t="s">
        <v>1321</v>
      </c>
      <c r="CI200" s="18" t="n">
        <v>0</v>
      </c>
      <c r="CJ200" s="18" t="n">
        <v>0.17</v>
      </c>
      <c r="CK200" s="16" t="s">
        <v>1154</v>
      </c>
      <c r="CL200" s="4" t="s">
        <v>1293</v>
      </c>
      <c r="CX200" s="4" t="s">
        <v>3639</v>
      </c>
      <c r="CY200" s="4" t="s">
        <v>1286</v>
      </c>
      <c r="CZ200" s="4" t="s">
        <v>3676</v>
      </c>
    </row>
    <row r="201" customFormat="false" ht="14.4" hidden="false" customHeight="false" outlineLevel="0" collapsed="false">
      <c r="A201" s="8" t="s">
        <v>163</v>
      </c>
      <c r="B201" s="17" t="n">
        <v>1</v>
      </c>
      <c r="C201" s="17" t="n">
        <v>2</v>
      </c>
      <c r="D201" s="17" t="n">
        <v>1</v>
      </c>
      <c r="E201" s="17" t="n">
        <v>39</v>
      </c>
      <c r="F201" s="17" t="n">
        <v>21</v>
      </c>
      <c r="G201" s="17" t="n">
        <v>2</v>
      </c>
      <c r="H201" s="8" t="n">
        <v>2021</v>
      </c>
      <c r="I201" s="8" t="n">
        <v>12021</v>
      </c>
      <c r="J201" s="8" t="n">
        <v>2021</v>
      </c>
      <c r="K201" s="8" t="s">
        <v>650</v>
      </c>
      <c r="L201" s="8" t="s">
        <v>128</v>
      </c>
      <c r="M201" s="4" t="s">
        <v>1322</v>
      </c>
      <c r="N201" s="4" t="s">
        <v>1323</v>
      </c>
      <c r="O201" s="4" t="s">
        <v>1351</v>
      </c>
      <c r="R201" s="4" t="n">
        <f aca="false">(1+LEN(N201)-LEN(SUBSTITUTE(N201," ","")))+1</f>
        <v>7</v>
      </c>
      <c r="S201" s="4" t="n">
        <f aca="false">(1+LEN(O201)-LEN(SUBSTITUTE(O201," ","")))</f>
        <v>12</v>
      </c>
      <c r="T201" s="4" t="s">
        <v>1096</v>
      </c>
      <c r="U201" s="4" t="s">
        <v>1325</v>
      </c>
      <c r="V201" s="4" t="s">
        <v>1326</v>
      </c>
      <c r="W201" s="4" t="s">
        <v>1327</v>
      </c>
      <c r="X201" s="4" t="s">
        <v>1328</v>
      </c>
      <c r="Y201" s="4" t="s">
        <v>1329</v>
      </c>
      <c r="Z201" s="4" t="s">
        <v>1325</v>
      </c>
      <c r="AA201" s="4" t="s">
        <v>1330</v>
      </c>
      <c r="AB201" s="4" t="s">
        <v>1331</v>
      </c>
      <c r="AC201" s="4" t="s">
        <v>1332</v>
      </c>
      <c r="AD201" s="4" t="s">
        <v>691</v>
      </c>
      <c r="AE201" s="4" t="s">
        <v>1325</v>
      </c>
      <c r="AF201" s="4" t="s">
        <v>1333</v>
      </c>
      <c r="AG201" s="4" t="s">
        <v>1334</v>
      </c>
      <c r="AH201" s="4" t="s">
        <v>1325</v>
      </c>
      <c r="AI201" s="4" t="s">
        <v>1335</v>
      </c>
      <c r="AJ201" s="4" t="s">
        <v>1325</v>
      </c>
      <c r="AK201" s="4" t="s">
        <v>1336</v>
      </c>
      <c r="AL201" s="4" t="s">
        <v>1325</v>
      </c>
      <c r="AM201" s="4" t="s">
        <v>1329</v>
      </c>
      <c r="AN201" s="4" t="s">
        <v>1335</v>
      </c>
      <c r="AO201" s="4" t="s">
        <v>1325</v>
      </c>
      <c r="AP201" s="4" t="s">
        <v>1337</v>
      </c>
      <c r="AQ201" s="4" t="s">
        <v>1338</v>
      </c>
      <c r="AR201" s="4" t="s">
        <v>1339</v>
      </c>
      <c r="AS201" s="4" t="s">
        <v>168</v>
      </c>
      <c r="AT201" s="4" t="s">
        <v>1325</v>
      </c>
      <c r="AU201" s="4" t="s">
        <v>1325</v>
      </c>
      <c r="AV201" s="4" t="s">
        <v>1340</v>
      </c>
      <c r="AW201" s="4" t="s">
        <v>1325</v>
      </c>
      <c r="AX201" s="4" t="s">
        <v>1329</v>
      </c>
      <c r="AY201" s="4" t="s">
        <v>1335</v>
      </c>
      <c r="AZ201" s="4" t="s">
        <v>1325</v>
      </c>
      <c r="BA201" s="4" t="s">
        <v>1325</v>
      </c>
      <c r="BB201" s="4" t="s">
        <v>1341</v>
      </c>
      <c r="BC201" s="4" t="s">
        <v>1342</v>
      </c>
      <c r="BD201" s="4" t="s">
        <v>1343</v>
      </c>
      <c r="BE201" s="4" t="s">
        <v>1325</v>
      </c>
      <c r="BF201" s="4" t="s">
        <v>1344</v>
      </c>
      <c r="BG201" s="4" t="s">
        <v>1329</v>
      </c>
      <c r="BH201" s="4" t="s">
        <v>1335</v>
      </c>
      <c r="BI201" s="4" t="s">
        <v>1325</v>
      </c>
      <c r="BJ201" s="4" t="s">
        <v>1336</v>
      </c>
      <c r="BK201" s="4" t="s">
        <v>1345</v>
      </c>
      <c r="BL201" s="4" t="s">
        <v>1325</v>
      </c>
      <c r="BM201" s="4" t="s">
        <v>1325</v>
      </c>
      <c r="BN201" s="4" t="s">
        <v>1325</v>
      </c>
      <c r="BO201" s="4" t="s">
        <v>1335</v>
      </c>
      <c r="BP201" s="4" t="s">
        <v>1329</v>
      </c>
      <c r="BQ201" s="4" t="s">
        <v>1346</v>
      </c>
      <c r="BS201" s="4" t="s">
        <v>1335</v>
      </c>
      <c r="BT201" s="4" t="n">
        <f aca="false">49-(COUNTBLANK(U201:BQ201))</f>
        <v>49</v>
      </c>
      <c r="BU201" s="4" t="str">
        <f aca="false">CONCATENATE("*",BS201,"*")</f>
        <v>*marry*</v>
      </c>
      <c r="BV201" s="4" t="n">
        <f aca="false">COUNTIFS(U201:BQ201,BU201)</f>
        <v>0</v>
      </c>
      <c r="BW201" s="18" t="n">
        <f aca="false">BV201/BT201</f>
        <v>0</v>
      </c>
      <c r="BZ201" s="18" t="str">
        <f aca="false">IF(BY201="","",(BY201/BT201))</f>
        <v/>
      </c>
      <c r="CA201" s="4" t="n">
        <f aca="false">COUNTIFS(U201:BQ201,BU202)</f>
        <v>0</v>
      </c>
      <c r="CB201" s="4" t="str">
        <f aca="false">IF(BX201="",BU201,BX201)</f>
        <v>*marry*</v>
      </c>
      <c r="CC201" s="4" t="n">
        <f aca="false">COUNTIFS(U201:BQ201,CB202)</f>
        <v>0</v>
      </c>
      <c r="CD201" s="18" t="n">
        <f aca="false">CC201/BT201</f>
        <v>0</v>
      </c>
      <c r="CE201" s="4" t="s">
        <v>1347</v>
      </c>
      <c r="CF201" s="18" t="n">
        <f aca="false">(COUNTIFS(U201:BQ201,CE201))/BT201</f>
        <v>0</v>
      </c>
      <c r="CH201" s="4" t="s">
        <v>1348</v>
      </c>
      <c r="CI201" s="18" t="n">
        <v>0</v>
      </c>
      <c r="CJ201" s="18" t="n">
        <v>0.1</v>
      </c>
      <c r="CK201" s="4" t="s">
        <v>1352</v>
      </c>
      <c r="CL201" s="4" t="s">
        <v>1349</v>
      </c>
      <c r="CP201" s="0" t="s">
        <v>3735</v>
      </c>
      <c r="CQ201" s="15" t="n">
        <v>0</v>
      </c>
      <c r="CR201" s="0" t="str">
        <f aca="false">CONCATENATE(CP201,CS201)</f>
        <v>elope*</v>
      </c>
      <c r="CS201" s="0" t="s">
        <v>3614</v>
      </c>
      <c r="CT201" s="0" t="n">
        <f aca="false">CP202</f>
        <v>0</v>
      </c>
      <c r="CU201" s="0" t="str">
        <f aca="false">CONCATENATE(CT201,CS201)</f>
        <v>0*</v>
      </c>
      <c r="CV201" s="15" t="n">
        <f aca="false">(COUNTIFS(U201:BQ201,CU201))/BT201</f>
        <v>0</v>
      </c>
      <c r="CX201" s="4" t="s">
        <v>3639</v>
      </c>
      <c r="CY201" s="4" t="s">
        <v>3683</v>
      </c>
      <c r="CZ201" s="4" t="s">
        <v>3676</v>
      </c>
    </row>
    <row r="202" customFormat="false" ht="14.4" hidden="false" customHeight="false" outlineLevel="0" collapsed="false">
      <c r="A202" s="8" t="s">
        <v>191</v>
      </c>
      <c r="B202" s="17" t="n">
        <v>1</v>
      </c>
      <c r="C202" s="17" t="n">
        <v>2</v>
      </c>
      <c r="D202" s="17" t="n">
        <v>2</v>
      </c>
      <c r="E202" s="17" t="n">
        <v>39</v>
      </c>
      <c r="F202" s="17" t="n">
        <v>21</v>
      </c>
      <c r="G202" s="17" t="n">
        <v>3</v>
      </c>
      <c r="H202" s="8" t="n">
        <v>3021</v>
      </c>
      <c r="I202" s="8" t="n">
        <v>13021</v>
      </c>
      <c r="J202" s="8" t="n">
        <v>3021</v>
      </c>
      <c r="K202" s="8" t="s">
        <v>650</v>
      </c>
      <c r="L202" s="8" t="s">
        <v>128</v>
      </c>
      <c r="M202" s="4" t="s">
        <v>1350</v>
      </c>
      <c r="N202" s="4" t="s">
        <v>1323</v>
      </c>
      <c r="O202" s="4" t="s">
        <v>1324</v>
      </c>
      <c r="R202" s="4" t="n">
        <f aca="false">(1+LEN(N202)-LEN(SUBSTITUTE(N202," ","")))+1</f>
        <v>7</v>
      </c>
      <c r="S202" s="4" t="n">
        <f aca="false">(1+LEN(O202)-LEN(SUBSTITUTE(O202," ","")))</f>
        <v>12</v>
      </c>
      <c r="T202" s="4" t="s">
        <v>1096</v>
      </c>
      <c r="U202" s="4" t="s">
        <v>1352</v>
      </c>
      <c r="V202" s="4" t="s">
        <v>1353</v>
      </c>
      <c r="W202" s="4" t="s">
        <v>1352</v>
      </c>
      <c r="X202" s="4" t="s">
        <v>1352</v>
      </c>
      <c r="Y202" s="4" t="s">
        <v>1352</v>
      </c>
      <c r="Z202" s="4" t="s">
        <v>1354</v>
      </c>
      <c r="AA202" s="4" t="s">
        <v>1352</v>
      </c>
      <c r="AB202" s="4" t="s">
        <v>1352</v>
      </c>
      <c r="AC202" s="4" t="s">
        <v>1352</v>
      </c>
      <c r="AE202" s="4" t="s">
        <v>1352</v>
      </c>
      <c r="AF202" s="4" t="s">
        <v>1352</v>
      </c>
      <c r="AG202" s="4" t="s">
        <v>1355</v>
      </c>
      <c r="AH202" s="4" t="s">
        <v>1352</v>
      </c>
      <c r="AI202" s="4" t="s">
        <v>1352</v>
      </c>
      <c r="AJ202" s="4" t="s">
        <v>1352</v>
      </c>
      <c r="AK202" s="4" t="s">
        <v>1355</v>
      </c>
      <c r="AL202" s="4" t="s">
        <v>1352</v>
      </c>
      <c r="AM202" s="4" t="s">
        <v>1352</v>
      </c>
      <c r="AN202" s="4" t="s">
        <v>1352</v>
      </c>
      <c r="AO202" s="4" t="s">
        <v>1352</v>
      </c>
      <c r="AP202" s="4" t="s">
        <v>1356</v>
      </c>
      <c r="AQ202" s="4" t="s">
        <v>1357</v>
      </c>
      <c r="AR202" s="4" t="s">
        <v>1352</v>
      </c>
      <c r="AS202" s="4" t="s">
        <v>1358</v>
      </c>
      <c r="AT202" s="4" t="s">
        <v>1352</v>
      </c>
      <c r="AU202" s="4" t="s">
        <v>1352</v>
      </c>
      <c r="AV202" s="4" t="s">
        <v>1352</v>
      </c>
      <c r="AW202" s="4" t="s">
        <v>1352</v>
      </c>
      <c r="AX202" s="4" t="s">
        <v>150</v>
      </c>
      <c r="AY202" s="4" t="s">
        <v>1352</v>
      </c>
      <c r="AZ202" s="4" t="s">
        <v>1352</v>
      </c>
      <c r="BA202" s="4" t="s">
        <v>1352</v>
      </c>
      <c r="BB202" s="4" t="s">
        <v>1355</v>
      </c>
      <c r="BC202" s="4" t="s">
        <v>1352</v>
      </c>
      <c r="BD202" s="4" t="s">
        <v>1352</v>
      </c>
      <c r="BE202" s="4" t="s">
        <v>1359</v>
      </c>
      <c r="BF202" s="4" t="s">
        <v>1352</v>
      </c>
      <c r="BG202" s="4" t="s">
        <v>1354</v>
      </c>
      <c r="BH202" s="4" t="s">
        <v>1352</v>
      </c>
      <c r="BI202" s="4" t="s">
        <v>1355</v>
      </c>
      <c r="BJ202" s="4" t="s">
        <v>1352</v>
      </c>
      <c r="BK202" s="4" t="s">
        <v>1352</v>
      </c>
      <c r="BL202" s="4" t="s">
        <v>1352</v>
      </c>
      <c r="BM202" s="4" t="s">
        <v>1360</v>
      </c>
      <c r="BN202" s="4" t="s">
        <v>1352</v>
      </c>
      <c r="BO202" s="4" t="s">
        <v>1352</v>
      </c>
      <c r="BP202" s="4" t="s">
        <v>1352</v>
      </c>
      <c r="BQ202" s="4" t="s">
        <v>1352</v>
      </c>
      <c r="BS202" s="4" t="s">
        <v>1352</v>
      </c>
      <c r="BT202" s="4" t="n">
        <f aca="false">49-(COUNTBLANK(U202:BQ202))</f>
        <v>48</v>
      </c>
      <c r="BU202" s="4" t="str">
        <f aca="false">CONCATENATE("*",BS202,"*")</f>
        <v>*graduate*</v>
      </c>
      <c r="BV202" s="4" t="n">
        <f aca="false">COUNTIFS(U202:BQ202,BU202)</f>
        <v>0</v>
      </c>
      <c r="BW202" s="18" t="n">
        <f aca="false">BV202/BT202</f>
        <v>0</v>
      </c>
      <c r="BZ202" s="18" t="str">
        <f aca="false">IF(BY202="","",(BY202/BT202))</f>
        <v/>
      </c>
      <c r="CA202" s="4" t="n">
        <f aca="false">COUNTIFS(U202:BQ202,BU201)</f>
        <v>0</v>
      </c>
      <c r="CB202" s="4" t="str">
        <f aca="false">IF(BX202="",BU202,BX202)</f>
        <v>*graduate*</v>
      </c>
      <c r="CC202" s="4" t="n">
        <f aca="false">COUNTIFS(U202:BQ202,CB201)</f>
        <v>0</v>
      </c>
      <c r="CD202" s="18" t="n">
        <f aca="false">CC202/BT202</f>
        <v>0</v>
      </c>
      <c r="CE202" s="4" t="s">
        <v>1361</v>
      </c>
      <c r="CF202" s="18" t="n">
        <f aca="false">(COUNTIFS(U202:BQ202,CE202))/BT202</f>
        <v>0</v>
      </c>
      <c r="CH202" s="4" t="s">
        <v>1362</v>
      </c>
      <c r="CI202" s="18" t="n">
        <v>0</v>
      </c>
      <c r="CJ202" s="18" t="n">
        <v>0.81</v>
      </c>
      <c r="CK202" s="4" t="s">
        <v>1335</v>
      </c>
      <c r="CL202" s="4" t="s">
        <v>1349</v>
      </c>
      <c r="CX202" s="4" t="s">
        <v>3639</v>
      </c>
      <c r="CY202" s="4" t="s">
        <v>3683</v>
      </c>
      <c r="CZ202" s="4" t="s">
        <v>3676</v>
      </c>
    </row>
    <row r="203" customFormat="false" ht="14.4" hidden="false" customHeight="false" outlineLevel="0" collapsed="false">
      <c r="A203" s="8" t="s">
        <v>163</v>
      </c>
      <c r="B203" s="17" t="n">
        <v>1</v>
      </c>
      <c r="C203" s="17" t="n">
        <v>2</v>
      </c>
      <c r="D203" s="17" t="n">
        <v>1</v>
      </c>
      <c r="E203" s="17" t="n">
        <v>46</v>
      </c>
      <c r="F203" s="17" t="n">
        <v>22</v>
      </c>
      <c r="G203" s="17" t="n">
        <v>2</v>
      </c>
      <c r="H203" s="8" t="n">
        <v>2022</v>
      </c>
      <c r="I203" s="8" t="n">
        <v>12022</v>
      </c>
      <c r="J203" s="8" t="n">
        <v>2022</v>
      </c>
      <c r="K203" s="8" t="s">
        <v>650</v>
      </c>
      <c r="L203" s="8" t="s">
        <v>128</v>
      </c>
      <c r="M203" s="4" t="s">
        <v>1363</v>
      </c>
      <c r="N203" s="4" t="s">
        <v>1364</v>
      </c>
      <c r="O203" s="4" t="s">
        <v>1398</v>
      </c>
      <c r="R203" s="4" t="n">
        <f aca="false">(1+LEN(N203)-LEN(SUBSTITUTE(N203," ","")))+1</f>
        <v>7</v>
      </c>
      <c r="S203" s="4" t="n">
        <f aca="false">(1+LEN(O203)-LEN(SUBSTITUTE(O203," ","")))</f>
        <v>10</v>
      </c>
      <c r="T203" s="4" t="s">
        <v>1366</v>
      </c>
      <c r="U203" s="4" t="s">
        <v>1367</v>
      </c>
      <c r="V203" s="4" t="s">
        <v>1368</v>
      </c>
      <c r="W203" s="4" t="s">
        <v>1369</v>
      </c>
      <c r="X203" s="4" t="s">
        <v>1370</v>
      </c>
      <c r="Y203" s="4" t="s">
        <v>1371</v>
      </c>
      <c r="Z203" s="4" t="s">
        <v>1372</v>
      </c>
      <c r="AA203" s="4" t="s">
        <v>1373</v>
      </c>
      <c r="AB203" s="4" t="s">
        <v>1374</v>
      </c>
      <c r="AC203" s="4" t="s">
        <v>1375</v>
      </c>
      <c r="AD203" s="4" t="s">
        <v>1104</v>
      </c>
      <c r="AE203" s="4" t="s">
        <v>1102</v>
      </c>
      <c r="AF203" s="4" t="s">
        <v>1376</v>
      </c>
      <c r="AG203" s="4" t="s">
        <v>1377</v>
      </c>
      <c r="AH203" s="4" t="s">
        <v>1378</v>
      </c>
      <c r="AI203" s="4" t="s">
        <v>1379</v>
      </c>
      <c r="AJ203" s="4" t="s">
        <v>1040</v>
      </c>
      <c r="AK203" s="4" t="s">
        <v>1380</v>
      </c>
      <c r="AL203" s="4" t="s">
        <v>1040</v>
      </c>
      <c r="AM203" s="4" t="s">
        <v>1040</v>
      </c>
      <c r="AN203" s="4" t="s">
        <v>1040</v>
      </c>
      <c r="AO203" s="4" t="s">
        <v>1040</v>
      </c>
      <c r="AP203" s="4" t="s">
        <v>1381</v>
      </c>
      <c r="AQ203" s="4" t="s">
        <v>992</v>
      </c>
      <c r="AR203" s="4" t="s">
        <v>1382</v>
      </c>
      <c r="AS203" s="4" t="s">
        <v>1383</v>
      </c>
      <c r="AT203" s="4" t="s">
        <v>1384</v>
      </c>
      <c r="AU203" s="4" t="s">
        <v>703</v>
      </c>
      <c r="AV203" s="4" t="s">
        <v>1385</v>
      </c>
      <c r="AW203" s="4" t="s">
        <v>1386</v>
      </c>
      <c r="AX203" s="4" t="s">
        <v>1040</v>
      </c>
      <c r="AY203" s="4" t="s">
        <v>746</v>
      </c>
      <c r="AZ203" s="4" t="s">
        <v>1387</v>
      </c>
      <c r="BA203" s="4" t="s">
        <v>1388</v>
      </c>
      <c r="BB203" s="4" t="s">
        <v>746</v>
      </c>
      <c r="BC203" s="4" t="s">
        <v>1040</v>
      </c>
      <c r="BD203" s="4" t="s">
        <v>1389</v>
      </c>
      <c r="BE203" s="4" t="s">
        <v>1040</v>
      </c>
      <c r="BF203" s="4" t="s">
        <v>746</v>
      </c>
      <c r="BG203" s="4" t="s">
        <v>1040</v>
      </c>
      <c r="BH203" s="4" t="s">
        <v>1374</v>
      </c>
      <c r="BI203" s="4" t="s">
        <v>1040</v>
      </c>
      <c r="BJ203" s="4" t="s">
        <v>1390</v>
      </c>
      <c r="BK203" s="4" t="s">
        <v>863</v>
      </c>
      <c r="BL203" s="4" t="s">
        <v>1391</v>
      </c>
      <c r="BM203" s="4" t="s">
        <v>1040</v>
      </c>
      <c r="BN203" s="4" t="s">
        <v>1392</v>
      </c>
      <c r="BO203" s="4" t="s">
        <v>1040</v>
      </c>
      <c r="BP203" s="4" t="s">
        <v>1040</v>
      </c>
      <c r="BQ203" s="4" t="s">
        <v>1393</v>
      </c>
      <c r="BS203" s="4" t="s">
        <v>1040</v>
      </c>
      <c r="BT203" s="4" t="n">
        <f aca="false">49-(COUNTBLANK(U203:BQ203))</f>
        <v>49</v>
      </c>
      <c r="BU203" s="4" t="str">
        <f aca="false">CONCATENATE("*",BS203,"*")</f>
        <v>*draw*</v>
      </c>
      <c r="BV203" s="4" t="n">
        <f aca="false">COUNTIFS(U203:BQ203,BU203)</f>
        <v>0</v>
      </c>
      <c r="BW203" s="18" t="n">
        <f aca="false">BV203/BT203</f>
        <v>0</v>
      </c>
      <c r="BZ203" s="18" t="str">
        <f aca="false">IF(BY203="","",(BY203/BT203))</f>
        <v/>
      </c>
      <c r="CA203" s="4" t="n">
        <f aca="false">COUNTIFS(U203:BQ203,BU204)</f>
        <v>0</v>
      </c>
      <c r="CB203" s="4" t="str">
        <f aca="false">IF(BX203="",BU203,BX203)</f>
        <v>*draw*</v>
      </c>
      <c r="CC203" s="4" t="n">
        <f aca="false">COUNTIFS(U203:BQ203,CB204)</f>
        <v>0</v>
      </c>
      <c r="CD203" s="18" t="n">
        <f aca="false">CC203/BT203</f>
        <v>0</v>
      </c>
      <c r="CE203" s="4" t="s">
        <v>1394</v>
      </c>
      <c r="CF203" s="18" t="n">
        <f aca="false">(COUNTIFS(U203:BQ203,CE203))/BT203</f>
        <v>0</v>
      </c>
      <c r="CH203" s="4" t="s">
        <v>1395</v>
      </c>
      <c r="CI203" s="18" t="n">
        <v>0</v>
      </c>
      <c r="CJ203" s="18" t="n">
        <v>0.39</v>
      </c>
      <c r="CK203" s="4" t="s">
        <v>531</v>
      </c>
      <c r="CL203" s="4" t="s">
        <v>1396</v>
      </c>
      <c r="CP203" s="0" t="s">
        <v>2420</v>
      </c>
      <c r="CQ203" s="15" t="n">
        <v>0</v>
      </c>
      <c r="CR203" s="0" t="str">
        <f aca="false">CONCATENATE(CP203,CS203)</f>
        <v>sketch*</v>
      </c>
      <c r="CS203" s="0" t="s">
        <v>3614</v>
      </c>
      <c r="CT203" s="0" t="n">
        <f aca="false">CP204</f>
        <v>0</v>
      </c>
      <c r="CU203" s="0" t="str">
        <f aca="false">CONCATENATE(CT203,CS203)</f>
        <v>0*</v>
      </c>
      <c r="CV203" s="15" t="n">
        <f aca="false">(COUNTIFS(U203:BQ203,CU203))/BT203</f>
        <v>0</v>
      </c>
      <c r="CX203" s="4" t="s">
        <v>3639</v>
      </c>
      <c r="CY203" s="4" t="s">
        <v>3685</v>
      </c>
      <c r="CZ203" s="4" t="s">
        <v>3676</v>
      </c>
    </row>
    <row r="204" customFormat="false" ht="14.4" hidden="false" customHeight="false" outlineLevel="0" collapsed="false">
      <c r="A204" s="8" t="s">
        <v>191</v>
      </c>
      <c r="B204" s="17" t="n">
        <v>1</v>
      </c>
      <c r="C204" s="17" t="n">
        <v>2</v>
      </c>
      <c r="D204" s="17" t="n">
        <v>2</v>
      </c>
      <c r="E204" s="17" t="n">
        <v>46</v>
      </c>
      <c r="F204" s="17" t="n">
        <v>22</v>
      </c>
      <c r="G204" s="17" t="n">
        <v>3</v>
      </c>
      <c r="H204" s="8" t="n">
        <v>3022</v>
      </c>
      <c r="I204" s="8" t="n">
        <v>13022</v>
      </c>
      <c r="J204" s="8" t="n">
        <v>3022</v>
      </c>
      <c r="K204" s="8" t="s">
        <v>650</v>
      </c>
      <c r="L204" s="8" t="s">
        <v>128</v>
      </c>
      <c r="M204" s="4" t="s">
        <v>1397</v>
      </c>
      <c r="N204" s="4" t="s">
        <v>1364</v>
      </c>
      <c r="O204" s="4" t="s">
        <v>1365</v>
      </c>
      <c r="R204" s="4" t="n">
        <f aca="false">(1+LEN(N204)-LEN(SUBSTITUTE(N204," ","")))+1</f>
        <v>7</v>
      </c>
      <c r="S204" s="4" t="n">
        <f aca="false">(1+LEN(O204)-LEN(SUBSTITUTE(O204," ","")))</f>
        <v>10</v>
      </c>
      <c r="T204" s="4" t="s">
        <v>1366</v>
      </c>
      <c r="U204" s="4" t="s">
        <v>531</v>
      </c>
      <c r="V204" s="4" t="s">
        <v>1399</v>
      </c>
      <c r="W204" s="4" t="s">
        <v>531</v>
      </c>
      <c r="X204" s="4" t="s">
        <v>531</v>
      </c>
      <c r="Y204" s="4" t="s">
        <v>531</v>
      </c>
      <c r="Z204" s="4" t="s">
        <v>1400</v>
      </c>
      <c r="AA204" s="4" t="s">
        <v>1401</v>
      </c>
      <c r="AB204" s="4" t="s">
        <v>531</v>
      </c>
      <c r="AC204" s="4" t="s">
        <v>531</v>
      </c>
      <c r="AD204" s="4" t="s">
        <v>1402</v>
      </c>
      <c r="AE204" s="4" t="s">
        <v>1403</v>
      </c>
      <c r="AF204" s="4" t="s">
        <v>1404</v>
      </c>
      <c r="AG204" s="4" t="s">
        <v>1405</v>
      </c>
      <c r="AH204" s="4" t="s">
        <v>531</v>
      </c>
      <c r="AI204" s="4" t="s">
        <v>531</v>
      </c>
      <c r="AJ204" s="4" t="s">
        <v>1406</v>
      </c>
      <c r="AK204" s="4" t="s">
        <v>1407</v>
      </c>
      <c r="AL204" s="4" t="s">
        <v>1408</v>
      </c>
      <c r="AM204" s="4" t="s">
        <v>1409</v>
      </c>
      <c r="AN204" s="4" t="s">
        <v>1410</v>
      </c>
      <c r="AO204" s="4" t="s">
        <v>531</v>
      </c>
      <c r="AP204" s="4" t="s">
        <v>1411</v>
      </c>
      <c r="AQ204" s="4" t="s">
        <v>1412</v>
      </c>
      <c r="AR204" s="4" t="s">
        <v>1413</v>
      </c>
      <c r="AS204" s="4" t="s">
        <v>1414</v>
      </c>
      <c r="AT204" s="4" t="s">
        <v>531</v>
      </c>
      <c r="AU204" s="4" t="s">
        <v>531</v>
      </c>
      <c r="AV204" s="4" t="s">
        <v>531</v>
      </c>
      <c r="AW204" s="4" t="s">
        <v>531</v>
      </c>
      <c r="AX204" s="4" t="s">
        <v>531</v>
      </c>
      <c r="AY204" s="4" t="s">
        <v>740</v>
      </c>
      <c r="AZ204" s="4" t="s">
        <v>531</v>
      </c>
      <c r="BA204" s="4" t="s">
        <v>1406</v>
      </c>
      <c r="BB204" s="4" t="s">
        <v>531</v>
      </c>
      <c r="BC204" s="4" t="s">
        <v>1415</v>
      </c>
      <c r="BD204" s="4" t="s">
        <v>1416</v>
      </c>
      <c r="BE204" s="4" t="s">
        <v>1417</v>
      </c>
      <c r="BF204" s="4" t="s">
        <v>531</v>
      </c>
      <c r="BG204" s="4" t="s">
        <v>1418</v>
      </c>
      <c r="BH204" s="4" t="s">
        <v>531</v>
      </c>
      <c r="BI204" s="4" t="s">
        <v>1419</v>
      </c>
      <c r="BJ204" s="4" t="s">
        <v>531</v>
      </c>
      <c r="BK204" s="4" t="s">
        <v>1406</v>
      </c>
      <c r="BL204" s="4" t="s">
        <v>531</v>
      </c>
      <c r="BM204" s="4" t="s">
        <v>531</v>
      </c>
      <c r="BN204" s="4" t="s">
        <v>1402</v>
      </c>
      <c r="BO204" s="4" t="s">
        <v>531</v>
      </c>
      <c r="BP204" s="4" t="s">
        <v>1406</v>
      </c>
      <c r="BQ204" s="4" t="s">
        <v>531</v>
      </c>
      <c r="BS204" s="4" t="s">
        <v>531</v>
      </c>
      <c r="BT204" s="4" t="n">
        <f aca="false">49-(COUNTBLANK(U204:BQ204))</f>
        <v>49</v>
      </c>
      <c r="BU204" s="4" t="str">
        <f aca="false">CONCATENATE("*",BS204,"*")</f>
        <v>*lie*</v>
      </c>
      <c r="BV204" s="4" t="n">
        <f aca="false">COUNTIFS(U204:BQ204,BU204)</f>
        <v>0</v>
      </c>
      <c r="BW204" s="18" t="n">
        <f aca="false">BV204/BT204</f>
        <v>0</v>
      </c>
      <c r="BZ204" s="18" t="str">
        <f aca="false">IF(BY204="","",(BY204/BT204))</f>
        <v/>
      </c>
      <c r="CA204" s="4" t="n">
        <f aca="false">COUNTIFS(U204:BQ204,BU203)</f>
        <v>0</v>
      </c>
      <c r="CB204" s="4" t="str">
        <f aca="false">IF(BX204="",BU204,BX204)</f>
        <v>*lie*</v>
      </c>
      <c r="CC204" s="4" t="n">
        <f aca="false">COUNTIFS(U204:BQ204,CB203)</f>
        <v>0</v>
      </c>
      <c r="CD204" s="18" t="n">
        <f aca="false">CC204/BT204</f>
        <v>0</v>
      </c>
      <c r="CE204" s="4" t="s">
        <v>1420</v>
      </c>
      <c r="CF204" s="18" t="n">
        <f aca="false">(COUNTIFS(U204:BQ204,CE204))/BT204</f>
        <v>0</v>
      </c>
      <c r="CH204" s="4" t="s">
        <v>1421</v>
      </c>
      <c r="CI204" s="18" t="n">
        <v>0</v>
      </c>
      <c r="CJ204" s="18" t="n">
        <v>0.73</v>
      </c>
      <c r="CK204" s="4" t="s">
        <v>1040</v>
      </c>
      <c r="CL204" s="4" t="s">
        <v>1396</v>
      </c>
      <c r="CX204" s="4" t="s">
        <v>3639</v>
      </c>
      <c r="CY204" s="4" t="s">
        <v>3685</v>
      </c>
      <c r="CZ204" s="4" t="s">
        <v>3676</v>
      </c>
    </row>
    <row r="205" customFormat="false" ht="14.4" hidden="false" customHeight="false" outlineLevel="0" collapsed="false">
      <c r="A205" s="8" t="s">
        <v>163</v>
      </c>
      <c r="B205" s="17" t="n">
        <v>1</v>
      </c>
      <c r="C205" s="17" t="n">
        <v>2</v>
      </c>
      <c r="D205" s="17" t="n">
        <v>1</v>
      </c>
      <c r="E205" s="17" t="n">
        <v>49</v>
      </c>
      <c r="F205" s="17" t="n">
        <v>23</v>
      </c>
      <c r="G205" s="17" t="n">
        <v>2</v>
      </c>
      <c r="H205" s="8" t="n">
        <v>2023</v>
      </c>
      <c r="I205" s="8" t="n">
        <v>12023</v>
      </c>
      <c r="J205" s="8" t="n">
        <v>2023</v>
      </c>
      <c r="K205" s="8" t="s">
        <v>650</v>
      </c>
      <c r="L205" s="8" t="s">
        <v>128</v>
      </c>
      <c r="M205" s="4" t="s">
        <v>1422</v>
      </c>
      <c r="N205" s="4" t="s">
        <v>1423</v>
      </c>
      <c r="O205" s="4" t="s">
        <v>1464</v>
      </c>
      <c r="R205" s="4" t="n">
        <f aca="false">(1+LEN(N205)-LEN(SUBSTITUTE(N205," ","")))+1</f>
        <v>6</v>
      </c>
      <c r="S205" s="4" t="n">
        <f aca="false">(1+LEN(O205)-LEN(SUBSTITUTE(O205," ","")))</f>
        <v>9</v>
      </c>
      <c r="T205" s="4" t="s">
        <v>1366</v>
      </c>
      <c r="U205" s="20" t="s">
        <v>1425</v>
      </c>
      <c r="V205" s="4" t="s">
        <v>1426</v>
      </c>
      <c r="W205" s="4" t="s">
        <v>1427</v>
      </c>
      <c r="X205" s="4" t="s">
        <v>1428</v>
      </c>
      <c r="Y205" s="20" t="s">
        <v>1425</v>
      </c>
      <c r="Z205" s="20" t="s">
        <v>1429</v>
      </c>
      <c r="AA205" s="4" t="s">
        <v>1430</v>
      </c>
      <c r="AB205" s="20" t="s">
        <v>1425</v>
      </c>
      <c r="AC205" s="4" t="s">
        <v>1431</v>
      </c>
      <c r="AD205" s="4" t="s">
        <v>1432</v>
      </c>
      <c r="AE205" s="4" t="s">
        <v>1433</v>
      </c>
      <c r="AF205" s="4" t="s">
        <v>1434</v>
      </c>
      <c r="AG205" s="4" t="s">
        <v>1435</v>
      </c>
      <c r="AH205" s="20" t="s">
        <v>1436</v>
      </c>
      <c r="AI205" s="4" t="s">
        <v>1437</v>
      </c>
      <c r="AJ205" s="4" t="s">
        <v>1438</v>
      </c>
      <c r="AK205" s="4" t="s">
        <v>1439</v>
      </c>
      <c r="AL205" s="20" t="s">
        <v>1440</v>
      </c>
      <c r="AM205" s="4" t="s">
        <v>1441</v>
      </c>
      <c r="AO205" s="20" t="s">
        <v>1429</v>
      </c>
      <c r="AP205" s="4" t="s">
        <v>1442</v>
      </c>
      <c r="AQ205" s="4" t="s">
        <v>1443</v>
      </c>
      <c r="AR205" s="20" t="s">
        <v>1425</v>
      </c>
      <c r="AS205" s="4" t="s">
        <v>1444</v>
      </c>
      <c r="AT205" s="20" t="s">
        <v>1429</v>
      </c>
      <c r="AU205" s="4" t="s">
        <v>1445</v>
      </c>
      <c r="AV205" s="4" t="s">
        <v>1446</v>
      </c>
      <c r="AW205" s="4" t="s">
        <v>1447</v>
      </c>
      <c r="AX205" s="20" t="s">
        <v>1429</v>
      </c>
      <c r="AY205" s="20" t="s">
        <v>1429</v>
      </c>
      <c r="AZ205" s="4" t="s">
        <v>1448</v>
      </c>
      <c r="BA205" s="4" t="s">
        <v>1449</v>
      </c>
      <c r="BB205" s="4" t="s">
        <v>1450</v>
      </c>
      <c r="BC205" s="4" t="s">
        <v>1451</v>
      </c>
      <c r="BD205" s="4" t="s">
        <v>1452</v>
      </c>
      <c r="BE205" s="20" t="s">
        <v>1429</v>
      </c>
      <c r="BF205" s="4" t="s">
        <v>1432</v>
      </c>
      <c r="BG205" s="4" t="s">
        <v>1453</v>
      </c>
      <c r="BH205" s="4" t="s">
        <v>1454</v>
      </c>
      <c r="BI205" s="20" t="s">
        <v>1455</v>
      </c>
      <c r="BJ205" s="20" t="s">
        <v>1455</v>
      </c>
      <c r="BK205" s="20" t="s">
        <v>1425</v>
      </c>
      <c r="BL205" s="20" t="s">
        <v>1456</v>
      </c>
      <c r="BM205" s="4" t="s">
        <v>1457</v>
      </c>
      <c r="BN205" s="4" t="s">
        <v>1458</v>
      </c>
      <c r="BO205" s="20" t="s">
        <v>1425</v>
      </c>
      <c r="BP205" s="20" t="s">
        <v>1425</v>
      </c>
      <c r="BQ205" s="4" t="s">
        <v>1459</v>
      </c>
      <c r="BS205" s="4" t="s">
        <v>1429</v>
      </c>
      <c r="BT205" s="4" t="n">
        <f aca="false">49-(COUNTBLANK(U205:BQ205))</f>
        <v>48</v>
      </c>
      <c r="BU205" s="4" t="str">
        <f aca="false">CONCATENATE("*",BS205,"*")</f>
        <v>*drumming*</v>
      </c>
      <c r="BV205" s="4" t="n">
        <f aca="false">COUNTIFS(U205:BQ205,BU205)</f>
        <v>0</v>
      </c>
      <c r="BW205" s="18" t="n">
        <f aca="false">BV205/BT205</f>
        <v>0</v>
      </c>
      <c r="BZ205" s="18" t="str">
        <f aca="false">IF(BY205="","",(BY205/BT205))</f>
        <v/>
      </c>
      <c r="CA205" s="4" t="n">
        <f aca="false">COUNTIFS(U205:BQ205,BU206)</f>
        <v>0</v>
      </c>
      <c r="CB205" s="4" t="str">
        <f aca="false">IF(BX205="",BU205,BX205)</f>
        <v>*drumming*</v>
      </c>
      <c r="CC205" s="4" t="n">
        <f aca="false">COUNTIFS(U205:BQ205,CB206)</f>
        <v>0</v>
      </c>
      <c r="CD205" s="18" t="n">
        <f aca="false">CC205/BT205</f>
        <v>0</v>
      </c>
      <c r="CE205" s="4" t="s">
        <v>803</v>
      </c>
      <c r="CF205" s="18" t="n">
        <f aca="false">(COUNTIFS(U205:BQ205,CE205))/BT205</f>
        <v>0</v>
      </c>
      <c r="CG205" s="20" t="s">
        <v>1460</v>
      </c>
      <c r="CH205" s="4" t="s">
        <v>1461</v>
      </c>
      <c r="CI205" s="18" t="n">
        <v>0</v>
      </c>
      <c r="CJ205" s="18" t="n">
        <v>0.17</v>
      </c>
      <c r="CK205" s="4" t="s">
        <v>1467</v>
      </c>
      <c r="CL205" s="4" t="s">
        <v>1462</v>
      </c>
      <c r="CP205" s="0" t="s">
        <v>3736</v>
      </c>
      <c r="CQ205" s="15" t="n">
        <v>0</v>
      </c>
      <c r="CR205" s="0" t="str">
        <f aca="false">CONCATENATE(CP205,CS205)</f>
        <v>pounding*</v>
      </c>
      <c r="CS205" s="0" t="s">
        <v>3614</v>
      </c>
      <c r="CT205" s="0" t="n">
        <f aca="false">CP204</f>
        <v>0</v>
      </c>
      <c r="CU205" s="0" t="str">
        <f aca="false">CONCATENATE(CT205,CS205)</f>
        <v>0*</v>
      </c>
      <c r="CV205" s="15" t="n">
        <f aca="false">(COUNTIFS(U205:BQ205,CU205))/BT205</f>
        <v>0</v>
      </c>
      <c r="CX205" s="4" t="s">
        <v>3639</v>
      </c>
      <c r="CY205" s="4" t="s">
        <v>184</v>
      </c>
      <c r="CZ205" s="4" t="s">
        <v>3676</v>
      </c>
    </row>
    <row r="206" customFormat="false" ht="14.4" hidden="false" customHeight="false" outlineLevel="0" collapsed="false">
      <c r="A206" s="8" t="s">
        <v>191</v>
      </c>
      <c r="B206" s="17" t="n">
        <v>1</v>
      </c>
      <c r="C206" s="17" t="n">
        <v>2</v>
      </c>
      <c r="D206" s="17" t="n">
        <v>2</v>
      </c>
      <c r="E206" s="17" t="n">
        <v>49</v>
      </c>
      <c r="F206" s="17" t="n">
        <v>23</v>
      </c>
      <c r="G206" s="17" t="n">
        <v>3</v>
      </c>
      <c r="H206" s="8" t="n">
        <v>3023</v>
      </c>
      <c r="I206" s="8" t="n">
        <v>13023</v>
      </c>
      <c r="J206" s="8" t="n">
        <v>3023</v>
      </c>
      <c r="K206" s="8" t="s">
        <v>650</v>
      </c>
      <c r="L206" s="8" t="s">
        <v>128</v>
      </c>
      <c r="M206" s="4" t="s">
        <v>1463</v>
      </c>
      <c r="N206" s="4" t="s">
        <v>1423</v>
      </c>
      <c r="O206" s="4" t="s">
        <v>1424</v>
      </c>
      <c r="R206" s="4" t="n">
        <f aca="false">(1+LEN(N206)-LEN(SUBSTITUTE(N206," ","")))+1</f>
        <v>6</v>
      </c>
      <c r="S206" s="4" t="n">
        <f aca="false">(1+LEN(O206)-LEN(SUBSTITUTE(O206," ","")))</f>
        <v>9</v>
      </c>
      <c r="T206" s="4" t="s">
        <v>1366</v>
      </c>
      <c r="U206" s="20" t="s">
        <v>1465</v>
      </c>
      <c r="V206" s="4" t="s">
        <v>1466</v>
      </c>
      <c r="W206" s="4" t="s">
        <v>1448</v>
      </c>
      <c r="X206" s="20" t="s">
        <v>1467</v>
      </c>
      <c r="Y206" s="4" t="s">
        <v>1448</v>
      </c>
      <c r="Z206" s="4" t="s">
        <v>1468</v>
      </c>
      <c r="AA206" s="20" t="s">
        <v>1469</v>
      </c>
      <c r="AB206" s="4" t="s">
        <v>1470</v>
      </c>
      <c r="AC206" s="4" t="s">
        <v>1471</v>
      </c>
      <c r="AD206" s="20" t="s">
        <v>1472</v>
      </c>
      <c r="AE206" s="20" t="s">
        <v>1467</v>
      </c>
      <c r="AF206" s="20" t="s">
        <v>1473</v>
      </c>
      <c r="AG206" s="20" t="s">
        <v>1474</v>
      </c>
      <c r="AH206" s="20" t="s">
        <v>1467</v>
      </c>
      <c r="AI206" s="4" t="s">
        <v>1475</v>
      </c>
      <c r="AJ206" s="4" t="s">
        <v>1448</v>
      </c>
      <c r="AK206" s="20" t="s">
        <v>1476</v>
      </c>
      <c r="AL206" s="20" t="s">
        <v>1477</v>
      </c>
      <c r="AM206" s="4" t="s">
        <v>1478</v>
      </c>
      <c r="AN206" s="20" t="s">
        <v>1467</v>
      </c>
      <c r="AO206" s="4" t="s">
        <v>1439</v>
      </c>
      <c r="AP206" s="20" t="s">
        <v>1479</v>
      </c>
      <c r="AQ206" s="4" t="s">
        <v>1432</v>
      </c>
      <c r="AR206" s="20" t="s">
        <v>1467</v>
      </c>
      <c r="AS206" s="4" t="s">
        <v>1470</v>
      </c>
      <c r="AT206" s="4" t="s">
        <v>1480</v>
      </c>
      <c r="AU206" s="4" t="s">
        <v>1470</v>
      </c>
      <c r="AV206" s="4" t="s">
        <v>1432</v>
      </c>
      <c r="AW206" s="4" t="s">
        <v>1481</v>
      </c>
      <c r="AX206" s="4" t="s">
        <v>1439</v>
      </c>
      <c r="AY206" s="20" t="s">
        <v>1467</v>
      </c>
      <c r="AZ206" s="4" t="s">
        <v>1447</v>
      </c>
      <c r="BA206" s="20" t="s">
        <v>1482</v>
      </c>
      <c r="BB206" s="20" t="s">
        <v>1467</v>
      </c>
      <c r="BC206" s="20" t="s">
        <v>1467</v>
      </c>
      <c r="BD206" s="4" t="s">
        <v>1470</v>
      </c>
      <c r="BE206" s="20" t="s">
        <v>1474</v>
      </c>
      <c r="BF206" s="20" t="s">
        <v>1483</v>
      </c>
      <c r="BG206" s="4" t="s">
        <v>1484</v>
      </c>
      <c r="BH206" s="20" t="s">
        <v>1467</v>
      </c>
      <c r="BI206" s="20" t="s">
        <v>1485</v>
      </c>
      <c r="BJ206" s="4" t="s">
        <v>1470</v>
      </c>
      <c r="BK206" s="4" t="s">
        <v>1486</v>
      </c>
      <c r="BL206" s="20" t="s">
        <v>1467</v>
      </c>
      <c r="BM206" s="4" t="s">
        <v>1487</v>
      </c>
      <c r="BO206" s="20" t="s">
        <v>1467</v>
      </c>
      <c r="BP206" s="4" t="s">
        <v>1488</v>
      </c>
      <c r="BQ206" s="20" t="s">
        <v>1467</v>
      </c>
      <c r="BS206" s="4" t="s">
        <v>1467</v>
      </c>
      <c r="BT206" s="4" t="n">
        <f aca="false">49-(COUNTBLANK(U206:BQ206))</f>
        <v>48</v>
      </c>
      <c r="BU206" s="4" t="str">
        <f aca="false">CONCATENATE("*",BS206,"*")</f>
        <v>*dancing*</v>
      </c>
      <c r="BV206" s="4" t="n">
        <f aca="false">COUNTIFS(U206:BQ206,BU206)</f>
        <v>0</v>
      </c>
      <c r="BW206" s="18" t="n">
        <f aca="false">BV206/BT206</f>
        <v>0</v>
      </c>
      <c r="BZ206" s="18" t="str">
        <f aca="false">IF(BY206="","",(BY206/BT206))</f>
        <v/>
      </c>
      <c r="CA206" s="4" t="n">
        <f aca="false">COUNTIFS(U206:BQ206,BU205)</f>
        <v>0</v>
      </c>
      <c r="CB206" s="4" t="str">
        <f aca="false">IF(BX206="",BU206,BX206)</f>
        <v>*dancing*</v>
      </c>
      <c r="CC206" s="4" t="n">
        <f aca="false">COUNTIFS(U206:BQ206,CB205)</f>
        <v>0</v>
      </c>
      <c r="CD206" s="18" t="n">
        <f aca="false">CC206/BT206</f>
        <v>0</v>
      </c>
      <c r="CE206" s="4" t="s">
        <v>1489</v>
      </c>
      <c r="CF206" s="18" t="n">
        <f aca="false">(COUNTIFS(U206:BQ206,CE206))/BT206</f>
        <v>0</v>
      </c>
      <c r="CG206" s="20" t="s">
        <v>1490</v>
      </c>
      <c r="CH206" s="4" t="s">
        <v>1491</v>
      </c>
      <c r="CI206" s="18" t="n">
        <v>0</v>
      </c>
      <c r="CJ206" s="18" t="n">
        <v>0.35</v>
      </c>
      <c r="CK206" s="4" t="s">
        <v>1425</v>
      </c>
      <c r="CL206" s="4" t="s">
        <v>1462</v>
      </c>
      <c r="CX206" s="4" t="s">
        <v>3639</v>
      </c>
      <c r="CY206" s="4" t="s">
        <v>184</v>
      </c>
      <c r="CZ206" s="4" t="s">
        <v>3676</v>
      </c>
    </row>
    <row r="207" customFormat="false" ht="14.4" hidden="false" customHeight="false" outlineLevel="0" collapsed="false">
      <c r="A207" s="8" t="s">
        <v>163</v>
      </c>
      <c r="B207" s="17" t="n">
        <v>1</v>
      </c>
      <c r="C207" s="17" t="n">
        <v>2</v>
      </c>
      <c r="D207" s="17" t="n">
        <v>1</v>
      </c>
      <c r="E207" s="17" t="n">
        <v>50</v>
      </c>
      <c r="F207" s="17" t="n">
        <v>24</v>
      </c>
      <c r="G207" s="17" t="n">
        <v>2</v>
      </c>
      <c r="H207" s="8" t="n">
        <v>2024</v>
      </c>
      <c r="I207" s="8" t="n">
        <v>12024</v>
      </c>
      <c r="J207" s="8" t="n">
        <v>2024</v>
      </c>
      <c r="K207" s="8" t="s">
        <v>650</v>
      </c>
      <c r="L207" s="8" t="s">
        <v>128</v>
      </c>
      <c r="M207" s="4" t="s">
        <v>1492</v>
      </c>
      <c r="N207" s="4" t="s">
        <v>1493</v>
      </c>
      <c r="O207" s="4" t="s">
        <v>1526</v>
      </c>
      <c r="R207" s="4" t="n">
        <f aca="false">(1+LEN(N207)-LEN(SUBSTITUTE(N207," ","")))+1</f>
        <v>8</v>
      </c>
      <c r="S207" s="4" t="n">
        <f aca="false">(1+LEN(O207)-LEN(SUBSTITUTE(O207," ","")))</f>
        <v>11</v>
      </c>
      <c r="T207" s="4" t="s">
        <v>1366</v>
      </c>
      <c r="U207" s="4" t="s">
        <v>150</v>
      </c>
      <c r="V207" s="20" t="s">
        <v>1495</v>
      </c>
      <c r="W207" s="4" t="s">
        <v>1496</v>
      </c>
      <c r="X207" s="4" t="s">
        <v>150</v>
      </c>
      <c r="Y207" s="4" t="s">
        <v>1497</v>
      </c>
      <c r="Z207" s="20" t="s">
        <v>881</v>
      </c>
      <c r="AA207" s="24" t="s">
        <v>1498</v>
      </c>
      <c r="AB207" s="20" t="s">
        <v>881</v>
      </c>
      <c r="AC207" s="20" t="s">
        <v>881</v>
      </c>
      <c r="AD207" s="4" t="s">
        <v>752</v>
      </c>
      <c r="AE207" s="4" t="s">
        <v>1499</v>
      </c>
      <c r="AF207" s="4" t="s">
        <v>1500</v>
      </c>
      <c r="AG207" s="4" t="s">
        <v>150</v>
      </c>
      <c r="AH207" s="24" t="s">
        <v>1501</v>
      </c>
      <c r="AI207" s="4" t="s">
        <v>150</v>
      </c>
      <c r="AJ207" s="20" t="s">
        <v>1502</v>
      </c>
      <c r="AK207" s="20" t="s">
        <v>881</v>
      </c>
      <c r="AL207" s="20" t="s">
        <v>1503</v>
      </c>
      <c r="AM207" s="20" t="s">
        <v>881</v>
      </c>
      <c r="AN207" s="20" t="s">
        <v>1504</v>
      </c>
      <c r="AO207" s="4" t="s">
        <v>150</v>
      </c>
      <c r="AP207" s="24" t="s">
        <v>1505</v>
      </c>
      <c r="AQ207" s="4" t="s">
        <v>1506</v>
      </c>
      <c r="AR207" s="24" t="s">
        <v>1507</v>
      </c>
      <c r="AS207" s="20" t="s">
        <v>881</v>
      </c>
      <c r="AT207" s="20" t="s">
        <v>1508</v>
      </c>
      <c r="AU207" s="20" t="s">
        <v>1509</v>
      </c>
      <c r="AV207" s="20" t="s">
        <v>1510</v>
      </c>
      <c r="AW207" s="4" t="s">
        <v>150</v>
      </c>
      <c r="AX207" s="4" t="s">
        <v>766</v>
      </c>
      <c r="AY207" s="20" t="s">
        <v>1509</v>
      </c>
      <c r="AZ207" s="20" t="s">
        <v>1511</v>
      </c>
      <c r="BA207" s="4" t="s">
        <v>150</v>
      </c>
      <c r="BB207" s="20" t="s">
        <v>1512</v>
      </c>
      <c r="BC207" s="20" t="s">
        <v>1513</v>
      </c>
      <c r="BD207" s="20" t="s">
        <v>1514</v>
      </c>
      <c r="BE207" s="20" t="s">
        <v>881</v>
      </c>
      <c r="BF207" s="4" t="s">
        <v>150</v>
      </c>
      <c r="BG207" s="4" t="s">
        <v>150</v>
      </c>
      <c r="BH207" s="4" t="s">
        <v>203</v>
      </c>
      <c r="BI207" s="20" t="s">
        <v>1509</v>
      </c>
      <c r="BJ207" s="24" t="s">
        <v>1515</v>
      </c>
      <c r="BK207" s="20" t="s">
        <v>1516</v>
      </c>
      <c r="BL207" s="24" t="s">
        <v>1507</v>
      </c>
      <c r="BM207" s="24" t="s">
        <v>1507</v>
      </c>
      <c r="BN207" s="20" t="s">
        <v>1517</v>
      </c>
      <c r="BO207" s="4" t="s">
        <v>1518</v>
      </c>
      <c r="BP207" s="4" t="s">
        <v>1519</v>
      </c>
      <c r="BQ207" s="20" t="s">
        <v>1520</v>
      </c>
      <c r="BS207" s="4" t="s">
        <v>881</v>
      </c>
      <c r="BT207" s="4" t="n">
        <f aca="false">49-(COUNTBLANK(U207:BQ207))</f>
        <v>49</v>
      </c>
      <c r="BU207" s="4" t="str">
        <f aca="false">CONCATENATE("*",BS207,"*")</f>
        <v>*speak*</v>
      </c>
      <c r="BV207" s="4" t="n">
        <f aca="false">COUNTIFS(U207:BQ207,BU207)</f>
        <v>0</v>
      </c>
      <c r="BW207" s="18" t="n">
        <f aca="false">BV207/BT207</f>
        <v>0</v>
      </c>
      <c r="BZ207" s="18" t="str">
        <f aca="false">IF(BY207="","",(BY207/BT207))</f>
        <v/>
      </c>
      <c r="CA207" s="4" t="n">
        <f aca="false">COUNTIFS(U207:BQ207,BU208)</f>
        <v>0</v>
      </c>
      <c r="CB207" s="4" t="str">
        <f aca="false">IF(BX207="",BU207,BX207)</f>
        <v>*speak*</v>
      </c>
      <c r="CC207" s="4" t="n">
        <f aca="false">COUNTIFS(U207:BQ207,CB208)</f>
        <v>0</v>
      </c>
      <c r="CD207" s="18" t="n">
        <f aca="false">CC207/BT207</f>
        <v>0</v>
      </c>
      <c r="CE207" s="4" t="s">
        <v>1521</v>
      </c>
      <c r="CF207" s="18" t="n">
        <f aca="false">(COUNTIFS(U207:BQ207,CE207))/BT207</f>
        <v>0</v>
      </c>
      <c r="CG207" s="20" t="s">
        <v>1522</v>
      </c>
      <c r="CH207" s="4" t="s">
        <v>1523</v>
      </c>
      <c r="CI207" s="18" t="n">
        <v>0</v>
      </c>
      <c r="CJ207" s="18" t="n">
        <v>0.16</v>
      </c>
      <c r="CK207" s="4" t="s">
        <v>1249</v>
      </c>
      <c r="CL207" s="4" t="s">
        <v>1524</v>
      </c>
      <c r="CP207" s="0" t="s">
        <v>3118</v>
      </c>
      <c r="CQ207" s="15" t="n">
        <v>0</v>
      </c>
      <c r="CR207" s="0" t="str">
        <f aca="false">CONCATENATE(CP207,CS207)</f>
        <v>communicate*</v>
      </c>
      <c r="CS207" s="0" t="s">
        <v>3614</v>
      </c>
      <c r="CT207" s="0" t="n">
        <f aca="false">CP208</f>
        <v>0</v>
      </c>
      <c r="CU207" s="0" t="str">
        <f aca="false">CONCATENATE(CT207,CS207)</f>
        <v>0*</v>
      </c>
      <c r="CV207" s="15" t="n">
        <f aca="false">(COUNTIFS(U207:BQ207,CU207))/BT207</f>
        <v>0</v>
      </c>
      <c r="CX207" s="4" t="s">
        <v>3639</v>
      </c>
      <c r="CY207" s="4" t="s">
        <v>3687</v>
      </c>
      <c r="CZ207" s="4" t="s">
        <v>3676</v>
      </c>
    </row>
    <row r="208" customFormat="false" ht="14.4" hidden="false" customHeight="false" outlineLevel="0" collapsed="false">
      <c r="A208" s="8" t="s">
        <v>191</v>
      </c>
      <c r="B208" s="17" t="n">
        <v>1</v>
      </c>
      <c r="C208" s="17" t="n">
        <v>2</v>
      </c>
      <c r="D208" s="17" t="n">
        <v>2</v>
      </c>
      <c r="E208" s="17" t="n">
        <v>50</v>
      </c>
      <c r="F208" s="17" t="n">
        <v>24</v>
      </c>
      <c r="G208" s="17" t="n">
        <v>3</v>
      </c>
      <c r="H208" s="8" t="n">
        <v>3024</v>
      </c>
      <c r="I208" s="8" t="n">
        <v>13024</v>
      </c>
      <c r="J208" s="8" t="n">
        <v>3024</v>
      </c>
      <c r="K208" s="8" t="s">
        <v>650</v>
      </c>
      <c r="L208" s="8" t="s">
        <v>128</v>
      </c>
      <c r="M208" s="4" t="s">
        <v>1525</v>
      </c>
      <c r="N208" s="4" t="s">
        <v>1493</v>
      </c>
      <c r="O208" s="4" t="s">
        <v>1494</v>
      </c>
      <c r="R208" s="4" t="n">
        <f aca="false">(1+LEN(N208)-LEN(SUBSTITUTE(N208," ","")))+1</f>
        <v>8</v>
      </c>
      <c r="S208" s="4" t="n">
        <f aca="false">(1+LEN(O208)-LEN(SUBSTITUTE(O208," ","")))</f>
        <v>11</v>
      </c>
      <c r="T208" s="4" t="s">
        <v>1366</v>
      </c>
      <c r="U208" s="20" t="s">
        <v>612</v>
      </c>
      <c r="V208" s="20" t="s">
        <v>612</v>
      </c>
      <c r="W208" s="20" t="s">
        <v>1249</v>
      </c>
      <c r="X208" s="4" t="s">
        <v>881</v>
      </c>
      <c r="Y208" s="20" t="s">
        <v>1249</v>
      </c>
      <c r="Z208" s="20" t="s">
        <v>1527</v>
      </c>
      <c r="AA208" s="20" t="s">
        <v>1249</v>
      </c>
      <c r="AB208" s="4" t="s">
        <v>1528</v>
      </c>
      <c r="AC208" s="4" t="s">
        <v>881</v>
      </c>
      <c r="AE208" s="20" t="s">
        <v>1249</v>
      </c>
      <c r="AF208" s="20" t="s">
        <v>1249</v>
      </c>
      <c r="AG208" s="4" t="s">
        <v>1529</v>
      </c>
      <c r="AH208" s="20" t="s">
        <v>1249</v>
      </c>
      <c r="AI208" s="4" t="s">
        <v>1528</v>
      </c>
      <c r="AJ208" s="20" t="s">
        <v>1249</v>
      </c>
      <c r="AK208" s="20" t="s">
        <v>1530</v>
      </c>
      <c r="AL208" s="4" t="s">
        <v>1531</v>
      </c>
      <c r="AM208" s="20" t="s">
        <v>1249</v>
      </c>
      <c r="AN208" s="4" t="s">
        <v>746</v>
      </c>
      <c r="AO208" s="20" t="s">
        <v>1532</v>
      </c>
      <c r="AP208" s="20" t="s">
        <v>1249</v>
      </c>
      <c r="AQ208" s="4" t="s">
        <v>203</v>
      </c>
      <c r="AR208" s="4" t="s">
        <v>1533</v>
      </c>
      <c r="AS208" s="24" t="s">
        <v>881</v>
      </c>
      <c r="AT208" s="20" t="s">
        <v>1534</v>
      </c>
      <c r="AU208" s="20" t="s">
        <v>1249</v>
      </c>
      <c r="AV208" s="4" t="s">
        <v>1528</v>
      </c>
      <c r="AW208" s="20" t="s">
        <v>1249</v>
      </c>
      <c r="AX208" s="4" t="s">
        <v>150</v>
      </c>
      <c r="AY208" s="20" t="s">
        <v>1249</v>
      </c>
      <c r="AZ208" s="4" t="s">
        <v>1528</v>
      </c>
      <c r="BA208" s="20" t="s">
        <v>1249</v>
      </c>
      <c r="BB208" s="4" t="s">
        <v>1528</v>
      </c>
      <c r="BC208" s="20" t="s">
        <v>1249</v>
      </c>
      <c r="BD208" s="4" t="s">
        <v>881</v>
      </c>
      <c r="BE208" s="20" t="s">
        <v>1530</v>
      </c>
      <c r="BG208" s="4" t="s">
        <v>1528</v>
      </c>
      <c r="BH208" s="4" t="s">
        <v>1528</v>
      </c>
      <c r="BI208" s="20" t="s">
        <v>1535</v>
      </c>
      <c r="BJ208" s="20" t="s">
        <v>1249</v>
      </c>
      <c r="BK208" s="20" t="s">
        <v>1249</v>
      </c>
      <c r="BL208" s="4" t="s">
        <v>1528</v>
      </c>
      <c r="BM208" s="4" t="s">
        <v>1528</v>
      </c>
      <c r="BN208" s="4" t="s">
        <v>698</v>
      </c>
      <c r="BO208" s="20" t="s">
        <v>612</v>
      </c>
      <c r="BP208" s="4" t="s">
        <v>1528</v>
      </c>
      <c r="BQ208" s="4" t="s">
        <v>1528</v>
      </c>
      <c r="BS208" s="4" t="s">
        <v>1249</v>
      </c>
      <c r="BT208" s="4" t="n">
        <f aca="false">49-(COUNTBLANK(U208:BQ208))</f>
        <v>47</v>
      </c>
      <c r="BU208" s="4" t="str">
        <f aca="false">CONCATENATE("*",BS208,"*")</f>
        <v>*serve*</v>
      </c>
      <c r="BV208" s="4" t="n">
        <f aca="false">COUNTIFS(U208:BQ208,BU208)</f>
        <v>0</v>
      </c>
      <c r="BW208" s="18" t="n">
        <f aca="false">BV208/BT208</f>
        <v>0</v>
      </c>
      <c r="BZ208" s="18" t="str">
        <f aca="false">IF(BY208="","",(BY208/BT208))</f>
        <v/>
      </c>
      <c r="CA208" s="4" t="n">
        <f aca="false">COUNTIFS(U208:BQ208,BU207)</f>
        <v>0</v>
      </c>
      <c r="CB208" s="4" t="str">
        <f aca="false">IF(BX208="",BU208,BX208)</f>
        <v>*serve*</v>
      </c>
      <c r="CC208" s="4" t="n">
        <f aca="false">COUNTIFS(U208:BQ208,CB207)</f>
        <v>0</v>
      </c>
      <c r="CD208" s="18" t="n">
        <f aca="false">CC208/BT208</f>
        <v>0</v>
      </c>
      <c r="CE208" s="4" t="s">
        <v>1536</v>
      </c>
      <c r="CF208" s="18" t="n">
        <f aca="false">(COUNTIFS(U208:BQ208,CE208))/BT208</f>
        <v>0</v>
      </c>
      <c r="CG208" s="20" t="s">
        <v>1537</v>
      </c>
      <c r="CH208" s="4" t="s">
        <v>1538</v>
      </c>
      <c r="CI208" s="18" t="n">
        <v>0.0851063829787234</v>
      </c>
      <c r="CJ208" s="18" t="n">
        <v>0.38</v>
      </c>
      <c r="CK208" s="4" t="s">
        <v>881</v>
      </c>
      <c r="CL208" s="4" t="s">
        <v>1524</v>
      </c>
      <c r="CX208" s="4" t="s">
        <v>3639</v>
      </c>
      <c r="CY208" s="4" t="s">
        <v>3687</v>
      </c>
      <c r="CZ208" s="4" t="s">
        <v>3676</v>
      </c>
    </row>
    <row r="209" customFormat="false" ht="14.4" hidden="false" customHeight="false" outlineLevel="0" collapsed="false">
      <c r="A209" s="8" t="s">
        <v>163</v>
      </c>
      <c r="B209" s="17" t="n">
        <v>1</v>
      </c>
      <c r="C209" s="17" t="n">
        <v>2</v>
      </c>
      <c r="D209" s="17" t="n">
        <v>1</v>
      </c>
      <c r="E209" s="17" t="n">
        <v>51</v>
      </c>
      <c r="F209" s="17" t="n">
        <v>25</v>
      </c>
      <c r="G209" s="17" t="n">
        <v>2</v>
      </c>
      <c r="H209" s="8" t="n">
        <v>2025</v>
      </c>
      <c r="I209" s="8" t="n">
        <v>12025</v>
      </c>
      <c r="J209" s="8" t="n">
        <v>2025</v>
      </c>
      <c r="K209" s="8" t="s">
        <v>650</v>
      </c>
      <c r="L209" s="8" t="s">
        <v>128</v>
      </c>
      <c r="M209" s="4" t="s">
        <v>1539</v>
      </c>
      <c r="N209" s="4" t="s">
        <v>1540</v>
      </c>
      <c r="O209" s="4" t="s">
        <v>1563</v>
      </c>
      <c r="R209" s="4" t="n">
        <f aca="false">(1+LEN(N209)-LEN(SUBSTITUTE(N209," ","")))+1</f>
        <v>6</v>
      </c>
      <c r="S209" s="4" t="n">
        <f aca="false">(1+LEN(O209)-LEN(SUBSTITUTE(O209," ","")))</f>
        <v>11</v>
      </c>
      <c r="T209" s="4" t="s">
        <v>1542</v>
      </c>
      <c r="U209" s="4" t="s">
        <v>1543</v>
      </c>
      <c r="V209" s="4" t="s">
        <v>1544</v>
      </c>
      <c r="W209" s="4" t="s">
        <v>1545</v>
      </c>
      <c r="X209" s="4" t="s">
        <v>1546</v>
      </c>
      <c r="Y209" s="4" t="s">
        <v>1547</v>
      </c>
      <c r="Z209" s="4" t="s">
        <v>1548</v>
      </c>
      <c r="AA209" s="4" t="s">
        <v>1547</v>
      </c>
      <c r="AB209" s="4" t="s">
        <v>1528</v>
      </c>
      <c r="AC209" s="4" t="s">
        <v>1549</v>
      </c>
      <c r="AD209" s="4" t="s">
        <v>1549</v>
      </c>
      <c r="AE209" s="4" t="s">
        <v>1549</v>
      </c>
      <c r="AF209" s="4" t="s">
        <v>1550</v>
      </c>
      <c r="AG209" s="4" t="s">
        <v>546</v>
      </c>
      <c r="AH209" s="4" t="s">
        <v>546</v>
      </c>
      <c r="AI209" s="4" t="s">
        <v>1547</v>
      </c>
      <c r="AJ209" s="4" t="s">
        <v>1551</v>
      </c>
      <c r="AK209" s="4" t="s">
        <v>1549</v>
      </c>
      <c r="AL209" s="4" t="s">
        <v>1549</v>
      </c>
      <c r="AM209" s="4" t="s">
        <v>1528</v>
      </c>
      <c r="AN209" s="4" t="s">
        <v>1549</v>
      </c>
      <c r="AO209" s="4" t="s">
        <v>546</v>
      </c>
      <c r="AP209" s="4" t="s">
        <v>1552</v>
      </c>
      <c r="AQ209" s="4" t="s">
        <v>1528</v>
      </c>
      <c r="AR209" s="4" t="s">
        <v>1549</v>
      </c>
      <c r="AS209" s="4" t="s">
        <v>1549</v>
      </c>
      <c r="AT209" s="4" t="s">
        <v>794</v>
      </c>
      <c r="AU209" s="4" t="s">
        <v>546</v>
      </c>
      <c r="AV209" s="4" t="s">
        <v>1529</v>
      </c>
      <c r="AW209" s="4" t="s">
        <v>1553</v>
      </c>
      <c r="AX209" s="4" t="s">
        <v>1062</v>
      </c>
      <c r="AY209" s="4" t="s">
        <v>1528</v>
      </c>
      <c r="AZ209" s="4" t="s">
        <v>1554</v>
      </c>
      <c r="BA209" s="4" t="s">
        <v>1544</v>
      </c>
      <c r="BB209" s="4" t="s">
        <v>794</v>
      </c>
      <c r="BC209" s="4" t="s">
        <v>1555</v>
      </c>
      <c r="BD209" s="4" t="s">
        <v>1547</v>
      </c>
      <c r="BE209" s="4" t="s">
        <v>1528</v>
      </c>
      <c r="BF209" s="4" t="s">
        <v>1549</v>
      </c>
      <c r="BG209" s="4" t="s">
        <v>1549</v>
      </c>
      <c r="BH209" s="4" t="s">
        <v>1556</v>
      </c>
      <c r="BI209" s="4" t="s">
        <v>546</v>
      </c>
      <c r="BJ209" s="4" t="s">
        <v>516</v>
      </c>
      <c r="BK209" s="4" t="s">
        <v>1557</v>
      </c>
      <c r="BL209" s="4" t="s">
        <v>226</v>
      </c>
      <c r="BM209" s="4" t="s">
        <v>1544</v>
      </c>
      <c r="BN209" s="4" t="s">
        <v>1558</v>
      </c>
      <c r="BO209" s="4" t="s">
        <v>546</v>
      </c>
      <c r="BP209" s="4" t="s">
        <v>1549</v>
      </c>
      <c r="BQ209" s="4" t="s">
        <v>1543</v>
      </c>
      <c r="BS209" s="4" t="s">
        <v>1528</v>
      </c>
      <c r="BT209" s="4" t="n">
        <f aca="false">49-(COUNTBLANK(U209:BQ209))</f>
        <v>49</v>
      </c>
      <c r="BU209" s="4" t="str">
        <f aca="false">CONCATENATE("*",BS209,"*")</f>
        <v>*live*</v>
      </c>
      <c r="BV209" s="4" t="n">
        <f aca="false">COUNTIFS(U209:BQ209,BU209)</f>
        <v>0</v>
      </c>
      <c r="BW209" s="18" t="n">
        <f aca="false">BV209/BT209</f>
        <v>0</v>
      </c>
      <c r="BZ209" s="18" t="str">
        <f aca="false">IF(BY209="","",(BY209/BT209))</f>
        <v/>
      </c>
      <c r="CA209" s="4" t="n">
        <f aca="false">COUNTIFS(U209:BQ209,BU210)</f>
        <v>0</v>
      </c>
      <c r="CB209" s="4" t="str">
        <f aca="false">IF(BX209="",BU209,BX209)</f>
        <v>*live*</v>
      </c>
      <c r="CC209" s="4" t="n">
        <f aca="false">COUNTIFS(U209:BQ209,CB210)</f>
        <v>0</v>
      </c>
      <c r="CD209" s="18" t="n">
        <f aca="false">CC209/BT209</f>
        <v>0</v>
      </c>
      <c r="CE209" s="4" t="s">
        <v>1559</v>
      </c>
      <c r="CF209" s="18" t="n">
        <f aca="false">(COUNTIFS(U209:BQ209,CE209))/BT209</f>
        <v>0</v>
      </c>
      <c r="CH209" s="4" t="s">
        <v>1560</v>
      </c>
      <c r="CI209" s="18" t="n">
        <v>0.0204081632653061</v>
      </c>
      <c r="CJ209" s="18" t="n">
        <v>0.33</v>
      </c>
      <c r="CK209" s="4" t="s">
        <v>1062</v>
      </c>
      <c r="CL209" s="4" t="s">
        <v>1561</v>
      </c>
      <c r="CP209" s="0" t="s">
        <v>3737</v>
      </c>
      <c r="CQ209" s="15" t="n">
        <v>0</v>
      </c>
      <c r="CR209" s="0" t="str">
        <f aca="false">CONCATENATE(CP209,CS209)</f>
        <v>revive*</v>
      </c>
      <c r="CS209" s="0" t="s">
        <v>3614</v>
      </c>
      <c r="CT209" s="0" t="n">
        <f aca="false">CP208</f>
        <v>0</v>
      </c>
      <c r="CU209" s="0" t="str">
        <f aca="false">CONCATENATE(CT209,CS209)</f>
        <v>0*</v>
      </c>
      <c r="CV209" s="15" t="n">
        <f aca="false">(COUNTIFS(U209:BQ209,CU209))/BT209</f>
        <v>0</v>
      </c>
      <c r="CX209" s="4" t="s">
        <v>3625</v>
      </c>
      <c r="CY209" s="4" t="s">
        <v>3688</v>
      </c>
      <c r="CZ209" s="4" t="s">
        <v>3676</v>
      </c>
    </row>
    <row r="210" customFormat="false" ht="14.4" hidden="false" customHeight="false" outlineLevel="0" collapsed="false">
      <c r="A210" s="8" t="s">
        <v>191</v>
      </c>
      <c r="B210" s="17" t="n">
        <v>1</v>
      </c>
      <c r="C210" s="17" t="n">
        <v>2</v>
      </c>
      <c r="D210" s="17" t="n">
        <v>2</v>
      </c>
      <c r="E210" s="17" t="n">
        <v>51</v>
      </c>
      <c r="F210" s="17" t="n">
        <v>25</v>
      </c>
      <c r="G210" s="17" t="n">
        <v>3</v>
      </c>
      <c r="H210" s="8" t="n">
        <v>3025</v>
      </c>
      <c r="I210" s="8" t="n">
        <v>13025</v>
      </c>
      <c r="J210" s="8" t="n">
        <v>3025</v>
      </c>
      <c r="K210" s="8" t="s">
        <v>650</v>
      </c>
      <c r="L210" s="8" t="s">
        <v>128</v>
      </c>
      <c r="M210" s="4" t="s">
        <v>1562</v>
      </c>
      <c r="N210" s="4" t="s">
        <v>1540</v>
      </c>
      <c r="O210" s="4" t="s">
        <v>1541</v>
      </c>
      <c r="R210" s="4" t="n">
        <f aca="false">(1+LEN(N210)-LEN(SUBSTITUTE(N210," ","")))+1</f>
        <v>6</v>
      </c>
      <c r="S210" s="4" t="n">
        <f aca="false">(1+LEN(O210)-LEN(SUBSTITUTE(O210," ","")))</f>
        <v>11</v>
      </c>
      <c r="T210" s="4" t="s">
        <v>1542</v>
      </c>
      <c r="U210" s="4" t="s">
        <v>1062</v>
      </c>
      <c r="V210" s="4" t="s">
        <v>1564</v>
      </c>
      <c r="W210" s="4" t="s">
        <v>1062</v>
      </c>
      <c r="X210" s="4" t="s">
        <v>1062</v>
      </c>
      <c r="Y210" s="4" t="s">
        <v>1062</v>
      </c>
      <c r="Z210" s="4" t="s">
        <v>1062</v>
      </c>
      <c r="AA210" s="4" t="s">
        <v>1062</v>
      </c>
      <c r="AB210" s="4" t="s">
        <v>1062</v>
      </c>
      <c r="AC210" s="4" t="s">
        <v>1062</v>
      </c>
      <c r="AD210" s="4" t="s">
        <v>1565</v>
      </c>
      <c r="AE210" s="4" t="s">
        <v>1062</v>
      </c>
      <c r="AF210" s="4" t="s">
        <v>1566</v>
      </c>
      <c r="AG210" s="4" t="s">
        <v>1567</v>
      </c>
      <c r="AH210" s="4" t="s">
        <v>1062</v>
      </c>
      <c r="AI210" s="4" t="s">
        <v>1062</v>
      </c>
      <c r="AJ210" s="4" t="s">
        <v>1568</v>
      </c>
      <c r="AK210" s="4" t="s">
        <v>1567</v>
      </c>
      <c r="AL210" s="4" t="s">
        <v>1569</v>
      </c>
      <c r="AM210" s="4" t="s">
        <v>1570</v>
      </c>
      <c r="AN210" s="4" t="s">
        <v>1062</v>
      </c>
      <c r="AO210" s="4" t="s">
        <v>794</v>
      </c>
      <c r="AP210" s="4" t="s">
        <v>1566</v>
      </c>
      <c r="AQ210" s="4" t="s">
        <v>1062</v>
      </c>
      <c r="AR210" s="4" t="s">
        <v>1566</v>
      </c>
      <c r="AS210" s="4" t="s">
        <v>1062</v>
      </c>
      <c r="AT210" s="4" t="s">
        <v>1566</v>
      </c>
      <c r="AU210" s="4" t="s">
        <v>1062</v>
      </c>
      <c r="AV210" s="4" t="s">
        <v>1062</v>
      </c>
      <c r="AW210" s="4" t="s">
        <v>1062</v>
      </c>
      <c r="AX210" s="4" t="s">
        <v>1571</v>
      </c>
      <c r="AY210" s="4" t="s">
        <v>1571</v>
      </c>
      <c r="AZ210" s="4" t="s">
        <v>1572</v>
      </c>
      <c r="BA210" s="4" t="s">
        <v>1062</v>
      </c>
      <c r="BB210" s="4" t="s">
        <v>1571</v>
      </c>
      <c r="BC210" s="4" t="s">
        <v>1573</v>
      </c>
      <c r="BD210" s="4" t="s">
        <v>1062</v>
      </c>
      <c r="BE210" s="4" t="s">
        <v>1567</v>
      </c>
      <c r="BF210" s="4" t="s">
        <v>1062</v>
      </c>
      <c r="BG210" s="4" t="s">
        <v>1062</v>
      </c>
      <c r="BH210" s="4" t="s">
        <v>1062</v>
      </c>
      <c r="BI210" s="4" t="s">
        <v>1567</v>
      </c>
      <c r="BJ210" s="4" t="s">
        <v>1062</v>
      </c>
      <c r="BK210" s="4" t="s">
        <v>1062</v>
      </c>
      <c r="BL210" s="4" t="s">
        <v>1062</v>
      </c>
      <c r="BM210" s="4" t="s">
        <v>794</v>
      </c>
      <c r="BN210" s="4" t="s">
        <v>1574</v>
      </c>
      <c r="BO210" s="4" t="s">
        <v>1062</v>
      </c>
      <c r="BP210" s="4" t="s">
        <v>1575</v>
      </c>
      <c r="BQ210" s="4" t="s">
        <v>635</v>
      </c>
      <c r="BS210" s="4" t="s">
        <v>1062</v>
      </c>
      <c r="BT210" s="4" t="n">
        <f aca="false">49-(COUNTBLANK(U210:BQ210))</f>
        <v>49</v>
      </c>
      <c r="BU210" s="4" t="str">
        <f aca="false">CONCATENATE("*",BS210,"*")</f>
        <v>*win*</v>
      </c>
      <c r="BV210" s="4" t="n">
        <f aca="false">COUNTIFS(U210:BQ210,BU210)</f>
        <v>0</v>
      </c>
      <c r="BW210" s="18" t="n">
        <f aca="false">BV210/BT210</f>
        <v>0</v>
      </c>
      <c r="BZ210" s="18" t="str">
        <f aca="false">IF(BY210="","",(BY210/BT210))</f>
        <v/>
      </c>
      <c r="CA210" s="4" t="n">
        <f aca="false">COUNTIFS(U210:BQ210,BU209)</f>
        <v>0</v>
      </c>
      <c r="CB210" s="4" t="str">
        <f aca="false">IF(BX210="",BU210,BX210)</f>
        <v>*win*</v>
      </c>
      <c r="CC210" s="4" t="n">
        <f aca="false">COUNTIFS(U210:BQ210,CB209)</f>
        <v>0</v>
      </c>
      <c r="CD210" s="18" t="n">
        <f aca="false">CC210/BT210</f>
        <v>0</v>
      </c>
      <c r="CE210" s="4" t="s">
        <v>1576</v>
      </c>
      <c r="CF210" s="18" t="n">
        <f aca="false">(COUNTIFS(U210:BQ210,CE210))/BT210</f>
        <v>0</v>
      </c>
      <c r="CH210" s="4" t="s">
        <v>1577</v>
      </c>
      <c r="CI210" s="18" t="n">
        <v>0</v>
      </c>
      <c r="CJ210" s="18" t="n">
        <v>0.71</v>
      </c>
      <c r="CK210" s="4" t="s">
        <v>1528</v>
      </c>
      <c r="CL210" s="4" t="s">
        <v>1561</v>
      </c>
      <c r="CX210" s="4" t="s">
        <v>3625</v>
      </c>
      <c r="CY210" s="4" t="s">
        <v>3688</v>
      </c>
      <c r="CZ210" s="4" t="s">
        <v>3676</v>
      </c>
    </row>
    <row r="211" customFormat="false" ht="14.4" hidden="false" customHeight="false" outlineLevel="0" collapsed="false">
      <c r="A211" s="8" t="s">
        <v>163</v>
      </c>
      <c r="B211" s="17" t="n">
        <v>1</v>
      </c>
      <c r="C211" s="17" t="n">
        <v>2</v>
      </c>
      <c r="D211" s="17" t="n">
        <v>1</v>
      </c>
      <c r="E211" s="17" t="n">
        <v>52</v>
      </c>
      <c r="F211" s="17" t="n">
        <v>26</v>
      </c>
      <c r="G211" s="17" t="n">
        <v>2</v>
      </c>
      <c r="H211" s="8" t="n">
        <v>2026</v>
      </c>
      <c r="I211" s="8" t="n">
        <v>12026</v>
      </c>
      <c r="J211" s="8" t="n">
        <v>2026</v>
      </c>
      <c r="K211" s="8" t="s">
        <v>650</v>
      </c>
      <c r="L211" s="8" t="s">
        <v>128</v>
      </c>
      <c r="M211" s="4" t="s">
        <v>1578</v>
      </c>
      <c r="N211" s="4" t="s">
        <v>1579</v>
      </c>
      <c r="O211" s="4" t="s">
        <v>1593</v>
      </c>
      <c r="R211" s="4" t="n">
        <f aca="false">(1+LEN(N211)-LEN(SUBSTITUTE(N211," ","")))+1</f>
        <v>9</v>
      </c>
      <c r="S211" s="4" t="n">
        <f aca="false">(1+LEN(O211)-LEN(SUBSTITUTE(O211," ","")))</f>
        <v>12</v>
      </c>
      <c r="T211" s="4" t="s">
        <v>1542</v>
      </c>
      <c r="U211" s="4" t="s">
        <v>1581</v>
      </c>
      <c r="V211" s="4" t="s">
        <v>881</v>
      </c>
      <c r="W211" s="4" t="s">
        <v>1582</v>
      </c>
      <c r="X211" s="4" t="s">
        <v>1583</v>
      </c>
      <c r="Y211" s="4" t="s">
        <v>295</v>
      </c>
      <c r="Z211" s="4" t="s">
        <v>182</v>
      </c>
      <c r="AA211" s="4" t="s">
        <v>182</v>
      </c>
      <c r="AB211" s="4" t="s">
        <v>1509</v>
      </c>
      <c r="AC211" s="4" t="s">
        <v>1583</v>
      </c>
      <c r="AD211" s="4" t="s">
        <v>726</v>
      </c>
      <c r="AE211" s="4" t="s">
        <v>1584</v>
      </c>
      <c r="AF211" s="4" t="s">
        <v>1585</v>
      </c>
      <c r="AG211" s="4" t="s">
        <v>182</v>
      </c>
      <c r="AH211" s="4" t="s">
        <v>881</v>
      </c>
      <c r="AI211" s="4" t="s">
        <v>1581</v>
      </c>
      <c r="AJ211" s="4" t="s">
        <v>1509</v>
      </c>
      <c r="AK211" s="4" t="s">
        <v>182</v>
      </c>
      <c r="AL211" s="4" t="s">
        <v>635</v>
      </c>
      <c r="AM211" s="4" t="s">
        <v>182</v>
      </c>
      <c r="AN211" s="4" t="s">
        <v>182</v>
      </c>
      <c r="AO211" s="4" t="s">
        <v>182</v>
      </c>
      <c r="AP211" s="4" t="s">
        <v>1586</v>
      </c>
      <c r="AQ211" s="4" t="s">
        <v>182</v>
      </c>
      <c r="AR211" s="4" t="s">
        <v>1509</v>
      </c>
      <c r="AS211" s="4" t="s">
        <v>1581</v>
      </c>
      <c r="AT211" s="4" t="s">
        <v>182</v>
      </c>
      <c r="AU211" s="4" t="s">
        <v>669</v>
      </c>
      <c r="AV211" s="4" t="s">
        <v>1587</v>
      </c>
      <c r="AW211" s="4" t="s">
        <v>1588</v>
      </c>
      <c r="AX211" s="4" t="s">
        <v>956</v>
      </c>
      <c r="AY211" s="4" t="s">
        <v>182</v>
      </c>
      <c r="AZ211" s="4" t="s">
        <v>182</v>
      </c>
      <c r="BA211" s="4" t="s">
        <v>182</v>
      </c>
      <c r="BB211" s="4" t="s">
        <v>956</v>
      </c>
      <c r="BC211" s="4" t="s">
        <v>182</v>
      </c>
      <c r="BD211" s="4" t="s">
        <v>182</v>
      </c>
      <c r="BE211" s="4" t="s">
        <v>182</v>
      </c>
      <c r="BF211" s="4" t="s">
        <v>182</v>
      </c>
      <c r="BG211" s="4" t="s">
        <v>182</v>
      </c>
      <c r="BH211" s="4" t="s">
        <v>182</v>
      </c>
      <c r="BI211" s="4" t="s">
        <v>956</v>
      </c>
      <c r="BJ211" s="4" t="s">
        <v>1589</v>
      </c>
      <c r="BK211" s="4" t="s">
        <v>881</v>
      </c>
      <c r="BL211" s="4" t="s">
        <v>1585</v>
      </c>
      <c r="BM211" s="4" t="s">
        <v>182</v>
      </c>
      <c r="BN211" s="4" t="s">
        <v>1590</v>
      </c>
      <c r="BO211" s="4" t="s">
        <v>182</v>
      </c>
      <c r="BP211" s="4" t="s">
        <v>881</v>
      </c>
      <c r="BQ211" s="4" t="s">
        <v>1585</v>
      </c>
      <c r="BS211" s="4" t="s">
        <v>182</v>
      </c>
      <c r="BT211" s="4" t="n">
        <f aca="false">49-(COUNTBLANK(U211:BQ211))</f>
        <v>49</v>
      </c>
      <c r="BU211" s="4" t="str">
        <f aca="false">CONCATENATE("*",BS211,"*")</f>
        <v>*eat*</v>
      </c>
      <c r="BV211" s="4" t="n">
        <f aca="false">COUNTIFS(U211:BQ211,BU211)</f>
        <v>0</v>
      </c>
      <c r="BW211" s="18" t="n">
        <f aca="false">BV211/BT211</f>
        <v>0</v>
      </c>
      <c r="BZ211" s="18" t="str">
        <f aca="false">IF(BY211="","",(BY211/BT211))</f>
        <v/>
      </c>
      <c r="CA211" s="4" t="n">
        <f aca="false">COUNTIFS(U211:BQ211,BU212)</f>
        <v>0</v>
      </c>
      <c r="CB211" s="4" t="str">
        <f aca="false">IF(BX211="",BU211,BX211)</f>
        <v>*eat*</v>
      </c>
      <c r="CC211" s="4" t="n">
        <f aca="false">COUNTIFS(U211:BQ211,CB212)</f>
        <v>0</v>
      </c>
      <c r="CD211" s="18" t="n">
        <f aca="false">CC211/BT211</f>
        <v>0</v>
      </c>
      <c r="CE211" s="4" t="s">
        <v>189</v>
      </c>
      <c r="CF211" s="18" t="n">
        <f aca="false">(COUNTIFS(U211:BQ211,CE211))/BT211</f>
        <v>0</v>
      </c>
      <c r="CH211" s="4" t="s">
        <v>190</v>
      </c>
      <c r="CI211" s="18" t="n">
        <v>0.0204081632653061</v>
      </c>
      <c r="CJ211" s="18" t="n">
        <v>0.49</v>
      </c>
      <c r="CK211" s="4" t="s">
        <v>669</v>
      </c>
      <c r="CL211" s="4" t="s">
        <v>1591</v>
      </c>
      <c r="CP211" s="0" t="s">
        <v>3738</v>
      </c>
      <c r="CQ211" s="15" t="n">
        <v>0</v>
      </c>
      <c r="CR211" s="0" t="str">
        <f aca="false">CONCATENATE(CP211,CS211)</f>
        <v>ingest*</v>
      </c>
      <c r="CS211" s="0" t="s">
        <v>3614</v>
      </c>
      <c r="CT211" s="0" t="n">
        <f aca="false">CP212</f>
        <v>0</v>
      </c>
      <c r="CU211" s="0" t="str">
        <f aca="false">CONCATENATE(CT211,CS211)</f>
        <v>0*</v>
      </c>
      <c r="CV211" s="15" t="n">
        <f aca="false">(COUNTIFS(U211:BQ211,CU211))/BT211</f>
        <v>0</v>
      </c>
      <c r="CX211" s="4" t="s">
        <v>3625</v>
      </c>
      <c r="CY211" s="4" t="s">
        <v>3690</v>
      </c>
      <c r="CZ211" s="4" t="s">
        <v>3676</v>
      </c>
    </row>
    <row r="212" customFormat="false" ht="14.4" hidden="false" customHeight="false" outlineLevel="0" collapsed="false">
      <c r="A212" s="8" t="s">
        <v>191</v>
      </c>
      <c r="B212" s="17" t="n">
        <v>1</v>
      </c>
      <c r="C212" s="17" t="n">
        <v>2</v>
      </c>
      <c r="D212" s="17" t="n">
        <v>2</v>
      </c>
      <c r="E212" s="17" t="n">
        <v>52</v>
      </c>
      <c r="F212" s="17" t="n">
        <v>26</v>
      </c>
      <c r="G212" s="17" t="n">
        <v>3</v>
      </c>
      <c r="H212" s="8" t="n">
        <v>3026</v>
      </c>
      <c r="I212" s="8" t="n">
        <v>13026</v>
      </c>
      <c r="J212" s="8" t="n">
        <v>3026</v>
      </c>
      <c r="K212" s="8" t="s">
        <v>650</v>
      </c>
      <c r="L212" s="8" t="s">
        <v>128</v>
      </c>
      <c r="M212" s="4" t="s">
        <v>1592</v>
      </c>
      <c r="N212" s="4" t="s">
        <v>1579</v>
      </c>
      <c r="O212" s="4" t="s">
        <v>1580</v>
      </c>
      <c r="R212" s="4" t="n">
        <f aca="false">(1+LEN(N212)-LEN(SUBSTITUTE(N212," ","")))+1</f>
        <v>9</v>
      </c>
      <c r="S212" s="4" t="n">
        <f aca="false">(1+LEN(O212)-LEN(SUBSTITUTE(O212," ","")))</f>
        <v>12</v>
      </c>
      <c r="T212" s="4" t="s">
        <v>1542</v>
      </c>
      <c r="U212" s="4" t="s">
        <v>635</v>
      </c>
      <c r="V212" s="4" t="s">
        <v>669</v>
      </c>
      <c r="W212" s="4" t="s">
        <v>669</v>
      </c>
      <c r="X212" s="4" t="s">
        <v>1594</v>
      </c>
      <c r="Y212" s="4" t="s">
        <v>1595</v>
      </c>
      <c r="Z212" s="4" t="s">
        <v>635</v>
      </c>
      <c r="AA212" s="4" t="s">
        <v>1596</v>
      </c>
      <c r="AB212" s="4" t="s">
        <v>669</v>
      </c>
      <c r="AC212" s="4" t="s">
        <v>669</v>
      </c>
      <c r="AD212" s="4" t="s">
        <v>1597</v>
      </c>
      <c r="AE212" s="4" t="s">
        <v>698</v>
      </c>
      <c r="AF212" s="4" t="s">
        <v>1598</v>
      </c>
      <c r="AG212" s="4" t="s">
        <v>1599</v>
      </c>
      <c r="AH212" s="4" t="s">
        <v>669</v>
      </c>
      <c r="AI212" s="4" t="s">
        <v>635</v>
      </c>
      <c r="AJ212" s="4" t="s">
        <v>1600</v>
      </c>
      <c r="AK212" s="4" t="s">
        <v>796</v>
      </c>
      <c r="AL212" s="4" t="s">
        <v>1601</v>
      </c>
      <c r="AM212" s="4" t="s">
        <v>1602</v>
      </c>
      <c r="AN212" s="4" t="s">
        <v>1603</v>
      </c>
      <c r="AO212" s="4" t="s">
        <v>635</v>
      </c>
      <c r="AP212" s="4" t="s">
        <v>1604</v>
      </c>
      <c r="AQ212" s="4" t="s">
        <v>635</v>
      </c>
      <c r="AR212" s="4" t="s">
        <v>1605</v>
      </c>
      <c r="AS212" s="4" t="s">
        <v>1606</v>
      </c>
      <c r="AT212" s="4" t="s">
        <v>1607</v>
      </c>
      <c r="AU212" s="4" t="s">
        <v>635</v>
      </c>
      <c r="AV212" s="4" t="s">
        <v>635</v>
      </c>
      <c r="AW212" s="4" t="s">
        <v>1608</v>
      </c>
      <c r="AX212" s="4" t="s">
        <v>182</v>
      </c>
      <c r="AY212" s="4" t="s">
        <v>635</v>
      </c>
      <c r="AZ212" s="4" t="s">
        <v>669</v>
      </c>
      <c r="BA212" s="4" t="s">
        <v>1609</v>
      </c>
      <c r="BB212" s="4" t="s">
        <v>635</v>
      </c>
      <c r="BC212" s="4" t="s">
        <v>1604</v>
      </c>
      <c r="BD212" s="4" t="s">
        <v>669</v>
      </c>
      <c r="BE212" s="4" t="s">
        <v>1610</v>
      </c>
      <c r="BF212" s="4" t="s">
        <v>635</v>
      </c>
      <c r="BG212" s="4" t="s">
        <v>1611</v>
      </c>
      <c r="BH212" s="4" t="s">
        <v>635</v>
      </c>
      <c r="BI212" s="4" t="s">
        <v>1610</v>
      </c>
      <c r="BJ212" s="4" t="s">
        <v>669</v>
      </c>
      <c r="BK212" s="4" t="s">
        <v>1612</v>
      </c>
      <c r="BL212" s="4" t="s">
        <v>1613</v>
      </c>
      <c r="BM212" s="4" t="s">
        <v>1614</v>
      </c>
      <c r="BN212" s="4" t="s">
        <v>669</v>
      </c>
      <c r="BO212" s="4" t="s">
        <v>669</v>
      </c>
      <c r="BP212" s="4" t="s">
        <v>1608</v>
      </c>
      <c r="BQ212" s="4" t="s">
        <v>1615</v>
      </c>
      <c r="BS212" s="4" t="s">
        <v>669</v>
      </c>
      <c r="BT212" s="4" t="n">
        <f aca="false">49-(COUNTBLANK(U212:BQ212))</f>
        <v>49</v>
      </c>
      <c r="BU212" s="4" t="str">
        <f aca="false">CONCATENATE("*",BS212,"*")</f>
        <v>*move*</v>
      </c>
      <c r="BV212" s="4" t="n">
        <f aca="false">COUNTIFS(U212:BQ212,BU212)</f>
        <v>0</v>
      </c>
      <c r="BW212" s="18" t="n">
        <f aca="false">BV212/BT212</f>
        <v>0</v>
      </c>
      <c r="BZ212" s="18"/>
      <c r="CA212" s="4" t="n">
        <f aca="false">COUNTIFS(U212:BQ212,BU211)</f>
        <v>0</v>
      </c>
      <c r="CB212" s="4" t="str">
        <f aca="false">IF(BX212="",BU212,BX212)</f>
        <v>*move*</v>
      </c>
      <c r="CC212" s="4" t="n">
        <f aca="false">COUNTIFS(U212:BQ212,CB211)</f>
        <v>0</v>
      </c>
      <c r="CD212" s="18" t="n">
        <f aca="false">CC212/BT212</f>
        <v>0</v>
      </c>
      <c r="CE212" s="4" t="s">
        <v>1616</v>
      </c>
      <c r="CF212" s="18" t="n">
        <f aca="false">(COUNTIFS(U212:BQ212,CE212))/BT212</f>
        <v>0</v>
      </c>
      <c r="CH212" s="4" t="s">
        <v>1617</v>
      </c>
      <c r="CI212" s="18" t="n">
        <v>0.0204081632653061</v>
      </c>
      <c r="CJ212" s="18" t="n">
        <v>0.39</v>
      </c>
      <c r="CK212" s="4" t="s">
        <v>182</v>
      </c>
      <c r="CL212" s="4" t="s">
        <v>1591</v>
      </c>
      <c r="CX212" s="4" t="s">
        <v>3625</v>
      </c>
      <c r="CY212" s="4" t="s">
        <v>3690</v>
      </c>
      <c r="CZ212" s="4" t="s">
        <v>3676</v>
      </c>
    </row>
    <row r="213" customFormat="false" ht="14.4" hidden="false" customHeight="false" outlineLevel="0" collapsed="false">
      <c r="A213" s="8" t="s">
        <v>163</v>
      </c>
      <c r="B213" s="17" t="n">
        <v>1</v>
      </c>
      <c r="C213" s="17" t="n">
        <v>2</v>
      </c>
      <c r="D213" s="17" t="n">
        <v>1</v>
      </c>
      <c r="E213" s="17" t="n">
        <v>57</v>
      </c>
      <c r="F213" s="17" t="n">
        <v>27</v>
      </c>
      <c r="G213" s="17" t="n">
        <v>2</v>
      </c>
      <c r="H213" s="8" t="n">
        <v>2027</v>
      </c>
      <c r="I213" s="8" t="n">
        <v>12027</v>
      </c>
      <c r="J213" s="8" t="n">
        <v>2027</v>
      </c>
      <c r="K213" s="8" t="s">
        <v>650</v>
      </c>
      <c r="L213" s="8" t="s">
        <v>128</v>
      </c>
      <c r="M213" s="4" t="s">
        <v>1618</v>
      </c>
      <c r="N213" s="4" t="s">
        <v>1619</v>
      </c>
      <c r="O213" s="4" t="s">
        <v>1651</v>
      </c>
      <c r="R213" s="4" t="n">
        <f aca="false">(1+LEN(N213)-LEN(SUBSTITUTE(N213," ","")))+1</f>
        <v>7</v>
      </c>
      <c r="S213" s="4" t="n">
        <f aca="false">(1+LEN(O213)-LEN(SUBSTITUTE(O213," ","")))</f>
        <v>11</v>
      </c>
      <c r="T213" s="4" t="s">
        <v>1542</v>
      </c>
      <c r="U213" s="4" t="s">
        <v>1621</v>
      </c>
      <c r="V213" s="4" t="s">
        <v>1622</v>
      </c>
      <c r="W213" s="4" t="s">
        <v>1623</v>
      </c>
      <c r="X213" s="4" t="s">
        <v>1624</v>
      </c>
      <c r="Y213" s="4" t="s">
        <v>1625</v>
      </c>
      <c r="Z213" s="4" t="s">
        <v>1626</v>
      </c>
      <c r="AA213" s="4" t="s">
        <v>1627</v>
      </c>
      <c r="AB213" s="4" t="s">
        <v>1621</v>
      </c>
      <c r="AC213" s="4" t="s">
        <v>1628</v>
      </c>
      <c r="AD213" s="4" t="s">
        <v>1062</v>
      </c>
      <c r="AE213" s="4" t="s">
        <v>1629</v>
      </c>
      <c r="AF213" s="4" t="s">
        <v>1624</v>
      </c>
      <c r="AG213" s="4" t="s">
        <v>1630</v>
      </c>
      <c r="AH213" s="4" t="s">
        <v>1631</v>
      </c>
      <c r="AI213" s="4" t="s">
        <v>1549</v>
      </c>
      <c r="AJ213" s="4" t="s">
        <v>1632</v>
      </c>
      <c r="AK213" s="4" t="s">
        <v>726</v>
      </c>
      <c r="AL213" s="4" t="s">
        <v>1633</v>
      </c>
      <c r="AM213" s="4" t="s">
        <v>1549</v>
      </c>
      <c r="AN213" s="4" t="s">
        <v>1624</v>
      </c>
      <c r="AO213" s="4" t="s">
        <v>1624</v>
      </c>
      <c r="AP213" s="4" t="s">
        <v>1634</v>
      </c>
      <c r="AQ213" s="4" t="s">
        <v>1626</v>
      </c>
      <c r="AR213" s="4" t="s">
        <v>1628</v>
      </c>
      <c r="AS213" s="4" t="s">
        <v>1635</v>
      </c>
      <c r="AT213" s="4" t="s">
        <v>1636</v>
      </c>
      <c r="AU213" s="4" t="s">
        <v>1621</v>
      </c>
      <c r="AV213" s="4" t="s">
        <v>1637</v>
      </c>
      <c r="AW213" s="4" t="s">
        <v>1638</v>
      </c>
      <c r="AX213" s="4" t="s">
        <v>1621</v>
      </c>
      <c r="AY213" s="4" t="s">
        <v>1621</v>
      </c>
      <c r="AZ213" s="4" t="s">
        <v>1639</v>
      </c>
      <c r="BA213" s="4" t="s">
        <v>1621</v>
      </c>
      <c r="BB213" s="4" t="s">
        <v>1621</v>
      </c>
      <c r="BC213" s="4" t="s">
        <v>1640</v>
      </c>
      <c r="BD213" s="4" t="s">
        <v>1628</v>
      </c>
      <c r="BE213" s="4" t="s">
        <v>1621</v>
      </c>
      <c r="BF213" s="4" t="s">
        <v>1641</v>
      </c>
      <c r="BG213" s="4" t="s">
        <v>1642</v>
      </c>
      <c r="BH213" s="4" t="s">
        <v>1643</v>
      </c>
      <c r="BI213" s="4" t="s">
        <v>1621</v>
      </c>
      <c r="BJ213" s="4" t="s">
        <v>1644</v>
      </c>
      <c r="BK213" s="4" t="s">
        <v>1621</v>
      </c>
      <c r="BL213" s="4" t="s">
        <v>1626</v>
      </c>
      <c r="BM213" s="4" t="s">
        <v>1621</v>
      </c>
      <c r="BN213" s="4" t="s">
        <v>1645</v>
      </c>
      <c r="BO213" s="4" t="s">
        <v>1549</v>
      </c>
      <c r="BP213" s="4" t="s">
        <v>1642</v>
      </c>
      <c r="BQ213" s="4" t="s">
        <v>1646</v>
      </c>
      <c r="BS213" s="4" t="s">
        <v>1621</v>
      </c>
      <c r="BT213" s="4" t="n">
        <f aca="false">49-(COUNTBLANK(U213:BQ213))</f>
        <v>49</v>
      </c>
      <c r="BU213" s="4" t="str">
        <f aca="false">CONCATENATE("*",BS213,"*")</f>
        <v>*save*</v>
      </c>
      <c r="BV213" s="4" t="n">
        <f aca="false">COUNTIFS(U213:BQ213,BU213)</f>
        <v>0</v>
      </c>
      <c r="BW213" s="18" t="n">
        <f aca="false">BV213/BT213</f>
        <v>0</v>
      </c>
      <c r="BZ213" s="18" t="str">
        <f aca="false">IF(BY213="","",(BY213/BT213))</f>
        <v/>
      </c>
      <c r="CA213" s="4" t="n">
        <f aca="false">COUNTIFS(U213:BQ213,BU214)</f>
        <v>0</v>
      </c>
      <c r="CB213" s="4" t="str">
        <f aca="false">IF(BX213="",BU213,BX213)</f>
        <v>*save*</v>
      </c>
      <c r="CC213" s="4" t="n">
        <f aca="false">COUNTIFS(U213:BQ213,CB214)</f>
        <v>0</v>
      </c>
      <c r="CD213" s="18" t="n">
        <f aca="false">CC213/BT213</f>
        <v>0</v>
      </c>
      <c r="CE213" s="4" t="s">
        <v>1647</v>
      </c>
      <c r="CF213" s="18" t="n">
        <f aca="false">(COUNTIFS(U213:BQ213,CE213))/BT213</f>
        <v>0</v>
      </c>
      <c r="CH213" s="4" t="s">
        <v>1648</v>
      </c>
      <c r="CI213" s="18" t="n">
        <v>0</v>
      </c>
      <c r="CJ213" s="18" t="n">
        <v>0.49</v>
      </c>
      <c r="CK213" s="4" t="s">
        <v>1180</v>
      </c>
      <c r="CL213" s="4" t="s">
        <v>1649</v>
      </c>
      <c r="CP213" s="0" t="s">
        <v>1625</v>
      </c>
      <c r="CQ213" s="15" t="n">
        <v>0.0204081632653061</v>
      </c>
      <c r="CR213" s="0" t="str">
        <f aca="false">CONCATENATE(CP213,CS213)</f>
        <v>invest*</v>
      </c>
      <c r="CS213" s="0" t="s">
        <v>3614</v>
      </c>
      <c r="CT213" s="0" t="n">
        <f aca="false">CP214</f>
        <v>0</v>
      </c>
      <c r="CU213" s="0" t="str">
        <f aca="false">CONCATENATE(CT213,CS213)</f>
        <v>0*</v>
      </c>
      <c r="CV213" s="15" t="n">
        <f aca="false">(COUNTIFS(U213:BQ213,CU213))/BT213</f>
        <v>0</v>
      </c>
      <c r="CX213" s="4" t="s">
        <v>3625</v>
      </c>
      <c r="CY213" s="4" t="s">
        <v>1644</v>
      </c>
      <c r="CZ213" s="4" t="s">
        <v>3676</v>
      </c>
    </row>
    <row r="214" customFormat="false" ht="14.4" hidden="false" customHeight="false" outlineLevel="0" collapsed="false">
      <c r="A214" s="8" t="s">
        <v>191</v>
      </c>
      <c r="B214" s="17" t="n">
        <v>1</v>
      </c>
      <c r="C214" s="17" t="n">
        <v>2</v>
      </c>
      <c r="D214" s="17" t="n">
        <v>2</v>
      </c>
      <c r="E214" s="17" t="n">
        <v>57</v>
      </c>
      <c r="F214" s="17" t="n">
        <v>27</v>
      </c>
      <c r="G214" s="17" t="n">
        <v>3</v>
      </c>
      <c r="H214" s="8" t="n">
        <v>3027</v>
      </c>
      <c r="I214" s="8" t="n">
        <v>13027</v>
      </c>
      <c r="J214" s="8" t="n">
        <v>3027</v>
      </c>
      <c r="K214" s="8" t="s">
        <v>650</v>
      </c>
      <c r="L214" s="8" t="s">
        <v>128</v>
      </c>
      <c r="M214" s="4" t="s">
        <v>1650</v>
      </c>
      <c r="N214" s="4" t="s">
        <v>1619</v>
      </c>
      <c r="O214" s="4" t="s">
        <v>1620</v>
      </c>
      <c r="R214" s="4" t="n">
        <f aca="false">(1+LEN(N214)-LEN(SUBSTITUTE(N214," ","")))+1</f>
        <v>7</v>
      </c>
      <c r="S214" s="4" t="n">
        <f aca="false">(1+LEN(O214)-LEN(SUBSTITUTE(O214," ","")))</f>
        <v>11</v>
      </c>
      <c r="T214" s="4" t="s">
        <v>1542</v>
      </c>
      <c r="U214" s="4" t="s">
        <v>1652</v>
      </c>
      <c r="V214" s="4" t="s">
        <v>1653</v>
      </c>
      <c r="W214" s="4" t="s">
        <v>1654</v>
      </c>
      <c r="X214" s="4" t="s">
        <v>1633</v>
      </c>
      <c r="Y214" s="4" t="s">
        <v>1655</v>
      </c>
      <c r="Z214" s="4" t="s">
        <v>1656</v>
      </c>
      <c r="AA214" s="4" t="s">
        <v>1657</v>
      </c>
      <c r="AB214" s="4" t="s">
        <v>1652</v>
      </c>
      <c r="AC214" s="4" t="s">
        <v>1658</v>
      </c>
      <c r="AD214" s="4" t="s">
        <v>1659</v>
      </c>
      <c r="AE214" s="4" t="s">
        <v>1621</v>
      </c>
      <c r="AF214" s="4" t="s">
        <v>1660</v>
      </c>
      <c r="AG214" s="4" t="s">
        <v>1661</v>
      </c>
      <c r="AH214" s="4" t="s">
        <v>1626</v>
      </c>
      <c r="AJ214" s="4" t="s">
        <v>1662</v>
      </c>
      <c r="AK214" s="4" t="s">
        <v>1663</v>
      </c>
      <c r="AL214" s="4" t="s">
        <v>1652</v>
      </c>
      <c r="AM214" s="4" t="s">
        <v>1664</v>
      </c>
      <c r="AN214" s="4" t="s">
        <v>1653</v>
      </c>
      <c r="AO214" s="4" t="s">
        <v>1665</v>
      </c>
      <c r="AP214" s="4" t="s">
        <v>1665</v>
      </c>
      <c r="AQ214" s="4" t="s">
        <v>1549</v>
      </c>
      <c r="AR214" s="4" t="s">
        <v>1655</v>
      </c>
      <c r="AS214" s="4" t="s">
        <v>1655</v>
      </c>
      <c r="AT214" s="4" t="s">
        <v>1665</v>
      </c>
      <c r="AU214" s="4" t="s">
        <v>1621</v>
      </c>
      <c r="AV214" s="4" t="s">
        <v>1549</v>
      </c>
      <c r="AW214" s="4" t="s">
        <v>1655</v>
      </c>
      <c r="AX214" s="4" t="s">
        <v>1666</v>
      </c>
      <c r="AY214" s="4" t="s">
        <v>1549</v>
      </c>
      <c r="AZ214" s="4" t="s">
        <v>1665</v>
      </c>
      <c r="BA214" s="4" t="s">
        <v>1655</v>
      </c>
      <c r="BB214" s="4" t="s">
        <v>1665</v>
      </c>
      <c r="BC214" s="4" t="s">
        <v>1655</v>
      </c>
      <c r="BD214" s="4" t="s">
        <v>1549</v>
      </c>
      <c r="BE214" s="4" t="s">
        <v>1667</v>
      </c>
      <c r="BF214" s="4" t="s">
        <v>1641</v>
      </c>
      <c r="BG214" s="4" t="s">
        <v>1665</v>
      </c>
      <c r="BH214" s="4" t="s">
        <v>1549</v>
      </c>
      <c r="BI214" s="4" t="s">
        <v>1667</v>
      </c>
      <c r="BJ214" s="4" t="s">
        <v>1621</v>
      </c>
      <c r="BK214" s="4" t="s">
        <v>1668</v>
      </c>
      <c r="BL214" s="4" t="s">
        <v>1641</v>
      </c>
      <c r="BM214" s="4" t="s">
        <v>168</v>
      </c>
      <c r="BN214" s="4" t="s">
        <v>1669</v>
      </c>
      <c r="BO214" s="4" t="s">
        <v>1655</v>
      </c>
      <c r="BP214" s="4" t="s">
        <v>1670</v>
      </c>
      <c r="BQ214" s="4" t="s">
        <v>1621</v>
      </c>
      <c r="BS214" s="4" t="s">
        <v>1641</v>
      </c>
      <c r="BT214" s="4" t="n">
        <f aca="false">49-(COUNTBLANK(U214:BQ214))</f>
        <v>48</v>
      </c>
      <c r="BU214" s="4" t="str">
        <f aca="false">CONCATENATE("*",BS214,"*")</f>
        <v>*work*</v>
      </c>
      <c r="BV214" s="4" t="n">
        <f aca="false">COUNTIFS(U214:BQ214,BU214)</f>
        <v>0</v>
      </c>
      <c r="BW214" s="18" t="n">
        <f aca="false">BV214/BT214</f>
        <v>0</v>
      </c>
      <c r="BZ214" s="18" t="str">
        <f aca="false">IF(BY214="","",(BY214/BT214))</f>
        <v/>
      </c>
      <c r="CA214" s="4" t="n">
        <f aca="false">COUNTIFS(U214:BQ214,BU213)</f>
        <v>0</v>
      </c>
      <c r="CB214" s="4" t="str">
        <f aca="false">IF(BX214="",BU214,BX214)</f>
        <v>*work*</v>
      </c>
      <c r="CC214" s="4" t="n">
        <f aca="false">COUNTIFS(U214:BQ214,CB213)</f>
        <v>0</v>
      </c>
      <c r="CD214" s="18" t="n">
        <f aca="false">CC214/BT214</f>
        <v>0</v>
      </c>
      <c r="CE214" s="4" t="s">
        <v>1671</v>
      </c>
      <c r="CF214" s="18" t="n">
        <f aca="false">(COUNTIFS(U214:BQ214,CE214))/BT214</f>
        <v>0</v>
      </c>
      <c r="CH214" s="4" t="s">
        <v>1672</v>
      </c>
      <c r="CI214" s="18" t="n">
        <v>0.166666666666667</v>
      </c>
      <c r="CJ214" s="18" t="n">
        <v>0.25</v>
      </c>
      <c r="CK214" s="4" t="s">
        <v>1621</v>
      </c>
      <c r="CL214" s="4" t="s">
        <v>1649</v>
      </c>
      <c r="CX214" s="4" t="s">
        <v>3625</v>
      </c>
      <c r="CY214" s="4" t="s">
        <v>1644</v>
      </c>
      <c r="CZ214" s="4" t="s">
        <v>3676</v>
      </c>
    </row>
    <row r="215" customFormat="false" ht="14.4" hidden="false" customHeight="false" outlineLevel="0" collapsed="false">
      <c r="A215" s="8" t="s">
        <v>163</v>
      </c>
      <c r="B215" s="17" t="n">
        <v>1</v>
      </c>
      <c r="C215" s="17" t="n">
        <v>2</v>
      </c>
      <c r="D215" s="17" t="n">
        <v>1</v>
      </c>
      <c r="E215" s="17" t="n">
        <v>58</v>
      </c>
      <c r="F215" s="17" t="n">
        <v>28</v>
      </c>
      <c r="G215" s="17" t="n">
        <v>2</v>
      </c>
      <c r="H215" s="8" t="n">
        <v>2028</v>
      </c>
      <c r="I215" s="8" t="n">
        <v>12028</v>
      </c>
      <c r="J215" s="8" t="n">
        <v>2028</v>
      </c>
      <c r="K215" s="8" t="s">
        <v>650</v>
      </c>
      <c r="L215" s="8" t="s">
        <v>128</v>
      </c>
      <c r="M215" s="4" t="s">
        <v>1673</v>
      </c>
      <c r="N215" s="4" t="s">
        <v>1674</v>
      </c>
      <c r="O215" s="4" t="s">
        <v>1706</v>
      </c>
      <c r="R215" s="4" t="n">
        <f aca="false">(1+LEN(N215)-LEN(SUBSTITUTE(N215," ","")))+1</f>
        <v>8</v>
      </c>
      <c r="S215" s="4" t="n">
        <f aca="false">(1+LEN(O215)-LEN(SUBSTITUTE(O215," ","")))</f>
        <v>11</v>
      </c>
      <c r="T215" s="4" t="s">
        <v>1542</v>
      </c>
      <c r="U215" s="4" t="s">
        <v>1594</v>
      </c>
      <c r="V215" s="4" t="s">
        <v>1676</v>
      </c>
      <c r="W215" s="4" t="s">
        <v>1677</v>
      </c>
      <c r="X215" s="4" t="s">
        <v>1594</v>
      </c>
      <c r="Y215" s="4" t="s">
        <v>582</v>
      </c>
      <c r="Z215" s="4" t="s">
        <v>1678</v>
      </c>
      <c r="AA215" s="4" t="s">
        <v>1679</v>
      </c>
      <c r="AB215" s="4" t="s">
        <v>582</v>
      </c>
      <c r="AC215" s="4" t="s">
        <v>1678</v>
      </c>
      <c r="AD215" s="4" t="s">
        <v>582</v>
      </c>
      <c r="AE215" s="4" t="s">
        <v>1680</v>
      </c>
      <c r="AF215" s="4" t="s">
        <v>1681</v>
      </c>
      <c r="AG215" s="4" t="s">
        <v>1682</v>
      </c>
      <c r="AH215" s="4" t="s">
        <v>1641</v>
      </c>
      <c r="AI215" s="4" t="s">
        <v>1683</v>
      </c>
      <c r="AJ215" s="4" t="s">
        <v>1684</v>
      </c>
      <c r="AK215" s="4" t="s">
        <v>1641</v>
      </c>
      <c r="AL215" s="4" t="s">
        <v>582</v>
      </c>
      <c r="AM215" s="4" t="s">
        <v>1641</v>
      </c>
      <c r="AO215" s="4" t="s">
        <v>1685</v>
      </c>
      <c r="AP215" s="4" t="s">
        <v>1686</v>
      </c>
      <c r="AQ215" s="4" t="s">
        <v>1301</v>
      </c>
      <c r="AR215" s="4" t="s">
        <v>582</v>
      </c>
      <c r="AS215" s="4" t="s">
        <v>1687</v>
      </c>
      <c r="AT215" s="4" t="s">
        <v>1688</v>
      </c>
      <c r="AU215" s="4" t="s">
        <v>582</v>
      </c>
      <c r="AV215" s="4" t="s">
        <v>1689</v>
      </c>
      <c r="AW215" s="4" t="s">
        <v>1690</v>
      </c>
      <c r="AX215" s="4" t="s">
        <v>1691</v>
      </c>
      <c r="AY215" s="4" t="s">
        <v>1686</v>
      </c>
      <c r="AZ215" s="4" t="s">
        <v>1301</v>
      </c>
      <c r="BA215" s="4" t="s">
        <v>1692</v>
      </c>
      <c r="BB215" s="4" t="s">
        <v>983</v>
      </c>
      <c r="BC215" s="4" t="s">
        <v>1693</v>
      </c>
      <c r="BD215" s="4" t="s">
        <v>1694</v>
      </c>
      <c r="BE215" s="4" t="s">
        <v>582</v>
      </c>
      <c r="BF215" s="4" t="s">
        <v>582</v>
      </c>
      <c r="BG215" s="4" t="s">
        <v>582</v>
      </c>
      <c r="BH215" s="4" t="s">
        <v>1695</v>
      </c>
      <c r="BI215" s="4" t="s">
        <v>1641</v>
      </c>
      <c r="BJ215" s="4" t="s">
        <v>1696</v>
      </c>
      <c r="BK215" s="4" t="s">
        <v>1641</v>
      </c>
      <c r="BL215" s="4" t="s">
        <v>1697</v>
      </c>
      <c r="BM215" s="4" t="s">
        <v>1698</v>
      </c>
      <c r="BN215" s="4" t="s">
        <v>1699</v>
      </c>
      <c r="BO215" s="4" t="s">
        <v>983</v>
      </c>
      <c r="BP215" s="4" t="s">
        <v>582</v>
      </c>
      <c r="BQ215" s="4" t="s">
        <v>1700</v>
      </c>
      <c r="BS215" s="4" t="s">
        <v>1701</v>
      </c>
      <c r="BT215" s="4" t="n">
        <f aca="false">49-(COUNTBLANK(U215:BQ215))</f>
        <v>48</v>
      </c>
      <c r="BU215" s="4" t="str">
        <f aca="false">CONCATENATE("*",BS215,"*")</f>
        <v>*deploy*</v>
      </c>
      <c r="BV215" s="4" t="n">
        <f aca="false">COUNTIFS(U215:BQ215,BU215)</f>
        <v>0</v>
      </c>
      <c r="BW215" s="18" t="n">
        <f aca="false">BV215/BT215</f>
        <v>0</v>
      </c>
      <c r="BX215" s="4" t="s">
        <v>1702</v>
      </c>
      <c r="BY215" s="4" t="n">
        <f aca="false">COUNTIFS(U215:BQ215,BX215)</f>
        <v>0</v>
      </c>
      <c r="BZ215" s="18" t="n">
        <f aca="false">IF(BY215="","",(BY215/BT215))</f>
        <v>0</v>
      </c>
      <c r="CA215" s="4" t="n">
        <f aca="false">COUNTIFS(U215:BQ215,BU216)</f>
        <v>0</v>
      </c>
      <c r="CB215" s="4" t="str">
        <f aca="false">IF(BX215="",BU215,BX215)</f>
        <v>*fight*</v>
      </c>
      <c r="CC215" s="4" t="n">
        <f aca="false">COUNTIFS(U215:BQ215,CB216)</f>
        <v>0</v>
      </c>
      <c r="CD215" s="18" t="n">
        <f aca="false">CC215/BT215</f>
        <v>0</v>
      </c>
      <c r="CE215" s="4" t="s">
        <v>1702</v>
      </c>
      <c r="CF215" s="18" t="n">
        <f aca="false">(COUNTIFS(U215:BQ215,CE215))/BT215</f>
        <v>0</v>
      </c>
      <c r="CH215" s="4" t="s">
        <v>1703</v>
      </c>
      <c r="CI215" s="18" t="n">
        <v>0.0416666666666667</v>
      </c>
      <c r="CJ215" s="18" t="n">
        <v>0.27</v>
      </c>
      <c r="CK215" s="4" t="s">
        <v>1686</v>
      </c>
      <c r="CL215" s="4" t="s">
        <v>1704</v>
      </c>
      <c r="CP215" s="0" t="s">
        <v>3739</v>
      </c>
      <c r="CQ215" s="15" t="n">
        <v>0</v>
      </c>
      <c r="CR215" s="0" t="str">
        <f aca="false">CONCATENATE(CP215,CS215)</f>
        <v>battle*</v>
      </c>
      <c r="CS215" s="0" t="s">
        <v>3614</v>
      </c>
      <c r="CT215" s="0" t="n">
        <f aca="false">CP214</f>
        <v>0</v>
      </c>
      <c r="CU215" s="0" t="str">
        <f aca="false">CONCATENATE(CT215,CS215)</f>
        <v>0*</v>
      </c>
      <c r="CV215" s="15" t="n">
        <f aca="false">(COUNTIFS(U215:BQ215,CU215))/BT215</f>
        <v>0</v>
      </c>
      <c r="CX215" s="4" t="s">
        <v>3625</v>
      </c>
      <c r="CY215" s="4" t="s">
        <v>3692</v>
      </c>
      <c r="CZ215" s="4" t="s">
        <v>3676</v>
      </c>
    </row>
    <row r="216" customFormat="false" ht="14.4" hidden="false" customHeight="false" outlineLevel="0" collapsed="false">
      <c r="A216" s="8" t="s">
        <v>191</v>
      </c>
      <c r="B216" s="17" t="n">
        <v>1</v>
      </c>
      <c r="C216" s="17" t="n">
        <v>2</v>
      </c>
      <c r="D216" s="17" t="n">
        <v>2</v>
      </c>
      <c r="E216" s="17" t="n">
        <v>58</v>
      </c>
      <c r="F216" s="17" t="n">
        <v>28</v>
      </c>
      <c r="G216" s="17" t="n">
        <v>3</v>
      </c>
      <c r="H216" s="8" t="n">
        <v>3028</v>
      </c>
      <c r="I216" s="8" t="n">
        <v>13028</v>
      </c>
      <c r="J216" s="8" t="n">
        <v>3028</v>
      </c>
      <c r="K216" s="8" t="s">
        <v>650</v>
      </c>
      <c r="L216" s="8" t="s">
        <v>128</v>
      </c>
      <c r="M216" s="4" t="s">
        <v>1705</v>
      </c>
      <c r="N216" s="4" t="s">
        <v>1674</v>
      </c>
      <c r="O216" s="4" t="s">
        <v>1675</v>
      </c>
      <c r="R216" s="4" t="n">
        <f aca="false">(1+LEN(N216)-LEN(SUBSTITUTE(N216," ","")))+1</f>
        <v>8</v>
      </c>
      <c r="S216" s="4" t="n">
        <f aca="false">(1+LEN(O216)-LEN(SUBSTITUTE(O216," ","")))</f>
        <v>11</v>
      </c>
      <c r="T216" s="4" t="s">
        <v>1542</v>
      </c>
      <c r="U216" s="4" t="s">
        <v>1707</v>
      </c>
      <c r="V216" s="4" t="s">
        <v>1708</v>
      </c>
      <c r="W216" s="4" t="s">
        <v>1709</v>
      </c>
      <c r="X216" s="4" t="s">
        <v>1710</v>
      </c>
      <c r="Y216" s="4" t="s">
        <v>1711</v>
      </c>
      <c r="Z216" s="4" t="s">
        <v>1712</v>
      </c>
      <c r="AA216" s="4" t="s">
        <v>1713</v>
      </c>
      <c r="AB216" s="4" t="s">
        <v>1686</v>
      </c>
      <c r="AC216" s="4" t="s">
        <v>1714</v>
      </c>
      <c r="AD216" s="4" t="s">
        <v>1686</v>
      </c>
      <c r="AE216" s="4" t="s">
        <v>1686</v>
      </c>
      <c r="AF216" s="4" t="s">
        <v>1715</v>
      </c>
      <c r="AG216" s="4" t="s">
        <v>1716</v>
      </c>
      <c r="AH216" s="4" t="s">
        <v>1717</v>
      </c>
      <c r="AI216" s="4" t="s">
        <v>1686</v>
      </c>
      <c r="AJ216" s="4" t="s">
        <v>1718</v>
      </c>
      <c r="AK216" s="4" t="s">
        <v>1719</v>
      </c>
      <c r="AL216" s="4" t="s">
        <v>794</v>
      </c>
      <c r="AM216" s="4" t="s">
        <v>1720</v>
      </c>
      <c r="AN216" s="4" t="s">
        <v>1721</v>
      </c>
      <c r="AO216" s="4" t="s">
        <v>1722</v>
      </c>
      <c r="AP216" s="4" t="s">
        <v>1723</v>
      </c>
      <c r="AQ216" s="4" t="s">
        <v>1724</v>
      </c>
      <c r="AR216" s="4" t="s">
        <v>1725</v>
      </c>
      <c r="AS216" s="4" t="s">
        <v>1726</v>
      </c>
      <c r="AT216" s="4" t="s">
        <v>1727</v>
      </c>
      <c r="AU216" s="4" t="s">
        <v>1728</v>
      </c>
      <c r="AV216" s="4" t="s">
        <v>1686</v>
      </c>
      <c r="AW216" s="4" t="s">
        <v>1729</v>
      </c>
      <c r="AX216" s="4" t="s">
        <v>1730</v>
      </c>
      <c r="AY216" s="4" t="s">
        <v>1686</v>
      </c>
      <c r="AZ216" s="4" t="s">
        <v>1731</v>
      </c>
      <c r="BA216" s="4" t="s">
        <v>1732</v>
      </c>
      <c r="BB216" s="4" t="s">
        <v>1686</v>
      </c>
      <c r="BC216" s="4" t="s">
        <v>1686</v>
      </c>
      <c r="BD216" s="4" t="s">
        <v>1686</v>
      </c>
      <c r="BE216" s="4" t="s">
        <v>1733</v>
      </c>
      <c r="BF216" s="4" t="s">
        <v>1686</v>
      </c>
      <c r="BG216" s="4" t="s">
        <v>983</v>
      </c>
      <c r="BH216" s="4" t="s">
        <v>1725</v>
      </c>
      <c r="BI216" s="4" t="s">
        <v>1734</v>
      </c>
      <c r="BJ216" s="4" t="s">
        <v>1686</v>
      </c>
      <c r="BK216" s="4" t="s">
        <v>1735</v>
      </c>
      <c r="BL216" s="4" t="s">
        <v>1711</v>
      </c>
      <c r="BM216" s="4" t="s">
        <v>1736</v>
      </c>
      <c r="BN216" s="4" t="s">
        <v>1737</v>
      </c>
      <c r="BO216" s="4" t="s">
        <v>1686</v>
      </c>
      <c r="BQ216" s="4" t="s">
        <v>1686</v>
      </c>
      <c r="BS216" s="4" t="s">
        <v>1686</v>
      </c>
      <c r="BT216" s="4" t="n">
        <f aca="false">49-(COUNTBLANK(U216:BQ216))</f>
        <v>48</v>
      </c>
      <c r="BU216" s="4" t="str">
        <f aca="false">CONCATENATE("*",BS216,"*")</f>
        <v>*wait*</v>
      </c>
      <c r="BV216" s="4" t="n">
        <f aca="false">COUNTIFS(U216:BQ216,BU216)</f>
        <v>0</v>
      </c>
      <c r="BW216" s="18" t="n">
        <f aca="false">BV216/BT216</f>
        <v>0</v>
      </c>
      <c r="BZ216" s="18" t="str">
        <f aca="false">IF(BY216="","",(BY216/BT216))</f>
        <v/>
      </c>
      <c r="CA216" s="4" t="n">
        <f aca="false">COUNTIFS(U216:BQ216,BU215)</f>
        <v>0</v>
      </c>
      <c r="CB216" s="4" t="str">
        <f aca="false">IF(BX216="",BU216,BX216)</f>
        <v>*wait*</v>
      </c>
      <c r="CC216" s="4" t="n">
        <f aca="false">COUNTIFS(U216:BQ216,CB215)</f>
        <v>0</v>
      </c>
      <c r="CD216" s="18" t="n">
        <f aca="false">CC216/BT216</f>
        <v>0</v>
      </c>
      <c r="CE216" s="4" t="s">
        <v>1738</v>
      </c>
      <c r="CF216" s="18" t="n">
        <f aca="false">(COUNTIFS(U216:BQ216,CE216))/BT216</f>
        <v>0</v>
      </c>
      <c r="CH216" s="4" t="s">
        <v>1739</v>
      </c>
      <c r="CI216" s="18" t="n">
        <v>0</v>
      </c>
      <c r="CJ216" s="18" t="n">
        <v>0.35</v>
      </c>
      <c r="CK216" s="4" t="s">
        <v>582</v>
      </c>
      <c r="CL216" s="4" t="s">
        <v>1704</v>
      </c>
      <c r="CX216" s="4" t="s">
        <v>3625</v>
      </c>
      <c r="CY216" s="4" t="s">
        <v>3692</v>
      </c>
      <c r="CZ216" s="4" t="s">
        <v>3676</v>
      </c>
    </row>
    <row r="217" customFormat="false" ht="14.4" hidden="false" customHeight="false" outlineLevel="0" collapsed="false">
      <c r="A217" s="8" t="s">
        <v>163</v>
      </c>
      <c r="B217" s="17" t="n">
        <v>1</v>
      </c>
      <c r="C217" s="17" t="n">
        <v>2</v>
      </c>
      <c r="D217" s="17" t="n">
        <v>1</v>
      </c>
      <c r="E217" s="17" t="n">
        <v>59</v>
      </c>
      <c r="F217" s="17" t="n">
        <v>29</v>
      </c>
      <c r="G217" s="17" t="n">
        <v>2</v>
      </c>
      <c r="H217" s="8" t="n">
        <v>2029</v>
      </c>
      <c r="I217" s="8" t="n">
        <v>12029</v>
      </c>
      <c r="J217" s="8" t="n">
        <v>2029</v>
      </c>
      <c r="K217" s="8" t="s">
        <v>650</v>
      </c>
      <c r="L217" s="8" t="s">
        <v>128</v>
      </c>
      <c r="M217" s="4" t="s">
        <v>1740</v>
      </c>
      <c r="N217" s="4" t="s">
        <v>1741</v>
      </c>
      <c r="O217" s="4" t="s">
        <v>1765</v>
      </c>
      <c r="R217" s="4" t="n">
        <f aca="false">(1+LEN(N217)-LEN(SUBSTITUTE(N217," ","")))+1</f>
        <v>6</v>
      </c>
      <c r="S217" s="4" t="n">
        <f aca="false">(1+LEN(O217)-LEN(SUBSTITUTE(O217," ","")))</f>
        <v>10</v>
      </c>
      <c r="T217" s="4" t="s">
        <v>1542</v>
      </c>
      <c r="U217" s="4" t="s">
        <v>1743</v>
      </c>
      <c r="V217" s="4" t="s">
        <v>1744</v>
      </c>
      <c r="W217" s="4" t="s">
        <v>1745</v>
      </c>
      <c r="X217" s="4" t="s">
        <v>1746</v>
      </c>
      <c r="Y217" s="4" t="s">
        <v>1747</v>
      </c>
      <c r="Z217" s="4" t="s">
        <v>1744</v>
      </c>
      <c r="AA217" s="4" t="s">
        <v>1748</v>
      </c>
      <c r="AB217" s="4" t="s">
        <v>1749</v>
      </c>
      <c r="AC217" s="4" t="s">
        <v>1750</v>
      </c>
      <c r="AD217" s="4" t="s">
        <v>1751</v>
      </c>
      <c r="AE217" s="4" t="s">
        <v>1744</v>
      </c>
      <c r="AF217" s="4" t="s">
        <v>1752</v>
      </c>
      <c r="AG217" s="4" t="s">
        <v>1751</v>
      </c>
      <c r="AH217" s="4" t="s">
        <v>1753</v>
      </c>
      <c r="AI217" s="4" t="s">
        <v>1754</v>
      </c>
      <c r="AJ217" s="4" t="s">
        <v>1751</v>
      </c>
      <c r="AK217" s="4" t="s">
        <v>1572</v>
      </c>
      <c r="AL217" s="4" t="s">
        <v>1754</v>
      </c>
      <c r="AM217" s="4" t="s">
        <v>1751</v>
      </c>
      <c r="AN217" s="4" t="s">
        <v>1751</v>
      </c>
      <c r="AO217" s="4" t="s">
        <v>1753</v>
      </c>
      <c r="AP217" s="4" t="s">
        <v>1755</v>
      </c>
      <c r="AQ217" s="4" t="s">
        <v>1756</v>
      </c>
      <c r="AR217" s="4" t="s">
        <v>1751</v>
      </c>
      <c r="AS217" s="4" t="s">
        <v>1757</v>
      </c>
      <c r="AT217" s="4" t="s">
        <v>1751</v>
      </c>
      <c r="AU217" s="4" t="s">
        <v>1751</v>
      </c>
      <c r="AV217" s="4" t="s">
        <v>1758</v>
      </c>
      <c r="AW217" s="4" t="s">
        <v>1751</v>
      </c>
      <c r="AX217" s="4" t="s">
        <v>1572</v>
      </c>
      <c r="AY217" s="4" t="s">
        <v>1751</v>
      </c>
      <c r="AZ217" s="4" t="s">
        <v>1754</v>
      </c>
      <c r="BA217" s="4" t="s">
        <v>1744</v>
      </c>
      <c r="BB217" s="4" t="s">
        <v>1751</v>
      </c>
      <c r="BC217" s="4" t="s">
        <v>1753</v>
      </c>
      <c r="BD217" s="4" t="s">
        <v>1751</v>
      </c>
      <c r="BE217" s="4" t="s">
        <v>1751</v>
      </c>
      <c r="BF217" s="4" t="s">
        <v>1751</v>
      </c>
      <c r="BG217" s="4" t="s">
        <v>1751</v>
      </c>
      <c r="BH217" s="4" t="s">
        <v>1751</v>
      </c>
      <c r="BI217" s="4" t="s">
        <v>1751</v>
      </c>
      <c r="BJ217" s="4" t="s">
        <v>1759</v>
      </c>
      <c r="BK217" s="4" t="s">
        <v>1751</v>
      </c>
      <c r="BL217" s="4" t="s">
        <v>1751</v>
      </c>
      <c r="BM217" s="4" t="s">
        <v>409</v>
      </c>
      <c r="BN217" s="4" t="s">
        <v>1760</v>
      </c>
      <c r="BO217" s="4" t="s">
        <v>927</v>
      </c>
      <c r="BP217" s="4" t="s">
        <v>1744</v>
      </c>
      <c r="BQ217" s="4" t="s">
        <v>1743</v>
      </c>
      <c r="BS217" s="4" t="s">
        <v>1747</v>
      </c>
      <c r="BT217" s="4" t="n">
        <f aca="false">49-(COUNTBLANK(U217:BQ217))</f>
        <v>49</v>
      </c>
      <c r="BU217" s="4" t="str">
        <f aca="false">CONCATENATE("*",BS217,"*")</f>
        <v>*burst*</v>
      </c>
      <c r="BV217" s="4" t="n">
        <f aca="false">COUNTIFS(U217:BQ217,BU217)</f>
        <v>0</v>
      </c>
      <c r="BW217" s="18" t="n">
        <f aca="false">BV217/BT217</f>
        <v>0</v>
      </c>
      <c r="BX217" s="4" t="s">
        <v>1761</v>
      </c>
      <c r="BY217" s="4" t="n">
        <f aca="false">COUNTIFS(U217:BQ217,BX217)</f>
        <v>0</v>
      </c>
      <c r="BZ217" s="18" t="n">
        <f aca="false">IF(BY217="","",(BY217/BT217))</f>
        <v>0</v>
      </c>
      <c r="CA217" s="4" t="n">
        <f aca="false">COUNTIFS(U217:BQ217,BU218)</f>
        <v>0</v>
      </c>
      <c r="CB217" s="4" t="str">
        <f aca="false">IF(BX217="",BU217,BX217)</f>
        <v>*break*</v>
      </c>
      <c r="CC217" s="4" t="n">
        <f aca="false">COUNTIFS(U217:BQ217,CB218)</f>
        <v>0</v>
      </c>
      <c r="CD217" s="18" t="n">
        <f aca="false">CC217/BT217</f>
        <v>0</v>
      </c>
      <c r="CE217" s="4" t="s">
        <v>1761</v>
      </c>
      <c r="CF217" s="18" t="n">
        <f aca="false">(COUNTIFS(U217:BQ217,CE217))/BT217</f>
        <v>0</v>
      </c>
      <c r="CH217" s="4" t="s">
        <v>1762</v>
      </c>
      <c r="CI217" s="18" t="n">
        <v>0.0612244897959184</v>
      </c>
      <c r="CJ217" s="18" t="n">
        <v>0.39</v>
      </c>
      <c r="CK217" s="4" t="s">
        <v>1754</v>
      </c>
      <c r="CL217" s="4" t="s">
        <v>1763</v>
      </c>
      <c r="CP217" s="0" t="s">
        <v>1757</v>
      </c>
      <c r="CQ217" s="15" t="n">
        <v>0.0204081632653061</v>
      </c>
      <c r="CR217" s="0" t="str">
        <f aca="false">CONCATENATE(CP217,CS217)</f>
        <v>crumble*</v>
      </c>
      <c r="CS217" s="0" t="s">
        <v>3614</v>
      </c>
      <c r="CT217" s="0" t="n">
        <f aca="false">CP216</f>
        <v>0</v>
      </c>
      <c r="CU217" s="0" t="str">
        <f aca="false">CONCATENATE(CT217,CS217)</f>
        <v>0*</v>
      </c>
      <c r="CV217" s="15" t="n">
        <f aca="false">(COUNTIFS(U217:BQ217,CU217))/BT217</f>
        <v>0</v>
      </c>
      <c r="CX217" s="4" t="s">
        <v>3625</v>
      </c>
      <c r="CY217" s="4" t="s">
        <v>3694</v>
      </c>
      <c r="CZ217" s="4" t="s">
        <v>3676</v>
      </c>
    </row>
    <row r="218" customFormat="false" ht="14.4" hidden="false" customHeight="false" outlineLevel="0" collapsed="false">
      <c r="A218" s="8" t="s">
        <v>191</v>
      </c>
      <c r="B218" s="17" t="n">
        <v>1</v>
      </c>
      <c r="C218" s="17" t="n">
        <v>2</v>
      </c>
      <c r="D218" s="17" t="n">
        <v>2</v>
      </c>
      <c r="E218" s="17" t="n">
        <v>59</v>
      </c>
      <c r="F218" s="17" t="n">
        <v>29</v>
      </c>
      <c r="G218" s="17" t="n">
        <v>3</v>
      </c>
      <c r="H218" s="8" t="n">
        <v>3029</v>
      </c>
      <c r="I218" s="8" t="n">
        <v>13029</v>
      </c>
      <c r="J218" s="8" t="n">
        <v>3029</v>
      </c>
      <c r="K218" s="8" t="s">
        <v>650</v>
      </c>
      <c r="L218" s="8" t="s">
        <v>128</v>
      </c>
      <c r="M218" s="4" t="s">
        <v>1764</v>
      </c>
      <c r="N218" s="4" t="s">
        <v>1741</v>
      </c>
      <c r="O218" s="4" t="s">
        <v>1742</v>
      </c>
      <c r="R218" s="4" t="n">
        <f aca="false">(1+LEN(N218)-LEN(SUBSTITUTE(N218," ","")))+1</f>
        <v>6</v>
      </c>
      <c r="S218" s="4" t="n">
        <f aca="false">(1+LEN(O218)-LEN(SUBSTITUTE(O218," ","")))</f>
        <v>10</v>
      </c>
      <c r="T218" s="4" t="s">
        <v>1542</v>
      </c>
      <c r="U218" s="4" t="s">
        <v>1754</v>
      </c>
      <c r="V218" s="4" t="s">
        <v>1766</v>
      </c>
      <c r="W218" s="4" t="s">
        <v>1754</v>
      </c>
      <c r="X218" s="4" t="s">
        <v>1754</v>
      </c>
      <c r="Y218" s="4" t="s">
        <v>1757</v>
      </c>
      <c r="Z218" s="4" t="s">
        <v>1754</v>
      </c>
      <c r="AA218" s="4" t="s">
        <v>1767</v>
      </c>
      <c r="AB218" s="4" t="s">
        <v>1754</v>
      </c>
      <c r="AC218" s="4" t="s">
        <v>1754</v>
      </c>
      <c r="AD218" s="4" t="s">
        <v>1768</v>
      </c>
      <c r="AE218" s="4" t="s">
        <v>1754</v>
      </c>
      <c r="AF218" s="4" t="s">
        <v>1744</v>
      </c>
      <c r="AG218" s="4" t="s">
        <v>1769</v>
      </c>
      <c r="AH218" s="4" t="s">
        <v>1754</v>
      </c>
      <c r="AI218" s="4" t="s">
        <v>1770</v>
      </c>
      <c r="AJ218" s="4" t="s">
        <v>1750</v>
      </c>
      <c r="AK218" s="4" t="s">
        <v>1771</v>
      </c>
      <c r="AL218" s="4" t="s">
        <v>1754</v>
      </c>
      <c r="AM218" s="4" t="s">
        <v>1744</v>
      </c>
      <c r="AN218" s="4" t="s">
        <v>1754</v>
      </c>
      <c r="AO218" s="4" t="s">
        <v>1744</v>
      </c>
      <c r="AP218" s="4" t="s">
        <v>1772</v>
      </c>
      <c r="AQ218" s="4" t="s">
        <v>1773</v>
      </c>
      <c r="AR218" s="4" t="s">
        <v>1754</v>
      </c>
      <c r="AS218" s="4" t="s">
        <v>226</v>
      </c>
      <c r="AT218" s="4" t="s">
        <v>1754</v>
      </c>
      <c r="AU218" s="4" t="s">
        <v>1754</v>
      </c>
      <c r="AV218" s="4" t="s">
        <v>1754</v>
      </c>
      <c r="AW218" s="4" t="s">
        <v>1750</v>
      </c>
      <c r="AX218" s="4" t="s">
        <v>1770</v>
      </c>
      <c r="AY218" s="4" t="s">
        <v>1774</v>
      </c>
      <c r="AZ218" s="4" t="s">
        <v>1752</v>
      </c>
      <c r="BA218" s="4" t="s">
        <v>1754</v>
      </c>
      <c r="BB218" s="4" t="s">
        <v>1754</v>
      </c>
      <c r="BC218" s="4" t="s">
        <v>1754</v>
      </c>
      <c r="BD218" s="4" t="s">
        <v>1750</v>
      </c>
      <c r="BE218" s="4" t="s">
        <v>1769</v>
      </c>
      <c r="BF218" s="4" t="s">
        <v>1754</v>
      </c>
      <c r="BG218" s="4" t="s">
        <v>1754</v>
      </c>
      <c r="BH218" s="4" t="s">
        <v>1754</v>
      </c>
      <c r="BI218" s="4" t="s">
        <v>1769</v>
      </c>
      <c r="BJ218" s="4" t="s">
        <v>1754</v>
      </c>
      <c r="BK218" s="4" t="s">
        <v>1775</v>
      </c>
      <c r="BL218" s="4" t="s">
        <v>1754</v>
      </c>
      <c r="BM218" s="4" t="s">
        <v>494</v>
      </c>
      <c r="BN218" s="4" t="s">
        <v>1754</v>
      </c>
      <c r="BO218" s="4" t="s">
        <v>1754</v>
      </c>
      <c r="BP218" s="4" t="s">
        <v>1754</v>
      </c>
      <c r="BQ218" s="4" t="s">
        <v>927</v>
      </c>
      <c r="BS218" s="4" t="s">
        <v>1754</v>
      </c>
      <c r="BT218" s="4" t="n">
        <f aca="false">49-(COUNTBLANK(U218:BQ218))</f>
        <v>49</v>
      </c>
      <c r="BU218" s="4" t="str">
        <f aca="false">CONCATENATE("*",BS218,"*")</f>
        <v>*flood*</v>
      </c>
      <c r="BV218" s="4" t="n">
        <f aca="false">COUNTIFS(U218:BQ218,BU218)</f>
        <v>0</v>
      </c>
      <c r="BW218" s="18" t="n">
        <f aca="false">BV218/BT218</f>
        <v>0</v>
      </c>
      <c r="BZ218" s="18" t="str">
        <f aca="false">IF(BY218="","",(BY218/BT218))</f>
        <v/>
      </c>
      <c r="CA218" s="4" t="n">
        <f aca="false">COUNTIFS(U218:BQ218,BU217)</f>
        <v>0</v>
      </c>
      <c r="CB218" s="4" t="str">
        <f aca="false">IF(BX218="",BU218,BX218)</f>
        <v>*flood*</v>
      </c>
      <c r="CC218" s="4" t="n">
        <f aca="false">COUNTIFS(U218:BQ218,CB217)</f>
        <v>0</v>
      </c>
      <c r="CD218" s="18" t="n">
        <f aca="false">CC218/BT218</f>
        <v>0</v>
      </c>
      <c r="CE218" s="4" t="s">
        <v>1776</v>
      </c>
      <c r="CF218" s="18" t="n">
        <f aca="false">(COUNTIFS(U218:BQ218,CE218))/BT218</f>
        <v>0</v>
      </c>
      <c r="CH218" s="4" t="s">
        <v>1777</v>
      </c>
      <c r="CI218" s="18" t="n">
        <v>0</v>
      </c>
      <c r="CJ218" s="18" t="n">
        <v>0.57</v>
      </c>
      <c r="CK218" s="4" t="s">
        <v>1751</v>
      </c>
      <c r="CL218" s="4" t="s">
        <v>1763</v>
      </c>
      <c r="CX218" s="4" t="s">
        <v>3625</v>
      </c>
      <c r="CY218" s="4" t="s">
        <v>3694</v>
      </c>
      <c r="CZ218" s="4" t="s">
        <v>3676</v>
      </c>
    </row>
    <row r="219" customFormat="false" ht="14.4" hidden="false" customHeight="false" outlineLevel="0" collapsed="false">
      <c r="A219" s="8" t="s">
        <v>127</v>
      </c>
      <c r="B219" s="17" t="n">
        <v>1</v>
      </c>
      <c r="C219" s="17" t="n">
        <v>2</v>
      </c>
      <c r="D219" s="17" t="n">
        <v>1</v>
      </c>
      <c r="E219" s="17" t="n">
        <v>62</v>
      </c>
      <c r="F219" s="17" t="n">
        <v>31</v>
      </c>
      <c r="G219" s="17" t="n">
        <v>2</v>
      </c>
      <c r="H219" s="8" t="n">
        <v>2031</v>
      </c>
      <c r="I219" s="8" t="n">
        <v>12031</v>
      </c>
      <c r="J219" s="8" t="n">
        <v>2031</v>
      </c>
      <c r="K219" s="8" t="n">
        <v>22031</v>
      </c>
      <c r="L219" s="8" t="s">
        <v>128</v>
      </c>
      <c r="M219" s="4" t="s">
        <v>1827</v>
      </c>
      <c r="N219" s="4" t="s">
        <v>1828</v>
      </c>
      <c r="O219" s="4" t="s">
        <v>1867</v>
      </c>
      <c r="P219" s="4" t="s">
        <v>1830</v>
      </c>
      <c r="Q219" s="4" t="s">
        <v>133</v>
      </c>
      <c r="R219" s="4" t="n">
        <f aca="false">(1+LEN(N219)-LEN(SUBSTITUTE(N219," ","")))+1</f>
        <v>6</v>
      </c>
      <c r="S219" s="4" t="n">
        <f aca="false">(1+LEN(O219)-LEN(SUBSTITUTE(O219," ","")))</f>
        <v>9</v>
      </c>
      <c r="T219" s="4" t="s">
        <v>1781</v>
      </c>
      <c r="U219" s="4" t="s">
        <v>1831</v>
      </c>
      <c r="V219" s="4" t="s">
        <v>1832</v>
      </c>
      <c r="W219" s="4" t="s">
        <v>1833</v>
      </c>
      <c r="X219" s="4" t="s">
        <v>1834</v>
      </c>
      <c r="Y219" s="4" t="s">
        <v>1835</v>
      </c>
      <c r="Z219" s="4" t="s">
        <v>1836</v>
      </c>
      <c r="AA219" s="4" t="s">
        <v>1837</v>
      </c>
      <c r="AB219" s="4" t="s">
        <v>1834</v>
      </c>
      <c r="AC219" s="4" t="s">
        <v>1838</v>
      </c>
      <c r="AD219" s="4" t="s">
        <v>1839</v>
      </c>
      <c r="AE219" s="4" t="s">
        <v>1840</v>
      </c>
      <c r="AF219" s="4" t="s">
        <v>1841</v>
      </c>
      <c r="AG219" s="4" t="s">
        <v>1354</v>
      </c>
      <c r="AH219" s="4" t="s">
        <v>1842</v>
      </c>
      <c r="AI219" s="4" t="s">
        <v>1843</v>
      </c>
      <c r="AJ219" s="4" t="s">
        <v>1844</v>
      </c>
      <c r="AK219" s="4" t="s">
        <v>1298</v>
      </c>
      <c r="AL219" s="4" t="s">
        <v>1845</v>
      </c>
      <c r="AM219" s="4" t="s">
        <v>1846</v>
      </c>
      <c r="AN219" s="4" t="s">
        <v>1847</v>
      </c>
      <c r="AO219" s="4" t="s">
        <v>1834</v>
      </c>
      <c r="AP219" s="4" t="s">
        <v>1848</v>
      </c>
      <c r="AQ219" s="4" t="s">
        <v>1834</v>
      </c>
      <c r="AR219" s="4" t="s">
        <v>1846</v>
      </c>
      <c r="AS219" s="4" t="s">
        <v>1834</v>
      </c>
      <c r="AT219" s="4" t="s">
        <v>1834</v>
      </c>
      <c r="AU219" s="4" t="s">
        <v>295</v>
      </c>
      <c r="AV219" s="4" t="s">
        <v>1849</v>
      </c>
      <c r="AW219" s="4" t="s">
        <v>1850</v>
      </c>
      <c r="AX219" s="4" t="s">
        <v>1851</v>
      </c>
      <c r="AY219" s="4" t="s">
        <v>1852</v>
      </c>
      <c r="AZ219" s="4" t="s">
        <v>1853</v>
      </c>
      <c r="BA219" s="4" t="s">
        <v>1847</v>
      </c>
      <c r="BB219" s="4" t="s">
        <v>1854</v>
      </c>
      <c r="BC219" s="4" t="s">
        <v>1855</v>
      </c>
      <c r="BD219" s="4" t="s">
        <v>1856</v>
      </c>
      <c r="BF219" s="4" t="s">
        <v>1857</v>
      </c>
      <c r="BG219" s="4" t="s">
        <v>1834</v>
      </c>
      <c r="BH219" s="4" t="s">
        <v>1858</v>
      </c>
      <c r="BI219" s="4" t="s">
        <v>1834</v>
      </c>
      <c r="BJ219" s="4" t="s">
        <v>1859</v>
      </c>
      <c r="BK219" s="4" t="s">
        <v>1860</v>
      </c>
      <c r="BL219" s="4" t="s">
        <v>1861</v>
      </c>
      <c r="BM219" s="4" t="s">
        <v>1850</v>
      </c>
      <c r="BN219" s="4" t="s">
        <v>1850</v>
      </c>
      <c r="BO219" s="4" t="s">
        <v>1087</v>
      </c>
      <c r="BP219" s="4" t="s">
        <v>1834</v>
      </c>
      <c r="BQ219" s="4" t="s">
        <v>1862</v>
      </c>
      <c r="BS219" s="4" t="s">
        <v>1834</v>
      </c>
      <c r="BT219" s="4" t="n">
        <f aca="false">49-(COUNTBLANK(U219:BQ219))</f>
        <v>48</v>
      </c>
      <c r="BU219" s="4" t="str">
        <f aca="false">CONCATENATE("*",BS219,"*")</f>
        <v>*teach*</v>
      </c>
      <c r="BV219" s="4" t="n">
        <f aca="false">COUNTIFS(U219:BQ219,BU219)</f>
        <v>0</v>
      </c>
      <c r="BW219" s="18" t="n">
        <f aca="false">BV219/BT219</f>
        <v>0</v>
      </c>
      <c r="BZ219" s="18" t="str">
        <f aca="false">IF(BY219="","",(BY219/BT219))</f>
        <v/>
      </c>
      <c r="CA219" s="4" t="n">
        <f aca="false">COUNTIFS(U219:BQ219,BU220)</f>
        <v>0</v>
      </c>
      <c r="CB219" s="4" t="str">
        <f aca="false">IF(BX219="",BU219,BX219)</f>
        <v>*teach*</v>
      </c>
      <c r="CC219" s="4" t="n">
        <f aca="false">COUNTIFS(U219:BQ219,CB220)</f>
        <v>0</v>
      </c>
      <c r="CD219" s="18" t="n">
        <f aca="false">CC219/BT219</f>
        <v>0</v>
      </c>
      <c r="CE219" s="4" t="s">
        <v>1863</v>
      </c>
      <c r="CF219" s="18" t="n">
        <f aca="false">(COUNTIFS(U219:BQ219,CE219))/BT219</f>
        <v>0</v>
      </c>
      <c r="CH219" s="4" t="s">
        <v>1864</v>
      </c>
      <c r="CI219" s="18" t="n">
        <v>0.0208333333333333</v>
      </c>
      <c r="CJ219" s="18" t="n">
        <v>0.44</v>
      </c>
      <c r="CK219" s="4" t="s">
        <v>1839</v>
      </c>
      <c r="CL219" s="4" t="s">
        <v>1865</v>
      </c>
      <c r="CP219" s="0" t="s">
        <v>3740</v>
      </c>
      <c r="CQ219" s="15" t="n">
        <v>0</v>
      </c>
      <c r="CR219" s="0" t="str">
        <f aca="false">CONCATENATE(CP219,CS219)</f>
        <v>lecture*</v>
      </c>
      <c r="CS219" s="0" t="s">
        <v>3614</v>
      </c>
      <c r="CT219" s="0" t="str">
        <f aca="false">CP220</f>
        <v>absorb</v>
      </c>
      <c r="CU219" s="0" t="str">
        <f aca="false">CONCATENATE(CT219,CS219)</f>
        <v>absorb*</v>
      </c>
      <c r="CV219" s="15" t="n">
        <f aca="false">(COUNTIFS(U219:BQ219,CU219))/BT219</f>
        <v>0</v>
      </c>
      <c r="CX219" s="4" t="s">
        <v>3625</v>
      </c>
      <c r="CY219" s="4" t="s">
        <v>3695</v>
      </c>
      <c r="CZ219" s="4" t="s">
        <v>3676</v>
      </c>
    </row>
    <row r="220" customFormat="false" ht="14.4" hidden="false" customHeight="false" outlineLevel="0" collapsed="false">
      <c r="A220" s="8" t="s">
        <v>163</v>
      </c>
      <c r="B220" s="17" t="n">
        <v>1</v>
      </c>
      <c r="C220" s="17" t="n">
        <v>2</v>
      </c>
      <c r="D220" s="17" t="n">
        <v>2</v>
      </c>
      <c r="E220" s="17" t="n">
        <v>62</v>
      </c>
      <c r="F220" s="17" t="n">
        <v>31</v>
      </c>
      <c r="G220" s="17" t="n">
        <v>3</v>
      </c>
      <c r="H220" s="8" t="n">
        <v>3031</v>
      </c>
      <c r="I220" s="8" t="n">
        <v>13031</v>
      </c>
      <c r="J220" s="8" t="n">
        <v>3031</v>
      </c>
      <c r="K220" s="8" t="n">
        <v>23031</v>
      </c>
      <c r="L220" s="8" t="s">
        <v>128</v>
      </c>
      <c r="M220" s="4" t="s">
        <v>1866</v>
      </c>
      <c r="N220" s="4" t="s">
        <v>1828</v>
      </c>
      <c r="O220" s="4" t="s">
        <v>1829</v>
      </c>
      <c r="P220" s="4" t="s">
        <v>1868</v>
      </c>
      <c r="Q220" s="4" t="s">
        <v>133</v>
      </c>
      <c r="R220" s="4" t="n">
        <f aca="false">(1+LEN(N220)-LEN(SUBSTITUTE(N220," ","")))+1</f>
        <v>6</v>
      </c>
      <c r="S220" s="4" t="n">
        <f aca="false">(1+LEN(O220)-LEN(SUBSTITUTE(O220," ","")))</f>
        <v>9</v>
      </c>
      <c r="T220" s="4" t="s">
        <v>1781</v>
      </c>
      <c r="U220" s="4" t="s">
        <v>1298</v>
      </c>
      <c r="V220" s="20" t="s">
        <v>1869</v>
      </c>
      <c r="W220" s="4" t="s">
        <v>1870</v>
      </c>
      <c r="X220" s="4" t="s">
        <v>1871</v>
      </c>
      <c r="Y220" s="20" t="s">
        <v>1872</v>
      </c>
      <c r="Z220" s="20" t="s">
        <v>1873</v>
      </c>
      <c r="AA220" s="4" t="s">
        <v>1874</v>
      </c>
      <c r="AB220" s="4" t="s">
        <v>766</v>
      </c>
      <c r="AC220" s="20" t="s">
        <v>1875</v>
      </c>
      <c r="AD220" s="4" t="s">
        <v>1876</v>
      </c>
      <c r="AE220" s="4" t="s">
        <v>1877</v>
      </c>
      <c r="AF220" s="4" t="s">
        <v>1878</v>
      </c>
      <c r="AG220" s="4" t="s">
        <v>1879</v>
      </c>
      <c r="AH220" s="20" t="s">
        <v>1087</v>
      </c>
      <c r="AI220" s="4" t="s">
        <v>1880</v>
      </c>
      <c r="AJ220" s="4" t="s">
        <v>1881</v>
      </c>
      <c r="AK220" s="20" t="s">
        <v>1882</v>
      </c>
      <c r="AL220" s="4" t="s">
        <v>1883</v>
      </c>
      <c r="AM220" s="20" t="s">
        <v>1087</v>
      </c>
      <c r="AN220" s="20" t="s">
        <v>1873</v>
      </c>
      <c r="AO220" s="4" t="s">
        <v>1884</v>
      </c>
      <c r="AP220" s="4" t="s">
        <v>1885</v>
      </c>
      <c r="AQ220" s="20" t="s">
        <v>1873</v>
      </c>
      <c r="AR220" s="4" t="s">
        <v>1886</v>
      </c>
      <c r="AS220" s="4" t="s">
        <v>1887</v>
      </c>
      <c r="AT220" s="4" t="s">
        <v>188</v>
      </c>
      <c r="AU220" s="20" t="s">
        <v>1873</v>
      </c>
      <c r="AV220" s="4" t="s">
        <v>1852</v>
      </c>
      <c r="AW220" s="20" t="s">
        <v>1888</v>
      </c>
      <c r="AX220" s="20" t="s">
        <v>1087</v>
      </c>
      <c r="AY220" s="20" t="s">
        <v>1087</v>
      </c>
      <c r="AZ220" s="4" t="s">
        <v>1889</v>
      </c>
      <c r="BA220" s="4" t="s">
        <v>1890</v>
      </c>
      <c r="BB220" s="20" t="s">
        <v>1839</v>
      </c>
      <c r="BC220" s="20" t="s">
        <v>1891</v>
      </c>
      <c r="BD220" s="4" t="s">
        <v>1857</v>
      </c>
      <c r="BE220" s="20" t="s">
        <v>1892</v>
      </c>
      <c r="BF220" s="4" t="s">
        <v>145</v>
      </c>
      <c r="BG220" s="20" t="s">
        <v>1087</v>
      </c>
      <c r="BH220" s="4" t="s">
        <v>150</v>
      </c>
      <c r="BI220" s="4" t="s">
        <v>1893</v>
      </c>
      <c r="BJ220" s="4" t="s">
        <v>1857</v>
      </c>
      <c r="BK220" s="4" t="s">
        <v>1894</v>
      </c>
      <c r="BL220" s="4" t="s">
        <v>1895</v>
      </c>
      <c r="BM220" s="20" t="s">
        <v>1839</v>
      </c>
      <c r="BN220" s="4" t="s">
        <v>1896</v>
      </c>
      <c r="BO220" s="4" t="s">
        <v>1874</v>
      </c>
      <c r="BQ220" s="4" t="s">
        <v>1785</v>
      </c>
      <c r="BS220" s="4" t="s">
        <v>1839</v>
      </c>
      <c r="BT220" s="4" t="n">
        <f aca="false">49-(COUNTBLANK(U220:BQ220))</f>
        <v>48</v>
      </c>
      <c r="BU220" s="4" t="str">
        <f aca="false">CONCATENATE("*",BS220,"*")</f>
        <v>*learn*</v>
      </c>
      <c r="BV220" s="4" t="n">
        <f aca="false">COUNTIFS(U220:BQ220,BU220)</f>
        <v>0</v>
      </c>
      <c r="BW220" s="18" t="n">
        <f aca="false">BV220/BT220</f>
        <v>0</v>
      </c>
      <c r="BZ220" s="18" t="str">
        <f aca="false">IF(BY220="","",(BY220/BT220))</f>
        <v/>
      </c>
      <c r="CA220" s="4" t="n">
        <f aca="false">COUNTIFS(U220:BQ220,BU219)</f>
        <v>0</v>
      </c>
      <c r="CB220" s="4" t="str">
        <f aca="false">IF(BX220="",BU220,BX220)</f>
        <v>*learn*</v>
      </c>
      <c r="CC220" s="4" t="n">
        <f aca="false">COUNTIFS(U220:BQ220,CB219)</f>
        <v>0</v>
      </c>
      <c r="CD220" s="18" t="n">
        <f aca="false">CC220/BT220</f>
        <v>0</v>
      </c>
      <c r="CE220" s="4" t="s">
        <v>1897</v>
      </c>
      <c r="CF220" s="18" t="n">
        <f aca="false">(COUNTIFS(U220:BQ220,CE220))/BT220</f>
        <v>0</v>
      </c>
      <c r="CG220" s="20" t="s">
        <v>1898</v>
      </c>
      <c r="CH220" s="4" t="s">
        <v>1899</v>
      </c>
      <c r="CI220" s="18" t="n">
        <v>0</v>
      </c>
      <c r="CJ220" s="18" t="n">
        <v>0.21</v>
      </c>
      <c r="CK220" s="4" t="s">
        <v>1834</v>
      </c>
      <c r="CL220" s="4" t="s">
        <v>1865</v>
      </c>
      <c r="CP220" s="0" t="s">
        <v>2713</v>
      </c>
      <c r="CQ220" s="15" t="n">
        <v>0</v>
      </c>
      <c r="CR220" s="0" t="str">
        <f aca="false">CONCATENATE(CP220,CS220)</f>
        <v>absorb*</v>
      </c>
      <c r="CS220" s="0" t="s">
        <v>3614</v>
      </c>
      <c r="CT220" s="0" t="str">
        <f aca="false">CP219</f>
        <v>lecture</v>
      </c>
      <c r="CU220" s="0" t="str">
        <f aca="false">CONCATENATE(CT220,CS220)</f>
        <v>lecture*</v>
      </c>
      <c r="CV220" s="15" t="n">
        <f aca="false">(COUNTIFS(U220:BQ220,CU220))/BT220</f>
        <v>0</v>
      </c>
      <c r="CX220" s="4" t="s">
        <v>3625</v>
      </c>
      <c r="CY220" s="4" t="s">
        <v>3695</v>
      </c>
      <c r="CZ220" s="4" t="s">
        <v>3676</v>
      </c>
    </row>
    <row r="221" customFormat="false" ht="14.4" hidden="false" customHeight="false" outlineLevel="0" collapsed="false">
      <c r="A221" s="8" t="s">
        <v>127</v>
      </c>
      <c r="B221" s="17" t="n">
        <v>1</v>
      </c>
      <c r="C221" s="17" t="n">
        <v>2</v>
      </c>
      <c r="D221" s="17" t="n">
        <v>1</v>
      </c>
      <c r="E221" s="17" t="n">
        <v>65</v>
      </c>
      <c r="F221" s="17" t="n">
        <v>33</v>
      </c>
      <c r="G221" s="17" t="n">
        <v>2</v>
      </c>
      <c r="H221" s="8" t="n">
        <v>2033</v>
      </c>
      <c r="I221" s="8" t="n">
        <v>12033</v>
      </c>
      <c r="J221" s="8" t="n">
        <v>2033</v>
      </c>
      <c r="K221" s="8" t="n">
        <v>22033</v>
      </c>
      <c r="L221" s="8" t="s">
        <v>128</v>
      </c>
      <c r="M221" s="4" t="s">
        <v>1960</v>
      </c>
      <c r="N221" s="4" t="s">
        <v>1961</v>
      </c>
      <c r="O221" s="4" t="s">
        <v>1989</v>
      </c>
      <c r="P221" s="4" t="s">
        <v>1963</v>
      </c>
      <c r="Q221" s="4" t="s">
        <v>133</v>
      </c>
      <c r="R221" s="4" t="n">
        <f aca="false">(1+LEN(N221)-LEN(SUBSTITUTE(N221," ","")))+1</f>
        <v>5</v>
      </c>
      <c r="S221" s="4" t="n">
        <f aca="false">(1+LEN(O221)-LEN(SUBSTITUTE(O221," ","")))</f>
        <v>8</v>
      </c>
      <c r="T221" s="4" t="s">
        <v>1781</v>
      </c>
      <c r="U221" s="4" t="s">
        <v>1964</v>
      </c>
      <c r="V221" s="4" t="s">
        <v>1965</v>
      </c>
      <c r="W221" s="4" t="s">
        <v>1966</v>
      </c>
      <c r="X221" s="4" t="s">
        <v>1964</v>
      </c>
      <c r="Y221" s="4" t="s">
        <v>1967</v>
      </c>
      <c r="Z221" s="4" t="s">
        <v>1964</v>
      </c>
      <c r="AA221" s="4" t="s">
        <v>1968</v>
      </c>
      <c r="AB221" s="4" t="s">
        <v>1969</v>
      </c>
      <c r="AC221" s="4" t="s">
        <v>1970</v>
      </c>
      <c r="AD221" s="4" t="s">
        <v>703</v>
      </c>
      <c r="AE221" s="4" t="s">
        <v>1971</v>
      </c>
      <c r="AF221" s="4" t="s">
        <v>1972</v>
      </c>
      <c r="AG221" s="4" t="s">
        <v>1973</v>
      </c>
      <c r="AH221" s="4" t="s">
        <v>1964</v>
      </c>
      <c r="AI221" s="4" t="s">
        <v>1974</v>
      </c>
      <c r="AJ221" s="4" t="s">
        <v>1975</v>
      </c>
      <c r="AK221" s="4" t="s">
        <v>703</v>
      </c>
      <c r="AL221" s="4" t="s">
        <v>1976</v>
      </c>
      <c r="AM221" s="4" t="s">
        <v>1964</v>
      </c>
      <c r="AN221" s="4" t="s">
        <v>703</v>
      </c>
      <c r="AO221" s="4" t="s">
        <v>1614</v>
      </c>
      <c r="AP221" s="4" t="s">
        <v>1964</v>
      </c>
      <c r="AQ221" s="4" t="s">
        <v>956</v>
      </c>
      <c r="AR221" s="4" t="s">
        <v>1964</v>
      </c>
      <c r="AS221" s="4" t="s">
        <v>1977</v>
      </c>
      <c r="AT221" s="4" t="s">
        <v>1964</v>
      </c>
      <c r="AU221" s="4" t="s">
        <v>703</v>
      </c>
      <c r="AV221" s="4" t="s">
        <v>1978</v>
      </c>
      <c r="AW221" s="4" t="s">
        <v>1964</v>
      </c>
      <c r="AX221" s="4" t="s">
        <v>1964</v>
      </c>
      <c r="AY221" s="4" t="s">
        <v>703</v>
      </c>
      <c r="AZ221" s="4" t="s">
        <v>1979</v>
      </c>
      <c r="BA221" s="4" t="s">
        <v>1980</v>
      </c>
      <c r="BB221" s="4" t="s">
        <v>1964</v>
      </c>
      <c r="BC221" s="4" t="s">
        <v>1981</v>
      </c>
      <c r="BD221" s="4" t="s">
        <v>1976</v>
      </c>
      <c r="BE221" s="4" t="s">
        <v>1976</v>
      </c>
      <c r="BF221" s="4" t="s">
        <v>1964</v>
      </c>
      <c r="BG221" s="4" t="s">
        <v>1964</v>
      </c>
      <c r="BH221" s="4" t="s">
        <v>1982</v>
      </c>
      <c r="BI221" s="4" t="s">
        <v>703</v>
      </c>
      <c r="BJ221" s="4" t="s">
        <v>1983</v>
      </c>
      <c r="BK221" s="4" t="s">
        <v>1964</v>
      </c>
      <c r="BL221" s="4" t="s">
        <v>1984</v>
      </c>
      <c r="BM221" s="4" t="s">
        <v>1976</v>
      </c>
      <c r="BN221" s="4" t="s">
        <v>1975</v>
      </c>
      <c r="BO221" s="4" t="s">
        <v>1964</v>
      </c>
      <c r="BP221" s="4" t="s">
        <v>1982</v>
      </c>
      <c r="BQ221" s="4" t="s">
        <v>1975</v>
      </c>
      <c r="BS221" s="4" t="s">
        <v>703</v>
      </c>
      <c r="BT221" s="4" t="n">
        <f aca="false">49-(COUNTBLANK(U221:BQ221))</f>
        <v>49</v>
      </c>
      <c r="BU221" s="4" t="str">
        <f aca="false">CONCATENATE("*",BS221,"*")</f>
        <v>*watch*</v>
      </c>
      <c r="BV221" s="4" t="n">
        <f aca="false">COUNTIFS(U221:BQ221,BU221)</f>
        <v>0</v>
      </c>
      <c r="BW221" s="18" t="n">
        <f aca="false">BV221/BT221</f>
        <v>0</v>
      </c>
      <c r="BZ221" s="18" t="str">
        <f aca="false">IF(BY221="","",(BY221/BT221))</f>
        <v/>
      </c>
      <c r="CA221" s="4" t="n">
        <f aca="false">COUNTIFS(U221:BQ221,BU222)</f>
        <v>0</v>
      </c>
      <c r="CB221" s="4" t="str">
        <f aca="false">IF(BX221="",BU221,BX221)</f>
        <v>*watch*</v>
      </c>
      <c r="CC221" s="4" t="n">
        <f aca="false">COUNTIFS(U221:BQ221,CB222)</f>
        <v>0</v>
      </c>
      <c r="CD221" s="18" t="n">
        <f aca="false">CC221/BT221</f>
        <v>0</v>
      </c>
      <c r="CE221" s="4" t="s">
        <v>1985</v>
      </c>
      <c r="CF221" s="18" t="n">
        <f aca="false">(COUNTIFS(U221:BQ221,CE221))/BT221</f>
        <v>0</v>
      </c>
      <c r="CH221" s="4" t="s">
        <v>1986</v>
      </c>
      <c r="CI221" s="18" t="n">
        <v>0</v>
      </c>
      <c r="CJ221" s="18" t="n">
        <v>0.31</v>
      </c>
      <c r="CK221" s="4" t="s">
        <v>1990</v>
      </c>
      <c r="CL221" s="4" t="s">
        <v>1987</v>
      </c>
      <c r="CP221" s="0" t="s">
        <v>3741</v>
      </c>
      <c r="CQ221" s="15" t="n">
        <v>0</v>
      </c>
      <c r="CR221" s="0" t="str">
        <f aca="false">CONCATENATE(CP221,CS221)</f>
        <v>gaze*</v>
      </c>
      <c r="CS221" s="0" t="s">
        <v>3614</v>
      </c>
      <c r="CT221" s="0" t="str">
        <f aca="false">CP220</f>
        <v>absorb</v>
      </c>
      <c r="CU221" s="0" t="str">
        <f aca="false">CONCATENATE(CT221,CS221)</f>
        <v>absorb*</v>
      </c>
      <c r="CV221" s="15" t="n">
        <f aca="false">(COUNTIFS(U221:BQ221,CU221))/BT221</f>
        <v>0</v>
      </c>
      <c r="CX221" s="4" t="s">
        <v>3625</v>
      </c>
      <c r="CY221" s="4" t="s">
        <v>3696</v>
      </c>
      <c r="CZ221" s="4" t="s">
        <v>3676</v>
      </c>
    </row>
    <row r="222" customFormat="false" ht="14.4" hidden="false" customHeight="false" outlineLevel="0" collapsed="false">
      <c r="A222" s="8" t="s">
        <v>163</v>
      </c>
      <c r="B222" s="17" t="n">
        <v>1</v>
      </c>
      <c r="C222" s="17" t="n">
        <v>2</v>
      </c>
      <c r="D222" s="17" t="n">
        <v>2</v>
      </c>
      <c r="E222" s="17" t="n">
        <v>65</v>
      </c>
      <c r="F222" s="17" t="n">
        <v>33</v>
      </c>
      <c r="G222" s="17" t="n">
        <v>3</v>
      </c>
      <c r="H222" s="8" t="n">
        <v>3033</v>
      </c>
      <c r="I222" s="8" t="n">
        <v>13033</v>
      </c>
      <c r="J222" s="8" t="n">
        <v>3033</v>
      </c>
      <c r="K222" s="8" t="n">
        <v>23033</v>
      </c>
      <c r="L222" s="8" t="s">
        <v>128</v>
      </c>
      <c r="M222" s="4" t="s">
        <v>1988</v>
      </c>
      <c r="N222" s="4" t="s">
        <v>1961</v>
      </c>
      <c r="O222" s="4" t="s">
        <v>1962</v>
      </c>
      <c r="P222" s="4" t="s">
        <v>1963</v>
      </c>
      <c r="Q222" s="4" t="s">
        <v>133</v>
      </c>
      <c r="R222" s="4" t="n">
        <f aca="false">(1+LEN(N222)-LEN(SUBSTITUTE(N222," ","")))+1</f>
        <v>5</v>
      </c>
      <c r="S222" s="4" t="n">
        <f aca="false">(1+LEN(O222)-LEN(SUBSTITUTE(O222," ","")))</f>
        <v>8</v>
      </c>
      <c r="T222" s="4" t="s">
        <v>1781</v>
      </c>
      <c r="U222" s="4" t="s">
        <v>1990</v>
      </c>
      <c r="V222" s="4" t="s">
        <v>1975</v>
      </c>
      <c r="W222" s="4" t="s">
        <v>1991</v>
      </c>
      <c r="X222" s="4" t="s">
        <v>698</v>
      </c>
      <c r="Y222" s="4" t="s">
        <v>1992</v>
      </c>
      <c r="Z222" s="4" t="s">
        <v>1964</v>
      </c>
      <c r="AA222" s="4" t="s">
        <v>1975</v>
      </c>
      <c r="AB222" s="4" t="s">
        <v>992</v>
      </c>
      <c r="AC222" s="4" t="s">
        <v>1993</v>
      </c>
      <c r="AD222" s="4" t="s">
        <v>1994</v>
      </c>
      <c r="AE222" s="4" t="s">
        <v>1964</v>
      </c>
      <c r="AF222" s="4" t="s">
        <v>1976</v>
      </c>
      <c r="AG222" s="4" t="s">
        <v>1995</v>
      </c>
      <c r="AH222" s="4" t="s">
        <v>1975</v>
      </c>
      <c r="AI222" s="4" t="s">
        <v>1990</v>
      </c>
      <c r="AJ222" s="4" t="s">
        <v>1996</v>
      </c>
      <c r="AK222" s="4" t="s">
        <v>1997</v>
      </c>
      <c r="AL222" s="4" t="s">
        <v>1964</v>
      </c>
      <c r="AM222" s="4" t="s">
        <v>1975</v>
      </c>
      <c r="AN222" s="4" t="s">
        <v>1998</v>
      </c>
      <c r="AP222" s="4" t="s">
        <v>1975</v>
      </c>
      <c r="AQ222" s="4" t="s">
        <v>1964</v>
      </c>
      <c r="AR222" s="4" t="s">
        <v>1999</v>
      </c>
      <c r="AS222" s="4" t="s">
        <v>1967</v>
      </c>
      <c r="AT222" s="4" t="s">
        <v>1975</v>
      </c>
      <c r="AU222" s="4" t="s">
        <v>1990</v>
      </c>
      <c r="AV222" s="4" t="s">
        <v>1990</v>
      </c>
      <c r="AW222" s="4" t="s">
        <v>1964</v>
      </c>
      <c r="AX222" s="4" t="s">
        <v>1964</v>
      </c>
      <c r="AY222" s="4" t="s">
        <v>1990</v>
      </c>
      <c r="AZ222" s="4" t="s">
        <v>1990</v>
      </c>
      <c r="BA222" s="4" t="s">
        <v>2000</v>
      </c>
      <c r="BB222" s="4" t="s">
        <v>1964</v>
      </c>
      <c r="BC222" s="4" t="s">
        <v>2001</v>
      </c>
      <c r="BD222" s="4" t="s">
        <v>703</v>
      </c>
      <c r="BE222" s="4" t="s">
        <v>2002</v>
      </c>
      <c r="BF222" s="4" t="s">
        <v>1964</v>
      </c>
      <c r="BG222" s="4" t="s">
        <v>2003</v>
      </c>
      <c r="BH222" s="4" t="s">
        <v>2004</v>
      </c>
      <c r="BI222" s="4" t="s">
        <v>2002</v>
      </c>
      <c r="BJ222" s="4" t="s">
        <v>1990</v>
      </c>
      <c r="BK222" s="4" t="s">
        <v>1990</v>
      </c>
      <c r="BL222" s="4" t="s">
        <v>2004</v>
      </c>
      <c r="BM222" s="4" t="s">
        <v>2005</v>
      </c>
      <c r="BN222" s="4" t="s">
        <v>1964</v>
      </c>
      <c r="BO222" s="4" t="s">
        <v>1990</v>
      </c>
      <c r="BP222" s="4" t="s">
        <v>2006</v>
      </c>
      <c r="BQ222" s="4" t="s">
        <v>551</v>
      </c>
      <c r="BS222" s="4" t="s">
        <v>1990</v>
      </c>
      <c r="BT222" s="4" t="n">
        <f aca="false">49-(COUNTBLANK(U222:BQ222))</f>
        <v>48</v>
      </c>
      <c r="BU222" s="4" t="str">
        <f aca="false">CONCATENATE("*",BS222,"*")</f>
        <v>*listen*</v>
      </c>
      <c r="BV222" s="4" t="n">
        <f aca="false">COUNTIFS(U222:BQ222,BU222)</f>
        <v>0</v>
      </c>
      <c r="BW222" s="18" t="n">
        <f aca="false">BV222/BT222</f>
        <v>0</v>
      </c>
      <c r="BZ222" s="18" t="str">
        <f aca="false">IF(BY222="","",(BY222/BT222))</f>
        <v/>
      </c>
      <c r="CA222" s="4" t="n">
        <f aca="false">COUNTIFS(U222:BQ222,BU221)</f>
        <v>0</v>
      </c>
      <c r="CB222" s="4" t="str">
        <f aca="false">IF(BX222="",BU222,BX222)</f>
        <v>*listen*</v>
      </c>
      <c r="CC222" s="4" t="n">
        <f aca="false">COUNTIFS(U222:BQ222,CB221)</f>
        <v>0</v>
      </c>
      <c r="CD222" s="18" t="n">
        <f aca="false">CC222/BT222</f>
        <v>0</v>
      </c>
      <c r="CE222" s="4" t="s">
        <v>2007</v>
      </c>
      <c r="CF222" s="18" t="n">
        <f aca="false">(COUNTIFS(U222:BQ222,CE222))/BT222</f>
        <v>0</v>
      </c>
      <c r="CH222" s="4" t="s">
        <v>2008</v>
      </c>
      <c r="CI222" s="18" t="n">
        <v>0.0416666666666667</v>
      </c>
      <c r="CJ222" s="18" t="n">
        <v>0.31</v>
      </c>
      <c r="CK222" s="4" t="s">
        <v>703</v>
      </c>
      <c r="CL222" s="4" t="s">
        <v>1987</v>
      </c>
      <c r="CP222" s="0" t="s">
        <v>3742</v>
      </c>
      <c r="CQ222" s="15" t="n">
        <v>0</v>
      </c>
      <c r="CR222" s="0" t="str">
        <f aca="false">CONCATENATE(CP222,CS222)</f>
        <v>eavesdrop*</v>
      </c>
      <c r="CS222" s="0" t="s">
        <v>3614</v>
      </c>
      <c r="CT222" s="0" t="str">
        <f aca="false">CP223</f>
        <v>probing</v>
      </c>
      <c r="CU222" s="0" t="str">
        <f aca="false">CONCATENATE(CT222,CS222)</f>
        <v>probing*</v>
      </c>
      <c r="CV222" s="15" t="n">
        <f aca="false">(COUNTIFS(U222:BQ222,CU222))/BT222</f>
        <v>0</v>
      </c>
      <c r="CX222" s="4" t="s">
        <v>3625</v>
      </c>
      <c r="CY222" s="4" t="s">
        <v>3696</v>
      </c>
      <c r="CZ222" s="4" t="s">
        <v>3676</v>
      </c>
    </row>
    <row r="223" customFormat="false" ht="14.4" hidden="false" customHeight="false" outlineLevel="0" collapsed="false">
      <c r="A223" s="8" t="s">
        <v>127</v>
      </c>
      <c r="B223" s="17" t="n">
        <v>1</v>
      </c>
      <c r="C223" s="17" t="n">
        <v>2</v>
      </c>
      <c r="D223" s="17" t="n">
        <v>1</v>
      </c>
      <c r="E223" s="17" t="n">
        <v>70</v>
      </c>
      <c r="F223" s="17" t="n">
        <v>36</v>
      </c>
      <c r="G223" s="17" t="n">
        <v>2</v>
      </c>
      <c r="H223" s="8" t="n">
        <v>2036</v>
      </c>
      <c r="I223" s="8" t="n">
        <v>12036</v>
      </c>
      <c r="J223" s="8" t="n">
        <v>2036</v>
      </c>
      <c r="K223" s="8" t="n">
        <v>22036</v>
      </c>
      <c r="L223" s="8" t="s">
        <v>128</v>
      </c>
      <c r="M223" s="4" t="s">
        <v>2096</v>
      </c>
      <c r="N223" s="4" t="s">
        <v>2097</v>
      </c>
      <c r="O223" s="4" t="s">
        <v>2131</v>
      </c>
      <c r="P223" s="4" t="s">
        <v>2099</v>
      </c>
      <c r="Q223" s="4" t="s">
        <v>273</v>
      </c>
      <c r="R223" s="4" t="n">
        <f aca="false">(1+LEN(N223)-LEN(SUBSTITUTE(N223," ","")))+1</f>
        <v>5</v>
      </c>
      <c r="S223" s="4" t="n">
        <f aca="false">(1+LEN(O223)-LEN(SUBSTITUTE(O223," ","")))</f>
        <v>8</v>
      </c>
      <c r="T223" s="4" t="s">
        <v>1781</v>
      </c>
      <c r="U223" s="4" t="s">
        <v>2100</v>
      </c>
      <c r="V223" s="4" t="s">
        <v>2101</v>
      </c>
      <c r="W223" s="4" t="s">
        <v>2102</v>
      </c>
      <c r="X223" s="4" t="s">
        <v>2103</v>
      </c>
      <c r="Y223" s="4" t="s">
        <v>2103</v>
      </c>
      <c r="Z223" s="4" t="s">
        <v>2103</v>
      </c>
      <c r="AA223" s="4" t="s">
        <v>2104</v>
      </c>
      <c r="AB223" s="4" t="s">
        <v>2103</v>
      </c>
      <c r="AC223" s="4" t="s">
        <v>2105</v>
      </c>
      <c r="AD223" s="4" t="s">
        <v>2106</v>
      </c>
      <c r="AE223" s="4" t="s">
        <v>2107</v>
      </c>
      <c r="AF223" s="4" t="s">
        <v>2108</v>
      </c>
      <c r="AG223" s="4" t="s">
        <v>2104</v>
      </c>
      <c r="AH223" s="4" t="s">
        <v>2104</v>
      </c>
      <c r="AI223" s="4" t="s">
        <v>2103</v>
      </c>
      <c r="AJ223" s="4" t="s">
        <v>2103</v>
      </c>
      <c r="AK223" s="4" t="s">
        <v>2109</v>
      </c>
      <c r="AL223" s="4" t="s">
        <v>2110</v>
      </c>
      <c r="AM223" s="4" t="s">
        <v>2111</v>
      </c>
      <c r="AN223" s="4" t="s">
        <v>2104</v>
      </c>
      <c r="AO223" s="4" t="s">
        <v>2112</v>
      </c>
      <c r="AP223" s="4" t="s">
        <v>2113</v>
      </c>
      <c r="AQ223" s="4" t="s">
        <v>2114</v>
      </c>
      <c r="AR223" s="4" t="s">
        <v>2104</v>
      </c>
      <c r="AS223" s="4" t="s">
        <v>2115</v>
      </c>
      <c r="AT223" s="4" t="s">
        <v>2103</v>
      </c>
      <c r="AU223" s="4" t="s">
        <v>2116</v>
      </c>
      <c r="AV223" s="4" t="s">
        <v>2117</v>
      </c>
      <c r="AW223" s="4" t="s">
        <v>2118</v>
      </c>
      <c r="AX223" s="4" t="s">
        <v>2103</v>
      </c>
      <c r="AY223" s="4" t="s">
        <v>2113</v>
      </c>
      <c r="AZ223" s="4" t="s">
        <v>2119</v>
      </c>
      <c r="BA223" s="4" t="s">
        <v>2103</v>
      </c>
      <c r="BB223" s="4" t="s">
        <v>2103</v>
      </c>
      <c r="BC223" s="4" t="s">
        <v>2120</v>
      </c>
      <c r="BD223" s="4" t="s">
        <v>2103</v>
      </c>
      <c r="BE223" s="4" t="s">
        <v>2104</v>
      </c>
      <c r="BF223" s="4" t="s">
        <v>2121</v>
      </c>
      <c r="BG223" s="4" t="s">
        <v>2103</v>
      </c>
      <c r="BH223" s="4" t="s">
        <v>2118</v>
      </c>
      <c r="BI223" s="4" t="s">
        <v>2116</v>
      </c>
      <c r="BJ223" s="4" t="s">
        <v>2122</v>
      </c>
      <c r="BK223" s="4" t="s">
        <v>2104</v>
      </c>
      <c r="BL223" s="4" t="s">
        <v>2123</v>
      </c>
      <c r="BM223" s="4" t="s">
        <v>2124</v>
      </c>
      <c r="BN223" s="4" t="s">
        <v>2103</v>
      </c>
      <c r="BO223" s="4" t="s">
        <v>2125</v>
      </c>
      <c r="BP223" s="4" t="s">
        <v>2103</v>
      </c>
      <c r="BQ223" s="4" t="s">
        <v>2126</v>
      </c>
      <c r="BS223" s="4" t="s">
        <v>2110</v>
      </c>
      <c r="BT223" s="4" t="n">
        <f aca="false">49-(COUNTBLANK(U223:BQ223))</f>
        <v>49</v>
      </c>
      <c r="BU223" s="4" t="str">
        <f aca="false">CONCATENATE("*",BS223,"*")</f>
        <v>*questioning*</v>
      </c>
      <c r="BV223" s="4" t="n">
        <f aca="false">COUNTIFS(U223:BQ223,BU223)</f>
        <v>0</v>
      </c>
      <c r="BW223" s="18" t="n">
        <f aca="false">BV223/BT223</f>
        <v>0</v>
      </c>
      <c r="BX223" s="4" t="s">
        <v>2127</v>
      </c>
      <c r="BY223" s="4" t="n">
        <f aca="false">COUNTIFS(U223:BQ223,BX223)</f>
        <v>0</v>
      </c>
      <c r="BZ223" s="18" t="n">
        <f aca="false">IF(BY223="","",(BY223/BT223))</f>
        <v>0</v>
      </c>
      <c r="CA223" s="4" t="n">
        <f aca="false">COUNTIFS(U223:BQ223,BU224)</f>
        <v>0</v>
      </c>
      <c r="CB223" s="4" t="str">
        <f aca="false">IF(BX223="",BU223,BX223)</f>
        <v>*interrogat*</v>
      </c>
      <c r="CC223" s="4" t="n">
        <f aca="false">COUNTIFS(U223:BQ223,CB224)</f>
        <v>0</v>
      </c>
      <c r="CD223" s="18" t="n">
        <f aca="false">CC223/BT223</f>
        <v>0</v>
      </c>
      <c r="CE223" s="4" t="s">
        <v>2127</v>
      </c>
      <c r="CF223" s="18" t="n">
        <f aca="false">(COUNTIFS(U223:BQ223,CE223))/BT223</f>
        <v>0</v>
      </c>
      <c r="CH223" s="4" t="s">
        <v>2128</v>
      </c>
      <c r="CI223" s="18" t="n">
        <v>0</v>
      </c>
      <c r="CJ223" s="18" t="n">
        <v>0.45</v>
      </c>
      <c r="CK223" s="4" t="s">
        <v>2135</v>
      </c>
      <c r="CL223" s="4" t="s">
        <v>2129</v>
      </c>
      <c r="CP223" s="0" t="s">
        <v>2114</v>
      </c>
      <c r="CQ223" s="15" t="n">
        <v>0.0204081632653061</v>
      </c>
      <c r="CR223" s="0" t="str">
        <f aca="false">CONCATENATE(CP223,CS223)</f>
        <v>probing*</v>
      </c>
      <c r="CS223" s="0" t="s">
        <v>3614</v>
      </c>
      <c r="CT223" s="0" t="str">
        <f aca="false">CP222</f>
        <v>eavesdrop</v>
      </c>
      <c r="CU223" s="0" t="str">
        <f aca="false">CONCATENATE(CT223,CS223)</f>
        <v>eavesdrop*</v>
      </c>
      <c r="CV223" s="15" t="n">
        <f aca="false">(COUNTIFS(U223:BQ223,CU223))/BT223</f>
        <v>0</v>
      </c>
      <c r="CX223" s="4" t="s">
        <v>3625</v>
      </c>
      <c r="CY223" s="4" t="s">
        <v>3697</v>
      </c>
      <c r="CZ223" s="4" t="s">
        <v>3676</v>
      </c>
    </row>
    <row r="224" customFormat="false" ht="14.4" hidden="false" customHeight="false" outlineLevel="0" collapsed="false">
      <c r="A224" s="8" t="s">
        <v>163</v>
      </c>
      <c r="B224" s="17" t="n">
        <v>1</v>
      </c>
      <c r="C224" s="17" t="n">
        <v>2</v>
      </c>
      <c r="D224" s="17" t="n">
        <v>2</v>
      </c>
      <c r="E224" s="17" t="n">
        <v>70</v>
      </c>
      <c r="F224" s="17" t="n">
        <v>36</v>
      </c>
      <c r="G224" s="17" t="n">
        <v>3</v>
      </c>
      <c r="H224" s="8" t="n">
        <v>3036</v>
      </c>
      <c r="I224" s="8" t="n">
        <v>13036</v>
      </c>
      <c r="J224" s="8" t="n">
        <v>3036</v>
      </c>
      <c r="K224" s="8" t="n">
        <v>23036</v>
      </c>
      <c r="L224" s="8" t="s">
        <v>128</v>
      </c>
      <c r="M224" s="4" t="s">
        <v>2130</v>
      </c>
      <c r="N224" s="4" t="s">
        <v>2097</v>
      </c>
      <c r="O224" s="4" t="s">
        <v>2098</v>
      </c>
      <c r="P224" s="4" t="s">
        <v>2099</v>
      </c>
      <c r="Q224" s="4" t="s">
        <v>273</v>
      </c>
      <c r="R224" s="4" t="n">
        <f aca="false">(1+LEN(N224)-LEN(SUBSTITUTE(N224," ","")))+1</f>
        <v>5</v>
      </c>
      <c r="S224" s="4" t="n">
        <f aca="false">(1+LEN(O224)-LEN(SUBSTITUTE(O224," ","")))</f>
        <v>8</v>
      </c>
      <c r="T224" s="4" t="s">
        <v>1781</v>
      </c>
      <c r="U224" s="20" t="s">
        <v>2132</v>
      </c>
      <c r="V224" s="4" t="s">
        <v>2133</v>
      </c>
      <c r="W224" s="20" t="s">
        <v>2134</v>
      </c>
      <c r="X224" s="20" t="s">
        <v>2135</v>
      </c>
      <c r="Y224" s="20" t="s">
        <v>2123</v>
      </c>
      <c r="Z224" s="20" t="s">
        <v>2136</v>
      </c>
      <c r="AA224" s="20" t="s">
        <v>2137</v>
      </c>
      <c r="AB224" s="20" t="s">
        <v>2109</v>
      </c>
      <c r="AC224" s="20" t="s">
        <v>2135</v>
      </c>
      <c r="AD224" s="20" t="s">
        <v>2138</v>
      </c>
      <c r="AE224" s="4" t="s">
        <v>2139</v>
      </c>
      <c r="AF224" s="4" t="s">
        <v>2140</v>
      </c>
      <c r="AG224" s="20" t="s">
        <v>2141</v>
      </c>
      <c r="AH224" s="20" t="s">
        <v>2123</v>
      </c>
      <c r="AI224" s="4" t="s">
        <v>2142</v>
      </c>
      <c r="AJ224" s="20" t="s">
        <v>2137</v>
      </c>
      <c r="AK224" s="4" t="s">
        <v>2143</v>
      </c>
      <c r="AL224" s="20" t="s">
        <v>2144</v>
      </c>
      <c r="AM224" s="4" t="s">
        <v>2145</v>
      </c>
      <c r="AN224" s="20" t="s">
        <v>2132</v>
      </c>
      <c r="AO224" s="20" t="s">
        <v>2112</v>
      </c>
      <c r="AP224" s="20" t="s">
        <v>2112</v>
      </c>
      <c r="AQ224" s="20" t="s">
        <v>2135</v>
      </c>
      <c r="AR224" s="20" t="s">
        <v>2112</v>
      </c>
      <c r="AS224" s="20" t="s">
        <v>2146</v>
      </c>
      <c r="AT224" s="4" t="s">
        <v>2147</v>
      </c>
      <c r="AU224" s="20" t="s">
        <v>2109</v>
      </c>
      <c r="AV224" s="4" t="s">
        <v>2142</v>
      </c>
      <c r="AW224" s="20" t="s">
        <v>2148</v>
      </c>
      <c r="AX224" s="20" t="s">
        <v>2135</v>
      </c>
      <c r="AY224" s="20" t="s">
        <v>2135</v>
      </c>
      <c r="AZ224" s="4" t="s">
        <v>2122</v>
      </c>
      <c r="BA224" s="20" t="s">
        <v>2123</v>
      </c>
      <c r="BB224" s="20" t="s">
        <v>2149</v>
      </c>
      <c r="BC224" s="20" t="s">
        <v>2112</v>
      </c>
      <c r="BD224" s="20" t="s">
        <v>2109</v>
      </c>
      <c r="BE224" s="20" t="s">
        <v>2141</v>
      </c>
      <c r="BF224" s="20" t="s">
        <v>2135</v>
      </c>
      <c r="BG224" s="4" t="s">
        <v>1443</v>
      </c>
      <c r="BH224" s="20" t="s">
        <v>2135</v>
      </c>
      <c r="BI224" s="20" t="s">
        <v>2150</v>
      </c>
      <c r="BJ224" s="20" t="s">
        <v>2132</v>
      </c>
      <c r="BK224" s="4" t="s">
        <v>2151</v>
      </c>
      <c r="BL224" s="4" t="s">
        <v>2142</v>
      </c>
      <c r="BM224" s="4" t="s">
        <v>2152</v>
      </c>
      <c r="BN224" s="20" t="s">
        <v>2132</v>
      </c>
      <c r="BO224" s="20" t="s">
        <v>2135</v>
      </c>
      <c r="BP224" s="20" t="s">
        <v>2136</v>
      </c>
      <c r="BQ224" s="20" t="s">
        <v>2137</v>
      </c>
      <c r="BS224" s="4" t="s">
        <v>2125</v>
      </c>
      <c r="BT224" s="4" t="n">
        <f aca="false">49-(COUNTBLANK(U224:BQ224))</f>
        <v>49</v>
      </c>
      <c r="BU224" s="4" t="str">
        <f aca="false">CONCATENATE("*",BS224,"*")</f>
        <v>*answering*</v>
      </c>
      <c r="BV224" s="4" t="n">
        <f aca="false">COUNTIFS(U224:BQ224,BU224)</f>
        <v>0</v>
      </c>
      <c r="BW224" s="18" t="n">
        <f aca="false">BV224/BT224</f>
        <v>0</v>
      </c>
      <c r="BX224" s="4" t="s">
        <v>2153</v>
      </c>
      <c r="BY224" s="4" t="n">
        <f aca="false">COUNTIFS(U224:BQ224,BX224)</f>
        <v>0</v>
      </c>
      <c r="BZ224" s="18" t="n">
        <f aca="false">IF(BY224="","",(BY224/BT224))</f>
        <v>0</v>
      </c>
      <c r="CA224" s="4" t="n">
        <f aca="false">COUNTIFS(U224:BQ224,BU223)</f>
        <v>0</v>
      </c>
      <c r="CB224" s="4" t="str">
        <f aca="false">IF(BX224="",BU224,BX224)</f>
        <v>*talking*</v>
      </c>
      <c r="CC224" s="4" t="n">
        <f aca="false">COUNTIFS(U224:BQ224,CB223)</f>
        <v>0</v>
      </c>
      <c r="CD224" s="18" t="n">
        <f aca="false">CC224/BT224</f>
        <v>0</v>
      </c>
      <c r="CE224" s="4" t="s">
        <v>2153</v>
      </c>
      <c r="CF224" s="18" t="n">
        <f aca="false">(COUNTIFS(U224:BQ224,CE224))/BT224</f>
        <v>0</v>
      </c>
      <c r="CG224" s="20" t="s">
        <v>2154</v>
      </c>
      <c r="CH224" s="4" t="s">
        <v>2155</v>
      </c>
      <c r="CI224" s="18" t="n">
        <v>0</v>
      </c>
      <c r="CJ224" s="18" t="n">
        <v>0.2</v>
      </c>
      <c r="CK224" s="4" t="s">
        <v>2104</v>
      </c>
      <c r="CL224" s="4" t="s">
        <v>2129</v>
      </c>
      <c r="CP224" s="0" t="s">
        <v>3743</v>
      </c>
      <c r="CQ224" s="15" t="n">
        <v>0</v>
      </c>
      <c r="CR224" s="0" t="str">
        <f aca="false">CONCATENATE(CP224,CS224)</f>
        <v>chatting*</v>
      </c>
      <c r="CS224" s="0" t="s">
        <v>3614</v>
      </c>
      <c r="CT224" s="0" t="str">
        <f aca="false">CP225</f>
        <v>transcribe</v>
      </c>
      <c r="CU224" s="0" t="str">
        <f aca="false">CONCATENATE(CT224,CS224)</f>
        <v>transcribe*</v>
      </c>
      <c r="CV224" s="15" t="n">
        <f aca="false">(COUNTIFS(U224:BQ224,CU224))/BT224</f>
        <v>0</v>
      </c>
      <c r="CX224" s="4" t="s">
        <v>3625</v>
      </c>
      <c r="CY224" s="4" t="s">
        <v>3697</v>
      </c>
      <c r="CZ224" s="4" t="s">
        <v>3676</v>
      </c>
    </row>
    <row r="225" customFormat="false" ht="14.4" hidden="false" customHeight="false" outlineLevel="0" collapsed="false">
      <c r="A225" s="8" t="s">
        <v>127</v>
      </c>
      <c r="B225" s="17" t="n">
        <v>1</v>
      </c>
      <c r="C225" s="17" t="n">
        <v>2</v>
      </c>
      <c r="D225" s="17" t="n">
        <v>1</v>
      </c>
      <c r="E225" s="17" t="n">
        <v>71</v>
      </c>
      <c r="F225" s="17" t="n">
        <v>37</v>
      </c>
      <c r="G225" s="17" t="n">
        <v>2</v>
      </c>
      <c r="H225" s="8" t="n">
        <v>2037</v>
      </c>
      <c r="I225" s="8" t="n">
        <v>12037</v>
      </c>
      <c r="J225" s="8" t="n">
        <v>2037</v>
      </c>
      <c r="K225" s="8" t="n">
        <v>22037</v>
      </c>
      <c r="L225" s="8" t="s">
        <v>128</v>
      </c>
      <c r="M225" s="4" t="s">
        <v>2156</v>
      </c>
      <c r="N225" s="4" t="s">
        <v>2157</v>
      </c>
      <c r="O225" s="4" t="s">
        <v>2184</v>
      </c>
      <c r="P225" s="4" t="s">
        <v>2208</v>
      </c>
      <c r="Q225" s="4" t="s">
        <v>273</v>
      </c>
      <c r="R225" s="4" t="n">
        <f aca="false">(1+LEN(N225)-LEN(SUBSTITUTE(N225," ","")))+1</f>
        <v>6</v>
      </c>
      <c r="S225" s="4" t="n">
        <f aca="false">(1+LEN(O225)-LEN(SUBSTITUTE(O225," ","")))</f>
        <v>11</v>
      </c>
      <c r="T225" s="4" t="s">
        <v>2160</v>
      </c>
      <c r="U225" s="4" t="s">
        <v>2161</v>
      </c>
      <c r="V225" s="4" t="s">
        <v>2162</v>
      </c>
      <c r="W225" s="4" t="s">
        <v>2163</v>
      </c>
      <c r="X225" s="4" t="s">
        <v>2164</v>
      </c>
      <c r="Y225" s="4" t="s">
        <v>737</v>
      </c>
      <c r="Z225" s="4" t="s">
        <v>2165</v>
      </c>
      <c r="AA225" s="4" t="s">
        <v>2166</v>
      </c>
      <c r="AB225" s="4" t="s">
        <v>2167</v>
      </c>
      <c r="AC225" s="4" t="s">
        <v>2168</v>
      </c>
      <c r="AD225" s="4" t="s">
        <v>746</v>
      </c>
      <c r="AE225" s="4" t="s">
        <v>2169</v>
      </c>
      <c r="AF225" s="4" t="s">
        <v>2170</v>
      </c>
      <c r="AG225" s="4" t="s">
        <v>2171</v>
      </c>
      <c r="AH225" s="4" t="s">
        <v>2172</v>
      </c>
      <c r="AI225" s="4" t="s">
        <v>2164</v>
      </c>
      <c r="AJ225" s="4" t="s">
        <v>2173</v>
      </c>
      <c r="AK225" s="4" t="s">
        <v>2167</v>
      </c>
      <c r="AL225" s="4" t="s">
        <v>682</v>
      </c>
      <c r="AM225" s="4" t="s">
        <v>737</v>
      </c>
      <c r="AN225" s="4" t="s">
        <v>737</v>
      </c>
      <c r="AO225" s="4" t="s">
        <v>2174</v>
      </c>
      <c r="AP225" s="4" t="s">
        <v>2174</v>
      </c>
      <c r="AQ225" s="4" t="s">
        <v>992</v>
      </c>
      <c r="AR225" s="4" t="s">
        <v>2175</v>
      </c>
      <c r="AS225" s="4" t="s">
        <v>737</v>
      </c>
      <c r="AT225" s="4" t="s">
        <v>2176</v>
      </c>
      <c r="AU225" s="4" t="s">
        <v>186</v>
      </c>
      <c r="AV225" s="4" t="s">
        <v>150</v>
      </c>
      <c r="AW225" s="4" t="s">
        <v>992</v>
      </c>
      <c r="AX225" s="4" t="s">
        <v>1301</v>
      </c>
      <c r="AY225" s="4" t="s">
        <v>551</v>
      </c>
      <c r="AZ225" s="4" t="s">
        <v>2172</v>
      </c>
      <c r="BA225" s="4" t="s">
        <v>746</v>
      </c>
      <c r="BB225" s="4" t="s">
        <v>746</v>
      </c>
      <c r="BC225" s="4" t="s">
        <v>2177</v>
      </c>
      <c r="BD225" s="4" t="s">
        <v>1518</v>
      </c>
      <c r="BE225" s="4" t="s">
        <v>765</v>
      </c>
      <c r="BF225" s="4" t="s">
        <v>2171</v>
      </c>
      <c r="BG225" s="4" t="s">
        <v>746</v>
      </c>
      <c r="BH225" s="4" t="s">
        <v>746</v>
      </c>
      <c r="BI225" s="4" t="s">
        <v>746</v>
      </c>
      <c r="BJ225" s="4" t="s">
        <v>2178</v>
      </c>
      <c r="BK225" s="4" t="s">
        <v>551</v>
      </c>
      <c r="BL225" s="4" t="s">
        <v>2179</v>
      </c>
      <c r="BM225" s="4" t="s">
        <v>737</v>
      </c>
      <c r="BN225" s="4" t="s">
        <v>2180</v>
      </c>
      <c r="BO225" s="4" t="s">
        <v>746</v>
      </c>
      <c r="BP225" s="4" t="s">
        <v>150</v>
      </c>
      <c r="BQ225" s="4" t="s">
        <v>2181</v>
      </c>
      <c r="BS225" s="4" t="s">
        <v>2167</v>
      </c>
      <c r="BT225" s="4" t="n">
        <f aca="false">49-(COUNTBLANK(U225:BQ225))</f>
        <v>49</v>
      </c>
      <c r="BU225" s="4" t="str">
        <f aca="false">CONCATENATE("*",BS225,"*")</f>
        <v>*compose*</v>
      </c>
      <c r="BV225" s="4" t="n">
        <f aca="false">COUNTIFS(U225:BQ225,BU225)</f>
        <v>0</v>
      </c>
      <c r="BW225" s="18" t="n">
        <f aca="false">BV225/BT225</f>
        <v>0</v>
      </c>
      <c r="BZ225" s="18" t="str">
        <f aca="false">IF(BY225="","",(BY225/BT225))</f>
        <v/>
      </c>
      <c r="CA225" s="4" t="n">
        <f aca="false">COUNTIFS(U225:BQ225,BU226)</f>
        <v>0</v>
      </c>
      <c r="CB225" s="4" t="str">
        <f aca="false">IF(BX225="",BU225,BX225)</f>
        <v>*compose*</v>
      </c>
      <c r="CC225" s="4" t="n">
        <f aca="false">COUNTIFS(U225:BQ225,CB226)</f>
        <v>0</v>
      </c>
      <c r="CD225" s="18" t="n">
        <f aca="false">CC225/BT225</f>
        <v>0</v>
      </c>
      <c r="CE225" s="4" t="s">
        <v>758</v>
      </c>
      <c r="CF225" s="18" t="n">
        <f aca="false">(COUNTIFS(U225:BQ225,CE225))/BT225</f>
        <v>0</v>
      </c>
      <c r="CH225" s="4" t="s">
        <v>759</v>
      </c>
      <c r="CI225" s="18" t="n">
        <v>0.0204081632653061</v>
      </c>
      <c r="CJ225" s="18" t="n">
        <v>0.41</v>
      </c>
      <c r="CK225" s="4" t="s">
        <v>186</v>
      </c>
      <c r="CL225" s="4" t="s">
        <v>2182</v>
      </c>
      <c r="CP225" s="0" t="s">
        <v>3744</v>
      </c>
      <c r="CQ225" s="15" t="n">
        <v>0</v>
      </c>
      <c r="CR225" s="0" t="str">
        <f aca="false">CONCATENATE(CP225,CS225)</f>
        <v>transcribe*</v>
      </c>
      <c r="CS225" s="0" t="s">
        <v>3614</v>
      </c>
      <c r="CT225" s="0" t="str">
        <f aca="false">CP226</f>
        <v>harmonize</v>
      </c>
      <c r="CU225" s="0" t="str">
        <f aca="false">CONCATENATE(CT225,CS225)</f>
        <v>harmonize*</v>
      </c>
      <c r="CV225" s="15" t="n">
        <f aca="false">(COUNTIFS(U225:BQ225,CU225))/BT225</f>
        <v>0</v>
      </c>
      <c r="CX225" s="4" t="s">
        <v>3639</v>
      </c>
      <c r="CY225" s="4" t="s">
        <v>3698</v>
      </c>
      <c r="CZ225" s="4" t="s">
        <v>3676</v>
      </c>
    </row>
    <row r="226" customFormat="false" ht="14.4" hidden="false" customHeight="false" outlineLevel="0" collapsed="false">
      <c r="A226" s="8" t="s">
        <v>163</v>
      </c>
      <c r="B226" s="17" t="n">
        <v>1</v>
      </c>
      <c r="C226" s="17" t="n">
        <v>2</v>
      </c>
      <c r="D226" s="17" t="n">
        <v>2</v>
      </c>
      <c r="E226" s="17" t="n">
        <v>71</v>
      </c>
      <c r="F226" s="17" t="n">
        <v>37</v>
      </c>
      <c r="G226" s="17" t="n">
        <v>3</v>
      </c>
      <c r="H226" s="8" t="n">
        <v>3037</v>
      </c>
      <c r="I226" s="8" t="n">
        <v>13037</v>
      </c>
      <c r="J226" s="8" t="n">
        <v>3037</v>
      </c>
      <c r="K226" s="8" t="n">
        <v>23037</v>
      </c>
      <c r="L226" s="8" t="s">
        <v>128</v>
      </c>
      <c r="M226" s="4" t="s">
        <v>2183</v>
      </c>
      <c r="N226" s="4" t="s">
        <v>2157</v>
      </c>
      <c r="O226" s="4" t="s">
        <v>2158</v>
      </c>
      <c r="P226" s="4" t="s">
        <v>2208</v>
      </c>
      <c r="Q226" s="4" t="s">
        <v>273</v>
      </c>
      <c r="R226" s="4" t="n">
        <f aca="false">(1+LEN(N226)-LEN(SUBSTITUTE(N226," ","")))+1</f>
        <v>6</v>
      </c>
      <c r="S226" s="4" t="n">
        <f aca="false">(1+LEN(O226)-LEN(SUBSTITUTE(O226," ","")))</f>
        <v>11</v>
      </c>
      <c r="T226" s="4" t="s">
        <v>2160</v>
      </c>
      <c r="U226" s="4" t="s">
        <v>551</v>
      </c>
      <c r="V226" s="4" t="s">
        <v>2186</v>
      </c>
      <c r="W226" s="4" t="s">
        <v>186</v>
      </c>
      <c r="X226" s="4" t="s">
        <v>291</v>
      </c>
      <c r="Y226" s="4" t="s">
        <v>186</v>
      </c>
      <c r="Z226" s="4" t="s">
        <v>992</v>
      </c>
      <c r="AA226" s="4" t="s">
        <v>2187</v>
      </c>
      <c r="AB226" s="4" t="s">
        <v>186</v>
      </c>
      <c r="AC226" s="4" t="s">
        <v>2188</v>
      </c>
      <c r="AD226" s="4" t="s">
        <v>2189</v>
      </c>
      <c r="AE226" s="4" t="s">
        <v>186</v>
      </c>
      <c r="AF226" s="4" t="s">
        <v>2190</v>
      </c>
      <c r="AG226" s="4" t="s">
        <v>2191</v>
      </c>
      <c r="AH226" s="4" t="s">
        <v>186</v>
      </c>
      <c r="AI226" s="4" t="s">
        <v>2192</v>
      </c>
      <c r="AJ226" s="4" t="s">
        <v>2193</v>
      </c>
      <c r="AK226" s="4" t="s">
        <v>2194</v>
      </c>
      <c r="AL226" s="4" t="s">
        <v>2195</v>
      </c>
      <c r="AM226" s="4" t="s">
        <v>992</v>
      </c>
      <c r="AN226" s="4" t="s">
        <v>2196</v>
      </c>
      <c r="AO226" s="4" t="s">
        <v>150</v>
      </c>
      <c r="AP226" s="4" t="s">
        <v>2197</v>
      </c>
      <c r="AQ226" s="4" t="s">
        <v>2198</v>
      </c>
      <c r="AR226" s="4" t="s">
        <v>2199</v>
      </c>
      <c r="AS226" s="4" t="s">
        <v>992</v>
      </c>
      <c r="AT226" s="4" t="s">
        <v>2200</v>
      </c>
      <c r="AU226" s="4" t="s">
        <v>186</v>
      </c>
      <c r="AV226" s="4" t="s">
        <v>186</v>
      </c>
      <c r="AW226" s="4" t="s">
        <v>2201</v>
      </c>
      <c r="AX226" s="4" t="s">
        <v>186</v>
      </c>
      <c r="AY226" s="4" t="s">
        <v>186</v>
      </c>
      <c r="AZ226" s="4" t="s">
        <v>2202</v>
      </c>
      <c r="BA226" s="4" t="s">
        <v>2192</v>
      </c>
      <c r="BB226" s="4" t="s">
        <v>992</v>
      </c>
      <c r="BC226" s="4" t="s">
        <v>186</v>
      </c>
      <c r="BD226" s="4" t="s">
        <v>992</v>
      </c>
      <c r="BE226" s="4" t="s">
        <v>186</v>
      </c>
      <c r="BF226" s="4" t="s">
        <v>551</v>
      </c>
      <c r="BG226" s="4" t="s">
        <v>186</v>
      </c>
      <c r="BH226" s="4" t="s">
        <v>186</v>
      </c>
      <c r="BI226" s="4" t="s">
        <v>2203</v>
      </c>
      <c r="BJ226" s="4" t="s">
        <v>2204</v>
      </c>
      <c r="BK226" s="4" t="s">
        <v>2205</v>
      </c>
      <c r="BL226" s="4" t="s">
        <v>2192</v>
      </c>
      <c r="BM226" s="4" t="s">
        <v>186</v>
      </c>
      <c r="BO226" s="4" t="s">
        <v>2206</v>
      </c>
      <c r="BP226" s="4" t="s">
        <v>2207</v>
      </c>
      <c r="BQ226" s="4" t="s">
        <v>186</v>
      </c>
      <c r="BS226" s="4" t="s">
        <v>186</v>
      </c>
      <c r="BT226" s="4" t="n">
        <f aca="false">49-(COUNTBLANK(U226:BQ226))</f>
        <v>48</v>
      </c>
      <c r="BU226" s="4" t="str">
        <f aca="false">CONCATENATE("*",BS226,"*")</f>
        <v>*sing*</v>
      </c>
      <c r="BV226" s="4" t="n">
        <f aca="false">COUNTIFS(U226:BQ226,BU226)</f>
        <v>0</v>
      </c>
      <c r="BW226" s="18" t="n">
        <f aca="false">BV226/BT226</f>
        <v>0</v>
      </c>
      <c r="BZ226" s="18" t="str">
        <f aca="false">IF(BY226="","",(BY226/BT226))</f>
        <v/>
      </c>
      <c r="CA226" s="4" t="n">
        <f aca="false">COUNTIFS(U226:BQ226,BU225)</f>
        <v>0</v>
      </c>
      <c r="CB226" s="4" t="str">
        <f aca="false">IF(BX226="",BU226,BX226)</f>
        <v>*sing*</v>
      </c>
      <c r="CC226" s="4" t="n">
        <f aca="false">COUNTIFS(U226:BQ226,CB225)</f>
        <v>0</v>
      </c>
      <c r="CD226" s="18" t="n">
        <f aca="false">CC226/BT226</f>
        <v>0</v>
      </c>
      <c r="CE226" s="4" t="s">
        <v>821</v>
      </c>
      <c r="CF226" s="18" t="n">
        <f aca="false">(COUNTIFS(U226:BQ226,CE226))/BT226</f>
        <v>0</v>
      </c>
      <c r="CH226" s="4" t="s">
        <v>822</v>
      </c>
      <c r="CI226" s="18" t="n">
        <v>0</v>
      </c>
      <c r="CJ226" s="18" t="n">
        <v>0.48</v>
      </c>
      <c r="CK226" s="4" t="s">
        <v>746</v>
      </c>
      <c r="CL226" s="4" t="s">
        <v>2182</v>
      </c>
      <c r="CP226" s="0" t="s">
        <v>3745</v>
      </c>
      <c r="CQ226" s="15" t="n">
        <v>0</v>
      </c>
      <c r="CR226" s="0" t="str">
        <f aca="false">CONCATENATE(CP226,CS226)</f>
        <v>harmonize*</v>
      </c>
      <c r="CS226" s="0" t="s">
        <v>3614</v>
      </c>
      <c r="CT226" s="0" t="str">
        <f aca="false">CP225</f>
        <v>transcribe</v>
      </c>
      <c r="CU226" s="0" t="str">
        <f aca="false">CONCATENATE(CT226,CS226)</f>
        <v>transcribe*</v>
      </c>
      <c r="CV226" s="15" t="n">
        <f aca="false">(COUNTIFS(U226:BQ226,CU226))/BT226</f>
        <v>0</v>
      </c>
      <c r="CX226" s="4" t="s">
        <v>3639</v>
      </c>
      <c r="CY226" s="4" t="s">
        <v>3698</v>
      </c>
      <c r="CZ226" s="4" t="s">
        <v>3676</v>
      </c>
    </row>
    <row r="227" customFormat="false" ht="14.4" hidden="false" customHeight="false" outlineLevel="0" collapsed="false">
      <c r="A227" s="8" t="s">
        <v>127</v>
      </c>
      <c r="B227" s="17" t="n">
        <v>1</v>
      </c>
      <c r="C227" s="17" t="n">
        <v>2</v>
      </c>
      <c r="D227" s="17" t="n">
        <v>1</v>
      </c>
      <c r="E227" s="17" t="n">
        <v>73</v>
      </c>
      <c r="F227" s="17" t="n">
        <v>39</v>
      </c>
      <c r="G227" s="17" t="n">
        <v>2</v>
      </c>
      <c r="H227" s="8" t="n">
        <v>2039</v>
      </c>
      <c r="I227" s="8" t="n">
        <v>12039</v>
      </c>
      <c r="J227" s="8" t="n">
        <v>2039</v>
      </c>
      <c r="K227" s="8" t="s">
        <v>650</v>
      </c>
      <c r="L227" s="8" t="s">
        <v>128</v>
      </c>
      <c r="M227" s="4" t="s">
        <v>2250</v>
      </c>
      <c r="N227" s="4" t="s">
        <v>2251</v>
      </c>
      <c r="O227" s="4" t="s">
        <v>2269</v>
      </c>
      <c r="R227" s="4" t="n">
        <f aca="false">(1+LEN(N227)-LEN(SUBSTITUTE(N227," ","")))+1</f>
        <v>6</v>
      </c>
      <c r="S227" s="4" t="n">
        <f aca="false">(1+LEN(O227)-LEN(SUBSTITUTE(O227," ","")))</f>
        <v>9</v>
      </c>
      <c r="T227" s="4" t="s">
        <v>2160</v>
      </c>
      <c r="U227" s="4" t="s">
        <v>737</v>
      </c>
      <c r="V227" s="4" t="s">
        <v>2253</v>
      </c>
      <c r="W227" s="4" t="s">
        <v>2254</v>
      </c>
      <c r="X227" s="4" t="s">
        <v>2255</v>
      </c>
      <c r="Y227" s="4" t="s">
        <v>737</v>
      </c>
      <c r="Z227" s="4" t="s">
        <v>737</v>
      </c>
      <c r="AA227" s="4" t="s">
        <v>2256</v>
      </c>
      <c r="AB227" s="4" t="s">
        <v>746</v>
      </c>
      <c r="AC227" s="4" t="s">
        <v>746</v>
      </c>
      <c r="AD227" s="4" t="s">
        <v>203</v>
      </c>
      <c r="AE227" s="4" t="s">
        <v>291</v>
      </c>
      <c r="AF227" s="4" t="s">
        <v>2257</v>
      </c>
      <c r="AG227" s="4" t="s">
        <v>168</v>
      </c>
      <c r="AH227" s="4" t="s">
        <v>737</v>
      </c>
      <c r="AI227" s="4" t="s">
        <v>1518</v>
      </c>
      <c r="AJ227" s="4" t="s">
        <v>2258</v>
      </c>
      <c r="AK227" s="4" t="s">
        <v>2259</v>
      </c>
      <c r="AL227" s="4" t="s">
        <v>737</v>
      </c>
      <c r="AM227" s="4" t="s">
        <v>746</v>
      </c>
      <c r="AN227" s="4" t="s">
        <v>746</v>
      </c>
      <c r="AO227" s="4" t="s">
        <v>150</v>
      </c>
      <c r="AP227" s="4" t="s">
        <v>992</v>
      </c>
      <c r="AQ227" s="4" t="s">
        <v>992</v>
      </c>
      <c r="AR227" s="4" t="s">
        <v>992</v>
      </c>
      <c r="AS227" s="4" t="s">
        <v>746</v>
      </c>
      <c r="AT227" s="4" t="s">
        <v>737</v>
      </c>
      <c r="AU227" s="4" t="s">
        <v>186</v>
      </c>
      <c r="AV227" s="4" t="s">
        <v>2260</v>
      </c>
      <c r="AW227" s="4" t="s">
        <v>156</v>
      </c>
      <c r="AX227" s="4" t="s">
        <v>526</v>
      </c>
      <c r="AY227" s="4" t="s">
        <v>746</v>
      </c>
      <c r="AZ227" s="4" t="s">
        <v>992</v>
      </c>
      <c r="BA227" s="4" t="s">
        <v>2261</v>
      </c>
      <c r="BB227" s="4" t="s">
        <v>746</v>
      </c>
      <c r="BC227" s="4" t="s">
        <v>2262</v>
      </c>
      <c r="BD227" s="4" t="s">
        <v>203</v>
      </c>
      <c r="BE227" s="4" t="s">
        <v>737</v>
      </c>
      <c r="BF227" s="4" t="s">
        <v>992</v>
      </c>
      <c r="BG227" s="4" t="s">
        <v>746</v>
      </c>
      <c r="BH227" s="4" t="s">
        <v>2263</v>
      </c>
      <c r="BI227" s="4" t="s">
        <v>746</v>
      </c>
      <c r="BJ227" s="4" t="s">
        <v>2264</v>
      </c>
      <c r="BK227" s="4" t="s">
        <v>992</v>
      </c>
      <c r="BL227" s="4" t="s">
        <v>2258</v>
      </c>
      <c r="BM227" s="4" t="s">
        <v>992</v>
      </c>
      <c r="BN227" s="4" t="s">
        <v>2265</v>
      </c>
      <c r="BO227" s="4" t="s">
        <v>992</v>
      </c>
      <c r="BP227" s="4" t="s">
        <v>150</v>
      </c>
      <c r="BQ227" s="4" t="s">
        <v>2266</v>
      </c>
      <c r="BS227" s="4" t="s">
        <v>746</v>
      </c>
      <c r="BT227" s="4" t="n">
        <f aca="false">49-(COUNTBLANK(U227:BQ227))</f>
        <v>49</v>
      </c>
      <c r="BU227" s="4" t="str">
        <f aca="false">CONCATENATE("*",BS227,"*")</f>
        <v>*write*</v>
      </c>
      <c r="BV227" s="4" t="n">
        <f aca="false">COUNTIFS(U227:BQ227,BU227)</f>
        <v>0</v>
      </c>
      <c r="BW227" s="18" t="n">
        <f aca="false">BV227/BT227</f>
        <v>0</v>
      </c>
      <c r="BZ227" s="18" t="str">
        <f aca="false">IF(BY227="","",(BY227/BT227))</f>
        <v/>
      </c>
      <c r="CA227" s="4" t="n">
        <f aca="false">COUNTIFS(U227:BQ227,BU228)</f>
        <v>0</v>
      </c>
      <c r="CB227" s="4" t="str">
        <f aca="false">IF(BX227="",BU227,BX227)</f>
        <v>*write*</v>
      </c>
      <c r="CC227" s="4" t="n">
        <f aca="false">COUNTIFS(U227:BQ227,CB228)</f>
        <v>0</v>
      </c>
      <c r="CD227" s="18" t="n">
        <f aca="false">CC227/BT227</f>
        <v>0</v>
      </c>
      <c r="CE227" s="4" t="s">
        <v>758</v>
      </c>
      <c r="CF227" s="18" t="n">
        <f aca="false">(COUNTIFS(U227:BQ227,CE227))/BT227</f>
        <v>0</v>
      </c>
      <c r="CH227" s="4" t="s">
        <v>759</v>
      </c>
      <c r="CI227" s="18" t="n">
        <v>0.163265306122449</v>
      </c>
      <c r="CJ227" s="18" t="n">
        <v>0.39</v>
      </c>
      <c r="CK227" s="4" t="s">
        <v>992</v>
      </c>
      <c r="CL227" s="4" t="s">
        <v>2267</v>
      </c>
      <c r="CP227" s="0" t="s">
        <v>3746</v>
      </c>
      <c r="CQ227" s="15" t="n">
        <v>0</v>
      </c>
      <c r="CR227" s="0" t="str">
        <f aca="false">CONCATENATE(CP227,CS227)</f>
        <v>script*</v>
      </c>
      <c r="CS227" s="0" t="s">
        <v>3614</v>
      </c>
      <c r="CT227" s="0" t="str">
        <f aca="false">CP228</f>
        <v>act</v>
      </c>
      <c r="CU227" s="0" t="str">
        <f aca="false">CONCATENATE(CT227,CS227)</f>
        <v>act*</v>
      </c>
      <c r="CV227" s="15" t="n">
        <f aca="false">(COUNTIFS(U227:BQ227,CU227))/BT227</f>
        <v>0</v>
      </c>
      <c r="CX227" s="4" t="s">
        <v>3639</v>
      </c>
      <c r="CY227" s="4" t="s">
        <v>3699</v>
      </c>
      <c r="CZ227" s="4" t="s">
        <v>3676</v>
      </c>
    </row>
    <row r="228" customFormat="false" ht="14.4" hidden="false" customHeight="false" outlineLevel="0" collapsed="false">
      <c r="A228" s="8" t="s">
        <v>163</v>
      </c>
      <c r="B228" s="17" t="n">
        <v>1</v>
      </c>
      <c r="C228" s="17" t="n">
        <v>2</v>
      </c>
      <c r="D228" s="17" t="n">
        <v>2</v>
      </c>
      <c r="E228" s="17" t="n">
        <v>73</v>
      </c>
      <c r="F228" s="17" t="n">
        <v>39</v>
      </c>
      <c r="G228" s="17" t="n">
        <v>3</v>
      </c>
      <c r="H228" s="8" t="n">
        <v>3039</v>
      </c>
      <c r="I228" s="8" t="n">
        <v>13039</v>
      </c>
      <c r="J228" s="8" t="n">
        <v>3039</v>
      </c>
      <c r="K228" s="8" t="s">
        <v>650</v>
      </c>
      <c r="L228" s="8" t="s">
        <v>128</v>
      </c>
      <c r="M228" s="4" t="s">
        <v>2268</v>
      </c>
      <c r="N228" s="4" t="s">
        <v>2251</v>
      </c>
      <c r="O228" s="4" t="s">
        <v>2252</v>
      </c>
      <c r="R228" s="4" t="n">
        <f aca="false">(1+LEN(N228)-LEN(SUBSTITUTE(N228," ","")))+1</f>
        <v>6</v>
      </c>
      <c r="S228" s="4" t="n">
        <f aca="false">(1+LEN(O228)-LEN(SUBSTITUTE(O228," ","")))</f>
        <v>9</v>
      </c>
      <c r="T228" s="4" t="s">
        <v>2160</v>
      </c>
      <c r="U228" s="4" t="s">
        <v>992</v>
      </c>
      <c r="V228" s="4" t="s">
        <v>2270</v>
      </c>
      <c r="W228" s="4" t="s">
        <v>2271</v>
      </c>
      <c r="X228" s="4" t="s">
        <v>992</v>
      </c>
      <c r="Y228" s="4" t="s">
        <v>186</v>
      </c>
      <c r="Z228" s="4" t="s">
        <v>992</v>
      </c>
      <c r="AA228" s="4" t="s">
        <v>2272</v>
      </c>
      <c r="AB228" s="4" t="s">
        <v>992</v>
      </c>
      <c r="AC228" s="4" t="s">
        <v>2258</v>
      </c>
      <c r="AD228" s="4" t="s">
        <v>2273</v>
      </c>
      <c r="AE228" s="4" t="s">
        <v>186</v>
      </c>
      <c r="AF228" s="4" t="s">
        <v>2274</v>
      </c>
      <c r="AG228" s="4" t="s">
        <v>2275</v>
      </c>
      <c r="AH228" s="4" t="s">
        <v>992</v>
      </c>
      <c r="AI228" s="4" t="s">
        <v>168</v>
      </c>
      <c r="AJ228" s="4" t="s">
        <v>2276</v>
      </c>
      <c r="AK228" s="4" t="s">
        <v>2277</v>
      </c>
      <c r="AL228" s="4" t="s">
        <v>2278</v>
      </c>
      <c r="AM228" s="4" t="s">
        <v>992</v>
      </c>
      <c r="AN228" s="4" t="s">
        <v>2279</v>
      </c>
      <c r="AO228" s="4" t="s">
        <v>2280</v>
      </c>
      <c r="AP228" s="4" t="s">
        <v>2281</v>
      </c>
      <c r="AQ228" s="4" t="s">
        <v>203</v>
      </c>
      <c r="AR228" s="4" t="s">
        <v>2282</v>
      </c>
      <c r="AS228" s="4" t="s">
        <v>2283</v>
      </c>
      <c r="AT228" s="4" t="s">
        <v>2284</v>
      </c>
      <c r="AU228" s="4" t="s">
        <v>1038</v>
      </c>
      <c r="AV228" s="4" t="s">
        <v>2285</v>
      </c>
      <c r="AW228" s="4" t="s">
        <v>992</v>
      </c>
      <c r="AX228" s="4" t="s">
        <v>186</v>
      </c>
      <c r="AY228" s="4" t="s">
        <v>150</v>
      </c>
      <c r="AZ228" s="4" t="s">
        <v>2272</v>
      </c>
      <c r="BA228" s="4" t="s">
        <v>2286</v>
      </c>
      <c r="BB228" s="4" t="s">
        <v>992</v>
      </c>
      <c r="BC228" s="4" t="s">
        <v>2287</v>
      </c>
      <c r="BD228" s="4" t="s">
        <v>992</v>
      </c>
      <c r="BE228" s="4" t="s">
        <v>2288</v>
      </c>
      <c r="BF228" s="4" t="s">
        <v>186</v>
      </c>
      <c r="BG228" s="4" t="s">
        <v>226</v>
      </c>
      <c r="BH228" s="4" t="s">
        <v>2258</v>
      </c>
      <c r="BI228" s="4" t="s">
        <v>2289</v>
      </c>
      <c r="BJ228" s="4" t="s">
        <v>992</v>
      </c>
      <c r="BK228" s="4" t="s">
        <v>992</v>
      </c>
      <c r="BL228" s="4" t="s">
        <v>2290</v>
      </c>
      <c r="BM228" s="4" t="s">
        <v>2291</v>
      </c>
      <c r="BN228" s="4" t="s">
        <v>992</v>
      </c>
      <c r="BO228" s="4" t="s">
        <v>2272</v>
      </c>
      <c r="BP228" s="4" t="s">
        <v>2292</v>
      </c>
      <c r="BQ228" s="4" t="s">
        <v>992</v>
      </c>
      <c r="BS228" s="4" t="s">
        <v>1038</v>
      </c>
      <c r="BT228" s="4" t="n">
        <f aca="false">49-(COUNTBLANK(U228:BQ228))</f>
        <v>49</v>
      </c>
      <c r="BU228" s="4" t="str">
        <f aca="false">CONCATENATE("*",BS228,"*")</f>
        <v>*act*</v>
      </c>
      <c r="BV228" s="4" t="n">
        <f aca="false">COUNTIFS(U228:BQ228,BU228)</f>
        <v>0</v>
      </c>
      <c r="BW228" s="18" t="n">
        <f aca="false">BV228/BT228</f>
        <v>0</v>
      </c>
      <c r="BX228" s="4" t="s">
        <v>2293</v>
      </c>
      <c r="BY228" s="4" t="n">
        <f aca="false">COUNTIFS(U228:BQ228,BX228)</f>
        <v>0</v>
      </c>
      <c r="BZ228" s="18" t="n">
        <f aca="false">IF(BY228="","",(BY228/BT228))</f>
        <v>0</v>
      </c>
      <c r="CA228" s="4" t="n">
        <f aca="false">COUNTIFS(U228:BQ228,BU227)</f>
        <v>0</v>
      </c>
      <c r="CB228" s="4" t="str">
        <f aca="false">IF(BX228="",BU228,BX228)</f>
        <v>*perform*</v>
      </c>
      <c r="CC228" s="4" t="n">
        <f aca="false">COUNTIFS(U228:BQ228,CB227)</f>
        <v>0</v>
      </c>
      <c r="CD228" s="18" t="n">
        <f aca="false">CC228/BT228</f>
        <v>0</v>
      </c>
      <c r="CE228" s="4" t="s">
        <v>2293</v>
      </c>
      <c r="CF228" s="18" t="n">
        <f aca="false">(COUNTIFS(U228:BQ228,CE228))/BT228</f>
        <v>0</v>
      </c>
      <c r="CH228" s="4" t="s">
        <v>2294</v>
      </c>
      <c r="CI228" s="18" t="n">
        <v>0</v>
      </c>
      <c r="CJ228" s="18" t="n">
        <v>0.43</v>
      </c>
      <c r="CK228" s="4" t="s">
        <v>746</v>
      </c>
      <c r="CL228" s="4" t="s">
        <v>2267</v>
      </c>
      <c r="CP228" s="0" t="s">
        <v>1038</v>
      </c>
      <c r="CQ228" s="15" t="n">
        <v>0.0204081632653061</v>
      </c>
      <c r="CR228" s="0" t="str">
        <f aca="false">CONCATENATE(CP228,CS228)</f>
        <v>act*</v>
      </c>
      <c r="CS228" s="0" t="s">
        <v>3614</v>
      </c>
      <c r="CT228" s="0" t="str">
        <f aca="false">CP227</f>
        <v>script</v>
      </c>
      <c r="CU228" s="0" t="str">
        <f aca="false">CONCATENATE(CT228,CS228)</f>
        <v>script*</v>
      </c>
      <c r="CV228" s="15" t="n">
        <f aca="false">(COUNTIFS(U228:BQ228,CU228))/BT228</f>
        <v>0</v>
      </c>
      <c r="CX228" s="4" t="s">
        <v>3639</v>
      </c>
      <c r="CY228" s="4" t="s">
        <v>3699</v>
      </c>
      <c r="CZ228" s="4" t="s">
        <v>3676</v>
      </c>
    </row>
    <row r="229" customFormat="false" ht="14.4" hidden="false" customHeight="false" outlineLevel="0" collapsed="false">
      <c r="A229" s="8" t="s">
        <v>193</v>
      </c>
      <c r="B229" s="17" t="n">
        <v>1</v>
      </c>
      <c r="C229" s="17" t="n">
        <v>2</v>
      </c>
      <c r="D229" s="17" t="n">
        <v>1</v>
      </c>
      <c r="E229" s="17" t="n">
        <v>94</v>
      </c>
      <c r="F229" s="17" t="n">
        <v>49</v>
      </c>
      <c r="G229" s="17" t="n">
        <v>2</v>
      </c>
      <c r="H229" s="8" t="n">
        <v>2049</v>
      </c>
      <c r="I229" s="8" t="n">
        <v>12049</v>
      </c>
      <c r="J229" s="8" t="n">
        <v>2049</v>
      </c>
      <c r="K229" s="8" t="s">
        <v>650</v>
      </c>
      <c r="L229" s="8" t="s">
        <v>128</v>
      </c>
      <c r="M229" s="4" t="s">
        <v>2740</v>
      </c>
      <c r="N229" s="4" t="s">
        <v>2741</v>
      </c>
      <c r="O229" s="4" t="s">
        <v>2761</v>
      </c>
      <c r="R229" s="4" t="n">
        <f aca="false">(1+LEN(N229)-LEN(SUBSTITUTE(N229," ","")))+1</f>
        <v>5</v>
      </c>
      <c r="S229" s="4" t="n">
        <f aca="false">(1+LEN(O229)-LEN(SUBSTITUTE(O229," ","")))</f>
        <v>8</v>
      </c>
      <c r="T229" s="4" t="s">
        <v>2695</v>
      </c>
      <c r="U229" s="4" t="s">
        <v>2743</v>
      </c>
      <c r="V229" s="4" t="s">
        <v>2744</v>
      </c>
      <c r="W229" s="4" t="s">
        <v>2745</v>
      </c>
      <c r="X229" s="4" t="s">
        <v>2746</v>
      </c>
      <c r="Y229" s="4" t="s">
        <v>182</v>
      </c>
      <c r="AA229" s="4" t="s">
        <v>2747</v>
      </c>
      <c r="AB229" s="4" t="s">
        <v>182</v>
      </c>
      <c r="AC229" s="4" t="s">
        <v>2748</v>
      </c>
      <c r="AD229" s="4" t="s">
        <v>927</v>
      </c>
      <c r="AE229" s="4" t="s">
        <v>2743</v>
      </c>
      <c r="AF229" s="4" t="s">
        <v>2749</v>
      </c>
      <c r="AG229" s="4" t="s">
        <v>2743</v>
      </c>
      <c r="AH229" s="4" t="s">
        <v>182</v>
      </c>
      <c r="AI229" s="4" t="s">
        <v>182</v>
      </c>
      <c r="AJ229" s="4" t="s">
        <v>2750</v>
      </c>
      <c r="AK229" s="4" t="s">
        <v>182</v>
      </c>
      <c r="AL229" s="4" t="s">
        <v>182</v>
      </c>
      <c r="AM229" s="4" t="s">
        <v>182</v>
      </c>
      <c r="AN229" s="4" t="s">
        <v>573</v>
      </c>
      <c r="AO229" s="4" t="s">
        <v>2751</v>
      </c>
      <c r="AP229" s="4" t="s">
        <v>182</v>
      </c>
      <c r="AQ229" s="4" t="s">
        <v>182</v>
      </c>
      <c r="AR229" s="4" t="s">
        <v>2747</v>
      </c>
      <c r="AS229" s="4" t="s">
        <v>182</v>
      </c>
      <c r="AT229" s="4" t="s">
        <v>182</v>
      </c>
      <c r="AU229" s="4" t="s">
        <v>182</v>
      </c>
      <c r="AV229" s="4" t="s">
        <v>2752</v>
      </c>
      <c r="AW229" s="4" t="s">
        <v>2753</v>
      </c>
      <c r="AX229" s="4" t="s">
        <v>1782</v>
      </c>
      <c r="AY229" s="4" t="s">
        <v>182</v>
      </c>
      <c r="AZ229" s="4" t="s">
        <v>182</v>
      </c>
      <c r="BA229" s="4" t="s">
        <v>2747</v>
      </c>
      <c r="BB229" s="4" t="s">
        <v>182</v>
      </c>
      <c r="BC229" s="4" t="s">
        <v>2750</v>
      </c>
      <c r="BD229" s="4" t="s">
        <v>2747</v>
      </c>
      <c r="BE229" s="4" t="s">
        <v>2747</v>
      </c>
      <c r="BF229" s="4" t="s">
        <v>2747</v>
      </c>
      <c r="BG229" s="4" t="s">
        <v>182</v>
      </c>
      <c r="BH229" s="4" t="s">
        <v>182</v>
      </c>
      <c r="BI229" s="4" t="s">
        <v>182</v>
      </c>
      <c r="BJ229" s="4" t="s">
        <v>2747</v>
      </c>
      <c r="BK229" s="4" t="s">
        <v>182</v>
      </c>
      <c r="BL229" s="4" t="s">
        <v>2754</v>
      </c>
      <c r="BM229" s="4" t="s">
        <v>2755</v>
      </c>
      <c r="BN229" s="4" t="s">
        <v>2756</v>
      </c>
      <c r="BO229" s="4" t="s">
        <v>2757</v>
      </c>
      <c r="BP229" s="4" t="s">
        <v>473</v>
      </c>
      <c r="BQ229" s="4" t="s">
        <v>2758</v>
      </c>
      <c r="BS229" s="4" t="s">
        <v>182</v>
      </c>
      <c r="BT229" s="4" t="n">
        <f aca="false">49-(COUNTBLANK(U229:BQ229))</f>
        <v>48</v>
      </c>
      <c r="BU229" s="4" t="str">
        <f aca="false">CONCATENATE("*",BS229,"*")</f>
        <v>*eat*</v>
      </c>
      <c r="BV229" s="4" t="n">
        <f aca="false">COUNTIFS(U229:BQ229,BU229)</f>
        <v>0</v>
      </c>
      <c r="BW229" s="18" t="n">
        <f aca="false">BV229/BT229</f>
        <v>0</v>
      </c>
      <c r="BZ229" s="18" t="str">
        <f aca="false">IF(BY229="","",(BY229/BT229))</f>
        <v/>
      </c>
      <c r="CA229" s="4" t="n">
        <f aca="false">COUNTIFS(U229:BQ229,BU230)</f>
        <v>0</v>
      </c>
      <c r="CB229" s="4" t="str">
        <f aca="false">IF(BX229="",BU229,BX229)</f>
        <v>*eat*</v>
      </c>
      <c r="CC229" s="4" t="n">
        <f aca="false">COUNTIFS(U229:BQ229,CB230)</f>
        <v>0</v>
      </c>
      <c r="CD229" s="18" t="n">
        <f aca="false">CC229/BT229</f>
        <v>0</v>
      </c>
      <c r="CE229" s="4" t="s">
        <v>189</v>
      </c>
      <c r="CF229" s="18" t="n">
        <f aca="false">(COUNTIFS(U229:BQ229,CE229))/BT229</f>
        <v>0</v>
      </c>
      <c r="CH229" s="4" t="s">
        <v>190</v>
      </c>
      <c r="CI229" s="18" t="n">
        <v>0</v>
      </c>
      <c r="CJ229" s="18" t="n">
        <v>0.79</v>
      </c>
      <c r="CK229" s="4" t="s">
        <v>2765</v>
      </c>
      <c r="CL229" s="4" t="s">
        <v>2759</v>
      </c>
      <c r="CX229" s="4" t="s">
        <v>3625</v>
      </c>
      <c r="CY229" s="4" t="s">
        <v>3701</v>
      </c>
      <c r="CZ229" s="4" t="s">
        <v>3676</v>
      </c>
    </row>
    <row r="230" customFormat="false" ht="14.4" hidden="false" customHeight="false" outlineLevel="0" collapsed="false">
      <c r="A230" s="8" t="s">
        <v>127</v>
      </c>
      <c r="B230" s="17" t="n">
        <v>1</v>
      </c>
      <c r="C230" s="17" t="n">
        <v>2</v>
      </c>
      <c r="D230" s="17" t="n">
        <v>2</v>
      </c>
      <c r="E230" s="17" t="n">
        <v>94</v>
      </c>
      <c r="F230" s="17" t="n">
        <v>49</v>
      </c>
      <c r="G230" s="17" t="n">
        <v>3</v>
      </c>
      <c r="H230" s="8" t="n">
        <v>3049</v>
      </c>
      <c r="I230" s="8" t="n">
        <v>13049</v>
      </c>
      <c r="J230" s="8" t="n">
        <v>3049</v>
      </c>
      <c r="K230" s="8" t="s">
        <v>650</v>
      </c>
      <c r="L230" s="8" t="s">
        <v>128</v>
      </c>
      <c r="M230" s="4" t="s">
        <v>2760</v>
      </c>
      <c r="N230" s="4" t="s">
        <v>2741</v>
      </c>
      <c r="O230" s="4" t="s">
        <v>2742</v>
      </c>
      <c r="R230" s="4" t="n">
        <f aca="false">(1+LEN(N230)-LEN(SUBSTITUTE(N230," ","")))+1</f>
        <v>5</v>
      </c>
      <c r="S230" s="4" t="n">
        <f aca="false">(1+LEN(O230)-LEN(SUBSTITUTE(O230," ","")))</f>
        <v>8</v>
      </c>
      <c r="T230" s="4" t="s">
        <v>2695</v>
      </c>
      <c r="U230" s="4" t="s">
        <v>2762</v>
      </c>
      <c r="V230" s="4" t="s">
        <v>2763</v>
      </c>
      <c r="W230" s="4" t="s">
        <v>2764</v>
      </c>
      <c r="X230" s="4" t="s">
        <v>2765</v>
      </c>
      <c r="Y230" s="4" t="s">
        <v>2765</v>
      </c>
      <c r="Z230" s="4" t="s">
        <v>2766</v>
      </c>
      <c r="AA230" s="4" t="s">
        <v>2767</v>
      </c>
      <c r="AB230" s="4" t="s">
        <v>2765</v>
      </c>
      <c r="AC230" s="4" t="s">
        <v>2768</v>
      </c>
      <c r="AD230" s="4" t="s">
        <v>2769</v>
      </c>
      <c r="AE230" s="4" t="s">
        <v>2770</v>
      </c>
      <c r="AF230" s="4" t="s">
        <v>2771</v>
      </c>
      <c r="AG230" s="4" t="s">
        <v>2772</v>
      </c>
      <c r="AH230" s="4" t="s">
        <v>2765</v>
      </c>
      <c r="AI230" s="4" t="s">
        <v>2765</v>
      </c>
      <c r="AJ230" s="4" t="s">
        <v>2773</v>
      </c>
      <c r="AK230" s="4" t="s">
        <v>2774</v>
      </c>
      <c r="AL230" s="4" t="s">
        <v>2765</v>
      </c>
      <c r="AM230" s="4" t="s">
        <v>2765</v>
      </c>
      <c r="AN230" s="4" t="s">
        <v>2775</v>
      </c>
      <c r="AO230" s="4" t="s">
        <v>2776</v>
      </c>
      <c r="AP230" s="4" t="s">
        <v>2777</v>
      </c>
      <c r="AQ230" s="4" t="s">
        <v>2778</v>
      </c>
      <c r="AR230" s="4" t="s">
        <v>2779</v>
      </c>
      <c r="AS230" s="4" t="s">
        <v>2780</v>
      </c>
      <c r="AT230" s="4" t="s">
        <v>2765</v>
      </c>
      <c r="AU230" s="4" t="s">
        <v>2765</v>
      </c>
      <c r="AV230" s="4" t="s">
        <v>2765</v>
      </c>
      <c r="AW230" s="4" t="s">
        <v>2765</v>
      </c>
      <c r="AX230" s="4" t="s">
        <v>2770</v>
      </c>
      <c r="AY230" s="4" t="s">
        <v>2765</v>
      </c>
      <c r="AZ230" s="4" t="s">
        <v>2781</v>
      </c>
      <c r="BA230" s="4" t="s">
        <v>2765</v>
      </c>
      <c r="BB230" s="4" t="s">
        <v>2782</v>
      </c>
      <c r="BC230" s="4" t="s">
        <v>2765</v>
      </c>
      <c r="BD230" s="4" t="s">
        <v>2783</v>
      </c>
      <c r="BE230" s="4" t="s">
        <v>2782</v>
      </c>
      <c r="BF230" s="4" t="s">
        <v>2765</v>
      </c>
      <c r="BG230" s="4" t="s">
        <v>2784</v>
      </c>
      <c r="BH230" s="4" t="s">
        <v>2765</v>
      </c>
      <c r="BI230" s="4" t="s">
        <v>2785</v>
      </c>
      <c r="BJ230" s="4" t="s">
        <v>2765</v>
      </c>
      <c r="BK230" s="4" t="s">
        <v>2765</v>
      </c>
      <c r="BL230" s="4" t="s">
        <v>2786</v>
      </c>
      <c r="BM230" s="4" t="s">
        <v>2787</v>
      </c>
      <c r="BN230" s="4" t="s">
        <v>2788</v>
      </c>
      <c r="BO230" s="4" t="s">
        <v>2765</v>
      </c>
      <c r="BP230" s="4" t="s">
        <v>2765</v>
      </c>
      <c r="BQ230" s="4" t="s">
        <v>1730</v>
      </c>
      <c r="BS230" s="4" t="s">
        <v>2765</v>
      </c>
      <c r="BT230" s="4" t="n">
        <f aca="false">49-(COUNTBLANK(U230:BQ230))</f>
        <v>49</v>
      </c>
      <c r="BU230" s="4" t="str">
        <f aca="false">CONCATENATE("*",BS230,"*")</f>
        <v>*steal*</v>
      </c>
      <c r="BV230" s="4" t="n">
        <f aca="false">COUNTIFS(U230:BQ230,BU230)</f>
        <v>0</v>
      </c>
      <c r="BW230" s="18" t="n">
        <f aca="false">BV230/BT230</f>
        <v>0</v>
      </c>
      <c r="BZ230" s="18" t="str">
        <f aca="false">IF(BY230="","",(BY230/BT230))</f>
        <v/>
      </c>
      <c r="CA230" s="4" t="n">
        <f aca="false">COUNTIFS(U230:BQ230,BU229)</f>
        <v>0</v>
      </c>
      <c r="CB230" s="4" t="str">
        <f aca="false">IF(BX230="",BU230,BX230)</f>
        <v>*steal*</v>
      </c>
      <c r="CC230" s="4" t="n">
        <f aca="false">COUNTIFS(U230:BQ230,CB229)</f>
        <v>0</v>
      </c>
      <c r="CD230" s="18" t="n">
        <f aca="false">CC230/BT230</f>
        <v>0</v>
      </c>
      <c r="CE230" s="4" t="s">
        <v>2789</v>
      </c>
      <c r="CF230" s="18" t="n">
        <f aca="false">(COUNTIFS(U230:BQ230,CE230))/BT230</f>
        <v>0</v>
      </c>
      <c r="CH230" s="4" t="s">
        <v>2790</v>
      </c>
      <c r="CI230" s="18" t="n">
        <v>0</v>
      </c>
      <c r="CJ230" s="18" t="n">
        <v>0.67</v>
      </c>
      <c r="CK230" s="4" t="s">
        <v>182</v>
      </c>
      <c r="CL230" s="4" t="s">
        <v>2759</v>
      </c>
      <c r="CP230" s="0" t="s">
        <v>3747</v>
      </c>
      <c r="CQ230" s="15" t="n">
        <v>0.0204081632653061</v>
      </c>
      <c r="CR230" s="0" t="str">
        <f aca="false">CONCATENATE(CP230,CS230)</f>
        <v>snatch*</v>
      </c>
      <c r="CS230" s="0" t="s">
        <v>3614</v>
      </c>
      <c r="CT230" s="0" t="n">
        <f aca="false">CP229</f>
        <v>0</v>
      </c>
      <c r="CU230" s="0" t="str">
        <f aca="false">CONCATENATE(CT230,CS230)</f>
        <v>0*</v>
      </c>
      <c r="CV230" s="15" t="n">
        <f aca="false">(COUNTIFS(U230:BQ230,CU230))/BT230</f>
        <v>0</v>
      </c>
      <c r="CX230" s="4" t="s">
        <v>3625</v>
      </c>
      <c r="CY230" s="4" t="s">
        <v>3701</v>
      </c>
      <c r="CZ230" s="4" t="s">
        <v>3676</v>
      </c>
    </row>
    <row r="231" customFormat="false" ht="14.4" hidden="false" customHeight="false" outlineLevel="0" collapsed="false">
      <c r="A231" s="8" t="s">
        <v>193</v>
      </c>
      <c r="B231" s="17" t="n">
        <v>1</v>
      </c>
      <c r="C231" s="17" t="n">
        <v>2</v>
      </c>
      <c r="D231" s="17" t="n">
        <v>1</v>
      </c>
      <c r="E231" s="17" t="n">
        <v>98</v>
      </c>
      <c r="F231" s="17" t="n">
        <v>50</v>
      </c>
      <c r="G231" s="17" t="n">
        <v>2</v>
      </c>
      <c r="H231" s="8" t="n">
        <v>2050</v>
      </c>
      <c r="I231" s="8" t="n">
        <v>12050</v>
      </c>
      <c r="J231" s="8" t="n">
        <v>2050</v>
      </c>
      <c r="K231" s="8" t="s">
        <v>650</v>
      </c>
      <c r="L231" s="8" t="s">
        <v>128</v>
      </c>
      <c r="M231" s="4" t="s">
        <v>2791</v>
      </c>
      <c r="N231" s="4" t="s">
        <v>2792</v>
      </c>
      <c r="O231" s="4" t="s">
        <v>2821</v>
      </c>
      <c r="R231" s="4" t="n">
        <f aca="false">(1+LEN(N231)-LEN(SUBSTITUTE(N231," ","")))+1</f>
        <v>6</v>
      </c>
      <c r="S231" s="4" t="n">
        <f aca="false">(1+LEN(O231)-LEN(SUBSTITUTE(O231," ","")))</f>
        <v>11</v>
      </c>
      <c r="T231" s="4" t="s">
        <v>2695</v>
      </c>
      <c r="U231" s="4" t="s">
        <v>2794</v>
      </c>
      <c r="V231" s="4" t="s">
        <v>2795</v>
      </c>
      <c r="W231" s="4" t="s">
        <v>2796</v>
      </c>
      <c r="X231" s="4" t="s">
        <v>1730</v>
      </c>
      <c r="Y231" s="4" t="s">
        <v>2770</v>
      </c>
      <c r="Z231" s="4" t="s">
        <v>2797</v>
      </c>
      <c r="AA231" s="4" t="s">
        <v>2794</v>
      </c>
      <c r="AB231" s="4" t="s">
        <v>1301</v>
      </c>
      <c r="AC231" s="4" t="s">
        <v>2770</v>
      </c>
      <c r="AD231" s="4" t="s">
        <v>1730</v>
      </c>
      <c r="AE231" s="4" t="s">
        <v>2798</v>
      </c>
      <c r="AF231" s="4" t="s">
        <v>2799</v>
      </c>
      <c r="AG231" s="4" t="s">
        <v>473</v>
      </c>
      <c r="AH231" s="4" t="s">
        <v>2800</v>
      </c>
      <c r="AI231" s="4" t="s">
        <v>2765</v>
      </c>
      <c r="AJ231" s="4" t="s">
        <v>2801</v>
      </c>
      <c r="AK231" s="4" t="s">
        <v>473</v>
      </c>
      <c r="AL231" s="4" t="s">
        <v>2802</v>
      </c>
      <c r="AM231" s="4" t="s">
        <v>2803</v>
      </c>
      <c r="AN231" s="4" t="s">
        <v>1730</v>
      </c>
      <c r="AO231" s="4" t="s">
        <v>2801</v>
      </c>
      <c r="AP231" s="4" t="s">
        <v>2804</v>
      </c>
      <c r="AQ231" s="4" t="s">
        <v>1964</v>
      </c>
      <c r="AR231" s="4" t="s">
        <v>2805</v>
      </c>
      <c r="AS231" s="4" t="s">
        <v>2806</v>
      </c>
      <c r="AT231" s="4" t="s">
        <v>2807</v>
      </c>
      <c r="AU231" s="4" t="s">
        <v>669</v>
      </c>
      <c r="AV231" s="4" t="s">
        <v>2808</v>
      </c>
      <c r="AW231" s="4" t="s">
        <v>2809</v>
      </c>
      <c r="AX231" s="4" t="s">
        <v>1301</v>
      </c>
      <c r="AY231" s="4" t="s">
        <v>1730</v>
      </c>
      <c r="AZ231" s="4" t="s">
        <v>2794</v>
      </c>
      <c r="BA231" s="4" t="s">
        <v>2810</v>
      </c>
      <c r="BB231" s="4" t="s">
        <v>2770</v>
      </c>
      <c r="BC231" s="4" t="s">
        <v>2811</v>
      </c>
      <c r="BD231" s="4" t="s">
        <v>2794</v>
      </c>
      <c r="BE231" s="4" t="s">
        <v>2803</v>
      </c>
      <c r="BF231" s="4" t="s">
        <v>698</v>
      </c>
      <c r="BG231" s="4" t="s">
        <v>1730</v>
      </c>
      <c r="BH231" s="4" t="s">
        <v>1730</v>
      </c>
      <c r="BI231" s="4" t="s">
        <v>1730</v>
      </c>
      <c r="BJ231" s="4" t="s">
        <v>2812</v>
      </c>
      <c r="BK231" s="4" t="s">
        <v>2813</v>
      </c>
      <c r="BL231" s="4" t="s">
        <v>2814</v>
      </c>
      <c r="BM231" s="4" t="s">
        <v>1635</v>
      </c>
      <c r="BN231" s="4" t="s">
        <v>2815</v>
      </c>
      <c r="BO231" s="4" t="s">
        <v>1730</v>
      </c>
      <c r="BP231" s="4" t="s">
        <v>2770</v>
      </c>
      <c r="BQ231" s="4" t="s">
        <v>2816</v>
      </c>
      <c r="BS231" s="4" t="s">
        <v>1730</v>
      </c>
      <c r="BT231" s="4" t="n">
        <f aca="false">49-(COUNTBLANK(U231:BQ231))</f>
        <v>49</v>
      </c>
      <c r="BU231" s="4" t="str">
        <f aca="false">CONCATENATE("*",BS231,"*")</f>
        <v>*buy*</v>
      </c>
      <c r="BV231" s="4" t="n">
        <f aca="false">COUNTIFS(U231:BQ231,BU231)</f>
        <v>0</v>
      </c>
      <c r="BW231" s="18" t="n">
        <f aca="false">BV231/BT231</f>
        <v>0</v>
      </c>
      <c r="BZ231" s="18" t="str">
        <f aca="false">IF(BY231="","",(BY231/BT231))</f>
        <v/>
      </c>
      <c r="CA231" s="4" t="n">
        <f aca="false">COUNTIFS(U231:BQ231,BU232)</f>
        <v>0</v>
      </c>
      <c r="CB231" s="4" t="str">
        <f aca="false">IF(BX231="",BU231,BX231)</f>
        <v>*buy*</v>
      </c>
      <c r="CC231" s="4" t="n">
        <f aca="false">COUNTIFS(U231:BQ231,CB232)</f>
        <v>0</v>
      </c>
      <c r="CD231" s="18" t="n">
        <f aca="false">CC231/BT231</f>
        <v>0</v>
      </c>
      <c r="CE231" s="4" t="s">
        <v>2817</v>
      </c>
      <c r="CF231" s="18" t="n">
        <f aca="false">(COUNTIFS(U231:BQ231,CE231))/BT231</f>
        <v>0</v>
      </c>
      <c r="CH231" s="4" t="s">
        <v>2818</v>
      </c>
      <c r="CI231" s="18" t="n">
        <v>0</v>
      </c>
      <c r="CJ231" s="18" t="n">
        <v>0.45</v>
      </c>
      <c r="CK231" s="4" t="s">
        <v>295</v>
      </c>
      <c r="CL231" s="4" t="s">
        <v>2819</v>
      </c>
      <c r="CX231" s="4" t="s">
        <v>3625</v>
      </c>
      <c r="CY231" s="4" t="s">
        <v>3703</v>
      </c>
      <c r="CZ231" s="4" t="s">
        <v>3676</v>
      </c>
    </row>
    <row r="232" customFormat="false" ht="14.4" hidden="false" customHeight="false" outlineLevel="0" collapsed="false">
      <c r="A232" s="8" t="s">
        <v>127</v>
      </c>
      <c r="B232" s="17" t="n">
        <v>1</v>
      </c>
      <c r="C232" s="17" t="n">
        <v>2</v>
      </c>
      <c r="D232" s="17" t="n">
        <v>2</v>
      </c>
      <c r="E232" s="17" t="n">
        <v>98</v>
      </c>
      <c r="F232" s="17" t="n">
        <v>50</v>
      </c>
      <c r="G232" s="17" t="n">
        <v>3</v>
      </c>
      <c r="H232" s="8" t="n">
        <v>3050</v>
      </c>
      <c r="I232" s="8" t="n">
        <v>13050</v>
      </c>
      <c r="J232" s="8" t="n">
        <v>3050</v>
      </c>
      <c r="K232" s="8" t="s">
        <v>650</v>
      </c>
      <c r="L232" s="8" t="s">
        <v>128</v>
      </c>
      <c r="M232" s="4" t="s">
        <v>2820</v>
      </c>
      <c r="N232" s="4" t="s">
        <v>2792</v>
      </c>
      <c r="O232" s="4" t="s">
        <v>2793</v>
      </c>
      <c r="R232" s="4" t="n">
        <f aca="false">(1+LEN(N232)-LEN(SUBSTITUTE(N232," ","")))+1</f>
        <v>6</v>
      </c>
      <c r="S232" s="4" t="n">
        <f aca="false">(1+LEN(O232)-LEN(SUBSTITUTE(O232," ","")))</f>
        <v>11</v>
      </c>
      <c r="T232" s="4" t="s">
        <v>2695</v>
      </c>
      <c r="U232" s="4" t="s">
        <v>295</v>
      </c>
      <c r="V232" s="4" t="s">
        <v>1279</v>
      </c>
      <c r="W232" s="4" t="s">
        <v>1279</v>
      </c>
      <c r="X232" s="4" t="s">
        <v>295</v>
      </c>
      <c r="Y232" s="4" t="s">
        <v>1279</v>
      </c>
      <c r="Z232" s="4" t="s">
        <v>1279</v>
      </c>
      <c r="AA232" s="4" t="s">
        <v>1279</v>
      </c>
      <c r="AB232" s="4" t="s">
        <v>295</v>
      </c>
      <c r="AD232" s="4" t="s">
        <v>2822</v>
      </c>
      <c r="AE232" s="4" t="s">
        <v>635</v>
      </c>
      <c r="AF232" s="4" t="s">
        <v>2823</v>
      </c>
      <c r="AG232" s="4" t="s">
        <v>2824</v>
      </c>
      <c r="AH232" s="4" t="s">
        <v>1279</v>
      </c>
      <c r="AI232" s="4" t="s">
        <v>1279</v>
      </c>
      <c r="AJ232" s="4" t="s">
        <v>1279</v>
      </c>
      <c r="AK232" s="4" t="s">
        <v>2824</v>
      </c>
      <c r="AL232" s="4" t="s">
        <v>2825</v>
      </c>
      <c r="AM232" s="4" t="s">
        <v>295</v>
      </c>
      <c r="AN232" s="4" t="s">
        <v>2826</v>
      </c>
      <c r="AO232" s="4" t="s">
        <v>295</v>
      </c>
      <c r="AP232" s="4" t="s">
        <v>1279</v>
      </c>
      <c r="AQ232" s="4" t="s">
        <v>295</v>
      </c>
      <c r="AR232" s="4" t="s">
        <v>2827</v>
      </c>
      <c r="AS232" s="4" t="s">
        <v>2828</v>
      </c>
      <c r="AT232" s="4" t="s">
        <v>1615</v>
      </c>
      <c r="AU232" s="4" t="s">
        <v>1279</v>
      </c>
      <c r="AV232" s="4" t="s">
        <v>295</v>
      </c>
      <c r="AW232" s="4" t="s">
        <v>295</v>
      </c>
      <c r="AX232" s="4" t="s">
        <v>1641</v>
      </c>
      <c r="AY232" s="4" t="s">
        <v>2829</v>
      </c>
      <c r="AZ232" s="4" t="s">
        <v>1279</v>
      </c>
      <c r="BA232" s="4" t="s">
        <v>1279</v>
      </c>
      <c r="BB232" s="4" t="s">
        <v>295</v>
      </c>
      <c r="BC232" s="4" t="s">
        <v>1279</v>
      </c>
      <c r="BD232" s="4" t="s">
        <v>1279</v>
      </c>
      <c r="BE232" s="4" t="s">
        <v>2824</v>
      </c>
      <c r="BF232" s="4" t="s">
        <v>306</v>
      </c>
      <c r="BG232" s="4" t="s">
        <v>295</v>
      </c>
      <c r="BH232" s="4" t="s">
        <v>1279</v>
      </c>
      <c r="BI232" s="4" t="s">
        <v>2824</v>
      </c>
      <c r="BJ232" s="4" t="s">
        <v>1279</v>
      </c>
      <c r="BK232" s="4" t="s">
        <v>295</v>
      </c>
      <c r="BL232" s="4" t="s">
        <v>1279</v>
      </c>
      <c r="BM232" s="4" t="s">
        <v>2830</v>
      </c>
      <c r="BO232" s="4" t="s">
        <v>1279</v>
      </c>
      <c r="BP232" s="4" t="s">
        <v>1279</v>
      </c>
      <c r="BQ232" s="4" t="s">
        <v>2831</v>
      </c>
      <c r="BS232" s="4" t="s">
        <v>295</v>
      </c>
      <c r="BT232" s="4" t="n">
        <f aca="false">49-(COUNTBLANK(U232:BQ232))</f>
        <v>47</v>
      </c>
      <c r="BU232" s="4" t="str">
        <f aca="false">CONCATENATE("*",BS232,"*")</f>
        <v>*sleep*</v>
      </c>
      <c r="BV232" s="4" t="n">
        <f aca="false">COUNTIFS(U232:BQ232,BU232)</f>
        <v>0</v>
      </c>
      <c r="BW232" s="18" t="n">
        <f aca="false">BV232/BT232</f>
        <v>0</v>
      </c>
      <c r="BZ232" s="18" t="str">
        <f aca="false">IF(BY232="","",(BY232/BT232))</f>
        <v/>
      </c>
      <c r="CA232" s="4" t="n">
        <f aca="false">COUNTIFS(U232:BQ232,BU231)</f>
        <v>0</v>
      </c>
      <c r="CB232" s="4" t="str">
        <f aca="false">IF(BX232="",BU232,BX232)</f>
        <v>*sleep*</v>
      </c>
      <c r="CC232" s="4" t="n">
        <f aca="false">COUNTIFS(U232:BQ232,CB231)</f>
        <v>0</v>
      </c>
      <c r="CD232" s="18" t="n">
        <f aca="false">CC232/BT232</f>
        <v>0</v>
      </c>
      <c r="CE232" s="4" t="s">
        <v>2832</v>
      </c>
      <c r="CF232" s="18" t="n">
        <f aca="false">(COUNTIFS(U232:BQ232,CE232))/BT232</f>
        <v>0</v>
      </c>
      <c r="CH232" s="4" t="s">
        <v>2833</v>
      </c>
      <c r="CI232" s="18" t="n">
        <v>0</v>
      </c>
      <c r="CJ232" s="18" t="n">
        <v>0.23</v>
      </c>
      <c r="CK232" s="4" t="s">
        <v>1730</v>
      </c>
      <c r="CL232" s="4" t="s">
        <v>2819</v>
      </c>
      <c r="CP232" s="0" t="s">
        <v>3748</v>
      </c>
      <c r="CQ232" s="15" t="n">
        <v>0</v>
      </c>
      <c r="CR232" s="0" t="str">
        <f aca="false">CONCATENATE(CP232,CS232)</f>
        <v>nap*</v>
      </c>
      <c r="CS232" s="0" t="s">
        <v>3614</v>
      </c>
      <c r="CT232" s="0" t="n">
        <f aca="false">CP231</f>
        <v>0</v>
      </c>
      <c r="CU232" s="0" t="str">
        <f aca="false">CONCATENATE(CT232,CS232)</f>
        <v>0*</v>
      </c>
      <c r="CV232" s="15" t="n">
        <f aca="false">(COUNTIFS(U232:BQ232,CU232))/BT232</f>
        <v>0</v>
      </c>
      <c r="CX232" s="4" t="s">
        <v>3625</v>
      </c>
      <c r="CY232" s="4" t="s">
        <v>3703</v>
      </c>
      <c r="CZ232" s="4" t="s">
        <v>3676</v>
      </c>
    </row>
    <row r="233" customFormat="false" ht="14.4" hidden="false" customHeight="false" outlineLevel="0" collapsed="false">
      <c r="A233" s="8" t="s">
        <v>193</v>
      </c>
      <c r="B233" s="17" t="n">
        <v>1</v>
      </c>
      <c r="C233" s="17" t="n">
        <v>2</v>
      </c>
      <c r="D233" s="17" t="n">
        <v>1</v>
      </c>
      <c r="E233" s="17" t="n">
        <v>99</v>
      </c>
      <c r="F233" s="17" t="n">
        <v>51</v>
      </c>
      <c r="G233" s="17" t="n">
        <v>2</v>
      </c>
      <c r="H233" s="8" t="n">
        <v>2051</v>
      </c>
      <c r="I233" s="8" t="n">
        <v>12051</v>
      </c>
      <c r="J233" s="8" t="n">
        <v>2051</v>
      </c>
      <c r="K233" s="8" t="s">
        <v>650</v>
      </c>
      <c r="L233" s="8" t="s">
        <v>128</v>
      </c>
      <c r="M233" s="4" t="s">
        <v>2834</v>
      </c>
      <c r="N233" s="4" t="s">
        <v>2835</v>
      </c>
      <c r="O233" s="4" t="s">
        <v>2870</v>
      </c>
      <c r="R233" s="4" t="n">
        <f aca="false">(1+LEN(N233)-LEN(SUBSTITUTE(N233," ","")))+1</f>
        <v>5</v>
      </c>
      <c r="S233" s="4" t="n">
        <f aca="false">(1+LEN(O233)-LEN(SUBSTITUTE(O233," ","")))</f>
        <v>10</v>
      </c>
      <c r="T233" s="4" t="s">
        <v>2695</v>
      </c>
      <c r="U233" s="4" t="s">
        <v>2837</v>
      </c>
      <c r="V233" s="4" t="s">
        <v>2838</v>
      </c>
      <c r="W233" s="4" t="s">
        <v>2839</v>
      </c>
      <c r="X233" s="4" t="s">
        <v>2840</v>
      </c>
      <c r="Y233" s="4" t="s">
        <v>2841</v>
      </c>
      <c r="Z233" s="4" t="s">
        <v>2837</v>
      </c>
      <c r="AA233" s="4" t="s">
        <v>2842</v>
      </c>
      <c r="AB233" s="4" t="s">
        <v>1509</v>
      </c>
      <c r="AC233" s="4" t="s">
        <v>2843</v>
      </c>
      <c r="AD233" s="4" t="s">
        <v>881</v>
      </c>
      <c r="AE233" s="4" t="s">
        <v>2844</v>
      </c>
      <c r="AF233" s="4" t="s">
        <v>2845</v>
      </c>
      <c r="AG233" s="4" t="s">
        <v>2846</v>
      </c>
      <c r="AH233" s="4" t="s">
        <v>2847</v>
      </c>
      <c r="AI233" s="4" t="s">
        <v>2848</v>
      </c>
      <c r="AJ233" s="4" t="s">
        <v>881</v>
      </c>
      <c r="AK233" s="4" t="s">
        <v>881</v>
      </c>
      <c r="AL233" s="4" t="s">
        <v>2837</v>
      </c>
      <c r="AM233" s="4" t="s">
        <v>2849</v>
      </c>
      <c r="AN233" s="4" t="s">
        <v>2842</v>
      </c>
      <c r="AO233" s="4" t="s">
        <v>2850</v>
      </c>
      <c r="AP233" s="4" t="s">
        <v>2851</v>
      </c>
      <c r="AQ233" s="4" t="s">
        <v>2850</v>
      </c>
      <c r="AR233" s="4" t="s">
        <v>2837</v>
      </c>
      <c r="AS233" s="4" t="s">
        <v>2852</v>
      </c>
      <c r="AT233" s="4" t="s">
        <v>2853</v>
      </c>
      <c r="AU233" s="4" t="s">
        <v>295</v>
      </c>
      <c r="AV233" s="4" t="s">
        <v>2854</v>
      </c>
      <c r="AW233" s="4" t="s">
        <v>2842</v>
      </c>
      <c r="AX233" s="4" t="s">
        <v>1964</v>
      </c>
      <c r="AY233" s="4" t="s">
        <v>2837</v>
      </c>
      <c r="AZ233" s="4" t="s">
        <v>2855</v>
      </c>
      <c r="BA233" s="4" t="s">
        <v>2856</v>
      </c>
      <c r="BB233" s="4" t="s">
        <v>2857</v>
      </c>
      <c r="BC233" s="4" t="s">
        <v>2858</v>
      </c>
      <c r="BD233" s="4" t="s">
        <v>2859</v>
      </c>
      <c r="BE233" s="4" t="s">
        <v>2860</v>
      </c>
      <c r="BF233" s="4" t="s">
        <v>2174</v>
      </c>
      <c r="BG233" s="4" t="s">
        <v>2837</v>
      </c>
      <c r="BH233" s="4" t="s">
        <v>2861</v>
      </c>
      <c r="BI233" s="4" t="s">
        <v>2837</v>
      </c>
      <c r="BJ233" s="4" t="s">
        <v>168</v>
      </c>
      <c r="BK233" s="4" t="s">
        <v>2862</v>
      </c>
      <c r="BL233" s="4" t="s">
        <v>2863</v>
      </c>
      <c r="BM233" s="4" t="s">
        <v>2842</v>
      </c>
      <c r="BN233" s="4" t="s">
        <v>2864</v>
      </c>
      <c r="BO233" s="4" t="s">
        <v>2849</v>
      </c>
      <c r="BP233" s="4" t="s">
        <v>2865</v>
      </c>
      <c r="BQ233" s="4" t="s">
        <v>2849</v>
      </c>
      <c r="BS233" s="4" t="s">
        <v>2837</v>
      </c>
      <c r="BT233" s="4" t="n">
        <f aca="false">49-(COUNTBLANK(U233:BQ233))</f>
        <v>49</v>
      </c>
      <c r="BU233" s="4" t="str">
        <f aca="false">CONCATENATE("*",BS233,"*")</f>
        <v>*ask*</v>
      </c>
      <c r="BV233" s="4" t="n">
        <f aca="false">COUNTIFS(U233:BQ233,BU233)</f>
        <v>0</v>
      </c>
      <c r="BW233" s="18" t="n">
        <f aca="false">BV233/BT233</f>
        <v>0</v>
      </c>
      <c r="BZ233" s="18" t="str">
        <f aca="false">IF(BY233="","",(BY233/BT233))</f>
        <v/>
      </c>
      <c r="CA233" s="4" t="n">
        <f aca="false">COUNTIFS(U233:BQ233,BU234)</f>
        <v>0</v>
      </c>
      <c r="CB233" s="4" t="str">
        <f aca="false">IF(BX233="",BU233,BX233)</f>
        <v>*ask*</v>
      </c>
      <c r="CC233" s="4" t="n">
        <f aca="false">COUNTIFS(U233:BQ233,CB234)</f>
        <v>0</v>
      </c>
      <c r="CD233" s="18" t="n">
        <f aca="false">CC233/BT233</f>
        <v>0</v>
      </c>
      <c r="CE233" s="4" t="s">
        <v>2866</v>
      </c>
      <c r="CF233" s="18" t="n">
        <f aca="false">(COUNTIFS(U233:BQ233,CE233))/BT233</f>
        <v>0</v>
      </c>
      <c r="CH233" s="4" t="s">
        <v>2867</v>
      </c>
      <c r="CI233" s="18" t="n">
        <v>0</v>
      </c>
      <c r="CJ233" s="18" t="n">
        <v>0.33</v>
      </c>
      <c r="CK233" s="4" t="s">
        <v>2871</v>
      </c>
      <c r="CL233" s="4" t="s">
        <v>2868</v>
      </c>
      <c r="CX233" s="4" t="s">
        <v>3625</v>
      </c>
      <c r="CY233" s="4" t="s">
        <v>3704</v>
      </c>
      <c r="CZ233" s="4" t="s">
        <v>3676</v>
      </c>
    </row>
    <row r="234" customFormat="false" ht="14.4" hidden="false" customHeight="false" outlineLevel="0" collapsed="false">
      <c r="A234" s="8" t="s">
        <v>127</v>
      </c>
      <c r="B234" s="17" t="n">
        <v>1</v>
      </c>
      <c r="C234" s="17" t="n">
        <v>2</v>
      </c>
      <c r="D234" s="17" t="n">
        <v>2</v>
      </c>
      <c r="E234" s="17" t="n">
        <v>99</v>
      </c>
      <c r="F234" s="17" t="n">
        <v>51</v>
      </c>
      <c r="G234" s="17" t="n">
        <v>3</v>
      </c>
      <c r="H234" s="8" t="n">
        <v>3051</v>
      </c>
      <c r="I234" s="8" t="n">
        <v>13051</v>
      </c>
      <c r="J234" s="8" t="n">
        <v>3051</v>
      </c>
      <c r="K234" s="8" t="s">
        <v>650</v>
      </c>
      <c r="L234" s="8" t="s">
        <v>128</v>
      </c>
      <c r="M234" s="4" t="s">
        <v>2869</v>
      </c>
      <c r="N234" s="4" t="s">
        <v>2835</v>
      </c>
      <c r="O234" s="4" t="s">
        <v>2836</v>
      </c>
      <c r="R234" s="4" t="n">
        <f aca="false">(1+LEN(N234)-LEN(SUBSTITUTE(N234," ","")))+1</f>
        <v>5</v>
      </c>
      <c r="S234" s="4" t="n">
        <f aca="false">(1+LEN(O234)-LEN(SUBSTITUTE(O234," ","")))</f>
        <v>10</v>
      </c>
      <c r="T234" s="4" t="s">
        <v>2695</v>
      </c>
      <c r="U234" s="4" t="s">
        <v>2871</v>
      </c>
      <c r="V234" s="4" t="s">
        <v>2872</v>
      </c>
      <c r="W234" s="4" t="s">
        <v>2871</v>
      </c>
      <c r="X234" s="4" t="s">
        <v>2871</v>
      </c>
      <c r="Y234" s="4" t="s">
        <v>2871</v>
      </c>
      <c r="Z234" s="4" t="s">
        <v>2871</v>
      </c>
      <c r="AA234" s="4" t="s">
        <v>2873</v>
      </c>
      <c r="AB234" s="4" t="s">
        <v>2871</v>
      </c>
      <c r="AC234" s="4" t="s">
        <v>2874</v>
      </c>
      <c r="AD234" s="4" t="s">
        <v>2875</v>
      </c>
      <c r="AE234" s="4" t="s">
        <v>350</v>
      </c>
      <c r="AF234" s="4" t="s">
        <v>2874</v>
      </c>
      <c r="AG234" s="4" t="s">
        <v>2876</v>
      </c>
      <c r="AH234" s="4" t="s">
        <v>2871</v>
      </c>
      <c r="AI234" s="4" t="s">
        <v>2871</v>
      </c>
      <c r="AJ234" s="4" t="s">
        <v>2874</v>
      </c>
      <c r="AK234" s="4" t="s">
        <v>2877</v>
      </c>
      <c r="AL234" s="4" t="s">
        <v>2874</v>
      </c>
      <c r="AM234" s="4" t="s">
        <v>2871</v>
      </c>
      <c r="AN234" s="4" t="s">
        <v>2871</v>
      </c>
      <c r="AO234" s="4" t="s">
        <v>350</v>
      </c>
      <c r="AP234" s="4" t="s">
        <v>2878</v>
      </c>
      <c r="AQ234" s="4" t="s">
        <v>2879</v>
      </c>
      <c r="AR234" s="4" t="s">
        <v>2874</v>
      </c>
      <c r="AS234" s="4" t="s">
        <v>2874</v>
      </c>
      <c r="AT234" s="4" t="s">
        <v>2874</v>
      </c>
      <c r="AU234" s="4" t="s">
        <v>2871</v>
      </c>
      <c r="AV234" s="4" t="s">
        <v>2871</v>
      </c>
      <c r="AW234" s="4" t="s">
        <v>2871</v>
      </c>
      <c r="AX234" s="4" t="s">
        <v>2880</v>
      </c>
      <c r="AY234" s="4" t="s">
        <v>927</v>
      </c>
      <c r="AZ234" s="4" t="s">
        <v>2874</v>
      </c>
      <c r="BA234" s="4" t="s">
        <v>2874</v>
      </c>
      <c r="BB234" s="4" t="s">
        <v>350</v>
      </c>
      <c r="BC234" s="4" t="s">
        <v>2875</v>
      </c>
      <c r="BD234" s="4" t="s">
        <v>2881</v>
      </c>
      <c r="BE234" s="4" t="s">
        <v>2877</v>
      </c>
      <c r="BF234" s="4" t="s">
        <v>2871</v>
      </c>
      <c r="BG234" s="4" t="s">
        <v>2871</v>
      </c>
      <c r="BH234" s="4" t="s">
        <v>2871</v>
      </c>
      <c r="BI234" s="4" t="s">
        <v>2876</v>
      </c>
      <c r="BJ234" s="4" t="s">
        <v>2871</v>
      </c>
      <c r="BK234" s="4" t="s">
        <v>2871</v>
      </c>
      <c r="BL234" s="4" t="s">
        <v>2874</v>
      </c>
      <c r="BM234" s="4" t="s">
        <v>2871</v>
      </c>
      <c r="BN234" s="4" t="s">
        <v>350</v>
      </c>
      <c r="BO234" s="4" t="s">
        <v>350</v>
      </c>
      <c r="BP234" s="4" t="s">
        <v>2871</v>
      </c>
      <c r="BQ234" s="4" t="s">
        <v>350</v>
      </c>
      <c r="BS234" s="4" t="s">
        <v>2871</v>
      </c>
      <c r="BT234" s="4" t="n">
        <f aca="false">49-(COUNTBLANK(U234:BQ234))</f>
        <v>49</v>
      </c>
      <c r="BU234" s="4" t="str">
        <f aca="false">CONCATENATE("*",BS234,"*")</f>
        <v>*scratch*</v>
      </c>
      <c r="BV234" s="4" t="n">
        <f aca="false">COUNTIFS(U234:BQ234,BU234)</f>
        <v>0</v>
      </c>
      <c r="BW234" s="18" t="n">
        <f aca="false">BV234/BT234</f>
        <v>0</v>
      </c>
      <c r="BZ234" s="18" t="str">
        <f aca="false">IF(BY234="","",(BY234/BT234))</f>
        <v/>
      </c>
      <c r="CA234" s="4" t="n">
        <f aca="false">COUNTIFS(U234:BQ234,BU233)</f>
        <v>0</v>
      </c>
      <c r="CB234" s="4" t="str">
        <f aca="false">IF(BX234="",BU234,BX234)</f>
        <v>*scratch*</v>
      </c>
      <c r="CC234" s="4" t="n">
        <f aca="false">COUNTIFS(U234:BQ234,CB233)</f>
        <v>0</v>
      </c>
      <c r="CD234" s="18" t="n">
        <f aca="false">CC234/BT234</f>
        <v>0</v>
      </c>
      <c r="CE234" s="4" t="s">
        <v>2882</v>
      </c>
      <c r="CF234" s="18" t="n">
        <f aca="false">(COUNTIFS(U234:BQ234,CE234))/BT234</f>
        <v>0</v>
      </c>
      <c r="CH234" s="4" t="s">
        <v>2883</v>
      </c>
      <c r="CI234" s="18" t="n">
        <v>0</v>
      </c>
      <c r="CJ234" s="18" t="n">
        <v>0.82</v>
      </c>
      <c r="CK234" s="4" t="s">
        <v>2837</v>
      </c>
      <c r="CL234" s="4" t="s">
        <v>2868</v>
      </c>
      <c r="CP234" s="0" t="s">
        <v>3749</v>
      </c>
      <c r="CQ234" s="15" t="n">
        <v>0</v>
      </c>
      <c r="CR234" s="0" t="str">
        <f aca="false">CONCATENATE(CP234,CS234)</f>
        <v>rub*</v>
      </c>
      <c r="CS234" s="0" t="s">
        <v>3614</v>
      </c>
      <c r="CT234" s="0" t="n">
        <f aca="false">CP235</f>
        <v>0</v>
      </c>
      <c r="CU234" s="0" t="str">
        <f aca="false">CONCATENATE(CT234,CS234)</f>
        <v>0*</v>
      </c>
      <c r="CV234" s="15" t="n">
        <f aca="false">(COUNTIFS(U234:BQ234,CU234))/BT234</f>
        <v>0</v>
      </c>
      <c r="CX234" s="4" t="s">
        <v>3625</v>
      </c>
      <c r="CY234" s="4" t="s">
        <v>3704</v>
      </c>
      <c r="CZ234" s="4" t="s">
        <v>3676</v>
      </c>
    </row>
    <row r="235" customFormat="false" ht="14.4" hidden="false" customHeight="false" outlineLevel="0" collapsed="false">
      <c r="A235" s="8" t="s">
        <v>193</v>
      </c>
      <c r="B235" s="17" t="n">
        <v>1</v>
      </c>
      <c r="C235" s="17" t="n">
        <v>2</v>
      </c>
      <c r="D235" s="17" t="n">
        <v>1</v>
      </c>
      <c r="E235" s="17" t="n">
        <v>101</v>
      </c>
      <c r="F235" s="17" t="n">
        <v>52</v>
      </c>
      <c r="G235" s="17" t="n">
        <v>2</v>
      </c>
      <c r="H235" s="8" t="n">
        <v>2052</v>
      </c>
      <c r="I235" s="8" t="n">
        <v>12052</v>
      </c>
      <c r="J235" s="8" t="n">
        <v>2052</v>
      </c>
      <c r="K235" s="8" t="s">
        <v>650</v>
      </c>
      <c r="L235" s="8" t="s">
        <v>128</v>
      </c>
      <c r="M235" s="4" t="s">
        <v>2884</v>
      </c>
      <c r="N235" s="4" t="s">
        <v>2885</v>
      </c>
      <c r="O235" s="4" t="s">
        <v>2903</v>
      </c>
      <c r="R235" s="4" t="n">
        <f aca="false">(1+LEN(N235)-LEN(SUBSTITUTE(N235," ","")))+1</f>
        <v>7</v>
      </c>
      <c r="S235" s="4" t="n">
        <f aca="false">(1+LEN(O235)-LEN(SUBSTITUTE(O235," ","")))</f>
        <v>11</v>
      </c>
      <c r="T235" s="4" t="s">
        <v>2365</v>
      </c>
      <c r="U235" s="4" t="s">
        <v>182</v>
      </c>
      <c r="V235" s="4" t="s">
        <v>2887</v>
      </c>
      <c r="W235" s="4" t="s">
        <v>2888</v>
      </c>
      <c r="X235" s="4" t="s">
        <v>182</v>
      </c>
      <c r="Y235" s="4" t="s">
        <v>182</v>
      </c>
      <c r="Z235" s="4" t="s">
        <v>150</v>
      </c>
      <c r="AA235" s="4" t="s">
        <v>182</v>
      </c>
      <c r="AB235" s="4" t="s">
        <v>182</v>
      </c>
      <c r="AC235" s="4" t="s">
        <v>2889</v>
      </c>
      <c r="AD235" s="4" t="s">
        <v>752</v>
      </c>
      <c r="AE235" s="4" t="s">
        <v>182</v>
      </c>
      <c r="AF235" s="4" t="s">
        <v>2890</v>
      </c>
      <c r="AG235" s="4" t="s">
        <v>182</v>
      </c>
      <c r="AH235" s="4" t="s">
        <v>2891</v>
      </c>
      <c r="AI235" s="4" t="s">
        <v>2892</v>
      </c>
      <c r="AJ235" s="4" t="s">
        <v>2893</v>
      </c>
      <c r="AK235" s="4" t="s">
        <v>182</v>
      </c>
      <c r="AL235" s="4" t="s">
        <v>2894</v>
      </c>
      <c r="AM235" s="4" t="s">
        <v>182</v>
      </c>
      <c r="AN235" s="4" t="s">
        <v>1500</v>
      </c>
      <c r="AO235" s="4" t="s">
        <v>2895</v>
      </c>
      <c r="AP235" s="4" t="s">
        <v>2896</v>
      </c>
      <c r="AQ235" s="4" t="s">
        <v>182</v>
      </c>
      <c r="AR235" s="4" t="s">
        <v>182</v>
      </c>
      <c r="AS235" s="4" t="s">
        <v>182</v>
      </c>
      <c r="AT235" s="4" t="s">
        <v>2897</v>
      </c>
      <c r="AU235" s="4" t="s">
        <v>182</v>
      </c>
      <c r="AV235" s="4" t="s">
        <v>1587</v>
      </c>
      <c r="AW235" s="4" t="s">
        <v>182</v>
      </c>
      <c r="AX235" s="4" t="s">
        <v>182</v>
      </c>
      <c r="AY235" s="4" t="s">
        <v>173</v>
      </c>
      <c r="AZ235" s="4" t="s">
        <v>182</v>
      </c>
      <c r="BA235" s="4" t="s">
        <v>2898</v>
      </c>
      <c r="BB235" s="4" t="s">
        <v>182</v>
      </c>
      <c r="BC235" s="4" t="s">
        <v>182</v>
      </c>
      <c r="BD235" s="4" t="s">
        <v>182</v>
      </c>
      <c r="BE235" s="4" t="s">
        <v>182</v>
      </c>
      <c r="BF235" s="4" t="s">
        <v>182</v>
      </c>
      <c r="BG235" s="4" t="s">
        <v>182</v>
      </c>
      <c r="BH235" s="4" t="s">
        <v>2899</v>
      </c>
      <c r="BI235" s="4" t="s">
        <v>182</v>
      </c>
      <c r="BJ235" s="4" t="s">
        <v>2900</v>
      </c>
      <c r="BK235" s="4" t="s">
        <v>182</v>
      </c>
      <c r="BL235" s="4" t="s">
        <v>2898</v>
      </c>
      <c r="BM235" s="4" t="s">
        <v>150</v>
      </c>
      <c r="BN235" s="4" t="s">
        <v>612</v>
      </c>
      <c r="BO235" s="4" t="s">
        <v>182</v>
      </c>
      <c r="BP235" s="4" t="s">
        <v>1792</v>
      </c>
      <c r="BQ235" s="4" t="s">
        <v>150</v>
      </c>
      <c r="BS235" s="4" t="s">
        <v>182</v>
      </c>
      <c r="BT235" s="4" t="n">
        <f aca="false">49-(COUNTBLANK(U235:BQ235))</f>
        <v>49</v>
      </c>
      <c r="BU235" s="4" t="str">
        <f aca="false">CONCATENATE("*",BS235,"*")</f>
        <v>*eat*</v>
      </c>
      <c r="BV235" s="4" t="n">
        <f aca="false">COUNTIFS(U235:BQ235,BU235)</f>
        <v>0</v>
      </c>
      <c r="BW235" s="18" t="n">
        <f aca="false">BV235/BT235</f>
        <v>0</v>
      </c>
      <c r="BZ235" s="18" t="str">
        <f aca="false">IF(BY235="","",(BY235/BT235))</f>
        <v/>
      </c>
      <c r="CA235" s="4" t="n">
        <f aca="false">COUNTIFS(U235:BQ235,BU236)</f>
        <v>0</v>
      </c>
      <c r="CB235" s="4" t="str">
        <f aca="false">IF(BX235="",BU235,BX235)</f>
        <v>*eat*</v>
      </c>
      <c r="CC235" s="4" t="n">
        <f aca="false">COUNTIFS(U235:BQ235,CB236)</f>
        <v>0</v>
      </c>
      <c r="CD235" s="18" t="n">
        <f aca="false">CC235/BT235</f>
        <v>0</v>
      </c>
      <c r="CE235" s="4" t="s">
        <v>189</v>
      </c>
      <c r="CF235" s="18" t="n">
        <f aca="false">(COUNTIFS(U235:BQ235,CE235))/BT235</f>
        <v>0</v>
      </c>
      <c r="CH235" s="4" t="s">
        <v>190</v>
      </c>
      <c r="CI235" s="18" t="n">
        <v>0</v>
      </c>
      <c r="CJ235" s="18" t="n">
        <v>0.61</v>
      </c>
      <c r="CK235" s="4" t="s">
        <v>2907</v>
      </c>
      <c r="CL235" s="4" t="s">
        <v>2901</v>
      </c>
      <c r="CX235" s="4" t="s">
        <v>3639</v>
      </c>
      <c r="CY235" s="4" t="s">
        <v>3706</v>
      </c>
      <c r="CZ235" s="4" t="s">
        <v>3676</v>
      </c>
    </row>
    <row r="236" customFormat="false" ht="14.4" hidden="false" customHeight="false" outlineLevel="0" collapsed="false">
      <c r="A236" s="8" t="s">
        <v>127</v>
      </c>
      <c r="B236" s="17" t="n">
        <v>1</v>
      </c>
      <c r="C236" s="17" t="n">
        <v>2</v>
      </c>
      <c r="D236" s="17" t="n">
        <v>2</v>
      </c>
      <c r="E236" s="17" t="n">
        <v>101</v>
      </c>
      <c r="F236" s="17" t="n">
        <v>52</v>
      </c>
      <c r="G236" s="17" t="n">
        <v>3</v>
      </c>
      <c r="H236" s="8" t="n">
        <v>3052</v>
      </c>
      <c r="I236" s="8" t="n">
        <v>13052</v>
      </c>
      <c r="J236" s="8" t="n">
        <v>3052</v>
      </c>
      <c r="K236" s="8" t="s">
        <v>650</v>
      </c>
      <c r="L236" s="8" t="s">
        <v>128</v>
      </c>
      <c r="M236" s="4" t="s">
        <v>2902</v>
      </c>
      <c r="N236" s="4" t="s">
        <v>2885</v>
      </c>
      <c r="O236" s="4" t="s">
        <v>2886</v>
      </c>
      <c r="R236" s="4" t="n">
        <f aca="false">(1+LEN(N236)-LEN(SUBSTITUTE(N236," ","")))+1</f>
        <v>7</v>
      </c>
      <c r="S236" s="4" t="n">
        <f aca="false">(1+LEN(O236)-LEN(SUBSTITUTE(O236," ","")))</f>
        <v>11</v>
      </c>
      <c r="T236" s="4" t="s">
        <v>2365</v>
      </c>
      <c r="U236" s="4" t="s">
        <v>2904</v>
      </c>
      <c r="V236" s="4" t="s">
        <v>2905</v>
      </c>
      <c r="W236" s="4" t="s">
        <v>2906</v>
      </c>
      <c r="X236" s="4" t="s">
        <v>2907</v>
      </c>
      <c r="Y236" s="4" t="s">
        <v>2907</v>
      </c>
      <c r="Z236" s="4" t="s">
        <v>2907</v>
      </c>
      <c r="AA236" s="4" t="s">
        <v>150</v>
      </c>
      <c r="AB236" s="4" t="s">
        <v>2907</v>
      </c>
      <c r="AC236" s="4" t="s">
        <v>2904</v>
      </c>
      <c r="AD236" s="4" t="s">
        <v>2908</v>
      </c>
      <c r="AE236" s="4" t="s">
        <v>2560</v>
      </c>
      <c r="AF236" s="4" t="s">
        <v>2907</v>
      </c>
      <c r="AG236" s="4" t="s">
        <v>2909</v>
      </c>
      <c r="AH236" s="4" t="s">
        <v>203</v>
      </c>
      <c r="AI236" s="4" t="s">
        <v>2904</v>
      </c>
      <c r="AJ236" s="4" t="s">
        <v>2910</v>
      </c>
      <c r="AK236" s="4" t="s">
        <v>2911</v>
      </c>
      <c r="AL236" s="4" t="s">
        <v>2912</v>
      </c>
      <c r="AM236" s="4" t="s">
        <v>1500</v>
      </c>
      <c r="AN236" s="4" t="s">
        <v>2907</v>
      </c>
      <c r="AO236" s="4" t="s">
        <v>2904</v>
      </c>
      <c r="AP236" s="4" t="s">
        <v>2913</v>
      </c>
      <c r="AQ236" s="4" t="s">
        <v>150</v>
      </c>
      <c r="AR236" s="4" t="s">
        <v>2904</v>
      </c>
      <c r="AS236" s="4" t="s">
        <v>182</v>
      </c>
      <c r="AT236" s="4" t="s">
        <v>2904</v>
      </c>
      <c r="AU236" s="4" t="s">
        <v>2560</v>
      </c>
      <c r="AV236" s="4" t="s">
        <v>1500</v>
      </c>
      <c r="AW236" s="4" t="s">
        <v>2907</v>
      </c>
      <c r="AX236" s="4" t="s">
        <v>182</v>
      </c>
      <c r="AY236" s="4" t="s">
        <v>2560</v>
      </c>
      <c r="AZ236" s="4" t="s">
        <v>2904</v>
      </c>
      <c r="BA236" s="4" t="s">
        <v>2907</v>
      </c>
      <c r="BB236" s="4" t="s">
        <v>150</v>
      </c>
      <c r="BC236" s="4" t="s">
        <v>2560</v>
      </c>
      <c r="BD236" s="4" t="s">
        <v>2914</v>
      </c>
      <c r="BE236" s="4" t="s">
        <v>855</v>
      </c>
      <c r="BF236" s="4" t="s">
        <v>2560</v>
      </c>
      <c r="BG236" s="4" t="s">
        <v>226</v>
      </c>
      <c r="BH236" s="4" t="s">
        <v>2907</v>
      </c>
      <c r="BI236" s="4" t="s">
        <v>2915</v>
      </c>
      <c r="BJ236" s="4" t="s">
        <v>2916</v>
      </c>
      <c r="BK236" s="4" t="s">
        <v>226</v>
      </c>
      <c r="BL236" s="4" t="s">
        <v>2917</v>
      </c>
      <c r="BM236" s="4" t="s">
        <v>752</v>
      </c>
      <c r="BN236" s="4" t="s">
        <v>2907</v>
      </c>
      <c r="BO236" s="4" t="s">
        <v>2916</v>
      </c>
      <c r="BP236" s="4" t="s">
        <v>2904</v>
      </c>
      <c r="BQ236" s="4" t="s">
        <v>150</v>
      </c>
      <c r="BS236" s="4" t="s">
        <v>2560</v>
      </c>
      <c r="BT236" s="4" t="n">
        <f aca="false">49-(COUNTBLANK(U236:BQ236))</f>
        <v>49</v>
      </c>
      <c r="BU236" s="4" t="str">
        <f aca="false">CONCATENATE("*",BS236,"*")</f>
        <v>*cook*</v>
      </c>
      <c r="BV236" s="4" t="n">
        <f aca="false">COUNTIFS(U236:BQ236,BU236)</f>
        <v>0</v>
      </c>
      <c r="BW236" s="18" t="n">
        <f aca="false">BV236/BT236</f>
        <v>0</v>
      </c>
      <c r="BX236" s="4" t="s">
        <v>2918</v>
      </c>
      <c r="BY236" s="4" t="n">
        <f aca="false">COUNTIFS(U236:BQ236,BX236)</f>
        <v>0</v>
      </c>
      <c r="BZ236" s="18" t="n">
        <f aca="false">IF(BY236="","",(BY236/BT236))</f>
        <v>0</v>
      </c>
      <c r="CA236" s="4" t="n">
        <f aca="false">COUNTIFS(U236:BQ236,BU235)</f>
        <v>0</v>
      </c>
      <c r="CB236" s="4" t="str">
        <f aca="false">IF(BX236="",BU236,BX236)</f>
        <v>*prepare*</v>
      </c>
      <c r="CC236" s="4" t="n">
        <f aca="false">COUNTIFS(U236:BQ236,CB235)</f>
        <v>0</v>
      </c>
      <c r="CD236" s="18" t="n">
        <f aca="false">CC236/BT236</f>
        <v>0</v>
      </c>
      <c r="CE236" s="4" t="s">
        <v>2918</v>
      </c>
      <c r="CF236" s="18" t="n">
        <f aca="false">(COUNTIFS(U236:BQ236,CE236))/BT236</f>
        <v>0</v>
      </c>
      <c r="CH236" s="4" t="s">
        <v>2919</v>
      </c>
      <c r="CI236" s="18" t="n">
        <v>0.0408163265306122</v>
      </c>
      <c r="CJ236" s="18" t="n">
        <v>0.45</v>
      </c>
      <c r="CK236" s="4" t="s">
        <v>182</v>
      </c>
      <c r="CL236" s="4" t="s">
        <v>2901</v>
      </c>
      <c r="CP236" s="0" t="s">
        <v>3750</v>
      </c>
      <c r="CQ236" s="15" t="n">
        <v>0</v>
      </c>
      <c r="CR236" s="0" t="str">
        <f aca="false">CONCATENATE(CP236,CS236)</f>
        <v>heat*</v>
      </c>
      <c r="CS236" s="0" t="s">
        <v>3614</v>
      </c>
      <c r="CT236" s="0" t="n">
        <f aca="false">CP237</f>
        <v>0</v>
      </c>
      <c r="CU236" s="0" t="str">
        <f aca="false">CONCATENATE(CT236,CS236)</f>
        <v>0*</v>
      </c>
      <c r="CV236" s="15" t="n">
        <f aca="false">(COUNTIFS(U236:BQ236,CU236))/BT236</f>
        <v>0</v>
      </c>
      <c r="CX236" s="4" t="s">
        <v>3639</v>
      </c>
      <c r="CY236" s="4" t="s">
        <v>3706</v>
      </c>
      <c r="CZ236" s="4" t="s">
        <v>3676</v>
      </c>
    </row>
    <row r="237" customFormat="false" ht="14.4" hidden="false" customHeight="false" outlineLevel="0" collapsed="false">
      <c r="A237" s="8" t="s">
        <v>193</v>
      </c>
      <c r="B237" s="17" t="n">
        <v>1</v>
      </c>
      <c r="C237" s="17" t="n">
        <v>2</v>
      </c>
      <c r="D237" s="17" t="n">
        <v>1</v>
      </c>
      <c r="E237" s="17" t="n">
        <v>109</v>
      </c>
      <c r="F237" s="17" t="n">
        <v>55</v>
      </c>
      <c r="G237" s="17" t="n">
        <v>2</v>
      </c>
      <c r="H237" s="8" t="n">
        <v>2055</v>
      </c>
      <c r="I237" s="8" t="n">
        <v>12055</v>
      </c>
      <c r="J237" s="8" t="n">
        <v>2055</v>
      </c>
      <c r="K237" s="8" t="s">
        <v>650</v>
      </c>
      <c r="L237" s="8" t="s">
        <v>128</v>
      </c>
      <c r="M237" s="4" t="s">
        <v>3024</v>
      </c>
      <c r="N237" s="4" t="s">
        <v>3025</v>
      </c>
      <c r="O237" s="4" t="s">
        <v>3039</v>
      </c>
      <c r="R237" s="4" t="n">
        <f aca="false">(1+LEN(N237)-LEN(SUBSTITUTE(N237," ","")))+1</f>
        <v>5</v>
      </c>
      <c r="S237" s="4" t="n">
        <f aca="false">(1+LEN(O237)-LEN(SUBSTITUTE(O237," ","")))</f>
        <v>8</v>
      </c>
      <c r="T237" s="4" t="s">
        <v>2365</v>
      </c>
      <c r="U237" s="4" t="s">
        <v>1249</v>
      </c>
      <c r="V237" s="4" t="s">
        <v>3027</v>
      </c>
      <c r="W237" s="4" t="s">
        <v>3028</v>
      </c>
      <c r="X237" s="4" t="s">
        <v>1249</v>
      </c>
      <c r="Y237" s="4" t="s">
        <v>1062</v>
      </c>
      <c r="AA237" s="4" t="s">
        <v>1249</v>
      </c>
      <c r="AB237" s="4" t="s">
        <v>1249</v>
      </c>
      <c r="AC237" s="4" t="s">
        <v>1062</v>
      </c>
      <c r="AD237" s="4" t="s">
        <v>1249</v>
      </c>
      <c r="AE237" s="4" t="s">
        <v>1584</v>
      </c>
      <c r="AF237" s="4" t="s">
        <v>1249</v>
      </c>
      <c r="AG237" s="4" t="s">
        <v>1249</v>
      </c>
      <c r="AH237" s="4" t="s">
        <v>551</v>
      </c>
      <c r="AI237" s="4" t="s">
        <v>3029</v>
      </c>
      <c r="AJ237" s="4" t="s">
        <v>3030</v>
      </c>
      <c r="AK237" s="4" t="s">
        <v>1249</v>
      </c>
      <c r="AL237" s="4" t="s">
        <v>1249</v>
      </c>
      <c r="AM237" s="4" t="s">
        <v>1249</v>
      </c>
      <c r="AN237" s="4" t="s">
        <v>1249</v>
      </c>
      <c r="AO237" s="4" t="s">
        <v>3031</v>
      </c>
      <c r="AP237" s="4" t="s">
        <v>1039</v>
      </c>
      <c r="AQ237" s="4" t="s">
        <v>2280</v>
      </c>
      <c r="AR237" s="4" t="s">
        <v>1249</v>
      </c>
      <c r="AS237" s="4" t="s">
        <v>1249</v>
      </c>
      <c r="AT237" s="4" t="s">
        <v>1062</v>
      </c>
      <c r="AU237" s="4" t="s">
        <v>551</v>
      </c>
      <c r="AV237" s="4" t="s">
        <v>3032</v>
      </c>
      <c r="AW237" s="4" t="s">
        <v>1249</v>
      </c>
      <c r="AX237" s="4" t="s">
        <v>1062</v>
      </c>
      <c r="AY237" s="4" t="s">
        <v>551</v>
      </c>
      <c r="AZ237" s="4" t="s">
        <v>3033</v>
      </c>
      <c r="BA237" s="4" t="s">
        <v>1062</v>
      </c>
      <c r="BB237" s="4" t="s">
        <v>1249</v>
      </c>
      <c r="BC237" s="4" t="s">
        <v>3034</v>
      </c>
      <c r="BD237" s="4" t="s">
        <v>551</v>
      </c>
      <c r="BE237" s="4" t="s">
        <v>1249</v>
      </c>
      <c r="BF237" s="4" t="s">
        <v>1062</v>
      </c>
      <c r="BG237" s="4" t="s">
        <v>1249</v>
      </c>
      <c r="BH237" s="4" t="s">
        <v>1249</v>
      </c>
      <c r="BI237" s="4" t="s">
        <v>1249</v>
      </c>
      <c r="BJ237" s="4" t="s">
        <v>3035</v>
      </c>
      <c r="BK237" s="4" t="s">
        <v>1062</v>
      </c>
      <c r="BL237" s="4" t="s">
        <v>1915</v>
      </c>
      <c r="BM237" s="4" t="s">
        <v>1915</v>
      </c>
      <c r="BN237" s="4" t="s">
        <v>3036</v>
      </c>
      <c r="BO237" s="4" t="s">
        <v>1249</v>
      </c>
      <c r="BP237" s="4" t="s">
        <v>1062</v>
      </c>
      <c r="BQ237" s="4" t="s">
        <v>1249</v>
      </c>
      <c r="BS237" s="4" t="s">
        <v>1249</v>
      </c>
      <c r="BT237" s="4" t="n">
        <f aca="false">49-(COUNTBLANK(U237:BQ237))</f>
        <v>48</v>
      </c>
      <c r="BU237" s="4" t="str">
        <f aca="false">CONCATENATE("*",BS237,"*")</f>
        <v>*serve*</v>
      </c>
      <c r="BV237" s="4" t="n">
        <f aca="false">COUNTIFS(U237:BQ237,BU237)</f>
        <v>0</v>
      </c>
      <c r="BW237" s="18" t="n">
        <f aca="false">BV237/BT237</f>
        <v>0</v>
      </c>
      <c r="BZ237" s="18" t="str">
        <f aca="false">IF(BY237="","",(BY237/BT237))</f>
        <v/>
      </c>
      <c r="CA237" s="4" t="n">
        <f aca="false">COUNTIFS(U237:BQ237,BU238)</f>
        <v>0</v>
      </c>
      <c r="CB237" s="4" t="str">
        <f aca="false">IF(BX237="",BU237,BX237)</f>
        <v>*serve*</v>
      </c>
      <c r="CC237" s="4" t="n">
        <f aca="false">COUNTIFS(U237:BQ237,CB238)</f>
        <v>0</v>
      </c>
      <c r="CD237" s="18" t="n">
        <f aca="false">CC237/BT237</f>
        <v>0</v>
      </c>
      <c r="CE237" s="4" t="s">
        <v>1536</v>
      </c>
      <c r="CF237" s="18" t="n">
        <f aca="false">(COUNTIFS(U237:BQ237,CE237))/BT237</f>
        <v>0</v>
      </c>
      <c r="CH237" s="4" t="s">
        <v>1538</v>
      </c>
      <c r="CI237" s="18" t="n">
        <v>0</v>
      </c>
      <c r="CJ237" s="18" t="n">
        <v>0.46</v>
      </c>
      <c r="CK237" s="4" t="s">
        <v>3042</v>
      </c>
      <c r="CL237" s="4" t="s">
        <v>3037</v>
      </c>
      <c r="CX237" s="4" t="s">
        <v>3639</v>
      </c>
      <c r="CY237" s="4" t="s">
        <v>3708</v>
      </c>
      <c r="CZ237" s="4" t="s">
        <v>3676</v>
      </c>
    </row>
    <row r="238" customFormat="false" ht="14.4" hidden="false" customHeight="false" outlineLevel="0" collapsed="false">
      <c r="A238" s="8" t="s">
        <v>127</v>
      </c>
      <c r="B238" s="17" t="n">
        <v>1</v>
      </c>
      <c r="C238" s="17" t="n">
        <v>2</v>
      </c>
      <c r="D238" s="17" t="n">
        <v>2</v>
      </c>
      <c r="E238" s="17" t="n">
        <v>109</v>
      </c>
      <c r="F238" s="17" t="n">
        <v>55</v>
      </c>
      <c r="G238" s="17" t="n">
        <v>3</v>
      </c>
      <c r="H238" s="8" t="n">
        <v>3055</v>
      </c>
      <c r="I238" s="8" t="n">
        <v>13055</v>
      </c>
      <c r="J238" s="8" t="n">
        <v>3055</v>
      </c>
      <c r="K238" s="8" t="s">
        <v>650</v>
      </c>
      <c r="L238" s="8" t="s">
        <v>128</v>
      </c>
      <c r="M238" s="4" t="s">
        <v>3038</v>
      </c>
      <c r="N238" s="4" t="s">
        <v>3025</v>
      </c>
      <c r="O238" s="4" t="s">
        <v>3026</v>
      </c>
      <c r="R238" s="4" t="n">
        <f aca="false">(1+LEN(N238)-LEN(SUBSTITUTE(N238," ","")))+1</f>
        <v>5</v>
      </c>
      <c r="S238" s="4" t="n">
        <f aca="false">(1+LEN(O238)-LEN(SUBSTITUTE(O238," ","")))</f>
        <v>8</v>
      </c>
      <c r="T238" s="4" t="s">
        <v>2365</v>
      </c>
      <c r="U238" s="4" t="s">
        <v>3040</v>
      </c>
      <c r="V238" s="4" t="s">
        <v>3041</v>
      </c>
      <c r="W238" s="4" t="s">
        <v>3042</v>
      </c>
      <c r="X238" s="4" t="s">
        <v>551</v>
      </c>
      <c r="Y238" s="4" t="s">
        <v>3040</v>
      </c>
      <c r="Z238" s="4" t="s">
        <v>1301</v>
      </c>
      <c r="AA238" s="4" t="s">
        <v>3043</v>
      </c>
      <c r="AB238" s="4" t="s">
        <v>3042</v>
      </c>
      <c r="AC238" s="4" t="s">
        <v>3044</v>
      </c>
      <c r="AD238" s="4" t="s">
        <v>1301</v>
      </c>
      <c r="AE238" s="4" t="s">
        <v>3042</v>
      </c>
      <c r="AF238" s="4" t="s">
        <v>3045</v>
      </c>
      <c r="AG238" s="4" t="s">
        <v>3046</v>
      </c>
      <c r="AH238" s="4" t="s">
        <v>3042</v>
      </c>
      <c r="AI238" s="4" t="s">
        <v>551</v>
      </c>
      <c r="AJ238" s="4" t="s">
        <v>3047</v>
      </c>
      <c r="AK238" s="4" t="s">
        <v>3048</v>
      </c>
      <c r="AL238" s="4" t="s">
        <v>3049</v>
      </c>
      <c r="AM238" s="4" t="s">
        <v>3042</v>
      </c>
      <c r="AN238" s="4" t="s">
        <v>3042</v>
      </c>
      <c r="AO238" s="4" t="s">
        <v>1062</v>
      </c>
      <c r="AP238" s="4" t="s">
        <v>3050</v>
      </c>
      <c r="AQ238" s="4" t="s">
        <v>748</v>
      </c>
      <c r="AR238" s="4" t="s">
        <v>3050</v>
      </c>
      <c r="AS238" s="4" t="s">
        <v>3045</v>
      </c>
      <c r="AT238" s="4" t="s">
        <v>3042</v>
      </c>
      <c r="AU238" s="4" t="s">
        <v>3042</v>
      </c>
      <c r="AV238" s="4" t="s">
        <v>1301</v>
      </c>
      <c r="AW238" s="4" t="s">
        <v>3051</v>
      </c>
      <c r="AX238" s="4" t="s">
        <v>748</v>
      </c>
      <c r="AY238" s="4" t="s">
        <v>551</v>
      </c>
      <c r="AZ238" s="4" t="s">
        <v>3051</v>
      </c>
      <c r="BA238" s="4" t="s">
        <v>2280</v>
      </c>
      <c r="BB238" s="4" t="s">
        <v>551</v>
      </c>
      <c r="BC238" s="4" t="s">
        <v>3051</v>
      </c>
      <c r="BD238" s="4" t="s">
        <v>551</v>
      </c>
      <c r="BE238" s="4" t="s">
        <v>3052</v>
      </c>
      <c r="BF238" s="4" t="s">
        <v>3042</v>
      </c>
      <c r="BG238" s="4" t="s">
        <v>3042</v>
      </c>
      <c r="BH238" s="4" t="s">
        <v>3051</v>
      </c>
      <c r="BI238" s="4" t="s">
        <v>1567</v>
      </c>
      <c r="BJ238" s="4" t="s">
        <v>3042</v>
      </c>
      <c r="BK238" s="4" t="s">
        <v>2280</v>
      </c>
      <c r="BL238" s="4" t="s">
        <v>3042</v>
      </c>
      <c r="BM238" s="4" t="s">
        <v>3053</v>
      </c>
      <c r="BN238" s="4" t="s">
        <v>698</v>
      </c>
      <c r="BO238" s="4" t="s">
        <v>1301</v>
      </c>
      <c r="BP238" s="4" t="s">
        <v>1062</v>
      </c>
      <c r="BQ238" s="4" t="s">
        <v>3042</v>
      </c>
      <c r="BS238" s="4" t="s">
        <v>3042</v>
      </c>
      <c r="BT238" s="4" t="n">
        <f aca="false">49-(COUNTBLANK(U238:BQ238))</f>
        <v>49</v>
      </c>
      <c r="BU238" s="4" t="str">
        <f aca="false">CONCATENATE("*",BS238,"*")</f>
        <v>*kick*</v>
      </c>
      <c r="BV238" s="4" t="n">
        <f aca="false">COUNTIFS(U238:BQ238,BU238)</f>
        <v>0</v>
      </c>
      <c r="BW238" s="18" t="n">
        <f aca="false">BV238/BT238</f>
        <v>0</v>
      </c>
      <c r="BZ238" s="18" t="str">
        <f aca="false">IF(BY238="","",(BY238/BT238))</f>
        <v/>
      </c>
      <c r="CA238" s="4" t="n">
        <f aca="false">COUNTIFS(U238:BQ238,BU237)</f>
        <v>0</v>
      </c>
      <c r="CB238" s="4" t="str">
        <f aca="false">IF(BX238="",BU238,BX238)</f>
        <v>*kick*</v>
      </c>
      <c r="CC238" s="4" t="n">
        <f aca="false">COUNTIFS(U238:BQ238,CB237)</f>
        <v>0</v>
      </c>
      <c r="CD238" s="18" t="n">
        <f aca="false">CC238/BT238</f>
        <v>0</v>
      </c>
      <c r="CE238" s="4" t="s">
        <v>3054</v>
      </c>
      <c r="CF238" s="18" t="n">
        <f aca="false">(COUNTIFS(U238:BQ238,CE238))/BT238</f>
        <v>0</v>
      </c>
      <c r="CH238" s="4" t="s">
        <v>3055</v>
      </c>
      <c r="CI238" s="18" t="n">
        <v>0</v>
      </c>
      <c r="CJ238" s="18" t="n">
        <v>0.43</v>
      </c>
      <c r="CK238" s="4" t="s">
        <v>1249</v>
      </c>
      <c r="CL238" s="4" t="s">
        <v>3037</v>
      </c>
      <c r="CP238" s="0" t="s">
        <v>3751</v>
      </c>
      <c r="CQ238" s="15" t="n">
        <v>0</v>
      </c>
      <c r="CR238" s="0" t="str">
        <f aca="false">CONCATENATE(CP238,CS238)</f>
        <v>hook*</v>
      </c>
      <c r="CS238" s="0" t="s">
        <v>3614</v>
      </c>
      <c r="CT238" s="0" t="n">
        <f aca="false">CP239</f>
        <v>0</v>
      </c>
      <c r="CU238" s="0" t="str">
        <f aca="false">CONCATENATE(CT238,CS238)</f>
        <v>0*</v>
      </c>
      <c r="CV238" s="15" t="n">
        <f aca="false">(COUNTIFS(U238:BQ238,CU238))/BT238</f>
        <v>0</v>
      </c>
      <c r="CX238" s="4" t="s">
        <v>3639</v>
      </c>
      <c r="CY238" s="4" t="s">
        <v>3708</v>
      </c>
      <c r="CZ238" s="4" t="s">
        <v>3676</v>
      </c>
    </row>
    <row r="239" customFormat="false" ht="14.4" hidden="false" customHeight="false" outlineLevel="0" collapsed="false">
      <c r="A239" s="8" t="s">
        <v>193</v>
      </c>
      <c r="B239" s="17" t="n">
        <v>1</v>
      </c>
      <c r="C239" s="17" t="n">
        <v>2</v>
      </c>
      <c r="D239" s="17" t="n">
        <v>1</v>
      </c>
      <c r="E239" s="17" t="n">
        <v>110</v>
      </c>
      <c r="F239" s="17" t="n">
        <v>56</v>
      </c>
      <c r="G239" s="17" t="n">
        <v>2</v>
      </c>
      <c r="H239" s="8" t="n">
        <v>2056</v>
      </c>
      <c r="I239" s="8" t="n">
        <v>12056</v>
      </c>
      <c r="J239" s="8" t="n">
        <v>2056</v>
      </c>
      <c r="K239" s="8" t="s">
        <v>650</v>
      </c>
      <c r="L239" s="8" t="s">
        <v>128</v>
      </c>
      <c r="M239" s="4" t="s">
        <v>3056</v>
      </c>
      <c r="N239" s="4" t="s">
        <v>3057</v>
      </c>
      <c r="O239" s="4" t="s">
        <v>3086</v>
      </c>
      <c r="R239" s="4" t="n">
        <f aca="false">(1+LEN(N239)-LEN(SUBSTITUTE(N239," ","")))+1</f>
        <v>6</v>
      </c>
      <c r="S239" s="4" t="n">
        <f aca="false">(1+LEN(O239)-LEN(SUBSTITUTE(O239," ","")))</f>
        <v>9</v>
      </c>
      <c r="T239" s="4" t="s">
        <v>2365</v>
      </c>
      <c r="U239" s="20" t="s">
        <v>3059</v>
      </c>
      <c r="V239" s="20" t="s">
        <v>3060</v>
      </c>
      <c r="W239" s="4" t="s">
        <v>3061</v>
      </c>
      <c r="X239" s="20" t="s">
        <v>3062</v>
      </c>
      <c r="Y239" s="20" t="s">
        <v>3063</v>
      </c>
      <c r="Z239" s="20" t="s">
        <v>3064</v>
      </c>
      <c r="AA239" s="4" t="s">
        <v>3065</v>
      </c>
      <c r="AB239" s="20" t="s">
        <v>3066</v>
      </c>
      <c r="AC239" s="20" t="s">
        <v>3067</v>
      </c>
      <c r="AD239" s="20" t="s">
        <v>3068</v>
      </c>
      <c r="AE239" s="20" t="s">
        <v>3064</v>
      </c>
      <c r="AF239" s="20" t="s">
        <v>3069</v>
      </c>
      <c r="AG239" s="4" t="s">
        <v>3070</v>
      </c>
      <c r="AH239" s="4" t="s">
        <v>3071</v>
      </c>
      <c r="AI239" s="20" t="s">
        <v>3067</v>
      </c>
      <c r="AJ239" s="4" t="s">
        <v>3072</v>
      </c>
      <c r="AK239" s="20" t="s">
        <v>3067</v>
      </c>
      <c r="AL239" s="20" t="s">
        <v>3064</v>
      </c>
      <c r="AM239" s="20" t="s">
        <v>3073</v>
      </c>
      <c r="AN239" s="20" t="s">
        <v>3074</v>
      </c>
      <c r="AO239" s="20" t="s">
        <v>3066</v>
      </c>
      <c r="AP239" s="20" t="s">
        <v>3060</v>
      </c>
      <c r="AQ239" s="20" t="s">
        <v>3062</v>
      </c>
      <c r="AR239" s="20" t="s">
        <v>3066</v>
      </c>
      <c r="AS239" s="4" t="s">
        <v>3075</v>
      </c>
      <c r="AT239" s="20" t="s">
        <v>3076</v>
      </c>
      <c r="AU239" s="4" t="s">
        <v>2560</v>
      </c>
      <c r="AV239" s="20" t="s">
        <v>3077</v>
      </c>
      <c r="AW239" s="20" t="s">
        <v>3066</v>
      </c>
      <c r="AX239" s="4" t="s">
        <v>2560</v>
      </c>
      <c r="AY239" s="20" t="s">
        <v>3066</v>
      </c>
      <c r="AZ239" s="20" t="s">
        <v>3064</v>
      </c>
      <c r="BA239" s="20" t="s">
        <v>3068</v>
      </c>
      <c r="BB239" s="4" t="s">
        <v>1123</v>
      </c>
      <c r="BC239" s="20" t="s">
        <v>3078</v>
      </c>
      <c r="BD239" s="20" t="s">
        <v>3060</v>
      </c>
      <c r="BE239" s="20" t="s">
        <v>3066</v>
      </c>
      <c r="BF239" s="4" t="s">
        <v>1631</v>
      </c>
      <c r="BG239" s="20" t="s">
        <v>3079</v>
      </c>
      <c r="BH239" s="20" t="s">
        <v>3060</v>
      </c>
      <c r="BI239" s="20" t="s">
        <v>3067</v>
      </c>
      <c r="BJ239" s="20" t="s">
        <v>3067</v>
      </c>
      <c r="BK239" s="20" t="s">
        <v>703</v>
      </c>
      <c r="BL239" s="20" t="s">
        <v>3066</v>
      </c>
      <c r="BM239" s="4" t="s">
        <v>1123</v>
      </c>
      <c r="BN239" s="20" t="s">
        <v>3080</v>
      </c>
      <c r="BO239" s="20" t="s">
        <v>1614</v>
      </c>
      <c r="BP239" s="20" t="s">
        <v>3081</v>
      </c>
      <c r="BQ239" s="20" t="s">
        <v>3082</v>
      </c>
      <c r="BS239" s="4" t="s">
        <v>3067</v>
      </c>
      <c r="BT239" s="4" t="n">
        <f aca="false">49-(COUNTBLANK(U239:BQ239))</f>
        <v>49</v>
      </c>
      <c r="BU239" s="4" t="str">
        <f aca="false">CONCATENATE("*",BS239,"*")</f>
        <v>*babysit*</v>
      </c>
      <c r="BV239" s="4" t="n">
        <f aca="false">COUNTIFS(U239:BQ239,BU239)</f>
        <v>0</v>
      </c>
      <c r="BW239" s="18" t="n">
        <f aca="false">BV239/BT239</f>
        <v>0</v>
      </c>
      <c r="BX239" s="4" t="s">
        <v>1985</v>
      </c>
      <c r="BY239" s="4" t="n">
        <f aca="false">COUNTIFS(U239:BQ239,BX239)</f>
        <v>0</v>
      </c>
      <c r="BZ239" s="18" t="n">
        <f aca="false">IF(BY239="","",(BY239/BT239))</f>
        <v>0</v>
      </c>
      <c r="CA239" s="4" t="n">
        <f aca="false">COUNTIFS(U239:BQ239,BU240)</f>
        <v>0</v>
      </c>
      <c r="CB239" s="4" t="str">
        <f aca="false">IF(BX239="",BU239,BX239)</f>
        <v>*watch*</v>
      </c>
      <c r="CC239" s="4" t="n">
        <f aca="false">COUNTIFS(U239:BQ239,CB240)</f>
        <v>0</v>
      </c>
      <c r="CD239" s="18" t="n">
        <f aca="false">CC239/BT239</f>
        <v>0</v>
      </c>
      <c r="CE239" s="4" t="s">
        <v>1985</v>
      </c>
      <c r="CF239" s="18" t="n">
        <f aca="false">(COUNTIFS(U239:BQ239,CE239))/BT239</f>
        <v>0</v>
      </c>
      <c r="CG239" s="20" t="s">
        <v>3083</v>
      </c>
      <c r="CH239" s="4" t="s">
        <v>1986</v>
      </c>
      <c r="CI239" s="18" t="n">
        <v>0</v>
      </c>
      <c r="CJ239" s="18" t="n">
        <v>0.37</v>
      </c>
      <c r="CK239" s="4" t="s">
        <v>976</v>
      </c>
      <c r="CL239" s="4" t="s">
        <v>3084</v>
      </c>
      <c r="CX239" s="4" t="s">
        <v>3639</v>
      </c>
      <c r="CY239" s="4" t="s">
        <v>3710</v>
      </c>
      <c r="CZ239" s="4" t="s">
        <v>3676</v>
      </c>
    </row>
    <row r="240" customFormat="false" ht="14.4" hidden="false" customHeight="false" outlineLevel="0" collapsed="false">
      <c r="A240" s="8" t="s">
        <v>127</v>
      </c>
      <c r="B240" s="17" t="n">
        <v>1</v>
      </c>
      <c r="C240" s="17" t="n">
        <v>2</v>
      </c>
      <c r="D240" s="17" t="n">
        <v>2</v>
      </c>
      <c r="E240" s="17" t="n">
        <v>110</v>
      </c>
      <c r="F240" s="17" t="n">
        <v>56</v>
      </c>
      <c r="G240" s="17" t="n">
        <v>3</v>
      </c>
      <c r="H240" s="8" t="n">
        <v>3056</v>
      </c>
      <c r="I240" s="8" t="n">
        <v>13056</v>
      </c>
      <c r="J240" s="8" t="n">
        <v>3056</v>
      </c>
      <c r="K240" s="8" t="s">
        <v>650</v>
      </c>
      <c r="L240" s="8" t="s">
        <v>128</v>
      </c>
      <c r="M240" s="4" t="s">
        <v>3085</v>
      </c>
      <c r="N240" s="4" t="s">
        <v>3057</v>
      </c>
      <c r="O240" s="4" t="s">
        <v>3058</v>
      </c>
      <c r="R240" s="4" t="n">
        <f aca="false">(1+LEN(N240)-LEN(SUBSTITUTE(N240," ","")))+1</f>
        <v>6</v>
      </c>
      <c r="S240" s="4" t="n">
        <f aca="false">(1+LEN(O240)-LEN(SUBSTITUTE(O240," ","")))</f>
        <v>9</v>
      </c>
      <c r="T240" s="4" t="s">
        <v>2365</v>
      </c>
      <c r="U240" s="20" t="s">
        <v>3087</v>
      </c>
      <c r="V240" s="4" t="s">
        <v>3088</v>
      </c>
      <c r="W240" s="4" t="s">
        <v>3089</v>
      </c>
      <c r="X240" s="20" t="s">
        <v>3090</v>
      </c>
      <c r="Y240" s="20" t="s">
        <v>3091</v>
      </c>
      <c r="Z240" s="4" t="s">
        <v>3092</v>
      </c>
      <c r="AA240" s="20" t="s">
        <v>3093</v>
      </c>
      <c r="AB240" s="20" t="s">
        <v>3087</v>
      </c>
      <c r="AC240" s="20" t="s">
        <v>3094</v>
      </c>
      <c r="AD240" s="20" t="s">
        <v>3095</v>
      </c>
      <c r="AE240" s="4" t="s">
        <v>1087</v>
      </c>
      <c r="AF240" s="20" t="s">
        <v>3096</v>
      </c>
      <c r="AG240" s="20" t="s">
        <v>3097</v>
      </c>
      <c r="AH240" s="4" t="s">
        <v>3098</v>
      </c>
      <c r="AI240" s="20" t="s">
        <v>3099</v>
      </c>
      <c r="AJ240" s="20" t="s">
        <v>3100</v>
      </c>
      <c r="AK240" s="4" t="s">
        <v>3101</v>
      </c>
      <c r="AL240" s="4" t="s">
        <v>3102</v>
      </c>
      <c r="AM240" s="20" t="s">
        <v>3090</v>
      </c>
      <c r="AN240" s="20" t="s">
        <v>3087</v>
      </c>
      <c r="AO240" s="20" t="s">
        <v>3099</v>
      </c>
      <c r="AP240" s="4" t="s">
        <v>2954</v>
      </c>
      <c r="AQ240" s="4" t="s">
        <v>3103</v>
      </c>
      <c r="AR240" s="4" t="s">
        <v>3104</v>
      </c>
      <c r="AS240" s="4" t="s">
        <v>3105</v>
      </c>
      <c r="AT240" s="20" t="s">
        <v>3106</v>
      </c>
      <c r="AU240" s="4" t="s">
        <v>3107</v>
      </c>
      <c r="AV240" s="20" t="s">
        <v>976</v>
      </c>
      <c r="AW240" s="4" t="s">
        <v>3108</v>
      </c>
      <c r="AX240" s="20" t="s">
        <v>976</v>
      </c>
      <c r="AY240" s="4" t="s">
        <v>1834</v>
      </c>
      <c r="AZ240" s="4" t="s">
        <v>3109</v>
      </c>
      <c r="BA240" s="20" t="s">
        <v>3110</v>
      </c>
      <c r="BB240" s="4" t="s">
        <v>1990</v>
      </c>
      <c r="BC240" s="20" t="s">
        <v>3099</v>
      </c>
      <c r="BD240" s="4" t="s">
        <v>3111</v>
      </c>
      <c r="BE240" s="20" t="s">
        <v>3112</v>
      </c>
      <c r="BF240" s="4" t="s">
        <v>3020</v>
      </c>
      <c r="BG240" s="20" t="s">
        <v>3113</v>
      </c>
      <c r="BH240" s="20" t="s">
        <v>3087</v>
      </c>
      <c r="BI240" s="4" t="s">
        <v>3114</v>
      </c>
      <c r="BJ240" s="20" t="s">
        <v>3090</v>
      </c>
      <c r="BK240" s="20" t="s">
        <v>3115</v>
      </c>
      <c r="BL240" s="4" t="s">
        <v>3116</v>
      </c>
      <c r="BM240" s="20" t="s">
        <v>976</v>
      </c>
      <c r="BN240" s="4" t="s">
        <v>3117</v>
      </c>
      <c r="BO240" s="4" t="s">
        <v>3118</v>
      </c>
      <c r="BP240" s="20" t="s">
        <v>3119</v>
      </c>
      <c r="BQ240" s="20" t="s">
        <v>976</v>
      </c>
      <c r="BS240" s="4" t="s">
        <v>3090</v>
      </c>
      <c r="BT240" s="4" t="n">
        <f aca="false">49-(COUNTBLANK(U240:BQ240))</f>
        <v>49</v>
      </c>
      <c r="BU240" s="4" t="str">
        <f aca="false">CONCATENATE("*",BS240,"*")</f>
        <v>*counsel*</v>
      </c>
      <c r="BV240" s="4" t="n">
        <f aca="false">COUNTIFS(U240:BQ240,BU240)</f>
        <v>0</v>
      </c>
      <c r="BW240" s="18" t="n">
        <f aca="false">BV240/BT240</f>
        <v>0</v>
      </c>
      <c r="BX240" s="4" t="s">
        <v>3120</v>
      </c>
      <c r="BY240" s="4" t="n">
        <f aca="false">COUNTIFS(U240:BQ240,BX240)</f>
        <v>0</v>
      </c>
      <c r="BZ240" s="18" t="n">
        <f aca="false">IF(BY240="","",(BY240/BT240))</f>
        <v>0</v>
      </c>
      <c r="CA240" s="4" t="n">
        <f aca="false">COUNTIFS(U240:BQ240,BU239)</f>
        <v>0</v>
      </c>
      <c r="CB240" s="4" t="str">
        <f aca="false">IF(BX240="",BU240,BX240)</f>
        <v>*help*</v>
      </c>
      <c r="CC240" s="4" t="n">
        <f aca="false">COUNTIFS(U240:BQ240,CB239)</f>
        <v>0</v>
      </c>
      <c r="CD240" s="18" t="n">
        <f aca="false">CC240/BT240</f>
        <v>0</v>
      </c>
      <c r="CE240" s="4" t="s">
        <v>3120</v>
      </c>
      <c r="CF240" s="18" t="n">
        <f aca="false">(COUNTIFS(U240:BQ240,CE240))/BT240</f>
        <v>0</v>
      </c>
      <c r="CG240" s="20" t="s">
        <v>3121</v>
      </c>
      <c r="CH240" s="4" t="s">
        <v>3122</v>
      </c>
      <c r="CI240" s="18" t="n">
        <v>0</v>
      </c>
      <c r="CJ240" s="18" t="n">
        <v>0.27</v>
      </c>
      <c r="CK240" s="4" t="s">
        <v>703</v>
      </c>
      <c r="CL240" s="4" t="s">
        <v>3084</v>
      </c>
      <c r="CP240" s="0" t="s">
        <v>3752</v>
      </c>
      <c r="CQ240" s="15" t="n">
        <v>0.0204081632653061</v>
      </c>
      <c r="CR240" s="0" t="str">
        <f aca="false">CONCATENATE(CP240,CS240)</f>
        <v>advise*</v>
      </c>
      <c r="CS240" s="0" t="s">
        <v>3614</v>
      </c>
      <c r="CT240" s="0" t="n">
        <f aca="false">CP239</f>
        <v>0</v>
      </c>
      <c r="CU240" s="0" t="str">
        <f aca="false">CONCATENATE(CT240,CS240)</f>
        <v>0*</v>
      </c>
      <c r="CV240" s="15" t="n">
        <f aca="false">(COUNTIFS(U240:BQ240,CU240))/BT240</f>
        <v>0</v>
      </c>
      <c r="CX240" s="4" t="s">
        <v>3639</v>
      </c>
      <c r="CY240" s="4" t="s">
        <v>3710</v>
      </c>
      <c r="CZ240" s="4" t="s">
        <v>3676</v>
      </c>
    </row>
    <row r="241" customFormat="false" ht="14.4" hidden="false" customHeight="false" outlineLevel="0" collapsed="false">
      <c r="A241" s="8" t="s">
        <v>193</v>
      </c>
      <c r="B241" s="17" t="n">
        <v>1</v>
      </c>
      <c r="C241" s="17" t="n">
        <v>2</v>
      </c>
      <c r="D241" s="17" t="n">
        <v>1</v>
      </c>
      <c r="E241" s="17" t="n">
        <v>111</v>
      </c>
      <c r="F241" s="17" t="n">
        <v>57</v>
      </c>
      <c r="G241" s="17" t="n">
        <v>2</v>
      </c>
      <c r="H241" s="8" t="n">
        <v>2057</v>
      </c>
      <c r="I241" s="8" t="n">
        <v>12057</v>
      </c>
      <c r="J241" s="8" t="n">
        <v>2057</v>
      </c>
      <c r="K241" s="8" t="s">
        <v>650</v>
      </c>
      <c r="L241" s="8" t="s">
        <v>128</v>
      </c>
      <c r="M241" s="4" t="s">
        <v>3123</v>
      </c>
      <c r="N241" s="4" t="s">
        <v>3124</v>
      </c>
      <c r="O241" s="4" t="s">
        <v>3162</v>
      </c>
      <c r="R241" s="4" t="n">
        <f aca="false">(1+LEN(N241)-LEN(SUBSTITUTE(N241," ","")))+1</f>
        <v>7</v>
      </c>
      <c r="S241" s="4" t="n">
        <f aca="false">(1+LEN(O241)-LEN(SUBSTITUTE(O241," ","")))</f>
        <v>11</v>
      </c>
      <c r="T241" s="4" t="s">
        <v>3126</v>
      </c>
      <c r="U241" s="4" t="s">
        <v>3127</v>
      </c>
      <c r="V241" s="4" t="s">
        <v>3128</v>
      </c>
      <c r="W241" s="4" t="s">
        <v>3129</v>
      </c>
      <c r="X241" s="4" t="s">
        <v>3130</v>
      </c>
      <c r="Y241" s="4" t="s">
        <v>3131</v>
      </c>
      <c r="Z241" s="4" t="s">
        <v>3132</v>
      </c>
      <c r="AA241" s="4" t="s">
        <v>3133</v>
      </c>
      <c r="AB241" s="4" t="s">
        <v>3134</v>
      </c>
      <c r="AC241" s="4" t="s">
        <v>3135</v>
      </c>
      <c r="AD241" s="4" t="s">
        <v>1047</v>
      </c>
      <c r="AE241" s="4" t="s">
        <v>3136</v>
      </c>
      <c r="AF241" s="4" t="s">
        <v>3137</v>
      </c>
      <c r="AG241" s="4" t="s">
        <v>1062</v>
      </c>
      <c r="AH241" s="4" t="s">
        <v>3138</v>
      </c>
      <c r="AI241" s="4" t="s">
        <v>3139</v>
      </c>
      <c r="AJ241" s="4" t="s">
        <v>3140</v>
      </c>
      <c r="AK241" s="4" t="s">
        <v>3141</v>
      </c>
      <c r="AM241" s="4" t="s">
        <v>1301</v>
      </c>
      <c r="AN241" s="4" t="s">
        <v>3142</v>
      </c>
      <c r="AO241" s="4" t="s">
        <v>3143</v>
      </c>
      <c r="AP241" s="4" t="s">
        <v>3144</v>
      </c>
      <c r="AQ241" s="4" t="s">
        <v>1047</v>
      </c>
      <c r="AR241" s="4" t="s">
        <v>3145</v>
      </c>
      <c r="AS241" s="4" t="s">
        <v>1915</v>
      </c>
      <c r="AT241" s="4" t="s">
        <v>3146</v>
      </c>
      <c r="AU241" s="4" t="s">
        <v>1047</v>
      </c>
      <c r="AV241" s="4" t="s">
        <v>3147</v>
      </c>
      <c r="AW241" s="4" t="s">
        <v>3148</v>
      </c>
      <c r="AX241" s="4" t="s">
        <v>1062</v>
      </c>
      <c r="AY241" s="4" t="s">
        <v>1047</v>
      </c>
      <c r="AZ241" s="4" t="s">
        <v>3149</v>
      </c>
      <c r="BA241" s="4" t="s">
        <v>3150</v>
      </c>
      <c r="BB241" s="4" t="s">
        <v>3134</v>
      </c>
      <c r="BC241" s="4" t="s">
        <v>3050</v>
      </c>
      <c r="BD241" s="4" t="s">
        <v>3151</v>
      </c>
      <c r="BE241" s="4" t="s">
        <v>3146</v>
      </c>
      <c r="BF241" s="4" t="s">
        <v>1062</v>
      </c>
      <c r="BG241" s="4" t="s">
        <v>1047</v>
      </c>
      <c r="BH241" s="4" t="s">
        <v>1062</v>
      </c>
      <c r="BI241" s="4" t="s">
        <v>3132</v>
      </c>
      <c r="BJ241" s="4" t="s">
        <v>3152</v>
      </c>
      <c r="BK241" s="4" t="s">
        <v>3153</v>
      </c>
      <c r="BL241" s="4" t="s">
        <v>3154</v>
      </c>
      <c r="BM241" s="4" t="s">
        <v>646</v>
      </c>
      <c r="BN241" s="4" t="s">
        <v>3155</v>
      </c>
      <c r="BO241" s="4" t="s">
        <v>3156</v>
      </c>
      <c r="BP241" s="4" t="s">
        <v>3157</v>
      </c>
      <c r="BS241" s="4" t="s">
        <v>1880</v>
      </c>
      <c r="BT241" s="4" t="n">
        <f aca="false">49-(COUNTBLANK(U241:BQ241))</f>
        <v>47</v>
      </c>
      <c r="BU241" s="4" t="str">
        <f aca="false">CONCATENATE("*",BS241,"*")</f>
        <v>*pass*</v>
      </c>
      <c r="BV241" s="4" t="n">
        <f aca="false">COUNTIFS(U241:BQ241,BU241)</f>
        <v>0</v>
      </c>
      <c r="BW241" s="18" t="n">
        <f aca="false">BV241/BT241</f>
        <v>0</v>
      </c>
      <c r="BX241" s="4" t="s">
        <v>3158</v>
      </c>
      <c r="BY241" s="4" t="n">
        <f aca="false">COUNTIFS(U241:BQ241,BX241)</f>
        <v>0</v>
      </c>
      <c r="BZ241" s="18" t="n">
        <f aca="false">IF(BY241="","",(BY241/BT241))</f>
        <v>0</v>
      </c>
      <c r="CA241" s="4" t="n">
        <f aca="false">COUNTIFS(U241:BQ241,BU242)</f>
        <v>0</v>
      </c>
      <c r="CB241" s="4" t="str">
        <f aca="false">IF(BX241="",BU241,BX241)</f>
        <v>*throw*</v>
      </c>
      <c r="CC241" s="4" t="n">
        <f aca="false">COUNTIFS(U241:BQ241,CB242)</f>
        <v>0</v>
      </c>
      <c r="CD241" s="18" t="n">
        <f aca="false">CC241/BT241</f>
        <v>0</v>
      </c>
      <c r="CE241" s="4" t="s">
        <v>3158</v>
      </c>
      <c r="CF241" s="18" t="n">
        <f aca="false">(COUNTIFS(U241:BQ241,CE241))/BT241</f>
        <v>0</v>
      </c>
      <c r="CH241" s="4" t="s">
        <v>3159</v>
      </c>
      <c r="CI241" s="18" t="n">
        <v>0</v>
      </c>
      <c r="CJ241" s="18" t="n">
        <v>0.21</v>
      </c>
      <c r="CK241" s="4" t="s">
        <v>3165</v>
      </c>
      <c r="CL241" s="4" t="s">
        <v>3160</v>
      </c>
      <c r="CX241" s="4" t="s">
        <v>3615</v>
      </c>
      <c r="CY241" s="4" t="s">
        <v>3712</v>
      </c>
      <c r="CZ241" s="4" t="s">
        <v>3676</v>
      </c>
    </row>
    <row r="242" customFormat="false" ht="14.4" hidden="false" customHeight="false" outlineLevel="0" collapsed="false">
      <c r="A242" s="8" t="s">
        <v>127</v>
      </c>
      <c r="B242" s="17" t="n">
        <v>1</v>
      </c>
      <c r="C242" s="17" t="n">
        <v>2</v>
      </c>
      <c r="D242" s="17" t="n">
        <v>2</v>
      </c>
      <c r="E242" s="17" t="n">
        <v>111</v>
      </c>
      <c r="F242" s="17" t="n">
        <v>57</v>
      </c>
      <c r="G242" s="17" t="n">
        <v>3</v>
      </c>
      <c r="H242" s="8" t="n">
        <v>3057</v>
      </c>
      <c r="I242" s="8" t="n">
        <v>13057</v>
      </c>
      <c r="J242" s="8" t="n">
        <v>3057</v>
      </c>
      <c r="K242" s="8" t="s">
        <v>650</v>
      </c>
      <c r="L242" s="8" t="s">
        <v>128</v>
      </c>
      <c r="M242" s="4" t="s">
        <v>3161</v>
      </c>
      <c r="N242" s="4" t="s">
        <v>3124</v>
      </c>
      <c r="O242" s="4" t="s">
        <v>3125</v>
      </c>
      <c r="R242" s="4" t="n">
        <f aca="false">(1+LEN(N242)-LEN(SUBSTITUTE(N242," ","")))+1</f>
        <v>7</v>
      </c>
      <c r="S242" s="4" t="n">
        <f aca="false">(1+LEN(O242)-LEN(SUBSTITUTE(O242," ","")))</f>
        <v>11</v>
      </c>
      <c r="T242" s="4" t="s">
        <v>3126</v>
      </c>
      <c r="U242" s="4" t="s">
        <v>208</v>
      </c>
      <c r="V242" s="4" t="s">
        <v>3163</v>
      </c>
      <c r="W242" s="4" t="s">
        <v>3164</v>
      </c>
      <c r="X242" s="4" t="s">
        <v>3165</v>
      </c>
      <c r="Y242" s="4" t="s">
        <v>3165</v>
      </c>
      <c r="Z242" s="4" t="s">
        <v>3165</v>
      </c>
      <c r="AA242" s="4" t="s">
        <v>3165</v>
      </c>
      <c r="AB242" s="4" t="s">
        <v>3165</v>
      </c>
      <c r="AC242" s="4" t="s">
        <v>3166</v>
      </c>
      <c r="AE242" s="4" t="s">
        <v>3167</v>
      </c>
      <c r="AF242" s="4" t="s">
        <v>3168</v>
      </c>
      <c r="AG242" s="4" t="s">
        <v>3169</v>
      </c>
      <c r="AH242" s="4" t="s">
        <v>3165</v>
      </c>
      <c r="AI242" s="4" t="s">
        <v>3170</v>
      </c>
      <c r="AJ242" s="4" t="s">
        <v>3171</v>
      </c>
      <c r="AK242" s="4" t="s">
        <v>3172</v>
      </c>
      <c r="AL242" s="4" t="s">
        <v>3173</v>
      </c>
      <c r="AM242" s="4" t="s">
        <v>3165</v>
      </c>
      <c r="AN242" s="4" t="s">
        <v>3165</v>
      </c>
      <c r="AO242" s="4" t="s">
        <v>1062</v>
      </c>
      <c r="AP242" s="4" t="s">
        <v>3174</v>
      </c>
      <c r="AQ242" s="4" t="s">
        <v>3165</v>
      </c>
      <c r="AR242" s="4" t="s">
        <v>3175</v>
      </c>
      <c r="AS242" s="4" t="s">
        <v>3165</v>
      </c>
      <c r="AT242" s="4" t="s">
        <v>3176</v>
      </c>
      <c r="AU242" s="4" t="s">
        <v>3177</v>
      </c>
      <c r="AV242" s="4" t="s">
        <v>325</v>
      </c>
      <c r="AW242" s="4" t="s">
        <v>231</v>
      </c>
      <c r="AX242" s="4" t="s">
        <v>669</v>
      </c>
      <c r="AY242" s="4" t="s">
        <v>3165</v>
      </c>
      <c r="AZ242" s="4" t="s">
        <v>3178</v>
      </c>
      <c r="BA242" s="4" t="s">
        <v>3179</v>
      </c>
      <c r="BB242" s="4" t="s">
        <v>1062</v>
      </c>
      <c r="BC242" s="4" t="s">
        <v>3180</v>
      </c>
      <c r="BD242" s="4" t="s">
        <v>208</v>
      </c>
      <c r="BE242" s="4" t="s">
        <v>3181</v>
      </c>
      <c r="BF242" s="4" t="s">
        <v>1572</v>
      </c>
      <c r="BG242" s="4" t="s">
        <v>3182</v>
      </c>
      <c r="BH242" s="4" t="s">
        <v>3183</v>
      </c>
      <c r="BI242" s="4" t="s">
        <v>3184</v>
      </c>
      <c r="BJ242" s="4" t="s">
        <v>3134</v>
      </c>
      <c r="BK242" s="4" t="s">
        <v>3185</v>
      </c>
      <c r="BL242" s="4" t="s">
        <v>3186</v>
      </c>
      <c r="BM242" s="4" t="s">
        <v>1062</v>
      </c>
      <c r="BP242" s="4" t="s">
        <v>1877</v>
      </c>
      <c r="BQ242" s="4" t="s">
        <v>208</v>
      </c>
      <c r="BS242" s="4" t="s">
        <v>3165</v>
      </c>
      <c r="BT242" s="4" t="n">
        <f aca="false">49-(COUNTBLANK(U242:BQ242))</f>
        <v>46</v>
      </c>
      <c r="BU242" s="4" t="str">
        <f aca="false">CONCATENATE("*",BS242,"*")</f>
        <v>*dunk*</v>
      </c>
      <c r="BV242" s="4" t="n">
        <f aca="false">COUNTIFS(U242:BQ242,BU242)</f>
        <v>0</v>
      </c>
      <c r="BW242" s="18" t="n">
        <f aca="false">BV242/BT242</f>
        <v>0</v>
      </c>
      <c r="BZ242" s="18" t="str">
        <f aca="false">IF(BY242="","",(BY242/BT242))</f>
        <v/>
      </c>
      <c r="CA242" s="4" t="n">
        <f aca="false">COUNTIFS(U242:BQ242,BU241)</f>
        <v>0</v>
      </c>
      <c r="CB242" s="4" t="str">
        <f aca="false">IF(BX242="",BU242,BX242)</f>
        <v>*dunk*</v>
      </c>
      <c r="CC242" s="4" t="n">
        <f aca="false">COUNTIFS(U242:BQ242,CB241)</f>
        <v>0</v>
      </c>
      <c r="CD242" s="18" t="n">
        <f aca="false">CC242/BT242</f>
        <v>0</v>
      </c>
      <c r="CE242" s="4" t="s">
        <v>3187</v>
      </c>
      <c r="CF242" s="18" t="n">
        <f aca="false">(COUNTIFS(U242:BQ242,CE242))/BT242</f>
        <v>0</v>
      </c>
      <c r="CH242" s="4" t="s">
        <v>3188</v>
      </c>
      <c r="CI242" s="18" t="n">
        <v>0.0217391304347826</v>
      </c>
      <c r="CJ242" s="18" t="n">
        <v>0.33</v>
      </c>
      <c r="CK242" s="4" t="s">
        <v>1047</v>
      </c>
      <c r="CL242" s="4" t="s">
        <v>3160</v>
      </c>
      <c r="CP242" s="0" t="s">
        <v>3753</v>
      </c>
      <c r="CQ242" s="15" t="n">
        <v>0</v>
      </c>
      <c r="CR242" s="0" t="str">
        <f aca="false">CONCATENATE(CP242,CS242)</f>
        <v>swish*</v>
      </c>
      <c r="CS242" s="0" t="s">
        <v>3614</v>
      </c>
      <c r="CT242" s="0" t="n">
        <f aca="false">CP243</f>
        <v>0</v>
      </c>
      <c r="CU242" s="0" t="str">
        <f aca="false">CONCATENATE(CT242,CS242)</f>
        <v>0*</v>
      </c>
      <c r="CV242" s="15" t="n">
        <f aca="false">(COUNTIFS(U242:BQ242,CU242))/BT242</f>
        <v>0</v>
      </c>
      <c r="CX242" s="4" t="s">
        <v>3615</v>
      </c>
      <c r="CY242" s="4" t="s">
        <v>3712</v>
      </c>
      <c r="CZ242" s="4" t="s">
        <v>3676</v>
      </c>
    </row>
    <row r="243" customFormat="false" ht="14.4" hidden="false" customHeight="false" outlineLevel="0" collapsed="false">
      <c r="CI243" s="15" t="n">
        <f aca="false">AVERAGE(CI123:CI182)</f>
        <v>0.0417118975249675</v>
      </c>
    </row>
    <row r="244" customFormat="false" ht="14.4" hidden="false" customHeight="false" outlineLevel="0" collapsed="false">
      <c r="CI244" s="15" t="n">
        <f aca="false">AVERAGE(CI183:CI242)</f>
        <v>0.0199213481260528</v>
      </c>
    </row>
    <row r="245" customFormat="false" ht="14.4" hidden="false" customHeight="false" outlineLevel="0" collapsed="false">
      <c r="CF245" s="15" t="n">
        <f aca="false">AVERAGE(CF123:CF182)</f>
        <v>0</v>
      </c>
    </row>
    <row r="247" customFormat="false" ht="14.4" hidden="false" customHeight="false" outlineLevel="0" collapsed="false">
      <c r="CI247" s="15" t="n">
        <f aca="false">AVERAGE(CI3:CI122)</f>
        <v>0</v>
      </c>
      <c r="CJ247" s="0" t="s">
        <v>3754</v>
      </c>
    </row>
    <row r="248" customFormat="false" ht="14.4" hidden="false" customHeight="false" outlineLevel="0" collapsed="false">
      <c r="CF248" s="15" t="n">
        <f aca="false">AVERAGE(CF183:CF242)</f>
        <v>0</v>
      </c>
      <c r="CI248" s="18" t="n">
        <f aca="false">AVERAGE(CI123:CI242)</f>
        <v>0.0308166228255101</v>
      </c>
      <c r="CJ248" s="4" t="s">
        <v>3755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51:B481 A1"/>
    </sheetView>
  </sheetViews>
  <sheetFormatPr defaultRowHeight="12.8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51:B481 A1"/>
    </sheetView>
  </sheetViews>
  <sheetFormatPr defaultRowHeight="12.8"/>
  <cols>
    <col collapsed="false" hidden="false" max="1025" min="1" style="0" width="10.66326530612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51:B481 A1"/>
    </sheetView>
  </sheetViews>
  <sheetFormatPr defaultRowHeight="12.8"/>
  <cols>
    <col collapsed="false" hidden="false" max="1025" min="1" style="0" width="10.66326530612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12955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2012-12-06T18:55:13Z</dcterms:created>
  <dc:creator>katherine</dc:creator>
  <dc:language>en-US</dc:language>
  <cp:lastPrinted>2013-01-07T17:26:11Z</cp:lastPrinted>
  <dcterms:modified xsi:type="dcterms:W3CDTF">2018-01-25T14:51:34Z</dcterms:modified>
  <cp:revision>118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