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PycharmProjects\DumanCPMS\docs\"/>
    </mc:Choice>
  </mc:AlternateContent>
  <bookViews>
    <workbookView xWindow="0" yWindow="0" windowWidth="23040" windowHeight="9192"/>
  </bookViews>
  <sheets>
    <sheet name="MPYS Sn" sheetId="2" r:id="rId1"/>
    <sheet name="Algoritma" sheetId="5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0" i="2" l="1"/>
  <c r="P10" i="2"/>
  <c r="H10" i="2"/>
  <c r="R10" i="2" s="1"/>
  <c r="S10" i="2" s="1"/>
  <c r="U9" i="2"/>
  <c r="P9" i="2"/>
  <c r="H9" i="2"/>
  <c r="R9" i="2" s="1"/>
  <c r="S9" i="2" s="1"/>
  <c r="U8" i="2"/>
  <c r="P8" i="2"/>
  <c r="H8" i="2"/>
  <c r="R8" i="2" s="1"/>
  <c r="S8" i="2" s="1"/>
  <c r="U7" i="2"/>
  <c r="P7" i="2"/>
  <c r="H7" i="2"/>
  <c r="R7" i="2" s="1"/>
  <c r="S7" i="2" s="1"/>
  <c r="U6" i="2"/>
  <c r="P6" i="2"/>
  <c r="H6" i="2"/>
  <c r="R6" i="2" s="1"/>
  <c r="S6" i="2" s="1"/>
  <c r="U5" i="2"/>
  <c r="P5" i="2"/>
  <c r="H5" i="2"/>
  <c r="R5" i="2" s="1"/>
  <c r="S5" i="2" s="1"/>
  <c r="U4" i="2"/>
  <c r="P4" i="2"/>
  <c r="H4" i="2"/>
  <c r="R4" i="2" s="1"/>
  <c r="S4" i="2" s="1"/>
  <c r="U3" i="2"/>
  <c r="P3" i="2"/>
  <c r="H3" i="2"/>
  <c r="R3" i="2" s="1"/>
  <c r="S3" i="2" s="1"/>
  <c r="P2" i="2"/>
  <c r="B2" i="2"/>
  <c r="H2" i="2" s="1"/>
  <c r="R2" i="2" s="1"/>
  <c r="S2" i="2" s="1"/>
  <c r="U2" i="2" l="1"/>
</calcChain>
</file>

<file path=xl/sharedStrings.xml><?xml version="1.0" encoding="utf-8"?>
<sst xmlns="http://schemas.openxmlformats.org/spreadsheetml/2006/main" count="79" uniqueCount="75">
  <si>
    <t>limit</t>
  </si>
  <si>
    <t>Ort. Gecikme Gün Sayısı</t>
  </si>
  <si>
    <t>Ort. Gecikme Gün Bakiyesi (TL)</t>
  </si>
  <si>
    <t>Kar %</t>
  </si>
  <si>
    <t>1.</t>
  </si>
  <si>
    <t>2.</t>
  </si>
  <si>
    <t>3.</t>
  </si>
  <si>
    <t>4.</t>
  </si>
  <si>
    <t>5.</t>
  </si>
  <si>
    <t>6.</t>
  </si>
  <si>
    <t>7.</t>
  </si>
  <si>
    <t>Son 12 Ay Toplam Ciro</t>
  </si>
  <si>
    <t>Kategori</t>
  </si>
  <si>
    <t>Puanlama</t>
  </si>
  <si>
    <t>Son 12 aylık satış ortalamasından sapma</t>
  </si>
  <si>
    <t>%0-20 azalış</t>
  </si>
  <si>
    <t>Müşteri Performans Rating Skoru</t>
  </si>
  <si>
    <t>%20-50 azalış</t>
  </si>
  <si>
    <t>Sağlıklı</t>
  </si>
  <si>
    <t>80-100</t>
  </si>
  <si>
    <t>Verimli Müşteri</t>
  </si>
  <si>
    <t>%50-75 azalış</t>
  </si>
  <si>
    <t>Dengeli</t>
  </si>
  <si>
    <t>60-80</t>
  </si>
  <si>
    <t>Müşteri Daha Verimli Çalıştırılabilir</t>
  </si>
  <si>
    <t>%75 üzeri azalış</t>
  </si>
  <si>
    <t>Yönetilmesi Gerekli</t>
  </si>
  <si>
    <t>40-60</t>
  </si>
  <si>
    <t>Verimsiz Müşteri Verimli Çalıştırılmalı, Risk Teminata Bağlanmalı veya Risk Tasfiye Edilmeli</t>
  </si>
  <si>
    <t>Hassas</t>
  </si>
  <si>
    <t>20-40</t>
  </si>
  <si>
    <t>Şirketin Satışları Zayıf ve Batak İhtimali Yüksek</t>
  </si>
  <si>
    <t>Riskli</t>
  </si>
  <si>
    <t>0-20</t>
  </si>
  <si>
    <t>Şirketin İflas İhtimali Yüksek</t>
  </si>
  <si>
    <t>İade %si</t>
  </si>
  <si>
    <t xml:space="preserve">%0-20 </t>
  </si>
  <si>
    <t xml:space="preserve">%20-50 </t>
  </si>
  <si>
    <t xml:space="preserve">%50-75 </t>
  </si>
  <si>
    <t xml:space="preserve">%75 üzeri </t>
  </si>
  <si>
    <t>10 gün</t>
  </si>
  <si>
    <t>20 gün</t>
  </si>
  <si>
    <t>30 gün ve üzeri</t>
  </si>
  <si>
    <t>0-50000</t>
  </si>
  <si>
    <t>50000-100000</t>
  </si>
  <si>
    <t>100000 ve üzeri</t>
  </si>
  <si>
    <t>Devir Günü</t>
  </si>
  <si>
    <t>0-15</t>
  </si>
  <si>
    <t>15-30</t>
  </si>
  <si>
    <t>30 ve üzeri</t>
  </si>
  <si>
    <t>Teminatın limit riskini karşılama seviyesi</t>
  </si>
  <si>
    <t>%0-5</t>
  </si>
  <si>
    <t>%5-10</t>
  </si>
  <si>
    <t>%10-15</t>
  </si>
  <si>
    <t>%15-20</t>
  </si>
  <si>
    <t>%20 ve üzeri</t>
  </si>
  <si>
    <t>warrant_state</t>
  </si>
  <si>
    <t>warrant_amount</t>
  </si>
  <si>
    <t>last_twelve_month_avg_order_amount</t>
  </si>
  <si>
    <t>maturity</t>
  </si>
  <si>
    <t>risk_excluded_warrant_balance</t>
  </si>
  <si>
    <t>avg_delay_time</t>
  </si>
  <si>
    <t>avg_delay_balance</t>
  </si>
  <si>
    <t>balance</t>
  </si>
  <si>
    <t>period_velocity</t>
  </si>
  <si>
    <t>period_day</t>
  </si>
  <si>
    <t>last_month_payback_comparison</t>
  </si>
  <si>
    <t>customer</t>
  </si>
  <si>
    <t>total_risk_including_cheque</t>
  </si>
  <si>
    <t>avg_order_amount_last_three_months</t>
  </si>
  <si>
    <t>last_twelve_months_payback_perc</t>
  </si>
  <si>
    <t>avg_last_three_months_payback_perc</t>
  </si>
  <si>
    <t>last_three_months_payback_comparison</t>
  </si>
  <si>
    <t>profit</t>
  </si>
  <si>
    <t>profit_percent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</si>
</sst>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_-* #,##0.00\ &quot;₺&quot;_-;\-* #,##0.00\ &quot;₺&quot;_-;_-* &quot;-&quot;??\ &quot;₺&quot;_-;_-@_-"/>
    <numFmt numFmtId="167" formatCode="0.0"/>
  </numFmts>
  <fonts count="10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1"/>
      <color theme="10"/>
      <name val="Calibri"/>
      <family val="2"/>
      <charset val="16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charset val="162"/>
      <scheme val="minor"/>
    </font>
    <font>
      <sz val="8"/>
      <color rgb="FF6D6D6D"/>
      <name val="Segoe UI"/>
      <charset val="1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</cellStyleXfs>
  <cellXfs count="38">
    <xf numFmtId="0" fontId="0" fillId="0" borderId="0" xfId="0"/>
    <xf numFmtId="165" fontId="0" fillId="0" borderId="0" xfId="1" applyNumberFormat="1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165" fontId="0" fillId="0" borderId="0" xfId="1" applyNumberFormat="1" applyFont="1" applyAlignment="1">
      <alignment horizontal="right" wrapText="1"/>
    </xf>
    <xf numFmtId="164" fontId="0" fillId="0" borderId="0" xfId="1" applyFont="1" applyAlignment="1">
      <alignment horizontal="right" wrapText="1"/>
    </xf>
    <xf numFmtId="1" fontId="0" fillId="0" borderId="0" xfId="0" applyNumberFormat="1"/>
    <xf numFmtId="164" fontId="0" fillId="0" borderId="0" xfId="1" applyFont="1" applyAlignment="1">
      <alignment wrapText="1"/>
    </xf>
    <xf numFmtId="1" fontId="0" fillId="0" borderId="0" xfId="1" applyNumberFormat="1" applyFont="1" applyAlignment="1">
      <alignment wrapText="1"/>
    </xf>
    <xf numFmtId="0" fontId="0" fillId="0" borderId="0" xfId="0" applyFill="1" applyAlignment="1">
      <alignment wrapText="1"/>
    </xf>
    <xf numFmtId="165" fontId="0" fillId="0" borderId="0" xfId="0" applyNumberFormat="1" applyAlignment="1">
      <alignment horizontal="right" wrapText="1"/>
    </xf>
    <xf numFmtId="167" fontId="0" fillId="0" borderId="0" xfId="0" applyNumberFormat="1"/>
    <xf numFmtId="0" fontId="2" fillId="0" borderId="0" xfId="0" applyFont="1"/>
    <xf numFmtId="0" fontId="3" fillId="0" borderId="0" xfId="0" applyFont="1"/>
    <xf numFmtId="165" fontId="0" fillId="0" borderId="0" xfId="1" applyNumberFormat="1" applyFont="1" applyFill="1" applyAlignment="1">
      <alignment horizontal="right" wrapText="1"/>
    </xf>
    <xf numFmtId="165" fontId="0" fillId="0" borderId="0" xfId="1" applyNumberFormat="1" applyFont="1" applyFill="1" applyAlignment="1">
      <alignment wrapText="1"/>
    </xf>
    <xf numFmtId="165" fontId="6" fillId="0" borderId="0" xfId="0" applyNumberFormat="1" applyFont="1" applyAlignment="1">
      <alignment horizontal="right" wrapText="1"/>
    </xf>
    <xf numFmtId="165" fontId="6" fillId="0" borderId="0" xfId="0" applyNumberFormat="1" applyFont="1" applyAlignment="1">
      <alignment wrapText="1"/>
    </xf>
    <xf numFmtId="0" fontId="8" fillId="0" borderId="0" xfId="4" applyFont="1"/>
    <xf numFmtId="0" fontId="8" fillId="0" borderId="0" xfId="4" applyFont="1" applyAlignment="1">
      <alignment horizontal="center" vertical="center"/>
    </xf>
    <xf numFmtId="0" fontId="8" fillId="0" borderId="0" xfId="4" applyFont="1" applyAlignment="1">
      <alignment wrapText="1"/>
    </xf>
    <xf numFmtId="0" fontId="3" fillId="0" borderId="0" xfId="4" applyFont="1"/>
    <xf numFmtId="0" fontId="3" fillId="0" borderId="0" xfId="4" applyFont="1" applyAlignment="1">
      <alignment horizontal="center"/>
    </xf>
    <xf numFmtId="0" fontId="3" fillId="0" borderId="0" xfId="4" applyFont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6" borderId="0" xfId="0" applyFill="1"/>
    <xf numFmtId="0" fontId="5" fillId="0" borderId="0" xfId="0" applyFont="1" applyAlignment="1">
      <alignment horizontal="center"/>
    </xf>
    <xf numFmtId="0" fontId="4" fillId="0" borderId="0" xfId="3"/>
    <xf numFmtId="0" fontId="0" fillId="0" borderId="0" xfId="0" applyAlignment="1">
      <alignment horizontal="left" wrapText="1"/>
    </xf>
    <xf numFmtId="0" fontId="0" fillId="0" borderId="0" xfId="0" applyFill="1" applyAlignment="1">
      <alignment horizontal="right" wrapText="1"/>
    </xf>
    <xf numFmtId="0" fontId="5" fillId="0" borderId="0" xfId="0" applyFont="1" applyFill="1"/>
    <xf numFmtId="0" fontId="0" fillId="0" borderId="0" xfId="0" applyFill="1"/>
    <xf numFmtId="165" fontId="9" fillId="0" borderId="0" xfId="1" applyNumberFormat="1" applyFont="1" applyAlignment="1">
      <alignment horizontal="center" wrapText="1"/>
    </xf>
    <xf numFmtId="0" fontId="3" fillId="0" borderId="0" xfId="4" applyFont="1" applyAlignment="1">
      <alignment horizontal="left"/>
    </xf>
    <xf numFmtId="0" fontId="8" fillId="0" borderId="0" xfId="4" applyFont="1" applyAlignment="1">
      <alignment horizontal="left"/>
    </xf>
  </cellXfs>
  <cellStyles count="5">
    <cellStyle name="Comma" xfId="1" builtinId="3"/>
    <cellStyle name="Hyperlink" xfId="3" builtinId="8"/>
    <cellStyle name="Normal" xfId="0" builtinId="0"/>
    <cellStyle name="Normal 2" xfId="4"/>
    <cellStyle name="ParaBirimi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tabSelected="1" zoomScaleNormal="100" workbookViewId="0">
      <selection activeCell="G9" sqref="G9"/>
    </sheetView>
  </sheetViews>
  <sheetFormatPr defaultColWidth="8.77734375" defaultRowHeight="19.95" customHeight="1" x14ac:dyDescent="0.3"/>
  <cols>
    <col min="1" max="1" width="7" style="1" bestFit="1" customWidth="1"/>
    <col min="2" max="2" width="9.77734375" style="1" bestFit="1" customWidth="1"/>
    <col min="3" max="3" width="5.88671875" style="2" bestFit="1" customWidth="1"/>
    <col min="4" max="4" width="8.33203125" style="2" bestFit="1" customWidth="1"/>
    <col min="5" max="5" width="9.6640625" style="2" bestFit="1" customWidth="1"/>
    <col min="6" max="6" width="7.44140625" style="2" bestFit="1" customWidth="1"/>
    <col min="7" max="7" width="8.33203125" style="2" customWidth="1"/>
    <col min="8" max="8" width="12.21875" style="2" bestFit="1" customWidth="1"/>
    <col min="9" max="9" width="8.5546875" style="3" bestFit="1" customWidth="1"/>
    <col min="10" max="10" width="13.44140625" style="9" bestFit="1" customWidth="1"/>
    <col min="11" max="12" width="9.33203125" style="9" customWidth="1"/>
    <col min="13" max="13" width="13.21875" style="9" bestFit="1" customWidth="1"/>
    <col min="14" max="14" width="7.5546875" style="3" bestFit="1" customWidth="1"/>
    <col min="15" max="15" width="10.109375" style="3" customWidth="1"/>
    <col min="16" max="16" width="10" style="3" bestFit="1" customWidth="1"/>
    <col min="17" max="17" width="8.33203125" style="3" bestFit="1" customWidth="1"/>
    <col min="18" max="18" width="13.6640625" bestFit="1" customWidth="1"/>
    <col min="19" max="19" width="9.21875" bestFit="1" customWidth="1"/>
    <col min="20" max="20" width="8.33203125" bestFit="1" customWidth="1"/>
    <col min="21" max="21" width="5.5546875" bestFit="1" customWidth="1"/>
  </cols>
  <sheetData>
    <row r="1" spans="1:21" s="34" customFormat="1" ht="72" x14ac:dyDescent="0.3">
      <c r="A1" s="15" t="s">
        <v>67</v>
      </c>
      <c r="B1" s="15" t="s">
        <v>11</v>
      </c>
      <c r="C1" s="32" t="s">
        <v>59</v>
      </c>
      <c r="D1" s="32" t="s">
        <v>0</v>
      </c>
      <c r="E1" s="32" t="s">
        <v>68</v>
      </c>
      <c r="F1" s="32" t="s">
        <v>56</v>
      </c>
      <c r="G1" s="32" t="s">
        <v>57</v>
      </c>
      <c r="H1" s="32" t="s">
        <v>58</v>
      </c>
      <c r="I1" s="9" t="s">
        <v>69</v>
      </c>
      <c r="J1" s="9" t="s">
        <v>66</v>
      </c>
      <c r="K1" s="9" t="s">
        <v>70</v>
      </c>
      <c r="L1" s="9" t="s">
        <v>71</v>
      </c>
      <c r="M1" s="9" t="s">
        <v>72</v>
      </c>
      <c r="N1" s="9" t="s">
        <v>61</v>
      </c>
      <c r="O1" s="9" t="s">
        <v>62</v>
      </c>
      <c r="P1" s="9" t="s">
        <v>60</v>
      </c>
      <c r="Q1" s="33" t="s">
        <v>63</v>
      </c>
      <c r="R1" s="9" t="s">
        <v>64</v>
      </c>
      <c r="S1" s="9" t="s">
        <v>65</v>
      </c>
      <c r="T1" s="9" t="s">
        <v>73</v>
      </c>
      <c r="U1" s="9" t="s">
        <v>74</v>
      </c>
    </row>
    <row r="2" spans="1:21" ht="19.95" customHeight="1" x14ac:dyDescent="0.3">
      <c r="A2" s="1">
        <v>1</v>
      </c>
      <c r="B2" s="4">
        <f>2770000+878000</f>
        <v>3648000</v>
      </c>
      <c r="C2" s="2">
        <v>150</v>
      </c>
      <c r="D2" s="2">
        <v>1000000</v>
      </c>
      <c r="E2" s="4">
        <v>509428.57142857142</v>
      </c>
      <c r="F2" s="4"/>
      <c r="G2" s="4"/>
      <c r="H2" s="1">
        <f t="shared" ref="H2:H10" si="0">B2/7</f>
        <v>521142.85714285716</v>
      </c>
      <c r="I2" s="4">
        <v>690000</v>
      </c>
      <c r="J2" s="14"/>
      <c r="K2" s="14">
        <v>3000</v>
      </c>
      <c r="L2" s="14"/>
      <c r="M2" s="14"/>
      <c r="N2" s="4">
        <v>15</v>
      </c>
      <c r="O2" s="4">
        <v>20000</v>
      </c>
      <c r="P2" s="4">
        <f t="shared" ref="P2:P10" si="1">E2</f>
        <v>509428.57142857142</v>
      </c>
      <c r="Q2" s="16">
        <v>509429</v>
      </c>
      <c r="R2" s="11">
        <f t="shared" ref="R2:R10" si="2">H2/E2</f>
        <v>1.0229949523275379</v>
      </c>
      <c r="S2" s="6">
        <f>360/R2</f>
        <v>351.90789473684208</v>
      </c>
      <c r="T2" s="4">
        <v>100000</v>
      </c>
      <c r="U2" s="5">
        <f t="shared" ref="U2:U10" si="3">T2/B2</f>
        <v>2.7412280701754384E-2</v>
      </c>
    </row>
    <row r="3" spans="1:21" ht="19.95" customHeight="1" x14ac:dyDescent="0.3">
      <c r="A3" s="1">
        <v>2</v>
      </c>
      <c r="B3" s="1">
        <v>1376000</v>
      </c>
      <c r="C3" s="1">
        <v>150</v>
      </c>
      <c r="D3" s="1">
        <v>900000</v>
      </c>
      <c r="E3" s="1">
        <v>127142.85714285714</v>
      </c>
      <c r="F3" s="4"/>
      <c r="G3" s="4"/>
      <c r="H3" s="1">
        <f t="shared" si="0"/>
        <v>196571.42857142858</v>
      </c>
      <c r="I3" s="1">
        <v>30000</v>
      </c>
      <c r="J3" s="15"/>
      <c r="K3" s="15">
        <v>2800</v>
      </c>
      <c r="L3" s="15"/>
      <c r="M3" s="15"/>
      <c r="N3" s="1">
        <v>20</v>
      </c>
      <c r="O3" s="1">
        <v>32000</v>
      </c>
      <c r="P3" s="4">
        <f t="shared" si="1"/>
        <v>127142.85714285714</v>
      </c>
      <c r="Q3" s="16">
        <v>127143</v>
      </c>
      <c r="R3" s="11">
        <f t="shared" si="2"/>
        <v>1.5460674157303371</v>
      </c>
      <c r="S3" s="6">
        <f t="shared" ref="S3:S10" si="4">360/R3</f>
        <v>232.84883720930233</v>
      </c>
      <c r="T3" s="1">
        <v>29000</v>
      </c>
      <c r="U3" s="5">
        <f t="shared" si="3"/>
        <v>2.1075581395348836E-2</v>
      </c>
    </row>
    <row r="4" spans="1:21" ht="19.95" customHeight="1" x14ac:dyDescent="0.3">
      <c r="A4" s="1">
        <v>3</v>
      </c>
      <c r="B4" s="1">
        <v>752000</v>
      </c>
      <c r="C4" s="1">
        <v>150</v>
      </c>
      <c r="D4" s="1">
        <v>50000</v>
      </c>
      <c r="E4" s="1">
        <v>98571.428571428565</v>
      </c>
      <c r="F4" s="1"/>
      <c r="G4" s="4"/>
      <c r="H4" s="1">
        <f t="shared" si="0"/>
        <v>107428.57142857143</v>
      </c>
      <c r="I4" s="1">
        <v>98000</v>
      </c>
      <c r="J4" s="15"/>
      <c r="K4" s="15">
        <v>1500</v>
      </c>
      <c r="L4" s="15"/>
      <c r="M4" s="15"/>
      <c r="N4" s="1">
        <v>62</v>
      </c>
      <c r="O4" s="1">
        <v>13000</v>
      </c>
      <c r="P4" s="4">
        <f t="shared" si="1"/>
        <v>98571.428571428565</v>
      </c>
      <c r="Q4" s="16">
        <v>98571</v>
      </c>
      <c r="R4" s="11">
        <f t="shared" si="2"/>
        <v>1.0898550724637683</v>
      </c>
      <c r="S4" s="6">
        <f t="shared" si="4"/>
        <v>330.31914893617017</v>
      </c>
      <c r="T4" s="1">
        <v>129000</v>
      </c>
      <c r="U4" s="5">
        <f t="shared" si="3"/>
        <v>0.17154255319148937</v>
      </c>
    </row>
    <row r="5" spans="1:21" ht="19.95" customHeight="1" x14ac:dyDescent="0.3">
      <c r="A5" s="1">
        <v>4</v>
      </c>
      <c r="B5" s="1">
        <v>378000</v>
      </c>
      <c r="C5" s="1">
        <v>150</v>
      </c>
      <c r="D5" s="1">
        <v>450000</v>
      </c>
      <c r="E5" s="1">
        <v>61428.571428571428</v>
      </c>
      <c r="F5" s="1"/>
      <c r="G5" s="4"/>
      <c r="H5" s="1">
        <f t="shared" si="0"/>
        <v>54000</v>
      </c>
      <c r="I5" s="1">
        <v>45000</v>
      </c>
      <c r="J5" s="15"/>
      <c r="K5" s="15"/>
      <c r="L5" s="15"/>
      <c r="M5" s="15"/>
      <c r="N5" s="1">
        <v>10</v>
      </c>
      <c r="O5" s="1">
        <v>48000</v>
      </c>
      <c r="P5" s="4">
        <f t="shared" si="1"/>
        <v>61428.571428571428</v>
      </c>
      <c r="Q5" s="16">
        <v>61429</v>
      </c>
      <c r="R5" s="11">
        <f t="shared" si="2"/>
        <v>0.87906976744186049</v>
      </c>
      <c r="S5" s="6">
        <f t="shared" si="4"/>
        <v>409.52380952380952</v>
      </c>
      <c r="T5" s="1">
        <v>79000</v>
      </c>
      <c r="U5" s="5">
        <f t="shared" si="3"/>
        <v>0.20899470899470898</v>
      </c>
    </row>
    <row r="6" spans="1:21" ht="19.95" customHeight="1" x14ac:dyDescent="0.3">
      <c r="A6" s="1">
        <v>5</v>
      </c>
      <c r="B6" s="1">
        <v>436000</v>
      </c>
      <c r="C6" s="2">
        <v>150</v>
      </c>
      <c r="D6" s="1">
        <v>550000</v>
      </c>
      <c r="E6" s="1">
        <v>67714.28571428571</v>
      </c>
      <c r="F6" s="1"/>
      <c r="G6" s="4"/>
      <c r="H6" s="1">
        <f t="shared" si="0"/>
        <v>62285.714285714283</v>
      </c>
      <c r="I6" s="1">
        <v>65000</v>
      </c>
      <c r="J6" s="15"/>
      <c r="K6" s="15">
        <v>1000</v>
      </c>
      <c r="L6" s="15"/>
      <c r="M6" s="15"/>
      <c r="N6" s="1">
        <v>23</v>
      </c>
      <c r="O6" s="1">
        <v>50000</v>
      </c>
      <c r="P6" s="1">
        <f t="shared" si="1"/>
        <v>67714.28571428571</v>
      </c>
      <c r="Q6" s="17">
        <v>67714</v>
      </c>
      <c r="R6" s="11">
        <f t="shared" si="2"/>
        <v>0.91983122362869196</v>
      </c>
      <c r="S6" s="6">
        <f t="shared" si="4"/>
        <v>391.37614678899081</v>
      </c>
      <c r="T6" s="1">
        <v>72000</v>
      </c>
      <c r="U6" s="7">
        <f t="shared" si="3"/>
        <v>0.16513761467889909</v>
      </c>
    </row>
    <row r="7" spans="1:21" ht="19.95" customHeight="1" x14ac:dyDescent="0.3">
      <c r="A7" s="1">
        <v>6</v>
      </c>
      <c r="B7" s="1">
        <v>667000</v>
      </c>
      <c r="C7" s="2">
        <v>150</v>
      </c>
      <c r="D7" s="1">
        <v>650000</v>
      </c>
      <c r="E7" s="1">
        <v>79142.857142857145</v>
      </c>
      <c r="F7" s="1"/>
      <c r="G7" s="4"/>
      <c r="H7" s="1">
        <f t="shared" si="0"/>
        <v>95285.71428571429</v>
      </c>
      <c r="I7" s="1">
        <v>113000</v>
      </c>
      <c r="J7" s="15"/>
      <c r="K7" s="15"/>
      <c r="L7" s="15"/>
      <c r="M7" s="15"/>
      <c r="N7" s="1">
        <v>32</v>
      </c>
      <c r="O7" s="1">
        <v>97000</v>
      </c>
      <c r="P7" s="1">
        <f t="shared" si="1"/>
        <v>79142.857142857145</v>
      </c>
      <c r="Q7" s="17">
        <v>79143</v>
      </c>
      <c r="R7" s="11">
        <f t="shared" si="2"/>
        <v>1.203971119133574</v>
      </c>
      <c r="S7" s="6">
        <f t="shared" si="4"/>
        <v>299.01049475262369</v>
      </c>
      <c r="T7" s="1">
        <v>56000</v>
      </c>
      <c r="U7" s="7">
        <f t="shared" si="3"/>
        <v>8.395802098950525E-2</v>
      </c>
    </row>
    <row r="8" spans="1:21" ht="19.95" customHeight="1" x14ac:dyDescent="0.3">
      <c r="A8" s="1">
        <v>7</v>
      </c>
      <c r="B8" s="1">
        <v>829000</v>
      </c>
      <c r="C8" s="2">
        <v>150</v>
      </c>
      <c r="D8" s="1">
        <v>900000</v>
      </c>
      <c r="E8" s="1">
        <v>130714.28571428571</v>
      </c>
      <c r="F8" s="1"/>
      <c r="G8" s="4"/>
      <c r="H8" s="1">
        <f t="shared" si="0"/>
        <v>118428.57142857143</v>
      </c>
      <c r="I8" s="1">
        <v>125000</v>
      </c>
      <c r="J8" s="15"/>
      <c r="K8" s="15"/>
      <c r="L8" s="15"/>
      <c r="M8" s="15"/>
      <c r="N8" s="1">
        <v>11</v>
      </c>
      <c r="O8" s="1">
        <v>110000</v>
      </c>
      <c r="P8" s="1">
        <f t="shared" si="1"/>
        <v>130714.28571428571</v>
      </c>
      <c r="Q8" s="17">
        <v>130714</v>
      </c>
      <c r="R8" s="11">
        <f t="shared" si="2"/>
        <v>0.90601092896174873</v>
      </c>
      <c r="S8" s="6">
        <f t="shared" si="4"/>
        <v>397.34620024125451</v>
      </c>
      <c r="T8" s="1">
        <v>102000</v>
      </c>
      <c r="U8" s="7">
        <f t="shared" si="3"/>
        <v>0.12303980699638119</v>
      </c>
    </row>
    <row r="9" spans="1:21" ht="19.95" customHeight="1" x14ac:dyDescent="0.3">
      <c r="A9" s="1">
        <v>8</v>
      </c>
      <c r="B9" s="1">
        <v>667000</v>
      </c>
      <c r="C9" s="2">
        <v>150</v>
      </c>
      <c r="D9" s="1">
        <v>630000</v>
      </c>
      <c r="E9" s="1">
        <v>210000</v>
      </c>
      <c r="F9" s="1"/>
      <c r="G9" s="4"/>
      <c r="H9" s="1">
        <f t="shared" si="0"/>
        <v>95285.71428571429</v>
      </c>
      <c r="I9" s="1">
        <v>313000</v>
      </c>
      <c r="J9" s="15"/>
      <c r="K9" s="15"/>
      <c r="L9" s="15"/>
      <c r="M9" s="15"/>
      <c r="N9" s="1">
        <v>16</v>
      </c>
      <c r="O9" s="1">
        <v>43000</v>
      </c>
      <c r="P9" s="1">
        <f t="shared" si="1"/>
        <v>210000</v>
      </c>
      <c r="Q9" s="17">
        <v>210000</v>
      </c>
      <c r="R9" s="11">
        <f t="shared" si="2"/>
        <v>0.45374149659863949</v>
      </c>
      <c r="S9" s="6">
        <f t="shared" si="4"/>
        <v>793.40329835082457</v>
      </c>
      <c r="T9" s="1">
        <v>87000</v>
      </c>
      <c r="U9" s="7">
        <f t="shared" si="3"/>
        <v>0.13043478260869565</v>
      </c>
    </row>
    <row r="10" spans="1:21" ht="19.95" customHeight="1" x14ac:dyDescent="0.3">
      <c r="A10" s="1">
        <v>9</v>
      </c>
      <c r="B10" s="1">
        <v>659000</v>
      </c>
      <c r="C10" s="2">
        <v>150</v>
      </c>
      <c r="D10" s="1">
        <v>700000</v>
      </c>
      <c r="E10" s="1">
        <v>45571.428571428572</v>
      </c>
      <c r="F10" s="1"/>
      <c r="G10" s="4"/>
      <c r="H10" s="1">
        <f t="shared" si="0"/>
        <v>94142.857142857145</v>
      </c>
      <c r="I10" s="1">
        <v>300000</v>
      </c>
      <c r="J10" s="15"/>
      <c r="K10" s="15"/>
      <c r="L10" s="15"/>
      <c r="M10" s="15"/>
      <c r="N10" s="1">
        <v>28</v>
      </c>
      <c r="O10" s="1">
        <v>28000</v>
      </c>
      <c r="P10" s="1">
        <f t="shared" si="1"/>
        <v>45571.428571428572</v>
      </c>
      <c r="Q10" s="17">
        <v>45571</v>
      </c>
      <c r="R10" s="11">
        <f t="shared" si="2"/>
        <v>2.0658307210031346</v>
      </c>
      <c r="S10" s="6">
        <f t="shared" si="4"/>
        <v>174.2640364188164</v>
      </c>
      <c r="T10" s="1">
        <v>16000</v>
      </c>
      <c r="U10" s="7">
        <f t="shared" si="3"/>
        <v>2.4279210925644917E-2</v>
      </c>
    </row>
    <row r="11" spans="1:21" ht="19.95" customHeight="1" x14ac:dyDescent="0.3">
      <c r="B11" s="7"/>
      <c r="C11" s="1"/>
      <c r="D11" s="1"/>
      <c r="E11" s="1"/>
      <c r="F11" s="1"/>
      <c r="G11" s="1"/>
      <c r="H11" s="1"/>
      <c r="I11" s="1"/>
      <c r="J11" s="15"/>
      <c r="K11" s="15"/>
      <c r="L11" s="15"/>
      <c r="M11" s="15"/>
      <c r="N11" s="1"/>
      <c r="O11" s="1"/>
      <c r="P11" s="1"/>
      <c r="Q11" s="1"/>
      <c r="S11" s="8"/>
      <c r="T11" s="1"/>
      <c r="U11" s="7"/>
    </row>
    <row r="12" spans="1:21" ht="19.95" customHeight="1" x14ac:dyDescent="0.3">
      <c r="S12" s="8"/>
      <c r="U12" s="7"/>
    </row>
    <row r="13" spans="1:21" ht="19.95" customHeight="1" x14ac:dyDescent="0.3">
      <c r="B13" s="35"/>
      <c r="C13" s="12"/>
    </row>
    <row r="14" spans="1:21" ht="19.95" customHeight="1" x14ac:dyDescent="0.3">
      <c r="B14" s="35"/>
      <c r="C14" s="12"/>
      <c r="E14" s="4"/>
      <c r="F14" s="10"/>
      <c r="G14" s="10"/>
    </row>
    <row r="15" spans="1:21" ht="19.95" customHeight="1" x14ac:dyDescent="0.3">
      <c r="B15" s="35"/>
      <c r="C15" s="12"/>
      <c r="E15" s="1"/>
      <c r="F15" s="10"/>
      <c r="G15" s="10"/>
    </row>
    <row r="16" spans="1:21" ht="19.95" customHeight="1" x14ac:dyDescent="0.3">
      <c r="B16" s="35"/>
      <c r="C16" s="12"/>
      <c r="E16" s="1"/>
      <c r="F16" s="10"/>
      <c r="G16" s="10"/>
    </row>
    <row r="17" spans="2:7" ht="19.95" customHeight="1" x14ac:dyDescent="0.3">
      <c r="B17" s="35"/>
      <c r="C17" s="12"/>
      <c r="E17" s="1"/>
      <c r="F17" s="10"/>
      <c r="G17" s="10"/>
    </row>
    <row r="18" spans="2:7" ht="19.95" customHeight="1" x14ac:dyDescent="0.3">
      <c r="B18" s="35"/>
      <c r="C18" s="12"/>
      <c r="E18" s="1"/>
      <c r="F18" s="10"/>
      <c r="G18" s="10"/>
    </row>
    <row r="19" spans="2:7" ht="19.95" customHeight="1" x14ac:dyDescent="0.3">
      <c r="B19" s="35"/>
      <c r="C19" s="12"/>
      <c r="E19" s="1"/>
      <c r="F19" s="10"/>
      <c r="G19" s="10"/>
    </row>
    <row r="20" spans="2:7" ht="19.95" customHeight="1" x14ac:dyDescent="0.3">
      <c r="B20" s="35"/>
      <c r="C20" s="12"/>
      <c r="E20" s="1"/>
      <c r="F20" s="10"/>
      <c r="G20" s="10"/>
    </row>
    <row r="21" spans="2:7" ht="19.95" customHeight="1" x14ac:dyDescent="0.3">
      <c r="B21" s="35"/>
      <c r="C21" s="12"/>
      <c r="E21" s="1"/>
      <c r="F21" s="10"/>
      <c r="G21" s="10"/>
    </row>
    <row r="22" spans="2:7" ht="19.95" customHeight="1" x14ac:dyDescent="0.3">
      <c r="B22" s="35"/>
      <c r="C22" s="12"/>
      <c r="E22" s="1"/>
      <c r="F22" s="10"/>
      <c r="G22" s="10"/>
    </row>
    <row r="23" spans="2:7" ht="19.95" customHeight="1" x14ac:dyDescent="0.3">
      <c r="B23" s="35"/>
      <c r="C23" s="12"/>
    </row>
    <row r="24" spans="2:7" ht="19.95" customHeight="1" x14ac:dyDescent="0.3">
      <c r="B24" s="35"/>
      <c r="C24" s="12"/>
    </row>
    <row r="25" spans="2:7" ht="19.95" customHeight="1" x14ac:dyDescent="0.3">
      <c r="B25" s="35"/>
      <c r="C25" s="12"/>
    </row>
    <row r="26" spans="2:7" ht="19.95" customHeight="1" x14ac:dyDescent="0.3">
      <c r="B26" s="35"/>
      <c r="C26" s="13"/>
    </row>
    <row r="27" spans="2:7" ht="19.95" customHeight="1" x14ac:dyDescent="0.3">
      <c r="B27" s="35"/>
      <c r="C27" s="12"/>
    </row>
    <row r="28" spans="2:7" ht="19.95" customHeight="1" x14ac:dyDescent="0.3">
      <c r="B28" s="35"/>
      <c r="C28" s="12"/>
    </row>
    <row r="29" spans="2:7" ht="19.95" customHeight="1" x14ac:dyDescent="0.3">
      <c r="B29" s="35"/>
      <c r="C29" s="31"/>
    </row>
    <row r="30" spans="2:7" ht="19.95" customHeight="1" x14ac:dyDescent="0.3">
      <c r="B30" s="35"/>
      <c r="C30" s="31"/>
    </row>
    <row r="31" spans="2:7" ht="19.95" customHeight="1" x14ac:dyDescent="0.3">
      <c r="B31" s="35"/>
      <c r="C31" s="12"/>
    </row>
    <row r="32" spans="2:7" ht="19.95" customHeight="1" x14ac:dyDescent="0.3">
      <c r="B32" s="35"/>
      <c r="C32" s="12"/>
    </row>
    <row r="33" spans="3:3" ht="19.95" customHeight="1" x14ac:dyDescent="0.3">
      <c r="C33" s="12"/>
    </row>
  </sheetData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2" workbookViewId="0">
      <selection activeCell="C31" sqref="C31:D34"/>
    </sheetView>
  </sheetViews>
  <sheetFormatPr defaultColWidth="10.77734375" defaultRowHeight="15.6" x14ac:dyDescent="0.3"/>
  <cols>
    <col min="1" max="1" width="3.6640625" style="21" customWidth="1"/>
    <col min="2" max="2" width="10.33203125" style="21" bestFit="1" customWidth="1"/>
    <col min="3" max="3" width="29" style="21" customWidth="1"/>
    <col min="4" max="4" width="12.109375" style="22" customWidth="1"/>
    <col min="5" max="6" width="10.77734375" style="21"/>
    <col min="7" max="7" width="17" style="21" bestFit="1" customWidth="1"/>
    <col min="8" max="8" width="12.109375" style="21" customWidth="1"/>
    <col min="9" max="9" width="45.6640625" style="23" customWidth="1"/>
    <col min="10" max="16384" width="10.77734375" style="21"/>
  </cols>
  <sheetData>
    <row r="1" spans="1:9" s="18" customFormat="1" x14ac:dyDescent="0.3">
      <c r="B1" s="37" t="s">
        <v>12</v>
      </c>
      <c r="C1" s="37"/>
      <c r="D1" s="19" t="s">
        <v>13</v>
      </c>
      <c r="I1" s="20"/>
    </row>
    <row r="2" spans="1:9" x14ac:dyDescent="0.3">
      <c r="A2" s="21" t="s">
        <v>4</v>
      </c>
      <c r="B2" s="36" t="s">
        <v>14</v>
      </c>
      <c r="C2" s="36"/>
    </row>
    <row r="3" spans="1:9" x14ac:dyDescent="0.3">
      <c r="C3" s="21" t="s">
        <v>15</v>
      </c>
      <c r="D3" s="22">
        <v>3</v>
      </c>
      <c r="G3"/>
      <c r="H3" t="s">
        <v>16</v>
      </c>
      <c r="I3" s="3"/>
    </row>
    <row r="4" spans="1:9" x14ac:dyDescent="0.3">
      <c r="C4" s="21" t="s">
        <v>17</v>
      </c>
      <c r="D4" s="22">
        <v>5</v>
      </c>
      <c r="G4" t="s">
        <v>18</v>
      </c>
      <c r="H4" s="24" t="s">
        <v>19</v>
      </c>
      <c r="I4" s="3" t="s">
        <v>20</v>
      </c>
    </row>
    <row r="5" spans="1:9" x14ac:dyDescent="0.3">
      <c r="C5" s="21" t="s">
        <v>21</v>
      </c>
      <c r="D5" s="22">
        <v>10</v>
      </c>
      <c r="G5" t="s">
        <v>22</v>
      </c>
      <c r="H5" s="25" t="s">
        <v>23</v>
      </c>
      <c r="I5" s="3" t="s">
        <v>24</v>
      </c>
    </row>
    <row r="6" spans="1:9" ht="28.8" x14ac:dyDescent="0.3">
      <c r="C6" s="21" t="s">
        <v>25</v>
      </c>
      <c r="D6" s="22">
        <v>15</v>
      </c>
      <c r="G6" t="s">
        <v>26</v>
      </c>
      <c r="H6" s="26" t="s">
        <v>27</v>
      </c>
      <c r="I6" s="3" t="s">
        <v>28</v>
      </c>
    </row>
    <row r="7" spans="1:9" x14ac:dyDescent="0.3">
      <c r="A7" s="21" t="s">
        <v>5</v>
      </c>
      <c r="B7" s="36" t="s">
        <v>3</v>
      </c>
      <c r="C7" s="36"/>
      <c r="G7" t="s">
        <v>29</v>
      </c>
      <c r="H7" s="27" t="s">
        <v>30</v>
      </c>
      <c r="I7" s="3" t="s">
        <v>31</v>
      </c>
    </row>
    <row r="8" spans="1:9" x14ac:dyDescent="0.3">
      <c r="C8" s="21" t="s">
        <v>51</v>
      </c>
      <c r="D8" s="22">
        <v>15</v>
      </c>
      <c r="G8" t="s">
        <v>32</v>
      </c>
      <c r="H8" s="28" t="s">
        <v>33</v>
      </c>
      <c r="I8" s="3" t="s">
        <v>34</v>
      </c>
    </row>
    <row r="9" spans="1:9" x14ac:dyDescent="0.3">
      <c r="C9" s="21" t="s">
        <v>52</v>
      </c>
      <c r="D9" s="22">
        <v>10</v>
      </c>
    </row>
    <row r="10" spans="1:9" x14ac:dyDescent="0.3">
      <c r="C10" s="21" t="s">
        <v>53</v>
      </c>
      <c r="D10" s="22">
        <v>7</v>
      </c>
    </row>
    <row r="11" spans="1:9" x14ac:dyDescent="0.3">
      <c r="C11" s="21" t="s">
        <v>54</v>
      </c>
      <c r="D11" s="22">
        <v>5</v>
      </c>
    </row>
    <row r="12" spans="1:9" x14ac:dyDescent="0.3">
      <c r="C12" s="21" t="s">
        <v>55</v>
      </c>
      <c r="D12" s="22">
        <v>3</v>
      </c>
    </row>
    <row r="13" spans="1:9" x14ac:dyDescent="0.3">
      <c r="A13" s="21" t="s">
        <v>6</v>
      </c>
      <c r="B13" s="36" t="s">
        <v>35</v>
      </c>
      <c r="C13" s="36"/>
    </row>
    <row r="14" spans="1:9" x14ac:dyDescent="0.3">
      <c r="C14" s="21" t="s">
        <v>36</v>
      </c>
      <c r="D14" s="29">
        <v>3</v>
      </c>
    </row>
    <row r="15" spans="1:9" x14ac:dyDescent="0.3">
      <c r="C15" s="21" t="s">
        <v>37</v>
      </c>
      <c r="D15" s="29">
        <v>5</v>
      </c>
    </row>
    <row r="16" spans="1:9" x14ac:dyDescent="0.3">
      <c r="C16" s="21" t="s">
        <v>38</v>
      </c>
      <c r="D16" s="29">
        <v>10</v>
      </c>
    </row>
    <row r="17" spans="1:4" x14ac:dyDescent="0.3">
      <c r="C17" s="21" t="s">
        <v>39</v>
      </c>
      <c r="D17" s="29">
        <v>15</v>
      </c>
    </row>
    <row r="18" spans="1:4" x14ac:dyDescent="0.3">
      <c r="A18" s="21" t="s">
        <v>7</v>
      </c>
      <c r="B18" s="36" t="s">
        <v>1</v>
      </c>
      <c r="C18" s="36"/>
    </row>
    <row r="19" spans="1:4" x14ac:dyDescent="0.3">
      <c r="C19" s="21" t="s">
        <v>40</v>
      </c>
      <c r="D19" s="22">
        <v>5</v>
      </c>
    </row>
    <row r="20" spans="1:4" x14ac:dyDescent="0.3">
      <c r="C20" s="21" t="s">
        <v>41</v>
      </c>
      <c r="D20" s="22">
        <v>10</v>
      </c>
    </row>
    <row r="21" spans="1:4" x14ac:dyDescent="0.3">
      <c r="C21" s="21" t="s">
        <v>42</v>
      </c>
      <c r="D21" s="22">
        <v>15</v>
      </c>
    </row>
    <row r="22" spans="1:4" x14ac:dyDescent="0.3">
      <c r="A22" s="21" t="s">
        <v>8</v>
      </c>
      <c r="B22" s="36" t="s">
        <v>2</v>
      </c>
      <c r="C22" s="36"/>
    </row>
    <row r="23" spans="1:4" x14ac:dyDescent="0.3">
      <c r="C23" s="21" t="s">
        <v>43</v>
      </c>
      <c r="D23" s="22">
        <v>5</v>
      </c>
    </row>
    <row r="24" spans="1:4" x14ac:dyDescent="0.3">
      <c r="C24" s="21" t="s">
        <v>44</v>
      </c>
      <c r="D24" s="22">
        <v>8</v>
      </c>
    </row>
    <row r="25" spans="1:4" x14ac:dyDescent="0.3">
      <c r="C25" s="21" t="s">
        <v>45</v>
      </c>
      <c r="D25" s="22">
        <v>10</v>
      </c>
    </row>
    <row r="26" spans="1:4" x14ac:dyDescent="0.3">
      <c r="A26" s="21" t="s">
        <v>9</v>
      </c>
      <c r="B26" s="36" t="s">
        <v>46</v>
      </c>
      <c r="C26" s="36"/>
    </row>
    <row r="27" spans="1:4" x14ac:dyDescent="0.3">
      <c r="C27" s="21" t="s">
        <v>47</v>
      </c>
      <c r="D27" s="22">
        <v>5</v>
      </c>
    </row>
    <row r="28" spans="1:4" x14ac:dyDescent="0.3">
      <c r="B28" s="30"/>
      <c r="C28" s="21" t="s">
        <v>48</v>
      </c>
      <c r="D28" s="22">
        <v>10</v>
      </c>
    </row>
    <row r="29" spans="1:4" x14ac:dyDescent="0.3">
      <c r="C29" s="21" t="s">
        <v>49</v>
      </c>
      <c r="D29" s="22">
        <v>15</v>
      </c>
    </row>
    <row r="30" spans="1:4" x14ac:dyDescent="0.3">
      <c r="A30" s="21" t="s">
        <v>10</v>
      </c>
      <c r="B30" s="21" t="s">
        <v>50</v>
      </c>
    </row>
    <row r="31" spans="1:4" x14ac:dyDescent="0.3">
      <c r="C31" s="21" t="s">
        <v>36</v>
      </c>
      <c r="D31" s="22">
        <v>15</v>
      </c>
    </row>
    <row r="32" spans="1:4" x14ac:dyDescent="0.3">
      <c r="C32" s="21" t="s">
        <v>37</v>
      </c>
      <c r="D32" s="22">
        <v>10</v>
      </c>
    </row>
    <row r="33" spans="3:4" x14ac:dyDescent="0.3">
      <c r="C33" s="21" t="s">
        <v>38</v>
      </c>
      <c r="D33" s="22">
        <v>5</v>
      </c>
    </row>
    <row r="34" spans="3:4" x14ac:dyDescent="0.3">
      <c r="C34" s="21" t="s">
        <v>39</v>
      </c>
      <c r="D34" s="22">
        <v>3</v>
      </c>
    </row>
  </sheetData>
  <mergeCells count="7">
    <mergeCell ref="B26:C26"/>
    <mergeCell ref="B1:C1"/>
    <mergeCell ref="B2:C2"/>
    <mergeCell ref="B7:C7"/>
    <mergeCell ref="B13:C13"/>
    <mergeCell ref="B18:C18"/>
    <mergeCell ref="B22:C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MPYS Sn</vt:lpstr>
      <vt:lpstr>Algoritma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2020-09-10T11:24:12Z</dcterms:created>
  <dcterms:modified xsi:type="dcterms:W3CDTF">2020-12-19T19:21:29Z</dcterms:modified>
</cp:coreProperties>
</file>