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R10" i="1"/>
  <c r="S10" i="1" s="1"/>
  <c r="P10" i="1"/>
  <c r="H10" i="1"/>
  <c r="U9" i="1"/>
  <c r="P9" i="1"/>
  <c r="H9" i="1"/>
  <c r="R9" i="1" s="1"/>
  <c r="S9" i="1" s="1"/>
  <c r="U8" i="1"/>
  <c r="P8" i="1"/>
  <c r="H8" i="1"/>
  <c r="R8" i="1" s="1"/>
  <c r="S8" i="1" s="1"/>
  <c r="U7" i="1"/>
  <c r="R7" i="1"/>
  <c r="S7" i="1" s="1"/>
  <c r="P7" i="1"/>
  <c r="H7" i="1"/>
  <c r="U6" i="1"/>
  <c r="R6" i="1"/>
  <c r="S6" i="1" s="1"/>
  <c r="P6" i="1"/>
  <c r="H6" i="1"/>
  <c r="U5" i="1"/>
  <c r="P5" i="1"/>
  <c r="H5" i="1"/>
  <c r="R5" i="1" s="1"/>
  <c r="S5" i="1" s="1"/>
  <c r="U4" i="1"/>
  <c r="P4" i="1"/>
  <c r="H4" i="1"/>
  <c r="R4" i="1" s="1"/>
  <c r="S4" i="1" s="1"/>
  <c r="U3" i="1"/>
  <c r="R3" i="1"/>
  <c r="S3" i="1" s="1"/>
  <c r="P3" i="1"/>
  <c r="H3" i="1"/>
  <c r="P2" i="1"/>
  <c r="B2" i="1"/>
  <c r="U2" i="1" s="1"/>
  <c r="H2" i="1" l="1"/>
  <c r="R2" i="1" s="1"/>
  <c r="S2" i="1" s="1"/>
</calcChain>
</file>

<file path=xl/sharedStrings.xml><?xml version="1.0" encoding="utf-8"?>
<sst xmlns="http://schemas.openxmlformats.org/spreadsheetml/2006/main" count="30" uniqueCount="30">
  <si>
    <t>Müşteri</t>
  </si>
  <si>
    <t>Son 12 Ay Toplam Ciro</t>
  </si>
  <si>
    <t>Vade</t>
  </si>
  <si>
    <t>limit</t>
  </si>
  <si>
    <t>Çek Dahil Toplam Risk</t>
  </si>
  <si>
    <t xml:space="preserve">teminat </t>
  </si>
  <si>
    <t>Teminat Tutarı</t>
  </si>
  <si>
    <t>Son 12 Ay Ortalama Sipariş Tutarı</t>
  </si>
  <si>
    <t>Son 3 ay ile Son 11 aylık satış ortalamasından sapma</t>
  </si>
  <si>
    <t>Ort. Gecikme Gün Sayısı</t>
  </si>
  <si>
    <t>Ort. Gecikme Gün Bakiyesi (TL)</t>
  </si>
  <si>
    <t>Teminat Harici Bakiye-Risk</t>
  </si>
  <si>
    <t>Bakiye</t>
  </si>
  <si>
    <t>Ahmet A.Ş.</t>
  </si>
  <si>
    <t>UMUT A.Ş.</t>
  </si>
  <si>
    <t>MEHMET A.Ş.</t>
  </si>
  <si>
    <t>SELİM A.Ş.</t>
  </si>
  <si>
    <t>DAVUT FİRMASI</t>
  </si>
  <si>
    <t>YAKUT KLİMA</t>
  </si>
  <si>
    <t>TİBUK A.Ş.</t>
  </si>
  <si>
    <t>NET HOLDING</t>
  </si>
  <si>
    <t>AMANIN A.Ş.</t>
  </si>
  <si>
    <t>Son 3 Ay Ortalama Sipariş Tutarı</t>
  </si>
  <si>
    <t>Son 12 ay iade yüzdesi</t>
  </si>
  <si>
    <t>Son 3 ay ortalama İade yüzdesi</t>
  </si>
  <si>
    <t>Devir Günü</t>
  </si>
  <si>
    <t>Devir Hızı</t>
  </si>
  <si>
    <t>Kar yüzdesi</t>
  </si>
  <si>
    <t>Kar</t>
  </si>
  <si>
    <t xml:space="preserve">Son 3 ay ile son 11 aylık iade yüzdesi karşılaştırması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</si>
</sst>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1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5" fontId="0" fillId="0" borderId="0" xfId="0" applyNumberFormat="1"/>
    <xf numFmtId="1" fontId="0" fillId="0" borderId="0" xfId="0" applyNumberFormat="1"/>
    <xf numFmtId="43" fontId="0" fillId="0" borderId="0" xfId="1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43" fontId="0" fillId="0" borderId="0" xfId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E7" sqref="E7"/>
    </sheetView>
  </sheetViews>
  <sheetFormatPr defaultRowHeight="14.4" x14ac:dyDescent="0.3"/>
  <cols>
    <col min="1" max="1" width="27.109375" customWidth="1"/>
    <col min="2" max="2" width="19.88671875" customWidth="1"/>
    <col min="3" max="3" width="5.109375" bestFit="1" customWidth="1"/>
    <col min="5" max="5" width="19.6640625" customWidth="1"/>
    <col min="8" max="8" width="19.33203125" customWidth="1"/>
    <col min="9" max="9" width="18.109375" customWidth="1"/>
    <col min="10" max="10" width="25" customWidth="1"/>
    <col min="11" max="11" width="14.5546875" customWidth="1"/>
    <col min="13" max="13" width="19" customWidth="1"/>
    <col min="15" max="15" width="19.77734375" customWidth="1"/>
    <col min="16" max="16" width="19.21875" customWidth="1"/>
    <col min="18" max="18" width="21.88671875" customWidth="1"/>
    <col min="19" max="19" width="16.44140625" customWidth="1"/>
  </cols>
  <sheetData>
    <row r="1" spans="1:21" ht="84.6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22</v>
      </c>
      <c r="J1" s="3" t="s">
        <v>8</v>
      </c>
      <c r="K1" s="3" t="s">
        <v>23</v>
      </c>
      <c r="L1" s="3" t="s">
        <v>24</v>
      </c>
      <c r="M1" s="3" t="s">
        <v>29</v>
      </c>
      <c r="N1" s="3" t="s">
        <v>9</v>
      </c>
      <c r="O1" s="3" t="s">
        <v>10</v>
      </c>
      <c r="P1" s="3" t="s">
        <v>11</v>
      </c>
      <c r="Q1" s="4" t="s">
        <v>12</v>
      </c>
      <c r="R1" s="3" t="s">
        <v>26</v>
      </c>
      <c r="S1" s="3" t="s">
        <v>25</v>
      </c>
      <c r="T1" s="3" t="s">
        <v>28</v>
      </c>
      <c r="U1" s="3" t="s">
        <v>27</v>
      </c>
    </row>
    <row r="2" spans="1:21" x14ac:dyDescent="0.3">
      <c r="A2" s="5" t="s">
        <v>13</v>
      </c>
      <c r="B2" s="6">
        <f>2770000+878000</f>
        <v>3648000</v>
      </c>
      <c r="C2" s="7">
        <v>150</v>
      </c>
      <c r="D2" s="7">
        <v>1000000</v>
      </c>
      <c r="E2" s="6">
        <v>509428.57142857142</v>
      </c>
      <c r="F2" s="6"/>
      <c r="G2" s="6"/>
      <c r="H2" s="5">
        <f t="shared" ref="H2:H10" si="0">B2/7</f>
        <v>521142.85714285716</v>
      </c>
      <c r="I2" s="6">
        <v>690000</v>
      </c>
      <c r="J2" s="8"/>
      <c r="K2" s="8">
        <v>3000</v>
      </c>
      <c r="L2" s="8"/>
      <c r="M2" s="8"/>
      <c r="N2" s="6">
        <v>15</v>
      </c>
      <c r="O2" s="6">
        <v>20000</v>
      </c>
      <c r="P2" s="6">
        <f t="shared" ref="P2:P10" si="1">E2</f>
        <v>509428.57142857142</v>
      </c>
      <c r="Q2" s="9">
        <v>509429</v>
      </c>
      <c r="R2" s="10">
        <f t="shared" ref="R2:R10" si="2">H2/E2</f>
        <v>1.0229949523275379</v>
      </c>
      <c r="S2" s="11">
        <f>360/R2</f>
        <v>351.90789473684208</v>
      </c>
      <c r="T2" s="6">
        <v>100000</v>
      </c>
      <c r="U2" s="12">
        <f t="shared" ref="U2:U10" si="3">T2/B2</f>
        <v>2.7412280701754384E-2</v>
      </c>
    </row>
    <row r="3" spans="1:21" x14ac:dyDescent="0.3">
      <c r="A3" s="5" t="s">
        <v>14</v>
      </c>
      <c r="B3" s="5">
        <v>1376000</v>
      </c>
      <c r="C3" s="5">
        <v>150</v>
      </c>
      <c r="D3" s="5">
        <v>900000</v>
      </c>
      <c r="E3" s="5">
        <v>127142.85714285714</v>
      </c>
      <c r="F3" s="6"/>
      <c r="G3" s="6"/>
      <c r="H3" s="5">
        <f t="shared" si="0"/>
        <v>196571.42857142858</v>
      </c>
      <c r="I3" s="5">
        <v>30000</v>
      </c>
      <c r="J3" s="1"/>
      <c r="K3" s="1">
        <v>2800</v>
      </c>
      <c r="L3" s="1"/>
      <c r="M3" s="1"/>
      <c r="N3" s="5">
        <v>20</v>
      </c>
      <c r="O3" s="5">
        <v>32000</v>
      </c>
      <c r="P3" s="6">
        <f t="shared" si="1"/>
        <v>127142.85714285714</v>
      </c>
      <c r="Q3" s="9">
        <v>127143</v>
      </c>
      <c r="R3" s="10">
        <f t="shared" si="2"/>
        <v>1.5460674157303371</v>
      </c>
      <c r="S3" s="11">
        <f t="shared" ref="S3:S10" si="4">360/R3</f>
        <v>232.84883720930233</v>
      </c>
      <c r="T3" s="5">
        <v>29000</v>
      </c>
      <c r="U3" s="12">
        <f t="shared" si="3"/>
        <v>2.1075581395348836E-2</v>
      </c>
    </row>
    <row r="4" spans="1:21" x14ac:dyDescent="0.3">
      <c r="A4" s="5" t="s">
        <v>15</v>
      </c>
      <c r="B4" s="5">
        <v>752000</v>
      </c>
      <c r="C4" s="5">
        <v>150</v>
      </c>
      <c r="D4" s="5">
        <v>50000</v>
      </c>
      <c r="E4" s="5">
        <v>98571.428571428565</v>
      </c>
      <c r="F4" s="5"/>
      <c r="G4" s="6"/>
      <c r="H4" s="5">
        <f t="shared" si="0"/>
        <v>107428.57142857143</v>
      </c>
      <c r="I4" s="5">
        <v>98000</v>
      </c>
      <c r="J4" s="1"/>
      <c r="K4" s="1">
        <v>1500</v>
      </c>
      <c r="L4" s="1"/>
      <c r="M4" s="1"/>
      <c r="N4" s="5">
        <v>62</v>
      </c>
      <c r="O4" s="5">
        <v>13000</v>
      </c>
      <c r="P4" s="6">
        <f t="shared" si="1"/>
        <v>98571.428571428565</v>
      </c>
      <c r="Q4" s="9">
        <v>98571</v>
      </c>
      <c r="R4" s="10">
        <f t="shared" si="2"/>
        <v>1.0898550724637683</v>
      </c>
      <c r="S4" s="11">
        <f t="shared" si="4"/>
        <v>330.31914893617017</v>
      </c>
      <c r="T4" s="5">
        <v>129000</v>
      </c>
      <c r="U4" s="12">
        <f t="shared" si="3"/>
        <v>0.17154255319148937</v>
      </c>
    </row>
    <row r="5" spans="1:21" x14ac:dyDescent="0.3">
      <c r="A5" s="5" t="s">
        <v>16</v>
      </c>
      <c r="B5" s="5">
        <v>378000</v>
      </c>
      <c r="C5" s="5">
        <v>150</v>
      </c>
      <c r="D5" s="5">
        <v>450000</v>
      </c>
      <c r="E5" s="5">
        <v>61428.571428571428</v>
      </c>
      <c r="F5" s="5"/>
      <c r="G5" s="6"/>
      <c r="H5" s="5">
        <f t="shared" si="0"/>
        <v>54000</v>
      </c>
      <c r="I5" s="5">
        <v>45000</v>
      </c>
      <c r="J5" s="1"/>
      <c r="K5" s="1">
        <v>0</v>
      </c>
      <c r="L5" s="1"/>
      <c r="M5" s="1"/>
      <c r="N5" s="5">
        <v>10</v>
      </c>
      <c r="O5" s="5">
        <v>48000</v>
      </c>
      <c r="P5" s="6">
        <f t="shared" si="1"/>
        <v>61428.571428571428</v>
      </c>
      <c r="Q5" s="9">
        <v>61429</v>
      </c>
      <c r="R5" s="10">
        <f t="shared" si="2"/>
        <v>0.87906976744186049</v>
      </c>
      <c r="S5" s="11">
        <f t="shared" si="4"/>
        <v>409.52380952380952</v>
      </c>
      <c r="T5" s="5">
        <v>79000</v>
      </c>
      <c r="U5" s="12">
        <f t="shared" si="3"/>
        <v>0.20899470899470898</v>
      </c>
    </row>
    <row r="6" spans="1:21" x14ac:dyDescent="0.3">
      <c r="A6" s="5" t="s">
        <v>17</v>
      </c>
      <c r="B6" s="5">
        <v>436000</v>
      </c>
      <c r="C6" s="7">
        <v>150</v>
      </c>
      <c r="D6" s="5">
        <v>550000</v>
      </c>
      <c r="E6" s="5">
        <v>67714.28571428571</v>
      </c>
      <c r="F6" s="5"/>
      <c r="G6" s="6"/>
      <c r="H6" s="5">
        <f t="shared" si="0"/>
        <v>62285.714285714283</v>
      </c>
      <c r="I6" s="5">
        <v>65000</v>
      </c>
      <c r="J6" s="1"/>
      <c r="K6" s="1">
        <v>1000</v>
      </c>
      <c r="L6" s="1"/>
      <c r="M6" s="1"/>
      <c r="N6" s="5">
        <v>23</v>
      </c>
      <c r="O6" s="5">
        <v>50000</v>
      </c>
      <c r="P6" s="5">
        <f t="shared" si="1"/>
        <v>67714.28571428571</v>
      </c>
      <c r="Q6" s="13">
        <v>67714</v>
      </c>
      <c r="R6" s="10">
        <f t="shared" si="2"/>
        <v>0.91983122362869196</v>
      </c>
      <c r="S6" s="11">
        <f t="shared" si="4"/>
        <v>391.37614678899081</v>
      </c>
      <c r="T6" s="5">
        <v>72000</v>
      </c>
      <c r="U6" s="14">
        <f t="shared" si="3"/>
        <v>0.16513761467889909</v>
      </c>
    </row>
    <row r="7" spans="1:21" x14ac:dyDescent="0.3">
      <c r="A7" s="5" t="s">
        <v>18</v>
      </c>
      <c r="B7" s="5">
        <v>667000</v>
      </c>
      <c r="C7" s="7">
        <v>150</v>
      </c>
      <c r="D7" s="5">
        <v>650000</v>
      </c>
      <c r="E7" s="5">
        <v>79142.857142857145</v>
      </c>
      <c r="F7" s="5"/>
      <c r="G7" s="6"/>
      <c r="H7" s="5">
        <f t="shared" si="0"/>
        <v>95285.71428571429</v>
      </c>
      <c r="I7" s="5">
        <v>113000</v>
      </c>
      <c r="J7" s="1"/>
      <c r="K7" s="1">
        <v>0</v>
      </c>
      <c r="L7" s="1"/>
      <c r="M7" s="1"/>
      <c r="N7" s="5">
        <v>32</v>
      </c>
      <c r="O7" s="5">
        <v>97000</v>
      </c>
      <c r="P7" s="5">
        <f t="shared" si="1"/>
        <v>79142.857142857145</v>
      </c>
      <c r="Q7" s="13">
        <v>79143</v>
      </c>
      <c r="R7" s="10">
        <f t="shared" si="2"/>
        <v>1.203971119133574</v>
      </c>
      <c r="S7" s="11">
        <f t="shared" si="4"/>
        <v>299.01049475262369</v>
      </c>
      <c r="T7" s="5">
        <v>56000</v>
      </c>
      <c r="U7" s="14">
        <f t="shared" si="3"/>
        <v>8.395802098950525E-2</v>
      </c>
    </row>
    <row r="8" spans="1:21" x14ac:dyDescent="0.3">
      <c r="A8" s="5" t="s">
        <v>19</v>
      </c>
      <c r="B8" s="5">
        <v>829000</v>
      </c>
      <c r="C8" s="7">
        <v>150</v>
      </c>
      <c r="D8" s="5">
        <v>900000</v>
      </c>
      <c r="E8" s="5">
        <v>130714.28571428571</v>
      </c>
      <c r="F8" s="5"/>
      <c r="G8" s="6"/>
      <c r="H8" s="5">
        <f t="shared" si="0"/>
        <v>118428.57142857143</v>
      </c>
      <c r="I8" s="5">
        <v>125000</v>
      </c>
      <c r="J8" s="1"/>
      <c r="K8" s="1">
        <v>0</v>
      </c>
      <c r="L8" s="1"/>
      <c r="M8" s="1"/>
      <c r="N8" s="5">
        <v>11</v>
      </c>
      <c r="O8" s="5">
        <v>110000</v>
      </c>
      <c r="P8" s="5">
        <f t="shared" si="1"/>
        <v>130714.28571428571</v>
      </c>
      <c r="Q8" s="13">
        <v>130714</v>
      </c>
      <c r="R8" s="10">
        <f t="shared" si="2"/>
        <v>0.90601092896174873</v>
      </c>
      <c r="S8" s="11">
        <f t="shared" si="4"/>
        <v>397.34620024125451</v>
      </c>
      <c r="T8" s="5">
        <v>102000</v>
      </c>
      <c r="U8" s="14">
        <f t="shared" si="3"/>
        <v>0.12303980699638119</v>
      </c>
    </row>
    <row r="9" spans="1:21" x14ac:dyDescent="0.3">
      <c r="A9" s="5" t="s">
        <v>20</v>
      </c>
      <c r="B9" s="5">
        <v>667000</v>
      </c>
      <c r="C9" s="7">
        <v>150</v>
      </c>
      <c r="D9" s="5">
        <v>630000</v>
      </c>
      <c r="E9" s="5">
        <v>210000</v>
      </c>
      <c r="F9" s="5"/>
      <c r="G9" s="6"/>
      <c r="H9" s="5">
        <f t="shared" si="0"/>
        <v>95285.71428571429</v>
      </c>
      <c r="I9" s="5">
        <v>313000</v>
      </c>
      <c r="J9" s="1"/>
      <c r="K9" s="1">
        <v>0</v>
      </c>
      <c r="L9" s="1"/>
      <c r="M9" s="1"/>
      <c r="N9" s="5">
        <v>16</v>
      </c>
      <c r="O9" s="5">
        <v>43000</v>
      </c>
      <c r="P9" s="5">
        <f t="shared" si="1"/>
        <v>210000</v>
      </c>
      <c r="Q9" s="13">
        <v>210000</v>
      </c>
      <c r="R9" s="10">
        <f t="shared" si="2"/>
        <v>0.45374149659863949</v>
      </c>
      <c r="S9" s="11">
        <f t="shared" si="4"/>
        <v>793.40329835082457</v>
      </c>
      <c r="T9" s="5">
        <v>87000</v>
      </c>
      <c r="U9" s="14">
        <f t="shared" si="3"/>
        <v>0.13043478260869565</v>
      </c>
    </row>
    <row r="10" spans="1:21" x14ac:dyDescent="0.3">
      <c r="A10" s="5" t="s">
        <v>21</v>
      </c>
      <c r="B10" s="5">
        <v>659000</v>
      </c>
      <c r="C10" s="7">
        <v>150</v>
      </c>
      <c r="D10" s="5">
        <v>700000</v>
      </c>
      <c r="E10" s="5">
        <v>45571.428571428572</v>
      </c>
      <c r="F10" s="5"/>
      <c r="G10" s="6"/>
      <c r="H10" s="5">
        <f t="shared" si="0"/>
        <v>94142.857142857145</v>
      </c>
      <c r="I10" s="5">
        <v>300000</v>
      </c>
      <c r="J10" s="1"/>
      <c r="K10" s="1">
        <v>0</v>
      </c>
      <c r="L10" s="1"/>
      <c r="M10" s="1"/>
      <c r="N10" s="5">
        <v>28</v>
      </c>
      <c r="O10" s="5">
        <v>28000</v>
      </c>
      <c r="P10" s="5">
        <f t="shared" si="1"/>
        <v>45571.428571428572</v>
      </c>
      <c r="Q10" s="13">
        <v>45571</v>
      </c>
      <c r="R10" s="10">
        <f t="shared" si="2"/>
        <v>2.0658307210031346</v>
      </c>
      <c r="S10" s="11">
        <f t="shared" si="4"/>
        <v>174.2640364188164</v>
      </c>
      <c r="T10" s="5">
        <v>16000</v>
      </c>
      <c r="U10" s="14">
        <f t="shared" si="3"/>
        <v>2.4279210925644917E-2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2020-12-22T12:58:27Z</dcterms:modified>
</cp:coreProperties>
</file>