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My Docs\WSP Dynamo\Mech Testing\Equipment Circuiting\"/>
    </mc:Choice>
  </mc:AlternateContent>
  <xr:revisionPtr revIDLastSave="0" documentId="13_ncr:1_{09FB51FC-118D-4376-90D3-9EF2AFA3054C}" xr6:coauthVersionLast="45" xr6:coauthVersionMax="45" xr10:uidLastSave="{00000000-0000-0000-0000-000000000000}"/>
  <bookViews>
    <workbookView xWindow="11616" yWindow="612" windowWidth="12276" windowHeight="7080" xr2:uid="{00000000-000D-0000-FFFF-FFFF00000000}"/>
  </bookViews>
  <sheets>
    <sheet name="Equipment Info" sheetId="1" r:id="rId1"/>
    <sheet name="T1-480-3P" sheetId="2" r:id="rId2"/>
    <sheet name="T2-240-3P" sheetId="3" r:id="rId3"/>
    <sheet name="T3-208-3P" sheetId="4" r:id="rId4"/>
    <sheet name="T4-240-2P" sheetId="5" r:id="rId5"/>
    <sheet name="T5-208-2P" sheetId="6" r:id="rId6"/>
    <sheet name="T6-277-1P" sheetId="7" r:id="rId7"/>
    <sheet name="T7-120-1P" sheetId="9" r:id="rId8"/>
    <sheet name="Full List" sheetId="8" r:id="rId9"/>
    <sheet name="Data Lis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L2" i="1"/>
  <c r="K2" i="1"/>
  <c r="H35" i="1"/>
  <c r="G29" i="1"/>
  <c r="J17" i="1"/>
  <c r="J34" i="1"/>
  <c r="G32" i="1"/>
  <c r="I17" i="1"/>
  <c r="H27" i="1"/>
  <c r="I4" i="1"/>
  <c r="I24" i="1"/>
  <c r="I5" i="1"/>
  <c r="J11" i="1"/>
  <c r="G10" i="1"/>
  <c r="G28" i="1"/>
  <c r="H24" i="1"/>
  <c r="G34" i="1"/>
  <c r="I29" i="1"/>
  <c r="H34" i="1"/>
  <c r="J32" i="1"/>
  <c r="G11" i="1"/>
  <c r="J8" i="1"/>
  <c r="I11" i="1"/>
  <c r="I3" i="1"/>
  <c r="G27" i="1"/>
  <c r="G5" i="1"/>
  <c r="H13" i="1"/>
  <c r="J5" i="1"/>
  <c r="G17" i="1"/>
  <c r="I15" i="1"/>
  <c r="J35" i="1"/>
  <c r="I21" i="1"/>
  <c r="H5" i="1"/>
  <c r="J16" i="1"/>
  <c r="I7" i="1"/>
  <c r="H32" i="1"/>
  <c r="G35" i="1"/>
  <c r="H7" i="1"/>
  <c r="I32" i="1"/>
  <c r="J19" i="1"/>
  <c r="G20" i="1"/>
  <c r="J28" i="1"/>
  <c r="J20" i="1"/>
  <c r="H19" i="1"/>
  <c r="G30" i="1"/>
  <c r="J7" i="1"/>
  <c r="G15" i="1"/>
  <c r="H22" i="1"/>
  <c r="H23" i="1"/>
  <c r="H4" i="1"/>
  <c r="H6" i="1"/>
  <c r="G12" i="1"/>
  <c r="J27" i="1"/>
  <c r="G13" i="1"/>
  <c r="G33" i="1"/>
  <c r="J4" i="1"/>
  <c r="J22" i="1"/>
  <c r="I16" i="1"/>
  <c r="G21" i="1"/>
  <c r="I27" i="1"/>
  <c r="I10" i="1"/>
  <c r="I28" i="1"/>
  <c r="J6" i="1"/>
  <c r="G16" i="1"/>
  <c r="J24" i="1"/>
  <c r="J30" i="1"/>
  <c r="H10" i="1"/>
  <c r="J29" i="1"/>
  <c r="H14" i="1"/>
  <c r="H36" i="1"/>
  <c r="J36" i="1"/>
  <c r="G4" i="1"/>
  <c r="H12" i="1"/>
  <c r="I13" i="1"/>
  <c r="I8" i="1"/>
  <c r="G14" i="1"/>
  <c r="H29" i="1"/>
  <c r="I26" i="1"/>
  <c r="J18" i="1"/>
  <c r="I12" i="1"/>
  <c r="J13" i="1"/>
  <c r="I23" i="1"/>
  <c r="I34" i="1"/>
  <c r="J14" i="1"/>
  <c r="G8" i="1"/>
  <c r="J26" i="1"/>
  <c r="I9" i="1"/>
  <c r="H16" i="1"/>
  <c r="G6" i="1"/>
  <c r="I36" i="1"/>
  <c r="I14" i="1"/>
  <c r="I18" i="1"/>
  <c r="H8" i="1"/>
  <c r="H11" i="1"/>
  <c r="I33" i="1"/>
  <c r="G22" i="1"/>
  <c r="G7" i="1"/>
  <c r="J3" i="1"/>
  <c r="H9" i="1"/>
  <c r="H17" i="1"/>
  <c r="H18" i="1"/>
  <c r="I6" i="1"/>
  <c r="H20" i="1"/>
  <c r="H28" i="1"/>
  <c r="J15" i="1"/>
  <c r="G23" i="1"/>
  <c r="H33" i="1"/>
  <c r="H30" i="1"/>
  <c r="H26" i="1"/>
  <c r="J10" i="1"/>
  <c r="J23" i="1"/>
  <c r="I22" i="1"/>
  <c r="G26" i="1"/>
  <c r="G3" i="1"/>
  <c r="G9" i="1"/>
  <c r="H15" i="1"/>
  <c r="J21" i="1"/>
  <c r="J33" i="1"/>
  <c r="G18" i="1"/>
  <c r="I30" i="1"/>
  <c r="G25" i="1"/>
  <c r="J12" i="1"/>
  <c r="J31" i="1"/>
  <c r="I35" i="1"/>
  <c r="G24" i="1"/>
  <c r="G36" i="1"/>
  <c r="G19" i="1"/>
  <c r="I2" i="1"/>
  <c r="I20" i="1"/>
  <c r="J25" i="1"/>
  <c r="H25" i="1"/>
  <c r="I19" i="1"/>
  <c r="J2" i="1"/>
  <c r="J9" i="1"/>
  <c r="H21" i="1"/>
  <c r="I25" i="1"/>
  <c r="H31" i="1"/>
  <c r="I31" i="1"/>
  <c r="G31" i="1"/>
  <c r="G2" i="1"/>
  <c r="H3" i="1"/>
  <c r="H2" i="1"/>
</calcChain>
</file>

<file path=xl/sharedStrings.xml><?xml version="1.0" encoding="utf-8"?>
<sst xmlns="http://schemas.openxmlformats.org/spreadsheetml/2006/main" count="1544" uniqueCount="132">
  <si>
    <t xml:space="preserve">Panel </t>
  </si>
  <si>
    <t>Equipment</t>
  </si>
  <si>
    <t>1EPHA1</t>
  </si>
  <si>
    <t>2NDHB1</t>
  </si>
  <si>
    <t>Horse Power</t>
  </si>
  <si>
    <t>Number of Motors</t>
  </si>
  <si>
    <t>10 HP</t>
  </si>
  <si>
    <t>20 HP</t>
  </si>
  <si>
    <t>Voltage</t>
  </si>
  <si>
    <t>Phase</t>
  </si>
  <si>
    <t>Amps</t>
  </si>
  <si>
    <t>VA</t>
  </si>
  <si>
    <t>Breaker Rating</t>
  </si>
  <si>
    <t>Wire Size</t>
  </si>
  <si>
    <t>3/4 HP</t>
  </si>
  <si>
    <t>5.M</t>
  </si>
  <si>
    <t xml:space="preserve"> 3#12</t>
  </si>
  <si>
    <t>1#12 G</t>
  </si>
  <si>
    <t>3/4" C</t>
  </si>
  <si>
    <t>1 HP</t>
  </si>
  <si>
    <t>1 1/2 HP</t>
  </si>
  <si>
    <t>2 HP</t>
  </si>
  <si>
    <t>3 HP</t>
  </si>
  <si>
    <t>5 HP</t>
  </si>
  <si>
    <t>7 1/2 HP</t>
  </si>
  <si>
    <t>7.5.M</t>
  </si>
  <si>
    <t>10.M</t>
  </si>
  <si>
    <t>1#10 G</t>
  </si>
  <si>
    <t>15 HP</t>
  </si>
  <si>
    <t>15.M</t>
  </si>
  <si>
    <t xml:space="preserve"> 3#10</t>
  </si>
  <si>
    <t>20.M</t>
  </si>
  <si>
    <t xml:space="preserve"> 3#8</t>
  </si>
  <si>
    <t>25 HP</t>
  </si>
  <si>
    <t>25.M</t>
  </si>
  <si>
    <t xml:space="preserve"> 3#6</t>
  </si>
  <si>
    <t>30 HP</t>
  </si>
  <si>
    <t>30.M</t>
  </si>
  <si>
    <t>1#8 G</t>
  </si>
  <si>
    <t>40 HP</t>
  </si>
  <si>
    <t>40.M</t>
  </si>
  <si>
    <t xml:space="preserve"> 3#4</t>
  </si>
  <si>
    <t>1" C</t>
  </si>
  <si>
    <t>50 HP</t>
  </si>
  <si>
    <t>50.M</t>
  </si>
  <si>
    <t xml:space="preserve"> 3#3</t>
  </si>
  <si>
    <t>1#6 G</t>
  </si>
  <si>
    <t>1-1/4" C</t>
  </si>
  <si>
    <t>60 HP</t>
  </si>
  <si>
    <t>60.M</t>
  </si>
  <si>
    <t xml:space="preserve"> 3#1</t>
  </si>
  <si>
    <t>1 1/4" C</t>
  </si>
  <si>
    <t>75 HP</t>
  </si>
  <si>
    <t>75.M</t>
  </si>
  <si>
    <t>100 HP</t>
  </si>
  <si>
    <t>100.M</t>
  </si>
  <si>
    <t xml:space="preserve"> 3#2/0</t>
  </si>
  <si>
    <t>1#4 G</t>
  </si>
  <si>
    <t>2" C</t>
  </si>
  <si>
    <t>125 HP</t>
  </si>
  <si>
    <t>125.M</t>
  </si>
  <si>
    <t>3#3/0</t>
  </si>
  <si>
    <t>150 HP</t>
  </si>
  <si>
    <t>150.M</t>
  </si>
  <si>
    <t>3#4/0</t>
  </si>
  <si>
    <t>1 #3 G</t>
  </si>
  <si>
    <t>200 HP</t>
  </si>
  <si>
    <t>200.M</t>
  </si>
  <si>
    <t>3#350KCM</t>
  </si>
  <si>
    <t>1#2 G</t>
  </si>
  <si>
    <t>2-1/2" C</t>
  </si>
  <si>
    <t>-</t>
  </si>
  <si>
    <t xml:space="preserve"> 3#1/0</t>
  </si>
  <si>
    <t>1#6G</t>
  </si>
  <si>
    <t>1-1/2" C</t>
  </si>
  <si>
    <t xml:space="preserve"> 3#3/0</t>
  </si>
  <si>
    <t xml:space="preserve"> 3#250KCM</t>
  </si>
  <si>
    <t>1#3 G</t>
  </si>
  <si>
    <t xml:space="preserve"> 3#350KCM</t>
  </si>
  <si>
    <t xml:space="preserve"> 2 SETS EACH OF 3#3/0</t>
  </si>
  <si>
    <t>1#1 G</t>
  </si>
  <si>
    <t xml:space="preserve"> 2 SETS EACH OF 3#4/0</t>
  </si>
  <si>
    <t>1#1/0 G</t>
  </si>
  <si>
    <t xml:space="preserve"> 2 SETS EACH OF 3#350KCM</t>
  </si>
  <si>
    <t>1#2/0 G</t>
  </si>
  <si>
    <t xml:space="preserve"> 3#2</t>
  </si>
  <si>
    <t xml:space="preserve"> 3#4/0</t>
  </si>
  <si>
    <t xml:space="preserve"> 3#300KCM</t>
  </si>
  <si>
    <t xml:space="preserve"> 3#500KCM</t>
  </si>
  <si>
    <t>3" C</t>
  </si>
  <si>
    <t xml:space="preserve"> 2 SETS EACH OF 3#250KCM</t>
  </si>
  <si>
    <t xml:space="preserve"> 2 SETS EACH OF 3#400KCM</t>
  </si>
  <si>
    <t>1/6 HP</t>
  </si>
  <si>
    <t xml:space="preserve"> 2#12</t>
  </si>
  <si>
    <t>1/4 HP</t>
  </si>
  <si>
    <t>1/3 HP</t>
  </si>
  <si>
    <t>1/2 HP</t>
  </si>
  <si>
    <t>/4" C</t>
  </si>
  <si>
    <t xml:space="preserve"> 2#10</t>
  </si>
  <si>
    <t xml:space="preserve"> 2#8</t>
  </si>
  <si>
    <t xml:space="preserve"> 2#6</t>
  </si>
  <si>
    <t xml:space="preserve"> 2#4</t>
  </si>
  <si>
    <t xml:space="preserve"> 2#1</t>
  </si>
  <si>
    <t xml:space="preserve"> 2#1/0</t>
  </si>
  <si>
    <t>Motor HP</t>
  </si>
  <si>
    <t>FLA</t>
  </si>
  <si>
    <t>CB</t>
  </si>
  <si>
    <t>FLA 125%</t>
  </si>
  <si>
    <t>FLA 200%</t>
  </si>
  <si>
    <t>FLA 250%</t>
  </si>
  <si>
    <t>CB 250%</t>
  </si>
  <si>
    <t>NEMA Starter Size</t>
  </si>
  <si>
    <t>Feeder Tag</t>
  </si>
  <si>
    <t>Phase Conductors</t>
  </si>
  <si>
    <t>Ground Conductors</t>
  </si>
  <si>
    <t>Conduit</t>
  </si>
  <si>
    <t>Range</t>
  </si>
  <si>
    <t>A2</t>
  </si>
  <si>
    <t>P21</t>
  </si>
  <si>
    <t>P13</t>
  </si>
  <si>
    <t>Sheet to LookUp</t>
  </si>
  <si>
    <t>LookUp Cell Range</t>
  </si>
  <si>
    <t>AHU-1-1</t>
  </si>
  <si>
    <t>AHU-2-1</t>
  </si>
  <si>
    <t>EF-1-1</t>
  </si>
  <si>
    <t>EF-2-1</t>
  </si>
  <si>
    <t>EF-3-1</t>
  </si>
  <si>
    <t>EF-4-1</t>
  </si>
  <si>
    <t>1EPLA1</t>
  </si>
  <si>
    <t>JP-1</t>
  </si>
  <si>
    <t>CDP-1</t>
  </si>
  <si>
    <t>FCU-1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</si>
</sst>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A8" sqref="A8"/>
    </sheetView>
  </sheetViews>
  <sheetFormatPr defaultRowHeight="14.4" x14ac:dyDescent="0.3"/>
  <cols>
    <col min="2" max="2" width="9.6640625" bestFit="1" customWidth="1"/>
    <col min="5" max="5" width="11.44140625" bestFit="1" customWidth="1"/>
    <col min="6" max="6" width="16.33203125" bestFit="1" customWidth="1"/>
    <col min="9" max="9" width="12.88671875" bestFit="1" customWidth="1"/>
    <col min="10" max="10" width="17.21875" customWidth="1"/>
    <col min="11" max="11" width="14.6640625" bestFit="1" customWidth="1"/>
    <col min="12" max="12" width="11.109375" customWidth="1"/>
  </cols>
  <sheetData>
    <row r="1" spans="1:12" x14ac:dyDescent="0.3">
      <c r="A1" t="s">
        <v>0</v>
      </c>
      <c r="B1" t="s">
        <v>1</v>
      </c>
      <c r="C1" t="s">
        <v>8</v>
      </c>
      <c r="D1" t="s">
        <v>9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120</v>
      </c>
      <c r="L1" t="s">
        <v>121</v>
      </c>
    </row>
    <row r="2" spans="1:12" x14ac:dyDescent="0.3">
      <c r="A2" t="s">
        <v>2</v>
      </c>
      <c r="B2" t="s">
        <v>124</v>
      </c>
      <c r="C2">
        <v>480</v>
      </c>
      <c r="D2">
        <v>3</v>
      </c>
      <c r="E2" t="s">
        <v>52</v>
      </c>
      <c r="F2">
        <v>1</v>
      </c>
      <c r="G2">
        <f t="shared" ref="G2:G36" ca="1" si="0">IFERROR(VLOOKUP($E2,INDIRECT("'"&amp;$K2&amp;"'!"&amp;$L2),5,FALSE),"")</f>
        <v>96</v>
      </c>
      <c r="H2">
        <f t="shared" ref="H2:H36" ca="1" si="1">IFERROR(VLOOKUP($E2,INDIRECT("'"&amp;$K2&amp;"'!"&amp;$L2),6,FALSE),"")</f>
        <v>79812.899999999994</v>
      </c>
      <c r="I2">
        <f t="shared" ref="I2:I36" ca="1" si="2">IFERROR(VLOOKUP($E2,INDIRECT("'"&amp;$K2&amp;"'!"&amp;$L2),7,FALSE),"")</f>
        <v>175</v>
      </c>
      <c r="J2" t="str">
        <f t="shared" ref="J2:J36" ca="1" si="3">IFERROR(VLOOKUP($E2,INDIRECT("'"&amp;$K2&amp;"'!"&amp;$L2),13,FALSE),"")</f>
        <v>75.M</v>
      </c>
      <c r="K2" t="str">
        <f>IFERROR(IF(AND(C2=480,D2=3),"T1-480-3P",IF(AND(C2=240,D2=3),"T2-240-3P",IF(AND(C2=208,D2=3),"T3-208-3P",IF(AND(C2=240,D2=2),"T4-240-2P",IF(AND(C2=208,D2=2),"T5-208-2P",IF(AND(C2=277,D2=1),"T6-277-1P",IF(AND(C2=120,D2=1),"T7-120-1P",""))))))),"")</f>
        <v>T1-480-3P</v>
      </c>
      <c r="L2" t="str">
        <f>IFERROR(IF(OR(D2=1,D2=2),"A2:P13",IF(D2=3,"A2:P21","")),"")</f>
        <v>A2:P21</v>
      </c>
    </row>
    <row r="3" spans="1:12" x14ac:dyDescent="0.3">
      <c r="A3" t="s">
        <v>3</v>
      </c>
      <c r="B3" t="s">
        <v>125</v>
      </c>
      <c r="C3">
        <v>480</v>
      </c>
      <c r="D3">
        <v>3</v>
      </c>
      <c r="E3" t="s">
        <v>52</v>
      </c>
      <c r="F3">
        <v>1</v>
      </c>
      <c r="G3">
        <f t="shared" ca="1" si="0"/>
        <v>96</v>
      </c>
      <c r="H3">
        <f t="shared" ca="1" si="1"/>
        <v>79812.899999999994</v>
      </c>
      <c r="I3">
        <f t="shared" ca="1" si="2"/>
        <v>175</v>
      </c>
      <c r="J3" t="str">
        <f t="shared" ca="1" si="3"/>
        <v>75.M</v>
      </c>
      <c r="K3" t="str">
        <f t="shared" ref="K3:K36" si="4">IFERROR(IF(AND(C3=480,D3=3),"T1-480-3P",IF(AND(C3=240,D3=3),"T2-240-3P",IF(AND(C3=208,D3=3),"T3-208-3P",IF(AND(C3=240,D3=2),"T4-240-2P",IF(AND(C3=208,D3=2),"T5-208-2P",IF(AND(C3=277,D3=1),"T6-277-1P",IF(AND(C3=120,D3=1),"T7-120-1P",""))))))),"")</f>
        <v>T1-480-3P</v>
      </c>
      <c r="L3" t="str">
        <f t="shared" ref="L3:L36" si="5">IFERROR(IF(OR(D3=1,D3=2),"A2:P13",IF(D3=3,"A2:P21","")),"")</f>
        <v>A2:P21</v>
      </c>
    </row>
    <row r="4" spans="1:12" x14ac:dyDescent="0.3">
      <c r="A4" t="s">
        <v>3</v>
      </c>
      <c r="B4" t="s">
        <v>126</v>
      </c>
      <c r="C4">
        <v>480</v>
      </c>
      <c r="D4">
        <v>3</v>
      </c>
      <c r="E4" t="s">
        <v>52</v>
      </c>
      <c r="F4">
        <v>1</v>
      </c>
      <c r="G4">
        <f t="shared" ca="1" si="0"/>
        <v>96</v>
      </c>
      <c r="H4">
        <f t="shared" ca="1" si="1"/>
        <v>79812.899999999994</v>
      </c>
      <c r="I4">
        <f t="shared" ca="1" si="2"/>
        <v>175</v>
      </c>
      <c r="J4" t="str">
        <f t="shared" ca="1" si="3"/>
        <v>75.M</v>
      </c>
      <c r="K4" t="str">
        <f t="shared" si="4"/>
        <v>T1-480-3P</v>
      </c>
      <c r="L4" t="str">
        <f t="shared" si="5"/>
        <v>A2:P21</v>
      </c>
    </row>
    <row r="5" spans="1:12" x14ac:dyDescent="0.3">
      <c r="A5" t="s">
        <v>2</v>
      </c>
      <c r="B5" t="s">
        <v>127</v>
      </c>
      <c r="C5">
        <v>480</v>
      </c>
      <c r="D5">
        <v>3</v>
      </c>
      <c r="E5" t="s">
        <v>52</v>
      </c>
      <c r="F5">
        <v>1</v>
      </c>
      <c r="G5">
        <f t="shared" ca="1" si="0"/>
        <v>96</v>
      </c>
      <c r="H5">
        <f t="shared" ca="1" si="1"/>
        <v>79812.899999999994</v>
      </c>
      <c r="I5">
        <f t="shared" ca="1" si="2"/>
        <v>175</v>
      </c>
      <c r="J5" t="str">
        <f t="shared" ca="1" si="3"/>
        <v>75.M</v>
      </c>
      <c r="K5" t="str">
        <f t="shared" si="4"/>
        <v>T1-480-3P</v>
      </c>
      <c r="L5" t="str">
        <f t="shared" si="5"/>
        <v>A2:P21</v>
      </c>
    </row>
    <row r="6" spans="1:12" x14ac:dyDescent="0.3">
      <c r="A6" t="s">
        <v>2</v>
      </c>
      <c r="B6" t="s">
        <v>122</v>
      </c>
      <c r="C6">
        <v>480</v>
      </c>
      <c r="D6">
        <v>3</v>
      </c>
      <c r="E6" t="s">
        <v>54</v>
      </c>
      <c r="F6">
        <v>1</v>
      </c>
      <c r="G6">
        <f t="shared" ca="1" si="0"/>
        <v>124</v>
      </c>
      <c r="H6">
        <f t="shared" ca="1" si="1"/>
        <v>103091.7</v>
      </c>
      <c r="I6">
        <f t="shared" ca="1" si="2"/>
        <v>225</v>
      </c>
      <c r="J6" t="str">
        <f t="shared" ca="1" si="3"/>
        <v>100.M</v>
      </c>
      <c r="K6" t="str">
        <f t="shared" si="4"/>
        <v>T1-480-3P</v>
      </c>
      <c r="L6" t="str">
        <f t="shared" si="5"/>
        <v>A2:P21</v>
      </c>
    </row>
    <row r="7" spans="1:12" x14ac:dyDescent="0.3">
      <c r="A7" t="s">
        <v>3</v>
      </c>
      <c r="B7" t="s">
        <v>123</v>
      </c>
      <c r="C7">
        <v>480</v>
      </c>
      <c r="D7">
        <v>3</v>
      </c>
      <c r="E7" t="s">
        <v>54</v>
      </c>
      <c r="F7">
        <v>1</v>
      </c>
      <c r="G7">
        <f t="shared" ca="1" si="0"/>
        <v>124</v>
      </c>
      <c r="H7">
        <f t="shared" ca="1" si="1"/>
        <v>103091.7</v>
      </c>
      <c r="I7">
        <f t="shared" ca="1" si="2"/>
        <v>225</v>
      </c>
      <c r="J7" t="str">
        <f t="shared" ca="1" si="3"/>
        <v>100.M</v>
      </c>
      <c r="K7" t="str">
        <f t="shared" si="4"/>
        <v>T1-480-3P</v>
      </c>
      <c r="L7" t="str">
        <f t="shared" si="5"/>
        <v>A2:P21</v>
      </c>
    </row>
    <row r="8" spans="1:12" x14ac:dyDescent="0.3">
      <c r="A8" t="s">
        <v>2</v>
      </c>
      <c r="B8" t="s">
        <v>129</v>
      </c>
      <c r="C8">
        <v>480</v>
      </c>
      <c r="D8">
        <v>3</v>
      </c>
      <c r="E8" t="s">
        <v>19</v>
      </c>
      <c r="F8">
        <v>1</v>
      </c>
      <c r="G8">
        <f t="shared" ca="1" si="0"/>
        <v>1.8</v>
      </c>
      <c r="H8">
        <f t="shared" ca="1" si="1"/>
        <v>1495</v>
      </c>
      <c r="I8">
        <f t="shared" ca="1" si="2"/>
        <v>15</v>
      </c>
      <c r="J8" t="str">
        <f t="shared" ca="1" si="3"/>
        <v>5.M</v>
      </c>
      <c r="K8" t="str">
        <f t="shared" si="4"/>
        <v>T1-480-3P</v>
      </c>
      <c r="L8" t="str">
        <f t="shared" si="5"/>
        <v>A2:P21</v>
      </c>
    </row>
    <row r="9" spans="1:12" x14ac:dyDescent="0.3">
      <c r="A9" t="s">
        <v>128</v>
      </c>
      <c r="B9" t="s">
        <v>130</v>
      </c>
      <c r="C9">
        <v>120</v>
      </c>
      <c r="D9">
        <v>1</v>
      </c>
      <c r="E9" t="s">
        <v>94</v>
      </c>
      <c r="F9">
        <v>1</v>
      </c>
      <c r="G9">
        <f t="shared" ca="1" si="0"/>
        <v>5.8</v>
      </c>
      <c r="H9">
        <f t="shared" ca="1" si="1"/>
        <v>667</v>
      </c>
      <c r="I9">
        <f t="shared" ca="1" si="2"/>
        <v>15</v>
      </c>
      <c r="J9" t="str">
        <f t="shared" ca="1" si="3"/>
        <v>-</v>
      </c>
      <c r="K9" t="str">
        <f t="shared" si="4"/>
        <v>T7-120-1P</v>
      </c>
      <c r="L9" t="str">
        <f t="shared" si="5"/>
        <v>A2:P13</v>
      </c>
    </row>
    <row r="10" spans="1:12" x14ac:dyDescent="0.3">
      <c r="A10" t="s">
        <v>2</v>
      </c>
      <c r="B10" t="s">
        <v>131</v>
      </c>
      <c r="C10">
        <v>277</v>
      </c>
      <c r="D10">
        <v>1</v>
      </c>
      <c r="E10" t="s">
        <v>14</v>
      </c>
      <c r="F10">
        <v>1</v>
      </c>
      <c r="G10">
        <f t="shared" ca="1" si="0"/>
        <v>5.73</v>
      </c>
      <c r="H10">
        <f t="shared" ca="1" si="1"/>
        <v>1587.21</v>
      </c>
      <c r="I10">
        <f t="shared" ca="1" si="2"/>
        <v>15</v>
      </c>
      <c r="J10" t="str">
        <f t="shared" ca="1" si="3"/>
        <v>-</v>
      </c>
      <c r="K10" t="str">
        <f t="shared" si="4"/>
        <v>T6-277-1P</v>
      </c>
      <c r="L10" t="str">
        <f t="shared" si="5"/>
        <v>A2:P13</v>
      </c>
    </row>
    <row r="11" spans="1:12" x14ac:dyDescent="0.3">
      <c r="G11" t="str">
        <f t="shared" ca="1" si="0"/>
        <v/>
      </c>
      <c r="H11" t="str">
        <f t="shared" ca="1" si="1"/>
        <v/>
      </c>
      <c r="I11" t="str">
        <f t="shared" ca="1" si="2"/>
        <v/>
      </c>
      <c r="J11" t="str">
        <f t="shared" ca="1" si="3"/>
        <v/>
      </c>
      <c r="K11" t="str">
        <f t="shared" si="4"/>
        <v/>
      </c>
      <c r="L11" t="str">
        <f t="shared" si="5"/>
        <v/>
      </c>
    </row>
    <row r="12" spans="1:12" x14ac:dyDescent="0.3">
      <c r="G12" t="str">
        <f t="shared" ca="1" si="0"/>
        <v/>
      </c>
      <c r="H12" t="str">
        <f t="shared" ca="1" si="1"/>
        <v/>
      </c>
      <c r="I12" t="str">
        <f t="shared" ca="1" si="2"/>
        <v/>
      </c>
      <c r="J12" t="str">
        <f t="shared" ca="1" si="3"/>
        <v/>
      </c>
      <c r="K12" t="str">
        <f t="shared" si="4"/>
        <v/>
      </c>
      <c r="L12" t="str">
        <f t="shared" si="5"/>
        <v/>
      </c>
    </row>
    <row r="13" spans="1:12" x14ac:dyDescent="0.3">
      <c r="G13" t="str">
        <f t="shared" ca="1" si="0"/>
        <v/>
      </c>
      <c r="H13" t="str">
        <f t="shared" ca="1" si="1"/>
        <v/>
      </c>
      <c r="I13" t="str">
        <f t="shared" ca="1" si="2"/>
        <v/>
      </c>
      <c r="J13" t="str">
        <f t="shared" ca="1" si="3"/>
        <v/>
      </c>
      <c r="K13" t="str">
        <f t="shared" si="4"/>
        <v/>
      </c>
      <c r="L13" t="str">
        <f t="shared" si="5"/>
        <v/>
      </c>
    </row>
    <row r="14" spans="1:12" x14ac:dyDescent="0.3">
      <c r="G14" t="str">
        <f t="shared" ca="1" si="0"/>
        <v/>
      </c>
      <c r="H14" t="str">
        <f t="shared" ca="1" si="1"/>
        <v/>
      </c>
      <c r="I14" t="str">
        <f t="shared" ca="1" si="2"/>
        <v/>
      </c>
      <c r="J14" t="str">
        <f t="shared" ca="1" si="3"/>
        <v/>
      </c>
      <c r="K14" t="str">
        <f t="shared" si="4"/>
        <v/>
      </c>
      <c r="L14" t="str">
        <f t="shared" si="5"/>
        <v/>
      </c>
    </row>
    <row r="15" spans="1:12" x14ac:dyDescent="0.3">
      <c r="G15" t="str">
        <f t="shared" ca="1" si="0"/>
        <v/>
      </c>
      <c r="H15" t="str">
        <f t="shared" ca="1" si="1"/>
        <v/>
      </c>
      <c r="I15" t="str">
        <f t="shared" ca="1" si="2"/>
        <v/>
      </c>
      <c r="J15" t="str">
        <f t="shared" ca="1" si="3"/>
        <v/>
      </c>
      <c r="K15" t="str">
        <f t="shared" si="4"/>
        <v/>
      </c>
      <c r="L15" t="str">
        <f t="shared" si="5"/>
        <v/>
      </c>
    </row>
    <row r="16" spans="1:12" x14ac:dyDescent="0.3">
      <c r="G16" t="str">
        <f t="shared" ca="1" si="0"/>
        <v/>
      </c>
      <c r="H16" t="str">
        <f t="shared" ca="1" si="1"/>
        <v/>
      </c>
      <c r="I16" t="str">
        <f t="shared" ca="1" si="2"/>
        <v/>
      </c>
      <c r="J16" t="str">
        <f t="shared" ca="1" si="3"/>
        <v/>
      </c>
      <c r="K16" t="str">
        <f t="shared" si="4"/>
        <v/>
      </c>
      <c r="L16" t="str">
        <f t="shared" si="5"/>
        <v/>
      </c>
    </row>
    <row r="17" spans="7:12" x14ac:dyDescent="0.3">
      <c r="G17" t="str">
        <f t="shared" ca="1" si="0"/>
        <v/>
      </c>
      <c r="H17" t="str">
        <f t="shared" ca="1" si="1"/>
        <v/>
      </c>
      <c r="I17" t="str">
        <f t="shared" ca="1" si="2"/>
        <v/>
      </c>
      <c r="J17" t="str">
        <f t="shared" ca="1" si="3"/>
        <v/>
      </c>
      <c r="K17" t="str">
        <f t="shared" si="4"/>
        <v/>
      </c>
      <c r="L17" t="str">
        <f t="shared" si="5"/>
        <v/>
      </c>
    </row>
    <row r="18" spans="7:12" x14ac:dyDescent="0.3">
      <c r="G18" t="str">
        <f t="shared" ca="1" si="0"/>
        <v/>
      </c>
      <c r="H18" t="str">
        <f t="shared" ca="1" si="1"/>
        <v/>
      </c>
      <c r="I18" t="str">
        <f t="shared" ca="1" si="2"/>
        <v/>
      </c>
      <c r="J18" t="str">
        <f t="shared" ca="1" si="3"/>
        <v/>
      </c>
      <c r="K18" t="str">
        <f t="shared" si="4"/>
        <v/>
      </c>
      <c r="L18" t="str">
        <f t="shared" si="5"/>
        <v/>
      </c>
    </row>
    <row r="19" spans="7:12" x14ac:dyDescent="0.3">
      <c r="G19" t="str">
        <f t="shared" ca="1" si="0"/>
        <v/>
      </c>
      <c r="H19" t="str">
        <f t="shared" ca="1" si="1"/>
        <v/>
      </c>
      <c r="I19" t="str">
        <f t="shared" ca="1" si="2"/>
        <v/>
      </c>
      <c r="J19" t="str">
        <f t="shared" ca="1" si="3"/>
        <v/>
      </c>
      <c r="K19" t="str">
        <f t="shared" si="4"/>
        <v/>
      </c>
      <c r="L19" t="str">
        <f t="shared" si="5"/>
        <v/>
      </c>
    </row>
    <row r="20" spans="7:12" x14ac:dyDescent="0.3">
      <c r="G20" t="str">
        <f t="shared" ca="1" si="0"/>
        <v/>
      </c>
      <c r="H20" t="str">
        <f t="shared" ca="1" si="1"/>
        <v/>
      </c>
      <c r="I20" t="str">
        <f t="shared" ca="1" si="2"/>
        <v/>
      </c>
      <c r="J20" t="str">
        <f t="shared" ca="1" si="3"/>
        <v/>
      </c>
      <c r="K20" t="str">
        <f t="shared" si="4"/>
        <v/>
      </c>
      <c r="L20" t="str">
        <f t="shared" si="5"/>
        <v/>
      </c>
    </row>
    <row r="21" spans="7:12" x14ac:dyDescent="0.3">
      <c r="G21" t="str">
        <f t="shared" ca="1" si="0"/>
        <v/>
      </c>
      <c r="H21" t="str">
        <f t="shared" ca="1" si="1"/>
        <v/>
      </c>
      <c r="I21" t="str">
        <f t="shared" ca="1" si="2"/>
        <v/>
      </c>
      <c r="J21" t="str">
        <f t="shared" ca="1" si="3"/>
        <v/>
      </c>
      <c r="K21" t="str">
        <f t="shared" si="4"/>
        <v/>
      </c>
      <c r="L21" t="str">
        <f t="shared" si="5"/>
        <v/>
      </c>
    </row>
    <row r="22" spans="7:12" x14ac:dyDescent="0.3">
      <c r="G22" t="str">
        <f t="shared" ca="1" si="0"/>
        <v/>
      </c>
      <c r="H22" t="str">
        <f t="shared" ca="1" si="1"/>
        <v/>
      </c>
      <c r="I22" t="str">
        <f t="shared" ca="1" si="2"/>
        <v/>
      </c>
      <c r="J22" t="str">
        <f t="shared" ca="1" si="3"/>
        <v/>
      </c>
      <c r="K22" t="str">
        <f t="shared" si="4"/>
        <v/>
      </c>
      <c r="L22" t="str">
        <f t="shared" si="5"/>
        <v/>
      </c>
    </row>
    <row r="23" spans="7:12" x14ac:dyDescent="0.3">
      <c r="G23" t="str">
        <f t="shared" ca="1" si="0"/>
        <v/>
      </c>
      <c r="H23" t="str">
        <f t="shared" ca="1" si="1"/>
        <v/>
      </c>
      <c r="I23" t="str">
        <f t="shared" ca="1" si="2"/>
        <v/>
      </c>
      <c r="J23" t="str">
        <f t="shared" ca="1" si="3"/>
        <v/>
      </c>
      <c r="K23" t="str">
        <f t="shared" si="4"/>
        <v/>
      </c>
      <c r="L23" t="str">
        <f t="shared" si="5"/>
        <v/>
      </c>
    </row>
    <row r="24" spans="7:12" x14ac:dyDescent="0.3">
      <c r="G24" t="str">
        <f t="shared" ca="1" si="0"/>
        <v/>
      </c>
      <c r="H24" t="str">
        <f t="shared" ca="1" si="1"/>
        <v/>
      </c>
      <c r="I24" t="str">
        <f t="shared" ca="1" si="2"/>
        <v/>
      </c>
      <c r="J24" t="str">
        <f t="shared" ca="1" si="3"/>
        <v/>
      </c>
      <c r="K24" t="str">
        <f t="shared" si="4"/>
        <v/>
      </c>
      <c r="L24" t="str">
        <f t="shared" si="5"/>
        <v/>
      </c>
    </row>
    <row r="25" spans="7:12" x14ac:dyDescent="0.3">
      <c r="G25" t="str">
        <f t="shared" ca="1" si="0"/>
        <v/>
      </c>
      <c r="H25" t="str">
        <f t="shared" ca="1" si="1"/>
        <v/>
      </c>
      <c r="I25" t="str">
        <f t="shared" ca="1" si="2"/>
        <v/>
      </c>
      <c r="J25" t="str">
        <f t="shared" ca="1" si="3"/>
        <v/>
      </c>
      <c r="K25" t="str">
        <f t="shared" si="4"/>
        <v/>
      </c>
      <c r="L25" t="str">
        <f t="shared" si="5"/>
        <v/>
      </c>
    </row>
    <row r="26" spans="7:12" x14ac:dyDescent="0.3">
      <c r="G26" t="str">
        <f t="shared" ca="1" si="0"/>
        <v/>
      </c>
      <c r="H26" t="str">
        <f t="shared" ca="1" si="1"/>
        <v/>
      </c>
      <c r="I26" t="str">
        <f t="shared" ca="1" si="2"/>
        <v/>
      </c>
      <c r="J26" t="str">
        <f t="shared" ca="1" si="3"/>
        <v/>
      </c>
      <c r="K26" t="str">
        <f t="shared" si="4"/>
        <v/>
      </c>
      <c r="L26" t="str">
        <f t="shared" si="5"/>
        <v/>
      </c>
    </row>
    <row r="27" spans="7:12" x14ac:dyDescent="0.3">
      <c r="G27" t="str">
        <f t="shared" ca="1" si="0"/>
        <v/>
      </c>
      <c r="H27" t="str">
        <f t="shared" ca="1" si="1"/>
        <v/>
      </c>
      <c r="I27" t="str">
        <f t="shared" ca="1" si="2"/>
        <v/>
      </c>
      <c r="J27" t="str">
        <f t="shared" ca="1" si="3"/>
        <v/>
      </c>
      <c r="K27" t="str">
        <f t="shared" si="4"/>
        <v/>
      </c>
      <c r="L27" t="str">
        <f t="shared" si="5"/>
        <v/>
      </c>
    </row>
    <row r="28" spans="7:12" x14ac:dyDescent="0.3">
      <c r="G28" t="str">
        <f t="shared" ca="1" si="0"/>
        <v/>
      </c>
      <c r="H28" t="str">
        <f t="shared" ca="1" si="1"/>
        <v/>
      </c>
      <c r="I28" t="str">
        <f t="shared" ca="1" si="2"/>
        <v/>
      </c>
      <c r="J28" t="str">
        <f t="shared" ca="1" si="3"/>
        <v/>
      </c>
      <c r="K28" t="str">
        <f t="shared" si="4"/>
        <v/>
      </c>
      <c r="L28" t="str">
        <f t="shared" si="5"/>
        <v/>
      </c>
    </row>
    <row r="29" spans="7:12" x14ac:dyDescent="0.3">
      <c r="G29" t="str">
        <f t="shared" ca="1" si="0"/>
        <v/>
      </c>
      <c r="H29" t="str">
        <f t="shared" ca="1" si="1"/>
        <v/>
      </c>
      <c r="I29" t="str">
        <f t="shared" ca="1" si="2"/>
        <v/>
      </c>
      <c r="J29" t="str">
        <f t="shared" ca="1" si="3"/>
        <v/>
      </c>
      <c r="K29" t="str">
        <f t="shared" si="4"/>
        <v/>
      </c>
      <c r="L29" t="str">
        <f t="shared" si="5"/>
        <v/>
      </c>
    </row>
    <row r="30" spans="7:12" x14ac:dyDescent="0.3">
      <c r="G30" t="str">
        <f t="shared" ca="1" si="0"/>
        <v/>
      </c>
      <c r="H30" t="str">
        <f t="shared" ca="1" si="1"/>
        <v/>
      </c>
      <c r="I30" t="str">
        <f t="shared" ca="1" si="2"/>
        <v/>
      </c>
      <c r="J30" t="str">
        <f t="shared" ca="1" si="3"/>
        <v/>
      </c>
      <c r="K30" t="str">
        <f t="shared" si="4"/>
        <v/>
      </c>
      <c r="L30" t="str">
        <f t="shared" si="5"/>
        <v/>
      </c>
    </row>
    <row r="31" spans="7:12" x14ac:dyDescent="0.3">
      <c r="G31" t="str">
        <f t="shared" ca="1" si="0"/>
        <v/>
      </c>
      <c r="H31" t="str">
        <f t="shared" ca="1" si="1"/>
        <v/>
      </c>
      <c r="I31" t="str">
        <f t="shared" ca="1" si="2"/>
        <v/>
      </c>
      <c r="J31" t="str">
        <f t="shared" ca="1" si="3"/>
        <v/>
      </c>
      <c r="K31" t="str">
        <f t="shared" si="4"/>
        <v/>
      </c>
      <c r="L31" t="str">
        <f t="shared" si="5"/>
        <v/>
      </c>
    </row>
    <row r="32" spans="7:12" x14ac:dyDescent="0.3">
      <c r="G32" t="str">
        <f t="shared" ca="1" si="0"/>
        <v/>
      </c>
      <c r="H32" t="str">
        <f t="shared" ca="1" si="1"/>
        <v/>
      </c>
      <c r="I32" t="str">
        <f t="shared" ca="1" si="2"/>
        <v/>
      </c>
      <c r="J32" t="str">
        <f t="shared" ca="1" si="3"/>
        <v/>
      </c>
      <c r="K32" t="str">
        <f t="shared" si="4"/>
        <v/>
      </c>
      <c r="L32" t="str">
        <f t="shared" si="5"/>
        <v/>
      </c>
    </row>
    <row r="33" spans="7:12" x14ac:dyDescent="0.3">
      <c r="G33" t="str">
        <f t="shared" ca="1" si="0"/>
        <v/>
      </c>
      <c r="H33" t="str">
        <f t="shared" ca="1" si="1"/>
        <v/>
      </c>
      <c r="I33" t="str">
        <f t="shared" ca="1" si="2"/>
        <v/>
      </c>
      <c r="J33" t="str">
        <f t="shared" ca="1" si="3"/>
        <v/>
      </c>
      <c r="K33" t="str">
        <f t="shared" si="4"/>
        <v/>
      </c>
      <c r="L33" t="str">
        <f t="shared" si="5"/>
        <v/>
      </c>
    </row>
    <row r="34" spans="7:12" x14ac:dyDescent="0.3">
      <c r="G34" t="str">
        <f t="shared" ca="1" si="0"/>
        <v/>
      </c>
      <c r="H34" t="str">
        <f t="shared" ca="1" si="1"/>
        <v/>
      </c>
      <c r="I34" t="str">
        <f t="shared" ca="1" si="2"/>
        <v/>
      </c>
      <c r="J34" t="str">
        <f t="shared" ca="1" si="3"/>
        <v/>
      </c>
      <c r="K34" t="str">
        <f t="shared" si="4"/>
        <v/>
      </c>
      <c r="L34" t="str">
        <f t="shared" si="5"/>
        <v/>
      </c>
    </row>
    <row r="35" spans="7:12" x14ac:dyDescent="0.3">
      <c r="G35" t="str">
        <f t="shared" ca="1" si="0"/>
        <v/>
      </c>
      <c r="H35" t="str">
        <f t="shared" ca="1" si="1"/>
        <v/>
      </c>
      <c r="I35" t="str">
        <f t="shared" ca="1" si="2"/>
        <v/>
      </c>
      <c r="J35" t="str">
        <f t="shared" ca="1" si="3"/>
        <v/>
      </c>
      <c r="K35" t="str">
        <f t="shared" si="4"/>
        <v/>
      </c>
      <c r="L35" t="str">
        <f t="shared" si="5"/>
        <v/>
      </c>
    </row>
    <row r="36" spans="7:12" x14ac:dyDescent="0.3">
      <c r="G36" t="str">
        <f t="shared" ca="1" si="0"/>
        <v/>
      </c>
      <c r="H36" t="str">
        <f t="shared" ca="1" si="1"/>
        <v/>
      </c>
      <c r="I36" t="str">
        <f t="shared" ca="1" si="2"/>
        <v/>
      </c>
      <c r="J36" t="str">
        <f t="shared" ca="1" si="3"/>
        <v/>
      </c>
      <c r="K36" t="str">
        <f t="shared" si="4"/>
        <v/>
      </c>
      <c r="L36" t="str">
        <f t="shared" si="5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'Data List'!$A$1:$A$24</xm:f>
          </x14:formula1>
          <xm:sqref>E1:E1048576</xm:sqref>
        </x14:dataValidation>
        <x14:dataValidation type="list" allowBlank="1" showInputMessage="1" showErrorMessage="1" xr:uid="{00000000-0002-0000-0000-000001000000}">
          <x14:formula1>
            <xm:f>'Data List'!$B$1:$B$5</xm:f>
          </x14:formula1>
          <xm:sqref>C1:C1048576</xm:sqref>
        </x14:dataValidation>
        <x14:dataValidation type="list" allowBlank="1" showInputMessage="1" showErrorMessage="1" xr:uid="{00000000-0002-0000-0000-000002000000}">
          <x14:formula1>
            <xm:f>'Data List'!$C$1:$C$3</xm:f>
          </x14:formula1>
          <xm:sqref>D1:D1048576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4"/>
  <sheetViews>
    <sheetView topLeftCell="A4" workbookViewId="0">
      <selection activeCell="D7" sqref="D7"/>
    </sheetView>
  </sheetViews>
  <sheetFormatPr defaultRowHeight="14.4" x14ac:dyDescent="0.3"/>
  <sheetData>
    <row r="1" spans="1:4" x14ac:dyDescent="0.3">
      <c r="A1" t="s">
        <v>92</v>
      </c>
      <c r="B1">
        <v>480</v>
      </c>
      <c r="C1">
        <v>1</v>
      </c>
      <c r="D1">
        <v>30</v>
      </c>
    </row>
    <row r="2" spans="1:4" x14ac:dyDescent="0.3">
      <c r="A2" t="s">
        <v>94</v>
      </c>
      <c r="B2">
        <v>240</v>
      </c>
      <c r="C2">
        <v>2</v>
      </c>
      <c r="D2">
        <v>60</v>
      </c>
    </row>
    <row r="3" spans="1:4" x14ac:dyDescent="0.3">
      <c r="A3" t="s">
        <v>95</v>
      </c>
      <c r="B3">
        <v>208</v>
      </c>
      <c r="C3">
        <v>3</v>
      </c>
      <c r="D3">
        <v>100</v>
      </c>
    </row>
    <row r="4" spans="1:4" x14ac:dyDescent="0.3">
      <c r="A4" t="s">
        <v>96</v>
      </c>
      <c r="B4">
        <v>277</v>
      </c>
      <c r="D4">
        <v>200</v>
      </c>
    </row>
    <row r="5" spans="1:4" x14ac:dyDescent="0.3">
      <c r="A5" t="s">
        <v>14</v>
      </c>
      <c r="B5">
        <v>120</v>
      </c>
      <c r="D5">
        <v>600</v>
      </c>
    </row>
    <row r="6" spans="1:4" x14ac:dyDescent="0.3">
      <c r="A6" t="s">
        <v>19</v>
      </c>
      <c r="D6">
        <v>1000</v>
      </c>
    </row>
    <row r="7" spans="1:4" x14ac:dyDescent="0.3">
      <c r="A7" t="s">
        <v>20</v>
      </c>
    </row>
    <row r="8" spans="1:4" x14ac:dyDescent="0.3">
      <c r="A8" t="s">
        <v>21</v>
      </c>
    </row>
    <row r="9" spans="1:4" x14ac:dyDescent="0.3">
      <c r="A9" t="s">
        <v>22</v>
      </c>
    </row>
    <row r="10" spans="1:4" x14ac:dyDescent="0.3">
      <c r="A10" t="s">
        <v>23</v>
      </c>
    </row>
    <row r="11" spans="1:4" x14ac:dyDescent="0.3">
      <c r="A11" t="s">
        <v>24</v>
      </c>
    </row>
    <row r="12" spans="1:4" x14ac:dyDescent="0.3">
      <c r="A12" t="s">
        <v>6</v>
      </c>
    </row>
    <row r="13" spans="1:4" x14ac:dyDescent="0.3">
      <c r="A13" t="s">
        <v>28</v>
      </c>
    </row>
    <row r="14" spans="1:4" x14ac:dyDescent="0.3">
      <c r="A14" t="s">
        <v>7</v>
      </c>
    </row>
    <row r="15" spans="1:4" x14ac:dyDescent="0.3">
      <c r="A15" t="s">
        <v>33</v>
      </c>
    </row>
    <row r="16" spans="1:4" x14ac:dyDescent="0.3">
      <c r="A16" t="s">
        <v>36</v>
      </c>
    </row>
    <row r="17" spans="1:1" x14ac:dyDescent="0.3">
      <c r="A17" t="s">
        <v>39</v>
      </c>
    </row>
    <row r="18" spans="1:1" x14ac:dyDescent="0.3">
      <c r="A18" t="s">
        <v>43</v>
      </c>
    </row>
    <row r="19" spans="1:1" x14ac:dyDescent="0.3">
      <c r="A19" t="s">
        <v>48</v>
      </c>
    </row>
    <row r="20" spans="1:1" x14ac:dyDescent="0.3">
      <c r="A20" t="s">
        <v>52</v>
      </c>
    </row>
    <row r="21" spans="1:1" x14ac:dyDescent="0.3">
      <c r="A21" t="s">
        <v>54</v>
      </c>
    </row>
    <row r="22" spans="1:1" x14ac:dyDescent="0.3">
      <c r="A22" t="s">
        <v>59</v>
      </c>
    </row>
    <row r="23" spans="1:1" x14ac:dyDescent="0.3">
      <c r="A23" t="s">
        <v>62</v>
      </c>
    </row>
    <row r="24" spans="1:1" x14ac:dyDescent="0.3">
      <c r="A24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"/>
  <sheetViews>
    <sheetView topLeftCell="A7" workbookViewId="0">
      <selection activeCell="N2" sqref="N2:P21"/>
    </sheetView>
  </sheetViews>
  <sheetFormatPr defaultRowHeight="14.4" x14ac:dyDescent="0.3"/>
  <sheetData>
    <row r="1" spans="1:19" x14ac:dyDescent="0.3">
      <c r="B1" t="s">
        <v>104</v>
      </c>
      <c r="C1" t="s">
        <v>8</v>
      </c>
      <c r="D1" t="s">
        <v>9</v>
      </c>
      <c r="E1" t="s">
        <v>105</v>
      </c>
      <c r="F1" t="s">
        <v>11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R1" t="s">
        <v>116</v>
      </c>
    </row>
    <row r="2" spans="1:19" x14ac:dyDescent="0.3">
      <c r="A2" t="s">
        <v>14</v>
      </c>
      <c r="B2" t="s">
        <v>14</v>
      </c>
      <c r="C2">
        <v>480</v>
      </c>
      <c r="D2">
        <v>3</v>
      </c>
      <c r="E2">
        <v>1.4</v>
      </c>
      <c r="F2">
        <v>1163</v>
      </c>
      <c r="G2">
        <v>15</v>
      </c>
      <c r="H2">
        <v>1.75</v>
      </c>
      <c r="I2">
        <v>2.8</v>
      </c>
      <c r="J2">
        <v>3.5</v>
      </c>
      <c r="K2">
        <v>15</v>
      </c>
      <c r="L2">
        <v>0</v>
      </c>
      <c r="M2" t="s">
        <v>15</v>
      </c>
      <c r="N2" t="s">
        <v>16</v>
      </c>
      <c r="O2" t="s">
        <v>17</v>
      </c>
      <c r="P2" t="s">
        <v>18</v>
      </c>
      <c r="R2" t="s">
        <v>117</v>
      </c>
      <c r="S2" t="s">
        <v>118</v>
      </c>
    </row>
    <row r="3" spans="1:19" x14ac:dyDescent="0.3">
      <c r="A3" t="s">
        <v>19</v>
      </c>
      <c r="B3" t="s">
        <v>19</v>
      </c>
      <c r="C3">
        <v>480</v>
      </c>
      <c r="D3">
        <v>3</v>
      </c>
      <c r="E3">
        <v>1.8</v>
      </c>
      <c r="F3">
        <v>1495</v>
      </c>
      <c r="G3">
        <v>15</v>
      </c>
      <c r="H3">
        <v>2.25</v>
      </c>
      <c r="I3">
        <v>3.6</v>
      </c>
      <c r="J3">
        <v>4.5</v>
      </c>
      <c r="K3">
        <v>15</v>
      </c>
      <c r="L3">
        <v>0</v>
      </c>
      <c r="M3" t="s">
        <v>15</v>
      </c>
      <c r="N3" t="s">
        <v>16</v>
      </c>
      <c r="O3" t="s">
        <v>17</v>
      </c>
      <c r="P3" t="s">
        <v>18</v>
      </c>
    </row>
    <row r="4" spans="1:19" x14ac:dyDescent="0.3">
      <c r="A4" t="s">
        <v>20</v>
      </c>
      <c r="B4" t="s">
        <v>20</v>
      </c>
      <c r="C4">
        <v>480</v>
      </c>
      <c r="D4">
        <v>3</v>
      </c>
      <c r="E4">
        <v>2.6</v>
      </c>
      <c r="F4">
        <v>2159</v>
      </c>
      <c r="G4">
        <v>15</v>
      </c>
      <c r="H4">
        <v>3.25</v>
      </c>
      <c r="I4">
        <v>5.2</v>
      </c>
      <c r="J4">
        <v>6.5</v>
      </c>
      <c r="K4">
        <v>15</v>
      </c>
      <c r="L4">
        <v>0</v>
      </c>
      <c r="M4" t="s">
        <v>15</v>
      </c>
      <c r="N4" t="s">
        <v>16</v>
      </c>
      <c r="O4" t="s">
        <v>17</v>
      </c>
      <c r="P4" t="s">
        <v>18</v>
      </c>
    </row>
    <row r="5" spans="1:19" x14ac:dyDescent="0.3">
      <c r="A5" t="s">
        <v>21</v>
      </c>
      <c r="B5" t="s">
        <v>21</v>
      </c>
      <c r="C5">
        <v>480</v>
      </c>
      <c r="D5">
        <v>3</v>
      </c>
      <c r="E5">
        <v>3.4</v>
      </c>
      <c r="F5">
        <v>2823</v>
      </c>
      <c r="G5">
        <v>15</v>
      </c>
      <c r="H5">
        <v>4.25</v>
      </c>
      <c r="I5">
        <v>6.8</v>
      </c>
      <c r="J5">
        <v>8.5</v>
      </c>
      <c r="K5">
        <v>15</v>
      </c>
      <c r="L5">
        <v>0</v>
      </c>
      <c r="M5" t="s">
        <v>15</v>
      </c>
      <c r="N5" t="s">
        <v>16</v>
      </c>
      <c r="O5" t="s">
        <v>17</v>
      </c>
      <c r="P5" t="s">
        <v>18</v>
      </c>
    </row>
    <row r="6" spans="1:19" x14ac:dyDescent="0.3">
      <c r="A6" t="s">
        <v>22</v>
      </c>
      <c r="B6" t="s">
        <v>22</v>
      </c>
      <c r="C6">
        <v>480</v>
      </c>
      <c r="D6">
        <v>3</v>
      </c>
      <c r="E6">
        <v>4.8</v>
      </c>
      <c r="F6">
        <v>3986</v>
      </c>
      <c r="G6">
        <v>15</v>
      </c>
      <c r="H6">
        <v>6</v>
      </c>
      <c r="I6">
        <v>9.6</v>
      </c>
      <c r="J6">
        <v>12</v>
      </c>
      <c r="K6">
        <v>15</v>
      </c>
      <c r="L6">
        <v>0</v>
      </c>
      <c r="M6" t="s">
        <v>15</v>
      </c>
      <c r="N6" t="s">
        <v>16</v>
      </c>
      <c r="O6" t="s">
        <v>17</v>
      </c>
      <c r="P6" t="s">
        <v>18</v>
      </c>
    </row>
    <row r="7" spans="1:19" x14ac:dyDescent="0.3">
      <c r="A7" t="s">
        <v>23</v>
      </c>
      <c r="B7" t="s">
        <v>23</v>
      </c>
      <c r="C7">
        <v>480</v>
      </c>
      <c r="D7">
        <v>3</v>
      </c>
      <c r="E7">
        <v>7.6</v>
      </c>
      <c r="F7">
        <v>6318.5</v>
      </c>
      <c r="G7">
        <v>15</v>
      </c>
      <c r="H7">
        <v>9.5</v>
      </c>
      <c r="I7">
        <v>15.2</v>
      </c>
      <c r="J7">
        <v>19</v>
      </c>
      <c r="K7">
        <v>20</v>
      </c>
      <c r="L7">
        <v>0</v>
      </c>
      <c r="M7" t="s">
        <v>15</v>
      </c>
      <c r="N7" t="s">
        <v>16</v>
      </c>
      <c r="O7" t="s">
        <v>17</v>
      </c>
      <c r="P7" t="s">
        <v>18</v>
      </c>
    </row>
    <row r="8" spans="1:19" x14ac:dyDescent="0.3">
      <c r="A8" t="s">
        <v>24</v>
      </c>
      <c r="B8" t="s">
        <v>24</v>
      </c>
      <c r="C8">
        <v>480</v>
      </c>
      <c r="D8">
        <v>3</v>
      </c>
      <c r="E8">
        <v>11</v>
      </c>
      <c r="F8">
        <v>9145.2000000000007</v>
      </c>
      <c r="G8">
        <v>20</v>
      </c>
      <c r="H8">
        <v>13.75</v>
      </c>
      <c r="I8">
        <v>22</v>
      </c>
      <c r="J8">
        <v>27.5</v>
      </c>
      <c r="K8">
        <v>30</v>
      </c>
      <c r="L8">
        <v>1</v>
      </c>
      <c r="M8" t="s">
        <v>25</v>
      </c>
      <c r="N8" t="s">
        <v>16</v>
      </c>
      <c r="O8" t="s">
        <v>17</v>
      </c>
      <c r="P8" t="s">
        <v>18</v>
      </c>
    </row>
    <row r="9" spans="1:19" x14ac:dyDescent="0.3">
      <c r="A9" t="s">
        <v>6</v>
      </c>
      <c r="B9" t="s">
        <v>6</v>
      </c>
      <c r="C9">
        <v>480</v>
      </c>
      <c r="D9">
        <v>3</v>
      </c>
      <c r="E9">
        <v>14</v>
      </c>
      <c r="F9">
        <v>11639.4</v>
      </c>
      <c r="G9">
        <v>25</v>
      </c>
      <c r="H9">
        <v>17.5</v>
      </c>
      <c r="I9">
        <v>28</v>
      </c>
      <c r="J9">
        <v>35</v>
      </c>
      <c r="K9">
        <v>40</v>
      </c>
      <c r="L9">
        <v>1</v>
      </c>
      <c r="M9" t="s">
        <v>26</v>
      </c>
      <c r="N9" t="s">
        <v>16</v>
      </c>
      <c r="O9" t="s">
        <v>27</v>
      </c>
      <c r="P9" t="s">
        <v>18</v>
      </c>
    </row>
    <row r="10" spans="1:19" x14ac:dyDescent="0.3">
      <c r="A10" t="s">
        <v>28</v>
      </c>
      <c r="B10" t="s">
        <v>28</v>
      </c>
      <c r="C10">
        <v>480</v>
      </c>
      <c r="D10">
        <v>3</v>
      </c>
      <c r="E10">
        <v>21</v>
      </c>
      <c r="F10">
        <v>17459.099999999999</v>
      </c>
      <c r="G10">
        <v>40</v>
      </c>
      <c r="H10">
        <v>26.25</v>
      </c>
      <c r="I10">
        <v>42</v>
      </c>
      <c r="J10">
        <v>52.5</v>
      </c>
      <c r="K10">
        <v>50</v>
      </c>
      <c r="L10">
        <v>2</v>
      </c>
      <c r="M10" t="s">
        <v>29</v>
      </c>
      <c r="N10" t="s">
        <v>30</v>
      </c>
      <c r="O10" t="s">
        <v>27</v>
      </c>
      <c r="P10" t="s">
        <v>18</v>
      </c>
    </row>
    <row r="11" spans="1:19" x14ac:dyDescent="0.3">
      <c r="A11" t="s">
        <v>7</v>
      </c>
      <c r="B11" t="s">
        <v>7</v>
      </c>
      <c r="C11">
        <v>480</v>
      </c>
      <c r="D11">
        <v>3</v>
      </c>
      <c r="E11">
        <v>27</v>
      </c>
      <c r="F11">
        <v>22447.4</v>
      </c>
      <c r="G11">
        <v>50</v>
      </c>
      <c r="H11">
        <v>33.75</v>
      </c>
      <c r="I11">
        <v>54</v>
      </c>
      <c r="J11">
        <v>67.5</v>
      </c>
      <c r="K11">
        <v>70</v>
      </c>
      <c r="L11">
        <v>2</v>
      </c>
      <c r="M11" t="s">
        <v>31</v>
      </c>
      <c r="N11" t="s">
        <v>32</v>
      </c>
      <c r="O11" t="s">
        <v>27</v>
      </c>
      <c r="P11" t="s">
        <v>18</v>
      </c>
    </row>
    <row r="12" spans="1:19" x14ac:dyDescent="0.3">
      <c r="A12" t="s">
        <v>33</v>
      </c>
      <c r="B12" t="s">
        <v>33</v>
      </c>
      <c r="C12">
        <v>480</v>
      </c>
      <c r="D12">
        <v>3</v>
      </c>
      <c r="E12">
        <v>34</v>
      </c>
      <c r="F12">
        <v>28267.1</v>
      </c>
      <c r="G12">
        <v>60</v>
      </c>
      <c r="H12">
        <v>42.5</v>
      </c>
      <c r="I12">
        <v>68</v>
      </c>
      <c r="J12">
        <v>85</v>
      </c>
      <c r="K12">
        <v>90</v>
      </c>
      <c r="L12">
        <v>2</v>
      </c>
      <c r="M12" t="s">
        <v>34</v>
      </c>
      <c r="N12" t="s">
        <v>35</v>
      </c>
      <c r="O12" t="s">
        <v>27</v>
      </c>
      <c r="P12" t="s">
        <v>18</v>
      </c>
    </row>
    <row r="13" spans="1:19" x14ac:dyDescent="0.3">
      <c r="A13" t="s">
        <v>36</v>
      </c>
      <c r="B13" t="s">
        <v>36</v>
      </c>
      <c r="C13">
        <v>480</v>
      </c>
      <c r="D13">
        <v>3</v>
      </c>
      <c r="E13">
        <v>40</v>
      </c>
      <c r="F13">
        <v>33255.4</v>
      </c>
      <c r="G13">
        <v>70</v>
      </c>
      <c r="H13">
        <v>50</v>
      </c>
      <c r="I13">
        <v>80</v>
      </c>
      <c r="J13">
        <v>100</v>
      </c>
      <c r="K13">
        <v>100</v>
      </c>
      <c r="L13">
        <v>3</v>
      </c>
      <c r="M13" t="s">
        <v>37</v>
      </c>
      <c r="N13" t="s">
        <v>35</v>
      </c>
      <c r="O13" t="s">
        <v>38</v>
      </c>
      <c r="P13" t="s">
        <v>18</v>
      </c>
    </row>
    <row r="14" spans="1:19" x14ac:dyDescent="0.3">
      <c r="A14" t="s">
        <v>39</v>
      </c>
      <c r="B14" t="s">
        <v>39</v>
      </c>
      <c r="C14">
        <v>480</v>
      </c>
      <c r="D14">
        <v>3</v>
      </c>
      <c r="E14">
        <v>52</v>
      </c>
      <c r="F14">
        <v>43232</v>
      </c>
      <c r="G14">
        <v>100</v>
      </c>
      <c r="H14">
        <v>65</v>
      </c>
      <c r="I14">
        <v>104</v>
      </c>
      <c r="J14">
        <v>130</v>
      </c>
      <c r="K14">
        <v>125</v>
      </c>
      <c r="L14">
        <v>3</v>
      </c>
      <c r="M14" t="s">
        <v>40</v>
      </c>
      <c r="N14" t="s">
        <v>41</v>
      </c>
      <c r="O14" t="s">
        <v>38</v>
      </c>
      <c r="P14" t="s">
        <v>42</v>
      </c>
    </row>
    <row r="15" spans="1:19" x14ac:dyDescent="0.3">
      <c r="A15" t="s">
        <v>43</v>
      </c>
      <c r="B15" t="s">
        <v>43</v>
      </c>
      <c r="C15">
        <v>480</v>
      </c>
      <c r="D15">
        <v>3</v>
      </c>
      <c r="E15">
        <v>65</v>
      </c>
      <c r="F15">
        <v>54040</v>
      </c>
      <c r="G15">
        <v>125</v>
      </c>
      <c r="H15">
        <v>81.25</v>
      </c>
      <c r="I15">
        <v>130</v>
      </c>
      <c r="J15">
        <v>162.5</v>
      </c>
      <c r="K15">
        <v>150</v>
      </c>
      <c r="L15">
        <v>3</v>
      </c>
      <c r="M15" t="s">
        <v>44</v>
      </c>
      <c r="N15" t="s">
        <v>45</v>
      </c>
      <c r="O15" t="s">
        <v>46</v>
      </c>
      <c r="P15" t="s">
        <v>47</v>
      </c>
    </row>
    <row r="16" spans="1:19" x14ac:dyDescent="0.3">
      <c r="A16" t="s">
        <v>48</v>
      </c>
      <c r="B16" t="s">
        <v>48</v>
      </c>
      <c r="C16">
        <v>480</v>
      </c>
      <c r="D16">
        <v>3</v>
      </c>
      <c r="E16">
        <v>77</v>
      </c>
      <c r="F16">
        <v>64016.6</v>
      </c>
      <c r="G16">
        <v>150</v>
      </c>
      <c r="H16">
        <v>96.25</v>
      </c>
      <c r="I16">
        <v>154</v>
      </c>
      <c r="J16">
        <v>192.5</v>
      </c>
      <c r="K16">
        <v>175</v>
      </c>
      <c r="L16">
        <v>4</v>
      </c>
      <c r="M16" t="s">
        <v>49</v>
      </c>
      <c r="N16" t="s">
        <v>50</v>
      </c>
      <c r="O16" t="s">
        <v>46</v>
      </c>
      <c r="P16" t="s">
        <v>51</v>
      </c>
    </row>
    <row r="17" spans="1:16" x14ac:dyDescent="0.3">
      <c r="A17" t="s">
        <v>52</v>
      </c>
      <c r="B17" t="s">
        <v>52</v>
      </c>
      <c r="C17">
        <v>480</v>
      </c>
      <c r="D17">
        <v>3</v>
      </c>
      <c r="E17">
        <v>96</v>
      </c>
      <c r="F17">
        <v>79812.899999999994</v>
      </c>
      <c r="G17">
        <v>175</v>
      </c>
      <c r="H17">
        <v>120</v>
      </c>
      <c r="I17">
        <v>192</v>
      </c>
      <c r="J17">
        <v>240</v>
      </c>
      <c r="K17">
        <v>225</v>
      </c>
      <c r="L17">
        <v>4</v>
      </c>
      <c r="M17" t="s">
        <v>53</v>
      </c>
      <c r="N17" t="s">
        <v>50</v>
      </c>
      <c r="O17" t="s">
        <v>46</v>
      </c>
      <c r="P17" t="s">
        <v>51</v>
      </c>
    </row>
    <row r="18" spans="1:16" x14ac:dyDescent="0.3">
      <c r="A18" t="s">
        <v>54</v>
      </c>
      <c r="B18" t="s">
        <v>54</v>
      </c>
      <c r="C18">
        <v>480</v>
      </c>
      <c r="D18">
        <v>3</v>
      </c>
      <c r="E18">
        <v>124</v>
      </c>
      <c r="F18">
        <v>103091.7</v>
      </c>
      <c r="G18">
        <v>225</v>
      </c>
      <c r="H18">
        <v>155</v>
      </c>
      <c r="I18">
        <v>248</v>
      </c>
      <c r="J18">
        <v>310</v>
      </c>
      <c r="K18">
        <v>300</v>
      </c>
      <c r="L18">
        <v>4</v>
      </c>
      <c r="M18" t="s">
        <v>55</v>
      </c>
      <c r="N18" t="s">
        <v>56</v>
      </c>
      <c r="O18" t="s">
        <v>57</v>
      </c>
      <c r="P18" t="s">
        <v>58</v>
      </c>
    </row>
    <row r="19" spans="1:16" x14ac:dyDescent="0.3">
      <c r="A19" t="s">
        <v>59</v>
      </c>
      <c r="B19" t="s">
        <v>59</v>
      </c>
      <c r="C19">
        <v>480</v>
      </c>
      <c r="D19">
        <v>3</v>
      </c>
      <c r="E19">
        <v>156</v>
      </c>
      <c r="F19">
        <v>129696</v>
      </c>
      <c r="G19">
        <v>300</v>
      </c>
      <c r="H19">
        <v>195</v>
      </c>
      <c r="I19">
        <v>312</v>
      </c>
      <c r="J19">
        <v>390</v>
      </c>
      <c r="K19">
        <v>400</v>
      </c>
      <c r="L19">
        <v>5</v>
      </c>
      <c r="M19" t="s">
        <v>60</v>
      </c>
      <c r="N19" t="s">
        <v>61</v>
      </c>
      <c r="O19" t="s">
        <v>57</v>
      </c>
      <c r="P19" t="s">
        <v>58</v>
      </c>
    </row>
    <row r="20" spans="1:16" x14ac:dyDescent="0.3">
      <c r="A20" t="s">
        <v>62</v>
      </c>
      <c r="B20" t="s">
        <v>62</v>
      </c>
      <c r="C20">
        <v>480</v>
      </c>
      <c r="D20">
        <v>3</v>
      </c>
      <c r="E20">
        <v>180</v>
      </c>
      <c r="F20">
        <v>149649.20000000001</v>
      </c>
      <c r="G20">
        <v>350</v>
      </c>
      <c r="H20">
        <v>225</v>
      </c>
      <c r="I20">
        <v>360</v>
      </c>
      <c r="J20">
        <v>450</v>
      </c>
      <c r="K20">
        <v>450</v>
      </c>
      <c r="L20">
        <v>5</v>
      </c>
      <c r="M20" t="s">
        <v>63</v>
      </c>
      <c r="N20" t="s">
        <v>64</v>
      </c>
      <c r="O20" t="s">
        <v>65</v>
      </c>
      <c r="P20" t="s">
        <v>58</v>
      </c>
    </row>
    <row r="21" spans="1:16" x14ac:dyDescent="0.3">
      <c r="A21" t="s">
        <v>66</v>
      </c>
      <c r="B21" t="s">
        <v>66</v>
      </c>
      <c r="C21">
        <v>480</v>
      </c>
      <c r="D21">
        <v>3</v>
      </c>
      <c r="E21">
        <v>240</v>
      </c>
      <c r="F21">
        <v>199532.3</v>
      </c>
      <c r="G21">
        <v>450</v>
      </c>
      <c r="H21">
        <v>300</v>
      </c>
      <c r="I21">
        <v>480</v>
      </c>
      <c r="J21">
        <v>600</v>
      </c>
      <c r="K21">
        <v>600</v>
      </c>
      <c r="L21">
        <v>5</v>
      </c>
      <c r="M21" t="s">
        <v>67</v>
      </c>
      <c r="N21" t="s">
        <v>68</v>
      </c>
      <c r="O21" t="s">
        <v>69</v>
      </c>
      <c r="P21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1"/>
  <sheetViews>
    <sheetView workbookViewId="0">
      <selection activeCell="R1" sqref="R1:S2"/>
    </sheetView>
  </sheetViews>
  <sheetFormatPr defaultRowHeight="14.4" x14ac:dyDescent="0.3"/>
  <sheetData>
    <row r="1" spans="1:19" x14ac:dyDescent="0.3">
      <c r="B1" t="s">
        <v>104</v>
      </c>
      <c r="C1" t="s">
        <v>8</v>
      </c>
      <c r="D1" t="s">
        <v>9</v>
      </c>
      <c r="E1" t="s">
        <v>105</v>
      </c>
      <c r="F1" t="s">
        <v>11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R1" t="s">
        <v>116</v>
      </c>
    </row>
    <row r="2" spans="1:19" x14ac:dyDescent="0.3">
      <c r="A2" t="s">
        <v>14</v>
      </c>
      <c r="B2" t="s">
        <v>14</v>
      </c>
      <c r="C2">
        <v>240</v>
      </c>
      <c r="D2">
        <v>3</v>
      </c>
      <c r="E2">
        <v>2.8</v>
      </c>
      <c r="F2">
        <v>1163</v>
      </c>
      <c r="G2">
        <v>15</v>
      </c>
      <c r="H2">
        <v>3.5</v>
      </c>
      <c r="I2">
        <v>5.6</v>
      </c>
      <c r="J2">
        <v>7</v>
      </c>
      <c r="K2">
        <v>15</v>
      </c>
      <c r="L2">
        <v>0</v>
      </c>
      <c r="M2" t="s">
        <v>71</v>
      </c>
      <c r="N2" t="s">
        <v>16</v>
      </c>
      <c r="O2" t="s">
        <v>17</v>
      </c>
      <c r="P2" t="s">
        <v>18</v>
      </c>
      <c r="R2" t="s">
        <v>117</v>
      </c>
      <c r="S2" t="s">
        <v>118</v>
      </c>
    </row>
    <row r="3" spans="1:19" x14ac:dyDescent="0.3">
      <c r="A3" t="s">
        <v>19</v>
      </c>
      <c r="B3" t="s">
        <v>19</v>
      </c>
      <c r="C3">
        <v>240</v>
      </c>
      <c r="D3">
        <v>3</v>
      </c>
      <c r="E3">
        <v>4.2</v>
      </c>
      <c r="F3">
        <v>1745.9072140000001</v>
      </c>
      <c r="G3">
        <v>15</v>
      </c>
      <c r="H3">
        <v>5.25</v>
      </c>
      <c r="I3">
        <v>8.4</v>
      </c>
      <c r="J3">
        <v>9</v>
      </c>
      <c r="K3">
        <v>15</v>
      </c>
      <c r="L3">
        <v>0</v>
      </c>
      <c r="M3" t="s">
        <v>71</v>
      </c>
      <c r="N3" t="s">
        <v>16</v>
      </c>
      <c r="O3" t="s">
        <v>17</v>
      </c>
      <c r="P3" t="s">
        <v>18</v>
      </c>
    </row>
    <row r="4" spans="1:19" x14ac:dyDescent="0.3">
      <c r="A4" t="s">
        <v>20</v>
      </c>
      <c r="B4" t="s">
        <v>20</v>
      </c>
      <c r="C4">
        <v>240</v>
      </c>
      <c r="D4">
        <v>3</v>
      </c>
      <c r="E4">
        <v>6</v>
      </c>
      <c r="F4">
        <v>2494.1531629999999</v>
      </c>
      <c r="G4">
        <v>15</v>
      </c>
      <c r="H4">
        <v>7.5</v>
      </c>
      <c r="I4">
        <v>12</v>
      </c>
      <c r="J4">
        <v>13</v>
      </c>
      <c r="K4">
        <v>15</v>
      </c>
      <c r="L4">
        <v>0</v>
      </c>
      <c r="M4" t="s">
        <v>71</v>
      </c>
      <c r="N4" t="s">
        <v>16</v>
      </c>
      <c r="O4" t="s">
        <v>17</v>
      </c>
      <c r="P4" t="s">
        <v>18</v>
      </c>
    </row>
    <row r="5" spans="1:19" x14ac:dyDescent="0.3">
      <c r="A5" t="s">
        <v>21</v>
      </c>
      <c r="B5" t="s">
        <v>21</v>
      </c>
      <c r="C5">
        <v>240</v>
      </c>
      <c r="D5">
        <v>3</v>
      </c>
      <c r="E5">
        <v>6.8</v>
      </c>
      <c r="F5">
        <v>2826.7069179999999</v>
      </c>
      <c r="G5">
        <v>15</v>
      </c>
      <c r="H5">
        <v>8.5</v>
      </c>
      <c r="I5">
        <v>13.6</v>
      </c>
      <c r="J5">
        <v>17</v>
      </c>
      <c r="K5">
        <v>15</v>
      </c>
      <c r="L5">
        <v>0</v>
      </c>
      <c r="M5" t="s">
        <v>71</v>
      </c>
      <c r="N5" t="s">
        <v>16</v>
      </c>
      <c r="O5" t="s">
        <v>17</v>
      </c>
      <c r="P5" t="s">
        <v>18</v>
      </c>
    </row>
    <row r="6" spans="1:19" x14ac:dyDescent="0.3">
      <c r="A6" t="s">
        <v>22</v>
      </c>
      <c r="B6" t="s">
        <v>22</v>
      </c>
      <c r="C6">
        <v>240</v>
      </c>
      <c r="D6">
        <v>3</v>
      </c>
      <c r="E6">
        <v>9.6</v>
      </c>
      <c r="F6">
        <v>3990.6450610000002</v>
      </c>
      <c r="G6">
        <v>20</v>
      </c>
      <c r="H6">
        <v>12</v>
      </c>
      <c r="I6">
        <v>19.2</v>
      </c>
      <c r="J6">
        <v>24</v>
      </c>
      <c r="K6">
        <v>20</v>
      </c>
      <c r="L6">
        <v>0</v>
      </c>
      <c r="M6" t="s">
        <v>71</v>
      </c>
      <c r="N6" t="s">
        <v>16</v>
      </c>
      <c r="O6" t="s">
        <v>17</v>
      </c>
      <c r="P6" t="s">
        <v>18</v>
      </c>
    </row>
    <row r="7" spans="1:19" x14ac:dyDescent="0.3">
      <c r="A7" t="s">
        <v>23</v>
      </c>
      <c r="B7" t="s">
        <v>23</v>
      </c>
      <c r="C7">
        <v>240</v>
      </c>
      <c r="D7">
        <v>3</v>
      </c>
      <c r="E7">
        <v>15.2</v>
      </c>
      <c r="F7">
        <v>6318.5213460000004</v>
      </c>
      <c r="G7">
        <v>30</v>
      </c>
      <c r="H7">
        <v>19</v>
      </c>
      <c r="I7">
        <v>30.4</v>
      </c>
      <c r="J7">
        <v>38</v>
      </c>
      <c r="K7">
        <v>40</v>
      </c>
      <c r="L7">
        <v>1</v>
      </c>
      <c r="M7" t="s">
        <v>71</v>
      </c>
      <c r="N7" t="s">
        <v>16</v>
      </c>
      <c r="O7" t="s">
        <v>27</v>
      </c>
      <c r="P7" t="s">
        <v>18</v>
      </c>
    </row>
    <row r="8" spans="1:19" x14ac:dyDescent="0.3">
      <c r="A8" t="s">
        <v>24</v>
      </c>
      <c r="B8" t="s">
        <v>24</v>
      </c>
      <c r="C8">
        <v>240</v>
      </c>
      <c r="D8">
        <v>3</v>
      </c>
      <c r="E8">
        <v>22</v>
      </c>
      <c r="F8">
        <v>9145.2282639999994</v>
      </c>
      <c r="G8">
        <v>40</v>
      </c>
      <c r="H8">
        <v>27.5</v>
      </c>
      <c r="I8">
        <v>44</v>
      </c>
      <c r="J8">
        <v>55</v>
      </c>
      <c r="K8">
        <v>50</v>
      </c>
      <c r="L8">
        <v>1</v>
      </c>
      <c r="M8" t="s">
        <v>71</v>
      </c>
      <c r="N8" t="s">
        <v>30</v>
      </c>
      <c r="O8" t="s">
        <v>27</v>
      </c>
      <c r="P8" t="s">
        <v>18</v>
      </c>
    </row>
    <row r="9" spans="1:19" x14ac:dyDescent="0.3">
      <c r="A9" t="s">
        <v>6</v>
      </c>
      <c r="B9" t="s">
        <v>6</v>
      </c>
      <c r="C9">
        <v>240</v>
      </c>
      <c r="D9">
        <v>3</v>
      </c>
      <c r="E9">
        <v>28</v>
      </c>
      <c r="F9">
        <v>11639.381429999999</v>
      </c>
      <c r="G9">
        <v>50</v>
      </c>
      <c r="H9">
        <v>35</v>
      </c>
      <c r="I9">
        <v>56</v>
      </c>
      <c r="J9">
        <v>70</v>
      </c>
      <c r="K9">
        <v>70</v>
      </c>
      <c r="L9">
        <v>2</v>
      </c>
      <c r="M9" t="s">
        <v>71</v>
      </c>
      <c r="N9" t="s">
        <v>32</v>
      </c>
      <c r="O9" t="s">
        <v>27</v>
      </c>
      <c r="P9" t="s">
        <v>18</v>
      </c>
    </row>
    <row r="10" spans="1:19" x14ac:dyDescent="0.3">
      <c r="A10" t="s">
        <v>28</v>
      </c>
      <c r="B10" t="s">
        <v>28</v>
      </c>
      <c r="C10">
        <v>240</v>
      </c>
      <c r="D10">
        <v>3</v>
      </c>
      <c r="E10">
        <v>42</v>
      </c>
      <c r="F10">
        <v>17459.07214</v>
      </c>
      <c r="G10">
        <v>80</v>
      </c>
      <c r="H10">
        <v>52.5</v>
      </c>
      <c r="I10">
        <v>84</v>
      </c>
      <c r="J10">
        <v>105</v>
      </c>
      <c r="K10">
        <v>100</v>
      </c>
      <c r="L10">
        <v>2</v>
      </c>
      <c r="M10" t="s">
        <v>71</v>
      </c>
      <c r="N10" t="s">
        <v>35</v>
      </c>
      <c r="O10" t="s">
        <v>38</v>
      </c>
      <c r="P10" t="s">
        <v>18</v>
      </c>
    </row>
    <row r="11" spans="1:19" x14ac:dyDescent="0.3">
      <c r="A11" t="s">
        <v>7</v>
      </c>
      <c r="B11" t="s">
        <v>7</v>
      </c>
      <c r="C11">
        <v>240</v>
      </c>
      <c r="D11">
        <v>3</v>
      </c>
      <c r="E11">
        <v>54</v>
      </c>
      <c r="F11">
        <v>22447.37847</v>
      </c>
      <c r="G11">
        <v>100</v>
      </c>
      <c r="H11">
        <v>67.5</v>
      </c>
      <c r="I11">
        <v>108</v>
      </c>
      <c r="J11">
        <v>0</v>
      </c>
      <c r="K11">
        <v>0</v>
      </c>
      <c r="L11">
        <v>3</v>
      </c>
      <c r="M11" t="s">
        <v>71</v>
      </c>
      <c r="N11" t="s">
        <v>41</v>
      </c>
      <c r="O11" t="s">
        <v>38</v>
      </c>
      <c r="P11" t="s">
        <v>42</v>
      </c>
    </row>
    <row r="12" spans="1:19" x14ac:dyDescent="0.3">
      <c r="A12" t="s">
        <v>33</v>
      </c>
      <c r="B12" t="s">
        <v>33</v>
      </c>
      <c r="C12">
        <v>240</v>
      </c>
      <c r="D12">
        <v>3</v>
      </c>
      <c r="E12">
        <v>68</v>
      </c>
      <c r="F12">
        <v>28267.069179999999</v>
      </c>
      <c r="G12">
        <v>110</v>
      </c>
      <c r="H12">
        <v>85</v>
      </c>
      <c r="I12">
        <v>136</v>
      </c>
      <c r="J12">
        <v>0</v>
      </c>
      <c r="K12">
        <v>0</v>
      </c>
      <c r="L12">
        <v>3</v>
      </c>
      <c r="M12" t="s">
        <v>71</v>
      </c>
      <c r="N12" t="s">
        <v>45</v>
      </c>
      <c r="O12" t="s">
        <v>46</v>
      </c>
      <c r="P12" t="s">
        <v>47</v>
      </c>
    </row>
    <row r="13" spans="1:19" x14ac:dyDescent="0.3">
      <c r="A13" t="s">
        <v>36</v>
      </c>
      <c r="B13" t="s">
        <v>36</v>
      </c>
      <c r="C13">
        <v>240</v>
      </c>
      <c r="D13">
        <v>3</v>
      </c>
      <c r="E13">
        <v>80</v>
      </c>
      <c r="F13">
        <v>33255.375509999998</v>
      </c>
      <c r="G13">
        <v>150</v>
      </c>
      <c r="H13">
        <v>100</v>
      </c>
      <c r="I13">
        <v>160</v>
      </c>
      <c r="J13">
        <v>0</v>
      </c>
      <c r="K13">
        <v>0</v>
      </c>
      <c r="L13">
        <v>3</v>
      </c>
      <c r="M13" t="s">
        <v>71</v>
      </c>
      <c r="N13" t="s">
        <v>50</v>
      </c>
      <c r="O13" t="s">
        <v>46</v>
      </c>
      <c r="P13" t="s">
        <v>47</v>
      </c>
    </row>
    <row r="14" spans="1:19" x14ac:dyDescent="0.3">
      <c r="A14" t="s">
        <v>39</v>
      </c>
      <c r="B14" t="s">
        <v>39</v>
      </c>
      <c r="C14">
        <v>240</v>
      </c>
      <c r="D14">
        <v>3</v>
      </c>
      <c r="E14">
        <v>104</v>
      </c>
      <c r="F14">
        <v>43231.988160000001</v>
      </c>
      <c r="G14">
        <v>200</v>
      </c>
      <c r="H14">
        <v>130</v>
      </c>
      <c r="I14">
        <v>208</v>
      </c>
      <c r="J14">
        <v>0</v>
      </c>
      <c r="K14">
        <v>0</v>
      </c>
      <c r="L14">
        <v>4</v>
      </c>
      <c r="M14" t="s">
        <v>71</v>
      </c>
      <c r="N14" t="s">
        <v>72</v>
      </c>
      <c r="O14" t="s">
        <v>73</v>
      </c>
      <c r="P14" t="s">
        <v>74</v>
      </c>
    </row>
    <row r="15" spans="1:19" x14ac:dyDescent="0.3">
      <c r="A15" t="s">
        <v>43</v>
      </c>
      <c r="B15" t="s">
        <v>43</v>
      </c>
      <c r="C15">
        <v>240</v>
      </c>
      <c r="D15">
        <v>3</v>
      </c>
      <c r="E15">
        <v>130</v>
      </c>
      <c r="F15">
        <v>54039.985200000003</v>
      </c>
      <c r="G15">
        <v>250</v>
      </c>
      <c r="H15">
        <v>162.5</v>
      </c>
      <c r="I15">
        <v>260</v>
      </c>
      <c r="J15">
        <v>0</v>
      </c>
      <c r="K15">
        <v>0</v>
      </c>
      <c r="L15">
        <v>4</v>
      </c>
      <c r="M15" t="s">
        <v>71</v>
      </c>
      <c r="N15" t="s">
        <v>56</v>
      </c>
      <c r="O15" t="s">
        <v>57</v>
      </c>
      <c r="P15" t="s">
        <v>74</v>
      </c>
    </row>
    <row r="16" spans="1:19" x14ac:dyDescent="0.3">
      <c r="A16" t="s">
        <v>48</v>
      </c>
      <c r="B16" t="s">
        <v>48</v>
      </c>
      <c r="C16">
        <v>240</v>
      </c>
      <c r="D16">
        <v>3</v>
      </c>
      <c r="E16">
        <v>154</v>
      </c>
      <c r="F16">
        <v>64016.597849999998</v>
      </c>
      <c r="G16">
        <v>300</v>
      </c>
      <c r="H16">
        <v>192.5</v>
      </c>
      <c r="I16">
        <v>308</v>
      </c>
      <c r="J16">
        <v>0</v>
      </c>
      <c r="K16">
        <v>0</v>
      </c>
      <c r="L16">
        <v>5</v>
      </c>
      <c r="M16" t="s">
        <v>71</v>
      </c>
      <c r="N16" t="s">
        <v>75</v>
      </c>
      <c r="O16" t="s">
        <v>57</v>
      </c>
      <c r="P16" t="s">
        <v>58</v>
      </c>
    </row>
    <row r="17" spans="1:16" x14ac:dyDescent="0.3">
      <c r="A17" t="s">
        <v>52</v>
      </c>
      <c r="B17" t="s">
        <v>52</v>
      </c>
      <c r="C17">
        <v>240</v>
      </c>
      <c r="D17">
        <v>3</v>
      </c>
      <c r="E17">
        <v>192</v>
      </c>
      <c r="F17">
        <v>79812.901209999996</v>
      </c>
      <c r="G17">
        <v>350</v>
      </c>
      <c r="H17">
        <v>240</v>
      </c>
      <c r="I17">
        <v>384</v>
      </c>
      <c r="J17">
        <v>0</v>
      </c>
      <c r="K17">
        <v>0</v>
      </c>
      <c r="L17">
        <v>5</v>
      </c>
      <c r="M17" t="s">
        <v>71</v>
      </c>
      <c r="N17" t="s">
        <v>76</v>
      </c>
      <c r="O17" t="s">
        <v>77</v>
      </c>
      <c r="P17" t="s">
        <v>58</v>
      </c>
    </row>
    <row r="18" spans="1:16" x14ac:dyDescent="0.3">
      <c r="A18" t="s">
        <v>54</v>
      </c>
      <c r="B18" t="s">
        <v>54</v>
      </c>
      <c r="C18">
        <v>240</v>
      </c>
      <c r="D18">
        <v>3</v>
      </c>
      <c r="E18">
        <v>248</v>
      </c>
      <c r="F18">
        <v>103091.66409999999</v>
      </c>
      <c r="G18">
        <v>450</v>
      </c>
      <c r="H18">
        <v>310</v>
      </c>
      <c r="I18">
        <v>496</v>
      </c>
      <c r="J18">
        <v>0</v>
      </c>
      <c r="K18">
        <v>0</v>
      </c>
      <c r="L18">
        <v>5</v>
      </c>
      <c r="M18" t="s">
        <v>71</v>
      </c>
      <c r="N18" t="s">
        <v>78</v>
      </c>
      <c r="O18" t="s">
        <v>69</v>
      </c>
      <c r="P18" t="s">
        <v>70</v>
      </c>
    </row>
    <row r="19" spans="1:16" x14ac:dyDescent="0.3">
      <c r="A19" t="s">
        <v>59</v>
      </c>
      <c r="B19" t="s">
        <v>59</v>
      </c>
      <c r="C19">
        <v>240</v>
      </c>
      <c r="D19">
        <v>3</v>
      </c>
      <c r="E19">
        <v>312</v>
      </c>
      <c r="F19">
        <v>129695.9645</v>
      </c>
      <c r="G19">
        <v>600</v>
      </c>
      <c r="H19">
        <v>390</v>
      </c>
      <c r="I19">
        <v>624</v>
      </c>
      <c r="J19">
        <v>0</v>
      </c>
      <c r="K19">
        <v>0</v>
      </c>
      <c r="L19">
        <v>6</v>
      </c>
      <c r="M19" t="s">
        <v>71</v>
      </c>
      <c r="N19" t="s">
        <v>79</v>
      </c>
      <c r="O19" t="s">
        <v>80</v>
      </c>
      <c r="P19" t="s">
        <v>58</v>
      </c>
    </row>
    <row r="20" spans="1:16" x14ac:dyDescent="0.3">
      <c r="A20" t="s">
        <v>62</v>
      </c>
      <c r="B20" t="s">
        <v>62</v>
      </c>
      <c r="C20">
        <v>240</v>
      </c>
      <c r="D20">
        <v>3</v>
      </c>
      <c r="E20">
        <v>360</v>
      </c>
      <c r="F20">
        <v>149649.18979999999</v>
      </c>
      <c r="G20">
        <v>700</v>
      </c>
      <c r="H20">
        <v>450</v>
      </c>
      <c r="I20">
        <v>720</v>
      </c>
      <c r="J20">
        <v>0</v>
      </c>
      <c r="K20">
        <v>0</v>
      </c>
      <c r="L20">
        <v>6</v>
      </c>
      <c r="M20" t="s">
        <v>71</v>
      </c>
      <c r="N20" t="s">
        <v>81</v>
      </c>
      <c r="O20" t="s">
        <v>82</v>
      </c>
      <c r="P20" t="s">
        <v>58</v>
      </c>
    </row>
    <row r="21" spans="1:16" x14ac:dyDescent="0.3">
      <c r="A21" t="s">
        <v>66</v>
      </c>
      <c r="B21" t="s">
        <v>66</v>
      </c>
      <c r="C21">
        <v>240</v>
      </c>
      <c r="D21">
        <v>3</v>
      </c>
      <c r="E21">
        <v>480</v>
      </c>
      <c r="F21">
        <v>199532.253</v>
      </c>
      <c r="G21">
        <v>900</v>
      </c>
      <c r="H21">
        <v>600</v>
      </c>
      <c r="I21">
        <v>960</v>
      </c>
      <c r="J21">
        <v>0</v>
      </c>
      <c r="K21">
        <v>0</v>
      </c>
      <c r="L21">
        <v>6</v>
      </c>
      <c r="M21" t="s">
        <v>71</v>
      </c>
      <c r="N21" t="s">
        <v>83</v>
      </c>
      <c r="O21" t="s">
        <v>84</v>
      </c>
      <c r="P21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"/>
  <sheetViews>
    <sheetView workbookViewId="0">
      <selection activeCell="S10" sqref="S10"/>
    </sheetView>
  </sheetViews>
  <sheetFormatPr defaultRowHeight="14.4" x14ac:dyDescent="0.3"/>
  <sheetData>
    <row r="1" spans="1:19" x14ac:dyDescent="0.3">
      <c r="B1" t="s">
        <v>104</v>
      </c>
      <c r="C1" t="s">
        <v>8</v>
      </c>
      <c r="D1" t="s">
        <v>9</v>
      </c>
      <c r="E1" t="s">
        <v>105</v>
      </c>
      <c r="F1" t="s">
        <v>11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R1" t="s">
        <v>116</v>
      </c>
    </row>
    <row r="2" spans="1:19" x14ac:dyDescent="0.3">
      <c r="A2" t="s">
        <v>14</v>
      </c>
      <c r="B2" t="s">
        <v>14</v>
      </c>
      <c r="C2">
        <v>208</v>
      </c>
      <c r="D2">
        <v>3</v>
      </c>
      <c r="E2">
        <v>3.2</v>
      </c>
      <c r="F2">
        <v>1151</v>
      </c>
      <c r="G2">
        <v>15</v>
      </c>
      <c r="H2">
        <v>4</v>
      </c>
      <c r="I2">
        <v>6.4</v>
      </c>
      <c r="J2">
        <v>8</v>
      </c>
      <c r="K2">
        <v>15</v>
      </c>
      <c r="L2">
        <v>0</v>
      </c>
      <c r="M2" t="s">
        <v>71</v>
      </c>
      <c r="N2" t="s">
        <v>16</v>
      </c>
      <c r="O2" t="s">
        <v>17</v>
      </c>
      <c r="P2" t="s">
        <v>18</v>
      </c>
      <c r="R2" t="s">
        <v>117</v>
      </c>
      <c r="S2" t="s">
        <v>118</v>
      </c>
    </row>
    <row r="3" spans="1:19" x14ac:dyDescent="0.3">
      <c r="A3" t="s">
        <v>19</v>
      </c>
      <c r="B3" t="s">
        <v>19</v>
      </c>
      <c r="C3">
        <v>208</v>
      </c>
      <c r="D3">
        <v>3</v>
      </c>
      <c r="E3">
        <v>4.5999999999999996</v>
      </c>
      <c r="F3">
        <v>1657.2262129999999</v>
      </c>
      <c r="G3">
        <v>15</v>
      </c>
      <c r="H3">
        <v>5.75</v>
      </c>
      <c r="I3">
        <v>9.1999999999999993</v>
      </c>
      <c r="J3">
        <v>10.25</v>
      </c>
      <c r="K3">
        <v>15</v>
      </c>
      <c r="L3">
        <v>0</v>
      </c>
      <c r="M3" t="s">
        <v>71</v>
      </c>
      <c r="N3" t="s">
        <v>16</v>
      </c>
      <c r="O3" t="s">
        <v>17</v>
      </c>
      <c r="P3" t="s">
        <v>18</v>
      </c>
    </row>
    <row r="4" spans="1:19" x14ac:dyDescent="0.3">
      <c r="A4" t="s">
        <v>20</v>
      </c>
      <c r="B4" t="s">
        <v>20</v>
      </c>
      <c r="C4">
        <v>208</v>
      </c>
      <c r="D4">
        <v>3</v>
      </c>
      <c r="E4">
        <v>6.6</v>
      </c>
      <c r="F4">
        <v>2377.7593489999999</v>
      </c>
      <c r="G4">
        <v>15</v>
      </c>
      <c r="H4">
        <v>8.25</v>
      </c>
      <c r="I4">
        <v>13.2</v>
      </c>
      <c r="J4">
        <v>14.5</v>
      </c>
      <c r="K4">
        <v>15</v>
      </c>
      <c r="L4">
        <v>0</v>
      </c>
      <c r="M4" t="s">
        <v>71</v>
      </c>
      <c r="N4" t="s">
        <v>16</v>
      </c>
      <c r="O4" t="s">
        <v>17</v>
      </c>
      <c r="P4" t="s">
        <v>18</v>
      </c>
    </row>
    <row r="5" spans="1:19" x14ac:dyDescent="0.3">
      <c r="A5" t="s">
        <v>21</v>
      </c>
      <c r="B5" t="s">
        <v>21</v>
      </c>
      <c r="C5">
        <v>208</v>
      </c>
      <c r="D5">
        <v>3</v>
      </c>
      <c r="E5">
        <v>7.5</v>
      </c>
      <c r="F5">
        <v>2701.99926</v>
      </c>
      <c r="G5">
        <v>15</v>
      </c>
      <c r="H5">
        <v>9.375</v>
      </c>
      <c r="I5">
        <v>15</v>
      </c>
      <c r="J5">
        <v>19.5</v>
      </c>
      <c r="K5">
        <v>20</v>
      </c>
      <c r="L5">
        <v>0</v>
      </c>
      <c r="M5" t="s">
        <v>71</v>
      </c>
      <c r="N5" t="s">
        <v>16</v>
      </c>
      <c r="O5" t="s">
        <v>17</v>
      </c>
      <c r="P5" t="s">
        <v>18</v>
      </c>
    </row>
    <row r="6" spans="1:19" x14ac:dyDescent="0.3">
      <c r="A6" t="s">
        <v>22</v>
      </c>
      <c r="B6" t="s">
        <v>22</v>
      </c>
      <c r="C6">
        <v>208</v>
      </c>
      <c r="D6">
        <v>3</v>
      </c>
      <c r="E6">
        <v>10.6</v>
      </c>
      <c r="F6">
        <v>3818.825621</v>
      </c>
      <c r="G6">
        <v>20</v>
      </c>
      <c r="H6">
        <v>13.25</v>
      </c>
      <c r="I6">
        <v>21.2</v>
      </c>
      <c r="J6">
        <v>27.5</v>
      </c>
      <c r="K6">
        <v>30</v>
      </c>
      <c r="L6">
        <v>0</v>
      </c>
      <c r="M6" t="s">
        <v>71</v>
      </c>
      <c r="N6" t="s">
        <v>16</v>
      </c>
      <c r="O6" t="s">
        <v>17</v>
      </c>
      <c r="P6" t="s">
        <v>18</v>
      </c>
    </row>
    <row r="7" spans="1:19" x14ac:dyDescent="0.3">
      <c r="A7" t="s">
        <v>23</v>
      </c>
      <c r="B7" t="s">
        <v>23</v>
      </c>
      <c r="C7">
        <v>208</v>
      </c>
      <c r="D7">
        <v>3</v>
      </c>
      <c r="E7">
        <v>16.7</v>
      </c>
      <c r="F7">
        <v>6016.451685</v>
      </c>
      <c r="G7">
        <v>30</v>
      </c>
      <c r="H7">
        <v>20.875</v>
      </c>
      <c r="I7">
        <v>33.4</v>
      </c>
      <c r="J7">
        <v>43.75</v>
      </c>
      <c r="K7">
        <v>40</v>
      </c>
      <c r="L7">
        <v>1</v>
      </c>
      <c r="M7" t="s">
        <v>71</v>
      </c>
      <c r="N7" t="s">
        <v>30</v>
      </c>
      <c r="O7" t="s">
        <v>27</v>
      </c>
      <c r="P7" t="s">
        <v>18</v>
      </c>
    </row>
    <row r="8" spans="1:19" x14ac:dyDescent="0.3">
      <c r="A8" t="s">
        <v>24</v>
      </c>
      <c r="B8" t="s">
        <v>24</v>
      </c>
      <c r="C8">
        <v>208</v>
      </c>
      <c r="D8">
        <v>3</v>
      </c>
      <c r="E8">
        <v>24.2</v>
      </c>
      <c r="F8">
        <v>8718.4509450000005</v>
      </c>
      <c r="G8">
        <v>45</v>
      </c>
      <c r="H8">
        <v>30.25</v>
      </c>
      <c r="I8">
        <v>48.4</v>
      </c>
      <c r="J8">
        <v>63.25</v>
      </c>
      <c r="K8">
        <v>60</v>
      </c>
      <c r="L8">
        <v>1</v>
      </c>
      <c r="M8" t="s">
        <v>71</v>
      </c>
      <c r="N8" t="s">
        <v>32</v>
      </c>
      <c r="O8" t="s">
        <v>27</v>
      </c>
      <c r="P8" t="s">
        <v>18</v>
      </c>
    </row>
    <row r="9" spans="1:19" x14ac:dyDescent="0.3">
      <c r="A9" t="s">
        <v>6</v>
      </c>
      <c r="B9" t="s">
        <v>6</v>
      </c>
      <c r="C9">
        <v>208</v>
      </c>
      <c r="D9">
        <v>3</v>
      </c>
      <c r="E9">
        <v>30.8</v>
      </c>
      <c r="F9">
        <v>11096.210290000001</v>
      </c>
      <c r="G9">
        <v>60</v>
      </c>
      <c r="H9">
        <v>38.5</v>
      </c>
      <c r="I9">
        <v>61.6</v>
      </c>
      <c r="J9">
        <v>80.5</v>
      </c>
      <c r="K9">
        <v>80</v>
      </c>
      <c r="L9">
        <v>2</v>
      </c>
      <c r="M9" t="s">
        <v>71</v>
      </c>
      <c r="N9" t="s">
        <v>32</v>
      </c>
      <c r="O9" t="s">
        <v>27</v>
      </c>
      <c r="P9" t="s">
        <v>18</v>
      </c>
    </row>
    <row r="10" spans="1:19" x14ac:dyDescent="0.3">
      <c r="A10" t="s">
        <v>28</v>
      </c>
      <c r="B10" t="s">
        <v>28</v>
      </c>
      <c r="C10">
        <v>208</v>
      </c>
      <c r="D10">
        <v>3</v>
      </c>
      <c r="E10">
        <v>46.2</v>
      </c>
      <c r="F10">
        <v>16644.315439999998</v>
      </c>
      <c r="G10">
        <v>90</v>
      </c>
      <c r="H10">
        <v>57.75</v>
      </c>
      <c r="I10">
        <v>92.4</v>
      </c>
      <c r="J10">
        <v>120.75</v>
      </c>
      <c r="K10">
        <v>125</v>
      </c>
      <c r="L10">
        <v>3</v>
      </c>
      <c r="M10" t="s">
        <v>71</v>
      </c>
      <c r="N10" t="s">
        <v>41</v>
      </c>
      <c r="O10" t="s">
        <v>38</v>
      </c>
      <c r="P10" t="s">
        <v>42</v>
      </c>
    </row>
    <row r="11" spans="1:19" x14ac:dyDescent="0.3">
      <c r="A11" t="s">
        <v>7</v>
      </c>
      <c r="B11" t="s">
        <v>7</v>
      </c>
      <c r="C11">
        <v>208</v>
      </c>
      <c r="D11">
        <v>3</v>
      </c>
      <c r="E11">
        <v>59.4</v>
      </c>
      <c r="F11">
        <v>21399.834139999999</v>
      </c>
      <c r="G11">
        <v>110</v>
      </c>
      <c r="H11">
        <v>74.25</v>
      </c>
      <c r="I11">
        <v>118.8</v>
      </c>
      <c r="J11">
        <v>0</v>
      </c>
      <c r="K11">
        <v>0</v>
      </c>
      <c r="L11">
        <v>3</v>
      </c>
      <c r="M11" t="s">
        <v>71</v>
      </c>
      <c r="N11" t="s">
        <v>45</v>
      </c>
      <c r="O11" t="s">
        <v>46</v>
      </c>
      <c r="P11" t="s">
        <v>47</v>
      </c>
    </row>
    <row r="12" spans="1:19" x14ac:dyDescent="0.3">
      <c r="A12" t="s">
        <v>33</v>
      </c>
      <c r="B12" t="s">
        <v>33</v>
      </c>
      <c r="C12">
        <v>208</v>
      </c>
      <c r="D12">
        <v>3</v>
      </c>
      <c r="E12">
        <v>74.8</v>
      </c>
      <c r="F12">
        <v>26947.939279999999</v>
      </c>
      <c r="G12">
        <v>110</v>
      </c>
      <c r="H12">
        <v>93.5</v>
      </c>
      <c r="I12">
        <v>149.6</v>
      </c>
      <c r="J12">
        <v>0</v>
      </c>
      <c r="K12">
        <v>0</v>
      </c>
      <c r="L12">
        <v>3</v>
      </c>
      <c r="M12" t="s">
        <v>71</v>
      </c>
      <c r="N12" t="s">
        <v>85</v>
      </c>
      <c r="O12" t="s">
        <v>46</v>
      </c>
      <c r="P12" t="s">
        <v>47</v>
      </c>
    </row>
    <row r="13" spans="1:19" x14ac:dyDescent="0.3">
      <c r="A13" t="s">
        <v>36</v>
      </c>
      <c r="B13" t="s">
        <v>36</v>
      </c>
      <c r="C13">
        <v>208</v>
      </c>
      <c r="D13">
        <v>3</v>
      </c>
      <c r="E13">
        <v>88</v>
      </c>
      <c r="F13">
        <v>31703.457979999999</v>
      </c>
      <c r="G13">
        <v>175</v>
      </c>
      <c r="H13">
        <v>110</v>
      </c>
      <c r="I13">
        <v>176</v>
      </c>
      <c r="J13">
        <v>0</v>
      </c>
      <c r="K13">
        <v>0</v>
      </c>
      <c r="L13">
        <v>4</v>
      </c>
      <c r="M13" t="s">
        <v>71</v>
      </c>
      <c r="N13" t="s">
        <v>50</v>
      </c>
      <c r="O13" t="s">
        <v>46</v>
      </c>
      <c r="P13" t="s">
        <v>47</v>
      </c>
    </row>
    <row r="14" spans="1:19" x14ac:dyDescent="0.3">
      <c r="A14" t="s">
        <v>39</v>
      </c>
      <c r="B14" t="s">
        <v>39</v>
      </c>
      <c r="C14">
        <v>208</v>
      </c>
      <c r="D14">
        <v>3</v>
      </c>
      <c r="E14">
        <v>114</v>
      </c>
      <c r="F14">
        <v>41070.388749999998</v>
      </c>
      <c r="G14">
        <v>200</v>
      </c>
      <c r="H14">
        <v>142.5</v>
      </c>
      <c r="I14">
        <v>228</v>
      </c>
      <c r="J14">
        <v>0</v>
      </c>
      <c r="K14">
        <v>0</v>
      </c>
      <c r="L14">
        <v>4</v>
      </c>
      <c r="M14" t="s">
        <v>71</v>
      </c>
      <c r="N14" t="s">
        <v>72</v>
      </c>
      <c r="O14" t="s">
        <v>46</v>
      </c>
      <c r="P14" t="s">
        <v>74</v>
      </c>
    </row>
    <row r="15" spans="1:19" x14ac:dyDescent="0.3">
      <c r="A15" t="s">
        <v>43</v>
      </c>
      <c r="B15" t="s">
        <v>43</v>
      </c>
      <c r="C15">
        <v>208</v>
      </c>
      <c r="D15">
        <v>3</v>
      </c>
      <c r="E15">
        <v>143</v>
      </c>
      <c r="F15">
        <v>51518.11922</v>
      </c>
      <c r="G15">
        <v>250</v>
      </c>
      <c r="H15">
        <v>178.75</v>
      </c>
      <c r="I15">
        <v>286</v>
      </c>
      <c r="J15">
        <v>0</v>
      </c>
      <c r="K15">
        <v>0</v>
      </c>
      <c r="L15">
        <v>5</v>
      </c>
      <c r="M15" t="s">
        <v>71</v>
      </c>
      <c r="N15" t="s">
        <v>75</v>
      </c>
      <c r="O15" t="s">
        <v>57</v>
      </c>
      <c r="P15" t="s">
        <v>58</v>
      </c>
    </row>
    <row r="16" spans="1:19" x14ac:dyDescent="0.3">
      <c r="A16" t="s">
        <v>48</v>
      </c>
      <c r="B16" t="s">
        <v>48</v>
      </c>
      <c r="C16">
        <v>208</v>
      </c>
      <c r="D16">
        <v>3</v>
      </c>
      <c r="E16">
        <v>169</v>
      </c>
      <c r="F16">
        <v>60885.04999</v>
      </c>
      <c r="G16">
        <v>300</v>
      </c>
      <c r="H16">
        <v>211.25</v>
      </c>
      <c r="I16">
        <v>338</v>
      </c>
      <c r="J16">
        <v>0</v>
      </c>
      <c r="K16">
        <v>0</v>
      </c>
      <c r="L16">
        <v>5</v>
      </c>
      <c r="M16" t="s">
        <v>71</v>
      </c>
      <c r="N16" t="s">
        <v>86</v>
      </c>
      <c r="O16" t="s">
        <v>57</v>
      </c>
      <c r="P16" t="s">
        <v>58</v>
      </c>
    </row>
    <row r="17" spans="1:16" x14ac:dyDescent="0.3">
      <c r="A17" t="s">
        <v>52</v>
      </c>
      <c r="B17" t="s">
        <v>52</v>
      </c>
      <c r="C17">
        <v>208</v>
      </c>
      <c r="D17">
        <v>3</v>
      </c>
      <c r="E17">
        <v>211</v>
      </c>
      <c r="F17">
        <v>76016.245840000003</v>
      </c>
      <c r="G17">
        <v>400</v>
      </c>
      <c r="H17">
        <v>263.75</v>
      </c>
      <c r="I17">
        <v>422</v>
      </c>
      <c r="J17">
        <v>0</v>
      </c>
      <c r="K17">
        <v>0</v>
      </c>
      <c r="L17">
        <v>5</v>
      </c>
      <c r="M17" t="s">
        <v>71</v>
      </c>
      <c r="N17" t="s">
        <v>87</v>
      </c>
      <c r="O17" t="s">
        <v>77</v>
      </c>
      <c r="P17" t="s">
        <v>70</v>
      </c>
    </row>
    <row r="18" spans="1:16" x14ac:dyDescent="0.3">
      <c r="A18" t="s">
        <v>54</v>
      </c>
      <c r="B18" t="s">
        <v>54</v>
      </c>
      <c r="C18">
        <v>208</v>
      </c>
      <c r="D18">
        <v>3</v>
      </c>
      <c r="E18">
        <v>273</v>
      </c>
      <c r="F18">
        <v>98352.773060000007</v>
      </c>
      <c r="G18">
        <v>500</v>
      </c>
      <c r="H18">
        <v>341.25</v>
      </c>
      <c r="I18">
        <v>546</v>
      </c>
      <c r="J18">
        <v>0</v>
      </c>
      <c r="K18">
        <v>0</v>
      </c>
      <c r="L18">
        <v>6</v>
      </c>
      <c r="M18" t="s">
        <v>71</v>
      </c>
      <c r="N18" t="s">
        <v>88</v>
      </c>
      <c r="O18" t="s">
        <v>69</v>
      </c>
      <c r="P18" t="s">
        <v>89</v>
      </c>
    </row>
    <row r="19" spans="1:16" x14ac:dyDescent="0.3">
      <c r="A19" t="s">
        <v>59</v>
      </c>
      <c r="B19" t="s">
        <v>59</v>
      </c>
      <c r="C19">
        <v>208</v>
      </c>
      <c r="D19">
        <v>3</v>
      </c>
      <c r="E19">
        <v>343</v>
      </c>
      <c r="F19">
        <v>123571.4328</v>
      </c>
      <c r="G19">
        <v>600</v>
      </c>
      <c r="H19">
        <v>428.75</v>
      </c>
      <c r="I19">
        <v>686</v>
      </c>
      <c r="J19">
        <v>0</v>
      </c>
      <c r="K19">
        <v>0</v>
      </c>
      <c r="L19">
        <v>6</v>
      </c>
      <c r="M19" t="s">
        <v>71</v>
      </c>
      <c r="N19" t="s">
        <v>81</v>
      </c>
      <c r="O19" t="s">
        <v>80</v>
      </c>
      <c r="P19" t="s">
        <v>58</v>
      </c>
    </row>
    <row r="20" spans="1:16" x14ac:dyDescent="0.3">
      <c r="A20" t="s">
        <v>62</v>
      </c>
      <c r="B20" t="s">
        <v>62</v>
      </c>
      <c r="C20">
        <v>208</v>
      </c>
      <c r="D20">
        <v>3</v>
      </c>
      <c r="E20">
        <v>396</v>
      </c>
      <c r="F20">
        <v>142665.56090000001</v>
      </c>
      <c r="G20">
        <v>700</v>
      </c>
      <c r="H20">
        <v>495</v>
      </c>
      <c r="I20">
        <v>792</v>
      </c>
      <c r="J20">
        <v>0</v>
      </c>
      <c r="K20">
        <v>0</v>
      </c>
      <c r="L20">
        <v>6</v>
      </c>
      <c r="M20" t="s">
        <v>71</v>
      </c>
      <c r="N20" t="s">
        <v>90</v>
      </c>
      <c r="O20" t="s">
        <v>82</v>
      </c>
      <c r="P20" t="s">
        <v>70</v>
      </c>
    </row>
    <row r="21" spans="1:16" x14ac:dyDescent="0.3">
      <c r="A21" t="s">
        <v>66</v>
      </c>
      <c r="B21" t="s">
        <v>66</v>
      </c>
      <c r="C21">
        <v>208</v>
      </c>
      <c r="D21">
        <v>3</v>
      </c>
      <c r="E21">
        <v>528</v>
      </c>
      <c r="F21">
        <v>190220.74789999999</v>
      </c>
      <c r="G21">
        <v>1000</v>
      </c>
      <c r="H21">
        <v>660</v>
      </c>
      <c r="I21">
        <v>1056</v>
      </c>
      <c r="J21">
        <v>0</v>
      </c>
      <c r="K21">
        <v>0</v>
      </c>
      <c r="L21">
        <v>7</v>
      </c>
      <c r="M21" t="s">
        <v>71</v>
      </c>
      <c r="N21" t="s">
        <v>91</v>
      </c>
      <c r="O21" t="s">
        <v>84</v>
      </c>
      <c r="P21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3"/>
  <sheetViews>
    <sheetView workbookViewId="0">
      <selection activeCell="S3" sqref="S3"/>
    </sheetView>
  </sheetViews>
  <sheetFormatPr defaultRowHeight="14.4" x14ac:dyDescent="0.3"/>
  <sheetData>
    <row r="1" spans="1:19" x14ac:dyDescent="0.3">
      <c r="B1" t="s">
        <v>104</v>
      </c>
      <c r="C1" t="s">
        <v>8</v>
      </c>
      <c r="D1" t="s">
        <v>9</v>
      </c>
      <c r="E1" t="s">
        <v>105</v>
      </c>
      <c r="F1" t="s">
        <v>11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R1" t="s">
        <v>116</v>
      </c>
    </row>
    <row r="2" spans="1:19" x14ac:dyDescent="0.3">
      <c r="A2" t="s">
        <v>92</v>
      </c>
      <c r="B2" t="s">
        <v>92</v>
      </c>
      <c r="C2">
        <v>240</v>
      </c>
      <c r="D2">
        <v>2</v>
      </c>
      <c r="E2">
        <v>2.2000000000000002</v>
      </c>
      <c r="F2">
        <v>528</v>
      </c>
      <c r="G2">
        <v>15</v>
      </c>
      <c r="H2">
        <v>2.75</v>
      </c>
      <c r="I2">
        <v>4.4000000000000004</v>
      </c>
      <c r="J2">
        <v>5.5</v>
      </c>
      <c r="K2">
        <v>15</v>
      </c>
      <c r="L2" t="s">
        <v>71</v>
      </c>
      <c r="M2" t="s">
        <v>71</v>
      </c>
      <c r="N2" t="s">
        <v>93</v>
      </c>
      <c r="O2" t="s">
        <v>17</v>
      </c>
      <c r="P2" t="s">
        <v>18</v>
      </c>
      <c r="R2" t="s">
        <v>117</v>
      </c>
      <c r="S2" t="s">
        <v>119</v>
      </c>
    </row>
    <row r="3" spans="1:19" x14ac:dyDescent="0.3">
      <c r="A3" t="s">
        <v>94</v>
      </c>
      <c r="B3" t="s">
        <v>94</v>
      </c>
      <c r="C3">
        <v>240</v>
      </c>
      <c r="D3">
        <v>2</v>
      </c>
      <c r="E3">
        <v>2.9</v>
      </c>
      <c r="F3">
        <v>696</v>
      </c>
      <c r="G3">
        <v>15</v>
      </c>
      <c r="H3">
        <v>3.625</v>
      </c>
      <c r="I3">
        <v>5.8</v>
      </c>
      <c r="J3">
        <v>7.25</v>
      </c>
      <c r="K3">
        <v>15</v>
      </c>
      <c r="L3" t="s">
        <v>71</v>
      </c>
      <c r="M3" t="s">
        <v>71</v>
      </c>
      <c r="N3" t="s">
        <v>93</v>
      </c>
      <c r="O3" t="s">
        <v>17</v>
      </c>
      <c r="P3" t="s">
        <v>18</v>
      </c>
    </row>
    <row r="4" spans="1:19" x14ac:dyDescent="0.3">
      <c r="A4" t="s">
        <v>95</v>
      </c>
      <c r="B4" t="s">
        <v>95</v>
      </c>
      <c r="C4">
        <v>240</v>
      </c>
      <c r="D4">
        <v>2</v>
      </c>
      <c r="E4">
        <v>3.6</v>
      </c>
      <c r="F4">
        <v>864</v>
      </c>
      <c r="G4">
        <v>15</v>
      </c>
      <c r="H4">
        <v>4.5</v>
      </c>
      <c r="I4">
        <v>7.2</v>
      </c>
      <c r="J4">
        <v>9</v>
      </c>
      <c r="K4">
        <v>15</v>
      </c>
      <c r="L4" t="s">
        <v>71</v>
      </c>
      <c r="M4" t="s">
        <v>71</v>
      </c>
      <c r="N4" t="s">
        <v>93</v>
      </c>
      <c r="O4" t="s">
        <v>17</v>
      </c>
      <c r="P4" t="s">
        <v>18</v>
      </c>
    </row>
    <row r="5" spans="1:19" x14ac:dyDescent="0.3">
      <c r="A5" t="s">
        <v>96</v>
      </c>
      <c r="B5" t="s">
        <v>96</v>
      </c>
      <c r="C5">
        <v>240</v>
      </c>
      <c r="D5">
        <v>2</v>
      </c>
      <c r="E5">
        <v>4.9000000000000004</v>
      </c>
      <c r="F5">
        <v>1176</v>
      </c>
      <c r="G5">
        <v>15</v>
      </c>
      <c r="H5">
        <v>6.125</v>
      </c>
      <c r="I5">
        <v>9.8000000000000007</v>
      </c>
      <c r="J5">
        <v>12.25</v>
      </c>
      <c r="K5">
        <v>15</v>
      </c>
      <c r="L5" t="s">
        <v>71</v>
      </c>
      <c r="M5" t="s">
        <v>71</v>
      </c>
      <c r="N5" t="s">
        <v>93</v>
      </c>
      <c r="O5" t="s">
        <v>17</v>
      </c>
      <c r="P5" t="s">
        <v>18</v>
      </c>
    </row>
    <row r="6" spans="1:19" x14ac:dyDescent="0.3">
      <c r="A6" t="s">
        <v>14</v>
      </c>
      <c r="B6" t="s">
        <v>14</v>
      </c>
      <c r="C6">
        <v>240</v>
      </c>
      <c r="D6">
        <v>2</v>
      </c>
      <c r="E6">
        <v>6.9</v>
      </c>
      <c r="F6">
        <v>1656</v>
      </c>
      <c r="G6">
        <v>15</v>
      </c>
      <c r="H6">
        <v>8.625</v>
      </c>
      <c r="I6">
        <v>13.8</v>
      </c>
      <c r="J6">
        <v>17.25</v>
      </c>
      <c r="K6">
        <v>20</v>
      </c>
      <c r="L6" t="s">
        <v>71</v>
      </c>
      <c r="M6" t="s">
        <v>71</v>
      </c>
      <c r="N6" t="s">
        <v>93</v>
      </c>
      <c r="O6" t="s">
        <v>17</v>
      </c>
      <c r="P6" t="s">
        <v>18</v>
      </c>
    </row>
    <row r="7" spans="1:19" x14ac:dyDescent="0.3">
      <c r="A7" t="s">
        <v>19</v>
      </c>
      <c r="B7" t="s">
        <v>19</v>
      </c>
      <c r="C7">
        <v>240</v>
      </c>
      <c r="D7">
        <v>2</v>
      </c>
      <c r="E7">
        <v>8</v>
      </c>
      <c r="F7">
        <v>1920</v>
      </c>
      <c r="G7">
        <v>15</v>
      </c>
      <c r="H7">
        <v>10</v>
      </c>
      <c r="I7">
        <v>16</v>
      </c>
      <c r="J7">
        <v>20</v>
      </c>
      <c r="K7">
        <v>20</v>
      </c>
      <c r="L7">
        <v>0</v>
      </c>
      <c r="M7" t="s">
        <v>71</v>
      </c>
      <c r="N7" t="s">
        <v>93</v>
      </c>
      <c r="O7" t="s">
        <v>17</v>
      </c>
      <c r="P7" t="s">
        <v>18</v>
      </c>
    </row>
    <row r="8" spans="1:19" x14ac:dyDescent="0.3">
      <c r="A8" t="s">
        <v>20</v>
      </c>
      <c r="B8" t="s">
        <v>20</v>
      </c>
      <c r="C8">
        <v>240</v>
      </c>
      <c r="D8">
        <v>2</v>
      </c>
      <c r="E8">
        <v>10</v>
      </c>
      <c r="F8">
        <v>2400</v>
      </c>
      <c r="G8">
        <v>20</v>
      </c>
      <c r="H8">
        <v>12.5</v>
      </c>
      <c r="I8">
        <v>20</v>
      </c>
      <c r="J8">
        <v>0</v>
      </c>
      <c r="K8">
        <v>0</v>
      </c>
      <c r="L8">
        <v>0</v>
      </c>
      <c r="M8" t="s">
        <v>71</v>
      </c>
      <c r="N8" t="s">
        <v>93</v>
      </c>
      <c r="O8" t="s">
        <v>17</v>
      </c>
      <c r="P8" t="s">
        <v>18</v>
      </c>
    </row>
    <row r="9" spans="1:19" x14ac:dyDescent="0.3">
      <c r="A9" t="s">
        <v>21</v>
      </c>
      <c r="B9" t="s">
        <v>21</v>
      </c>
      <c r="C9">
        <v>240</v>
      </c>
      <c r="D9">
        <v>2</v>
      </c>
      <c r="E9">
        <v>12</v>
      </c>
      <c r="F9">
        <v>2880</v>
      </c>
      <c r="G9">
        <v>20</v>
      </c>
      <c r="H9">
        <v>15</v>
      </c>
      <c r="I9">
        <v>24</v>
      </c>
      <c r="J9">
        <v>0</v>
      </c>
      <c r="K9">
        <v>0</v>
      </c>
      <c r="L9">
        <v>0</v>
      </c>
      <c r="M9" t="s">
        <v>71</v>
      </c>
      <c r="N9" t="s">
        <v>93</v>
      </c>
      <c r="O9" t="s">
        <v>17</v>
      </c>
      <c r="P9" t="s">
        <v>97</v>
      </c>
    </row>
    <row r="10" spans="1:19" x14ac:dyDescent="0.3">
      <c r="A10" t="s">
        <v>22</v>
      </c>
      <c r="B10" t="s">
        <v>22</v>
      </c>
      <c r="C10">
        <v>240</v>
      </c>
      <c r="D10">
        <v>2</v>
      </c>
      <c r="E10">
        <v>17</v>
      </c>
      <c r="F10">
        <v>4080</v>
      </c>
      <c r="G10">
        <v>30</v>
      </c>
      <c r="H10">
        <v>21.25</v>
      </c>
      <c r="I10">
        <v>34</v>
      </c>
      <c r="J10">
        <v>0</v>
      </c>
      <c r="K10">
        <v>0</v>
      </c>
      <c r="L10">
        <v>1</v>
      </c>
      <c r="M10" t="s">
        <v>71</v>
      </c>
      <c r="N10" t="s">
        <v>98</v>
      </c>
      <c r="O10" t="s">
        <v>27</v>
      </c>
      <c r="P10" t="s">
        <v>18</v>
      </c>
    </row>
    <row r="11" spans="1:19" x14ac:dyDescent="0.3">
      <c r="A11" t="s">
        <v>23</v>
      </c>
      <c r="B11" t="s">
        <v>23</v>
      </c>
      <c r="C11">
        <v>240</v>
      </c>
      <c r="D11">
        <v>2</v>
      </c>
      <c r="E11">
        <v>28</v>
      </c>
      <c r="F11">
        <v>6720</v>
      </c>
      <c r="G11">
        <v>50</v>
      </c>
      <c r="H11">
        <v>35</v>
      </c>
      <c r="I11">
        <v>56</v>
      </c>
      <c r="J11">
        <v>0</v>
      </c>
      <c r="K11">
        <v>0</v>
      </c>
      <c r="L11">
        <v>2</v>
      </c>
      <c r="M11" t="s">
        <v>71</v>
      </c>
      <c r="N11" t="s">
        <v>99</v>
      </c>
      <c r="O11" t="s">
        <v>27</v>
      </c>
      <c r="P11" t="s">
        <v>18</v>
      </c>
    </row>
    <row r="12" spans="1:19" x14ac:dyDescent="0.3">
      <c r="A12" t="s">
        <v>24</v>
      </c>
      <c r="B12" t="s">
        <v>24</v>
      </c>
      <c r="C12">
        <v>240</v>
      </c>
      <c r="D12">
        <v>2</v>
      </c>
      <c r="E12">
        <v>40</v>
      </c>
      <c r="F12">
        <v>9600</v>
      </c>
      <c r="G12">
        <v>80</v>
      </c>
      <c r="H12">
        <v>50</v>
      </c>
      <c r="I12">
        <v>80</v>
      </c>
      <c r="J12">
        <v>0</v>
      </c>
      <c r="K12">
        <v>0</v>
      </c>
      <c r="L12">
        <v>2</v>
      </c>
      <c r="M12" t="s">
        <v>71</v>
      </c>
      <c r="N12" t="s">
        <v>100</v>
      </c>
      <c r="O12" t="s">
        <v>38</v>
      </c>
      <c r="P12" t="s">
        <v>18</v>
      </c>
    </row>
    <row r="13" spans="1:19" x14ac:dyDescent="0.3">
      <c r="A13" t="s">
        <v>6</v>
      </c>
      <c r="B13" t="s">
        <v>6</v>
      </c>
      <c r="C13">
        <v>240</v>
      </c>
      <c r="D13">
        <v>2</v>
      </c>
      <c r="E13">
        <v>50</v>
      </c>
      <c r="F13">
        <v>12000</v>
      </c>
      <c r="G13">
        <v>100</v>
      </c>
      <c r="H13">
        <v>62.5</v>
      </c>
      <c r="I13">
        <v>100</v>
      </c>
      <c r="J13">
        <v>0</v>
      </c>
      <c r="K13">
        <v>0</v>
      </c>
      <c r="L13">
        <v>3</v>
      </c>
      <c r="M13" t="s">
        <v>71</v>
      </c>
      <c r="N13" t="s">
        <v>101</v>
      </c>
      <c r="O13" t="s">
        <v>38</v>
      </c>
      <c r="P13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3"/>
  <sheetViews>
    <sheetView workbookViewId="0">
      <selection activeCell="S3" sqref="S3"/>
    </sheetView>
  </sheetViews>
  <sheetFormatPr defaultRowHeight="14.4" x14ac:dyDescent="0.3"/>
  <sheetData>
    <row r="1" spans="1:19" x14ac:dyDescent="0.3">
      <c r="B1" t="s">
        <v>104</v>
      </c>
      <c r="C1" t="s">
        <v>8</v>
      </c>
      <c r="D1" t="s">
        <v>9</v>
      </c>
      <c r="E1" t="s">
        <v>105</v>
      </c>
      <c r="F1" t="s">
        <v>11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R1" t="s">
        <v>116</v>
      </c>
    </row>
    <row r="2" spans="1:19" x14ac:dyDescent="0.3">
      <c r="A2" t="s">
        <v>92</v>
      </c>
      <c r="B2" t="s">
        <v>92</v>
      </c>
      <c r="C2">
        <v>208</v>
      </c>
      <c r="D2">
        <v>2</v>
      </c>
      <c r="E2">
        <v>2.4</v>
      </c>
      <c r="F2">
        <v>499.2</v>
      </c>
      <c r="G2">
        <v>15</v>
      </c>
      <c r="H2">
        <v>3</v>
      </c>
      <c r="I2">
        <v>4.8</v>
      </c>
      <c r="J2">
        <v>6</v>
      </c>
      <c r="K2">
        <v>15</v>
      </c>
      <c r="L2" t="s">
        <v>71</v>
      </c>
      <c r="M2" t="s">
        <v>71</v>
      </c>
      <c r="N2" t="s">
        <v>93</v>
      </c>
      <c r="O2" t="s">
        <v>17</v>
      </c>
      <c r="P2" t="s">
        <v>18</v>
      </c>
      <c r="R2" t="s">
        <v>117</v>
      </c>
      <c r="S2" t="s">
        <v>119</v>
      </c>
    </row>
    <row r="3" spans="1:19" x14ac:dyDescent="0.3">
      <c r="A3" t="s">
        <v>94</v>
      </c>
      <c r="B3" t="s">
        <v>94</v>
      </c>
      <c r="C3">
        <v>208</v>
      </c>
      <c r="D3">
        <v>2</v>
      </c>
      <c r="E3">
        <v>3.2</v>
      </c>
      <c r="F3">
        <v>665.6</v>
      </c>
      <c r="G3">
        <v>15</v>
      </c>
      <c r="H3">
        <v>4</v>
      </c>
      <c r="I3">
        <v>6.4</v>
      </c>
      <c r="J3">
        <v>8</v>
      </c>
      <c r="K3">
        <v>15</v>
      </c>
      <c r="L3" t="s">
        <v>71</v>
      </c>
      <c r="M3" t="s">
        <v>71</v>
      </c>
      <c r="N3" t="s">
        <v>93</v>
      </c>
      <c r="O3" t="s">
        <v>17</v>
      </c>
      <c r="P3" t="s">
        <v>18</v>
      </c>
    </row>
    <row r="4" spans="1:19" x14ac:dyDescent="0.3">
      <c r="A4" t="s">
        <v>95</v>
      </c>
      <c r="B4" t="s">
        <v>95</v>
      </c>
      <c r="C4">
        <v>208</v>
      </c>
      <c r="D4">
        <v>2</v>
      </c>
      <c r="E4">
        <v>4</v>
      </c>
      <c r="F4">
        <v>832</v>
      </c>
      <c r="G4">
        <v>15</v>
      </c>
      <c r="H4">
        <v>5</v>
      </c>
      <c r="I4">
        <v>8</v>
      </c>
      <c r="J4">
        <v>10</v>
      </c>
      <c r="K4">
        <v>15</v>
      </c>
      <c r="L4" t="s">
        <v>71</v>
      </c>
      <c r="M4" t="s">
        <v>71</v>
      </c>
      <c r="N4" t="s">
        <v>93</v>
      </c>
      <c r="O4" t="s">
        <v>17</v>
      </c>
      <c r="P4" t="s">
        <v>18</v>
      </c>
    </row>
    <row r="5" spans="1:19" x14ac:dyDescent="0.3">
      <c r="A5" t="s">
        <v>96</v>
      </c>
      <c r="B5" t="s">
        <v>96</v>
      </c>
      <c r="C5">
        <v>208</v>
      </c>
      <c r="D5">
        <v>2</v>
      </c>
      <c r="E5">
        <v>5.4</v>
      </c>
      <c r="F5">
        <v>1123.2</v>
      </c>
      <c r="G5">
        <v>15</v>
      </c>
      <c r="H5">
        <v>6.75</v>
      </c>
      <c r="I5">
        <v>10.8</v>
      </c>
      <c r="J5">
        <v>13.5</v>
      </c>
      <c r="K5">
        <v>15</v>
      </c>
      <c r="L5" t="s">
        <v>71</v>
      </c>
      <c r="M5" t="s">
        <v>71</v>
      </c>
      <c r="N5" t="s">
        <v>93</v>
      </c>
      <c r="O5" t="s">
        <v>17</v>
      </c>
      <c r="P5" t="s">
        <v>18</v>
      </c>
    </row>
    <row r="6" spans="1:19" x14ac:dyDescent="0.3">
      <c r="A6" t="s">
        <v>14</v>
      </c>
      <c r="B6" t="s">
        <v>14</v>
      </c>
      <c r="C6">
        <v>208</v>
      </c>
      <c r="D6">
        <v>2</v>
      </c>
      <c r="E6">
        <v>7.6</v>
      </c>
      <c r="F6">
        <v>1580.8</v>
      </c>
      <c r="G6">
        <v>15</v>
      </c>
      <c r="H6">
        <v>9.5</v>
      </c>
      <c r="I6">
        <v>15.2</v>
      </c>
      <c r="J6">
        <v>19</v>
      </c>
      <c r="K6">
        <v>20</v>
      </c>
      <c r="L6" t="s">
        <v>71</v>
      </c>
      <c r="M6" t="s">
        <v>71</v>
      </c>
      <c r="N6" t="s">
        <v>93</v>
      </c>
      <c r="O6" t="s">
        <v>17</v>
      </c>
      <c r="P6" t="s">
        <v>18</v>
      </c>
    </row>
    <row r="7" spans="1:19" x14ac:dyDescent="0.3">
      <c r="A7" t="s">
        <v>19</v>
      </c>
      <c r="B7" t="s">
        <v>19</v>
      </c>
      <c r="C7">
        <v>208</v>
      </c>
      <c r="D7">
        <v>2</v>
      </c>
      <c r="E7">
        <v>8.8000000000000007</v>
      </c>
      <c r="F7">
        <v>1830.4</v>
      </c>
      <c r="G7">
        <v>20</v>
      </c>
      <c r="H7">
        <v>11</v>
      </c>
      <c r="I7">
        <v>17.600000000000001</v>
      </c>
      <c r="J7">
        <v>22</v>
      </c>
      <c r="K7">
        <v>20</v>
      </c>
      <c r="L7">
        <v>0</v>
      </c>
      <c r="M7" t="s">
        <v>71</v>
      </c>
      <c r="N7" t="s">
        <v>93</v>
      </c>
      <c r="O7" t="s">
        <v>17</v>
      </c>
      <c r="P7" t="s">
        <v>18</v>
      </c>
    </row>
    <row r="8" spans="1:19" x14ac:dyDescent="0.3">
      <c r="A8" t="s">
        <v>20</v>
      </c>
      <c r="B8" t="s">
        <v>20</v>
      </c>
      <c r="C8">
        <v>208</v>
      </c>
      <c r="D8">
        <v>2</v>
      </c>
      <c r="E8">
        <v>11</v>
      </c>
      <c r="F8">
        <v>2288</v>
      </c>
      <c r="G8">
        <v>20</v>
      </c>
      <c r="H8">
        <v>13.75</v>
      </c>
      <c r="I8">
        <v>22</v>
      </c>
      <c r="J8">
        <v>0</v>
      </c>
      <c r="K8">
        <v>0</v>
      </c>
      <c r="L8">
        <v>0</v>
      </c>
      <c r="M8" t="s">
        <v>71</v>
      </c>
      <c r="N8" t="s">
        <v>93</v>
      </c>
      <c r="O8" t="s">
        <v>17</v>
      </c>
      <c r="P8" t="s">
        <v>18</v>
      </c>
    </row>
    <row r="9" spans="1:19" x14ac:dyDescent="0.3">
      <c r="A9" t="s">
        <v>21</v>
      </c>
      <c r="B9" t="s">
        <v>21</v>
      </c>
      <c r="C9">
        <v>208</v>
      </c>
      <c r="D9">
        <v>2</v>
      </c>
      <c r="E9">
        <v>13.2</v>
      </c>
      <c r="F9">
        <v>2745.6</v>
      </c>
      <c r="G9">
        <v>25</v>
      </c>
      <c r="H9">
        <v>16.5</v>
      </c>
      <c r="I9">
        <v>26.4</v>
      </c>
      <c r="J9">
        <v>0</v>
      </c>
      <c r="K9">
        <v>0</v>
      </c>
      <c r="L9">
        <v>0</v>
      </c>
      <c r="M9" t="s">
        <v>71</v>
      </c>
      <c r="N9" t="s">
        <v>93</v>
      </c>
      <c r="O9" t="s">
        <v>27</v>
      </c>
      <c r="P9" t="s">
        <v>18</v>
      </c>
    </row>
    <row r="10" spans="1:19" x14ac:dyDescent="0.3">
      <c r="A10" t="s">
        <v>22</v>
      </c>
      <c r="B10" t="s">
        <v>22</v>
      </c>
      <c r="C10">
        <v>208</v>
      </c>
      <c r="D10">
        <v>2</v>
      </c>
      <c r="E10">
        <v>18.7</v>
      </c>
      <c r="F10">
        <v>3889.6</v>
      </c>
      <c r="G10">
        <v>35</v>
      </c>
      <c r="H10">
        <v>23.375</v>
      </c>
      <c r="I10">
        <v>37.4</v>
      </c>
      <c r="J10">
        <v>0</v>
      </c>
      <c r="K10">
        <v>0</v>
      </c>
      <c r="L10">
        <v>1</v>
      </c>
      <c r="M10" t="s">
        <v>71</v>
      </c>
      <c r="N10" t="s">
        <v>98</v>
      </c>
      <c r="O10" t="s">
        <v>27</v>
      </c>
      <c r="P10" t="s">
        <v>18</v>
      </c>
    </row>
    <row r="11" spans="1:19" x14ac:dyDescent="0.3">
      <c r="A11" t="s">
        <v>23</v>
      </c>
      <c r="B11" t="s">
        <v>23</v>
      </c>
      <c r="C11">
        <v>208</v>
      </c>
      <c r="D11">
        <v>2</v>
      </c>
      <c r="E11">
        <v>30.8</v>
      </c>
      <c r="F11">
        <v>6406.4</v>
      </c>
      <c r="G11">
        <v>60</v>
      </c>
      <c r="H11">
        <v>38.5</v>
      </c>
      <c r="I11">
        <v>61.6</v>
      </c>
      <c r="J11">
        <v>0</v>
      </c>
      <c r="K11">
        <v>0</v>
      </c>
      <c r="L11">
        <v>2</v>
      </c>
      <c r="M11" t="s">
        <v>71</v>
      </c>
      <c r="N11" t="s">
        <v>99</v>
      </c>
      <c r="O11" t="s">
        <v>27</v>
      </c>
      <c r="P11" t="s">
        <v>18</v>
      </c>
    </row>
    <row r="12" spans="1:19" x14ac:dyDescent="0.3">
      <c r="A12" t="s">
        <v>24</v>
      </c>
      <c r="B12" t="s">
        <v>24</v>
      </c>
      <c r="C12">
        <v>208</v>
      </c>
      <c r="D12">
        <v>2</v>
      </c>
      <c r="E12">
        <v>44</v>
      </c>
      <c r="F12">
        <v>9152</v>
      </c>
      <c r="G12">
        <v>80</v>
      </c>
      <c r="H12">
        <v>55</v>
      </c>
      <c r="I12">
        <v>88</v>
      </c>
      <c r="J12">
        <v>0</v>
      </c>
      <c r="K12">
        <v>0</v>
      </c>
      <c r="L12">
        <v>2</v>
      </c>
      <c r="M12" t="s">
        <v>71</v>
      </c>
      <c r="N12" t="s">
        <v>100</v>
      </c>
      <c r="O12" t="s">
        <v>38</v>
      </c>
      <c r="P12" t="s">
        <v>18</v>
      </c>
    </row>
    <row r="13" spans="1:19" x14ac:dyDescent="0.3">
      <c r="A13" t="s">
        <v>6</v>
      </c>
      <c r="B13" t="s">
        <v>6</v>
      </c>
      <c r="C13">
        <v>208</v>
      </c>
      <c r="D13">
        <v>2</v>
      </c>
      <c r="E13">
        <v>55</v>
      </c>
      <c r="F13">
        <v>11440</v>
      </c>
      <c r="G13">
        <v>110</v>
      </c>
      <c r="H13">
        <v>68.75</v>
      </c>
      <c r="I13">
        <v>110</v>
      </c>
      <c r="J13">
        <v>0</v>
      </c>
      <c r="K13">
        <v>0</v>
      </c>
      <c r="L13">
        <v>3</v>
      </c>
      <c r="M13" t="s">
        <v>71</v>
      </c>
      <c r="N13" t="s">
        <v>101</v>
      </c>
      <c r="O13" t="s">
        <v>46</v>
      </c>
      <c r="P13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3"/>
  <sheetViews>
    <sheetView workbookViewId="0">
      <selection activeCell="A14" sqref="A14"/>
    </sheetView>
  </sheetViews>
  <sheetFormatPr defaultRowHeight="14.4" x14ac:dyDescent="0.3"/>
  <sheetData>
    <row r="1" spans="1:19" x14ac:dyDescent="0.3">
      <c r="B1" t="s">
        <v>104</v>
      </c>
      <c r="C1" t="s">
        <v>8</v>
      </c>
      <c r="D1" t="s">
        <v>9</v>
      </c>
      <c r="E1" t="s">
        <v>105</v>
      </c>
      <c r="F1" t="s">
        <v>11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R1" t="s">
        <v>116</v>
      </c>
    </row>
    <row r="2" spans="1:19" x14ac:dyDescent="0.3">
      <c r="A2" t="s">
        <v>92</v>
      </c>
      <c r="B2" t="s">
        <v>92</v>
      </c>
      <c r="C2">
        <v>277</v>
      </c>
      <c r="D2">
        <v>1</v>
      </c>
      <c r="E2">
        <v>1.83</v>
      </c>
      <c r="F2">
        <v>506.91</v>
      </c>
      <c r="G2">
        <v>15</v>
      </c>
      <c r="H2">
        <v>2.2875000000000001</v>
      </c>
      <c r="I2">
        <v>3.66</v>
      </c>
      <c r="J2">
        <v>4.5</v>
      </c>
      <c r="K2">
        <v>15</v>
      </c>
      <c r="L2" t="s">
        <v>71</v>
      </c>
      <c r="M2" t="s">
        <v>71</v>
      </c>
      <c r="N2" t="s">
        <v>93</v>
      </c>
      <c r="O2" t="s">
        <v>17</v>
      </c>
      <c r="P2" t="s">
        <v>18</v>
      </c>
      <c r="R2" t="s">
        <v>117</v>
      </c>
      <c r="S2" t="s">
        <v>119</v>
      </c>
    </row>
    <row r="3" spans="1:19" x14ac:dyDescent="0.3">
      <c r="A3" t="s">
        <v>94</v>
      </c>
      <c r="B3" t="s">
        <v>94</v>
      </c>
      <c r="C3">
        <v>277</v>
      </c>
      <c r="D3">
        <v>1</v>
      </c>
      <c r="E3">
        <v>2.41</v>
      </c>
      <c r="F3">
        <v>667.57</v>
      </c>
      <c r="G3">
        <v>15</v>
      </c>
      <c r="H3">
        <v>3.0125000000000002</v>
      </c>
      <c r="I3">
        <v>4.82</v>
      </c>
      <c r="J3">
        <v>6</v>
      </c>
      <c r="K3">
        <v>15</v>
      </c>
      <c r="L3" t="s">
        <v>71</v>
      </c>
      <c r="M3" t="s">
        <v>71</v>
      </c>
      <c r="N3" t="s">
        <v>93</v>
      </c>
      <c r="O3" t="s">
        <v>17</v>
      </c>
      <c r="P3" t="s">
        <v>18</v>
      </c>
    </row>
    <row r="4" spans="1:19" x14ac:dyDescent="0.3">
      <c r="A4" t="s">
        <v>95</v>
      </c>
      <c r="B4" t="s">
        <v>95</v>
      </c>
      <c r="C4">
        <v>277</v>
      </c>
      <c r="D4">
        <v>1</v>
      </c>
      <c r="E4">
        <v>2.99</v>
      </c>
      <c r="F4">
        <v>828.23</v>
      </c>
      <c r="G4">
        <v>15</v>
      </c>
      <c r="H4">
        <v>3.7374999999999998</v>
      </c>
      <c r="I4">
        <v>5.98</v>
      </c>
      <c r="J4">
        <v>7.5</v>
      </c>
      <c r="K4">
        <v>15</v>
      </c>
      <c r="L4" t="s">
        <v>71</v>
      </c>
      <c r="M4" t="s">
        <v>71</v>
      </c>
      <c r="N4" t="s">
        <v>93</v>
      </c>
      <c r="O4" t="s">
        <v>17</v>
      </c>
      <c r="P4" t="s">
        <v>18</v>
      </c>
    </row>
    <row r="5" spans="1:19" x14ac:dyDescent="0.3">
      <c r="A5" t="s">
        <v>96</v>
      </c>
      <c r="B5" t="s">
        <v>96</v>
      </c>
      <c r="C5">
        <v>277</v>
      </c>
      <c r="D5">
        <v>1</v>
      </c>
      <c r="E5">
        <v>4.07</v>
      </c>
      <c r="F5">
        <v>1127.3900000000001</v>
      </c>
      <c r="G5">
        <v>15</v>
      </c>
      <c r="H5">
        <v>5.0875000000000004</v>
      </c>
      <c r="I5">
        <v>8.14</v>
      </c>
      <c r="J5">
        <v>10.25</v>
      </c>
      <c r="K5">
        <v>15</v>
      </c>
      <c r="L5" t="s">
        <v>71</v>
      </c>
      <c r="M5" t="s">
        <v>71</v>
      </c>
      <c r="N5" t="s">
        <v>93</v>
      </c>
      <c r="O5" t="s">
        <v>17</v>
      </c>
      <c r="P5" t="s">
        <v>18</v>
      </c>
    </row>
    <row r="6" spans="1:19" x14ac:dyDescent="0.3">
      <c r="A6" t="s">
        <v>14</v>
      </c>
      <c r="B6" t="s">
        <v>14</v>
      </c>
      <c r="C6">
        <v>277</v>
      </c>
      <c r="D6">
        <v>1</v>
      </c>
      <c r="E6">
        <v>5.73</v>
      </c>
      <c r="F6">
        <v>1587.21</v>
      </c>
      <c r="G6">
        <v>15</v>
      </c>
      <c r="H6">
        <v>7.1624999999999996</v>
      </c>
      <c r="I6">
        <v>11.46</v>
      </c>
      <c r="J6">
        <v>14.25</v>
      </c>
      <c r="K6">
        <v>15</v>
      </c>
      <c r="L6" t="s">
        <v>71</v>
      </c>
      <c r="M6" t="s">
        <v>71</v>
      </c>
      <c r="N6" t="s">
        <v>93</v>
      </c>
      <c r="O6" t="s">
        <v>17</v>
      </c>
      <c r="P6" t="s">
        <v>18</v>
      </c>
    </row>
    <row r="7" spans="1:19" x14ac:dyDescent="0.3">
      <c r="A7" t="s">
        <v>19</v>
      </c>
      <c r="B7" t="s">
        <v>19</v>
      </c>
      <c r="C7">
        <v>277</v>
      </c>
      <c r="D7">
        <v>1</v>
      </c>
      <c r="E7">
        <v>6.64</v>
      </c>
      <c r="F7">
        <v>1839.28</v>
      </c>
      <c r="G7">
        <v>15</v>
      </c>
      <c r="H7">
        <v>8.3000000000000007</v>
      </c>
      <c r="I7">
        <v>13.28</v>
      </c>
      <c r="J7">
        <v>16.5</v>
      </c>
      <c r="K7">
        <v>15</v>
      </c>
      <c r="L7">
        <v>0</v>
      </c>
      <c r="M7" t="s">
        <v>71</v>
      </c>
      <c r="N7" t="s">
        <v>93</v>
      </c>
      <c r="O7" t="s">
        <v>17</v>
      </c>
      <c r="P7" t="s">
        <v>18</v>
      </c>
    </row>
    <row r="8" spans="1:19" x14ac:dyDescent="0.3">
      <c r="A8" t="s">
        <v>20</v>
      </c>
      <c r="B8" t="s">
        <v>20</v>
      </c>
      <c r="C8">
        <v>277</v>
      </c>
      <c r="D8">
        <v>1</v>
      </c>
      <c r="E8">
        <v>8.3000000000000007</v>
      </c>
      <c r="F8">
        <v>2299.1</v>
      </c>
      <c r="G8">
        <v>20</v>
      </c>
      <c r="H8">
        <v>10.375</v>
      </c>
      <c r="I8">
        <v>16.600000000000001</v>
      </c>
      <c r="J8">
        <v>0</v>
      </c>
      <c r="K8">
        <v>0</v>
      </c>
      <c r="L8">
        <v>0</v>
      </c>
      <c r="M8" t="s">
        <v>71</v>
      </c>
      <c r="N8" t="s">
        <v>93</v>
      </c>
      <c r="O8" t="s">
        <v>17</v>
      </c>
      <c r="P8" t="s">
        <v>18</v>
      </c>
    </row>
    <row r="9" spans="1:19" x14ac:dyDescent="0.3">
      <c r="A9" t="s">
        <v>21</v>
      </c>
      <c r="B9" t="s">
        <v>21</v>
      </c>
      <c r="C9">
        <v>277</v>
      </c>
      <c r="D9">
        <v>1</v>
      </c>
      <c r="E9">
        <v>9.9600000000000009</v>
      </c>
      <c r="F9">
        <v>2758.92</v>
      </c>
      <c r="G9">
        <v>20</v>
      </c>
      <c r="H9">
        <v>12.45</v>
      </c>
      <c r="I9">
        <v>19.920000000000002</v>
      </c>
      <c r="J9">
        <v>0</v>
      </c>
      <c r="K9">
        <v>0</v>
      </c>
      <c r="L9">
        <v>0</v>
      </c>
      <c r="M9" t="s">
        <v>71</v>
      </c>
      <c r="N9" t="s">
        <v>93</v>
      </c>
      <c r="O9" t="s">
        <v>17</v>
      </c>
      <c r="P9" t="s">
        <v>18</v>
      </c>
    </row>
    <row r="10" spans="1:19" x14ac:dyDescent="0.3">
      <c r="A10" t="s">
        <v>22</v>
      </c>
      <c r="B10" t="s">
        <v>22</v>
      </c>
      <c r="C10">
        <v>277</v>
      </c>
      <c r="D10">
        <v>1</v>
      </c>
      <c r="E10">
        <v>14.12</v>
      </c>
      <c r="F10">
        <v>3911.24</v>
      </c>
      <c r="G10">
        <v>25</v>
      </c>
      <c r="H10">
        <v>17.649999999999999</v>
      </c>
      <c r="I10">
        <v>28.24</v>
      </c>
      <c r="J10">
        <v>0</v>
      </c>
      <c r="K10">
        <v>0</v>
      </c>
      <c r="L10">
        <v>1</v>
      </c>
      <c r="M10" t="s">
        <v>71</v>
      </c>
      <c r="N10" t="s">
        <v>93</v>
      </c>
      <c r="O10" t="s">
        <v>27</v>
      </c>
      <c r="P10" t="s">
        <v>18</v>
      </c>
    </row>
    <row r="11" spans="1:19" x14ac:dyDescent="0.3">
      <c r="A11" t="s">
        <v>23</v>
      </c>
      <c r="B11" t="s">
        <v>23</v>
      </c>
      <c r="C11">
        <v>277</v>
      </c>
      <c r="D11">
        <v>1</v>
      </c>
      <c r="E11">
        <v>23.25</v>
      </c>
      <c r="F11">
        <v>6440.25</v>
      </c>
      <c r="G11">
        <v>45</v>
      </c>
      <c r="H11">
        <v>29.0625</v>
      </c>
      <c r="I11">
        <v>46.5</v>
      </c>
      <c r="J11">
        <v>0</v>
      </c>
      <c r="K11">
        <v>0</v>
      </c>
      <c r="L11">
        <v>2</v>
      </c>
      <c r="M11" t="s">
        <v>71</v>
      </c>
      <c r="N11" t="s">
        <v>98</v>
      </c>
      <c r="O11" t="s">
        <v>27</v>
      </c>
      <c r="P11" t="s">
        <v>18</v>
      </c>
    </row>
    <row r="12" spans="1:19" x14ac:dyDescent="0.3">
      <c r="A12" t="s">
        <v>24</v>
      </c>
      <c r="B12" t="s">
        <v>24</v>
      </c>
      <c r="C12">
        <v>277</v>
      </c>
      <c r="D12">
        <v>1</v>
      </c>
      <c r="E12">
        <v>33.21</v>
      </c>
      <c r="F12">
        <v>9199.17</v>
      </c>
      <c r="G12">
        <v>60</v>
      </c>
      <c r="H12">
        <v>41.512500000000003</v>
      </c>
      <c r="I12">
        <v>66.42</v>
      </c>
      <c r="J12">
        <v>0</v>
      </c>
      <c r="K12">
        <v>0</v>
      </c>
      <c r="L12">
        <v>2</v>
      </c>
      <c r="M12" t="s">
        <v>71</v>
      </c>
      <c r="N12" t="s">
        <v>100</v>
      </c>
      <c r="O12" t="s">
        <v>27</v>
      </c>
      <c r="P12" t="s">
        <v>18</v>
      </c>
    </row>
    <row r="13" spans="1:19" x14ac:dyDescent="0.3">
      <c r="A13" t="s">
        <v>6</v>
      </c>
      <c r="B13" t="s">
        <v>6</v>
      </c>
      <c r="C13">
        <v>277</v>
      </c>
      <c r="D13">
        <v>1</v>
      </c>
      <c r="E13">
        <v>41.52</v>
      </c>
      <c r="F13">
        <v>11501.04</v>
      </c>
      <c r="G13">
        <v>80</v>
      </c>
      <c r="H13">
        <v>51.9</v>
      </c>
      <c r="I13">
        <v>83.04</v>
      </c>
      <c r="J13">
        <v>0</v>
      </c>
      <c r="K13">
        <v>0</v>
      </c>
      <c r="L13">
        <v>3</v>
      </c>
      <c r="M13" t="s">
        <v>71</v>
      </c>
      <c r="N13" t="s">
        <v>100</v>
      </c>
      <c r="O13" t="s">
        <v>38</v>
      </c>
      <c r="P13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3"/>
  <sheetViews>
    <sheetView workbookViewId="0">
      <selection activeCell="S3" sqref="S3"/>
    </sheetView>
  </sheetViews>
  <sheetFormatPr defaultRowHeight="14.4" x14ac:dyDescent="0.3"/>
  <sheetData>
    <row r="1" spans="1:19" x14ac:dyDescent="0.3">
      <c r="B1" t="s">
        <v>104</v>
      </c>
      <c r="C1" t="s">
        <v>8</v>
      </c>
      <c r="D1" t="s">
        <v>9</v>
      </c>
      <c r="E1" t="s">
        <v>105</v>
      </c>
      <c r="F1" t="s">
        <v>11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R1" t="s">
        <v>116</v>
      </c>
    </row>
    <row r="2" spans="1:19" x14ac:dyDescent="0.3">
      <c r="A2" t="s">
        <v>92</v>
      </c>
      <c r="B2" t="s">
        <v>92</v>
      </c>
      <c r="C2">
        <v>120</v>
      </c>
      <c r="D2">
        <v>1</v>
      </c>
      <c r="E2">
        <v>4.4000000000000004</v>
      </c>
      <c r="F2">
        <v>506</v>
      </c>
      <c r="G2">
        <v>15</v>
      </c>
      <c r="H2">
        <v>5.5</v>
      </c>
      <c r="I2">
        <v>8.8000000000000007</v>
      </c>
      <c r="J2">
        <v>11</v>
      </c>
      <c r="K2">
        <v>15</v>
      </c>
      <c r="L2" t="s">
        <v>71</v>
      </c>
      <c r="M2" t="s">
        <v>71</v>
      </c>
      <c r="N2" t="s">
        <v>93</v>
      </c>
      <c r="O2" t="s">
        <v>17</v>
      </c>
      <c r="P2" t="s">
        <v>18</v>
      </c>
      <c r="R2" t="s">
        <v>117</v>
      </c>
      <c r="S2" t="s">
        <v>119</v>
      </c>
    </row>
    <row r="3" spans="1:19" x14ac:dyDescent="0.3">
      <c r="A3" t="s">
        <v>94</v>
      </c>
      <c r="B3" t="s">
        <v>94</v>
      </c>
      <c r="C3">
        <v>120</v>
      </c>
      <c r="D3">
        <v>1</v>
      </c>
      <c r="E3">
        <v>5.8</v>
      </c>
      <c r="F3">
        <v>667</v>
      </c>
      <c r="G3">
        <v>15</v>
      </c>
      <c r="H3">
        <v>7.25</v>
      </c>
      <c r="I3">
        <v>11.6</v>
      </c>
      <c r="J3">
        <v>14.5</v>
      </c>
      <c r="K3">
        <v>15</v>
      </c>
      <c r="L3" t="s">
        <v>71</v>
      </c>
      <c r="M3" t="s">
        <v>71</v>
      </c>
      <c r="N3" t="s">
        <v>93</v>
      </c>
      <c r="O3" t="s">
        <v>17</v>
      </c>
      <c r="P3" t="s">
        <v>18</v>
      </c>
    </row>
    <row r="4" spans="1:19" x14ac:dyDescent="0.3">
      <c r="A4" t="s">
        <v>95</v>
      </c>
      <c r="B4" t="s">
        <v>95</v>
      </c>
      <c r="C4">
        <v>120</v>
      </c>
      <c r="D4">
        <v>1</v>
      </c>
      <c r="E4">
        <v>7.2</v>
      </c>
      <c r="F4">
        <v>828</v>
      </c>
      <c r="G4">
        <v>15</v>
      </c>
      <c r="H4">
        <v>9</v>
      </c>
      <c r="I4">
        <v>14.4</v>
      </c>
      <c r="J4">
        <v>18</v>
      </c>
      <c r="K4">
        <v>15</v>
      </c>
      <c r="L4" t="s">
        <v>71</v>
      </c>
      <c r="M4" t="s">
        <v>71</v>
      </c>
      <c r="N4" t="s">
        <v>93</v>
      </c>
      <c r="O4" t="s">
        <v>17</v>
      </c>
      <c r="P4" t="s">
        <v>18</v>
      </c>
    </row>
    <row r="5" spans="1:19" x14ac:dyDescent="0.3">
      <c r="A5" t="s">
        <v>96</v>
      </c>
      <c r="B5" t="s">
        <v>96</v>
      </c>
      <c r="C5">
        <v>120</v>
      </c>
      <c r="D5">
        <v>1</v>
      </c>
      <c r="E5">
        <v>9.8000000000000007</v>
      </c>
      <c r="F5">
        <v>1127</v>
      </c>
      <c r="G5">
        <v>20</v>
      </c>
      <c r="H5">
        <v>12.25</v>
      </c>
      <c r="I5">
        <v>19.600000000000001</v>
      </c>
      <c r="J5">
        <v>24.5</v>
      </c>
      <c r="K5">
        <v>20</v>
      </c>
      <c r="L5" t="s">
        <v>71</v>
      </c>
      <c r="M5" t="s">
        <v>71</v>
      </c>
      <c r="N5" t="s">
        <v>93</v>
      </c>
      <c r="O5" t="s">
        <v>17</v>
      </c>
      <c r="P5" t="s">
        <v>18</v>
      </c>
    </row>
    <row r="6" spans="1:19" x14ac:dyDescent="0.3">
      <c r="A6" t="s">
        <v>14</v>
      </c>
      <c r="B6" t="s">
        <v>14</v>
      </c>
      <c r="C6">
        <v>120</v>
      </c>
      <c r="D6">
        <v>1</v>
      </c>
      <c r="E6">
        <v>13.8</v>
      </c>
      <c r="F6">
        <v>1587</v>
      </c>
      <c r="G6">
        <v>20</v>
      </c>
      <c r="H6">
        <v>17.25</v>
      </c>
      <c r="I6">
        <v>27.6</v>
      </c>
      <c r="J6">
        <v>34.5</v>
      </c>
      <c r="K6">
        <v>30</v>
      </c>
      <c r="L6" t="s">
        <v>71</v>
      </c>
      <c r="M6" t="s">
        <v>71</v>
      </c>
      <c r="N6" t="s">
        <v>93</v>
      </c>
      <c r="O6" t="s">
        <v>17</v>
      </c>
      <c r="P6" t="s">
        <v>18</v>
      </c>
    </row>
    <row r="7" spans="1:19" x14ac:dyDescent="0.3">
      <c r="A7" t="s">
        <v>19</v>
      </c>
      <c r="B7" t="s">
        <v>19</v>
      </c>
      <c r="C7">
        <v>120</v>
      </c>
      <c r="D7">
        <v>1</v>
      </c>
      <c r="E7">
        <v>16</v>
      </c>
      <c r="F7">
        <v>1840</v>
      </c>
      <c r="G7">
        <v>30</v>
      </c>
      <c r="H7">
        <v>20</v>
      </c>
      <c r="I7">
        <v>32</v>
      </c>
      <c r="J7">
        <v>40</v>
      </c>
      <c r="K7">
        <v>40</v>
      </c>
      <c r="L7">
        <v>0</v>
      </c>
      <c r="M7" t="s">
        <v>71</v>
      </c>
      <c r="N7" t="s">
        <v>93</v>
      </c>
      <c r="O7" t="s">
        <v>27</v>
      </c>
      <c r="P7" t="s">
        <v>18</v>
      </c>
    </row>
    <row r="8" spans="1:19" x14ac:dyDescent="0.3">
      <c r="A8" t="s">
        <v>20</v>
      </c>
      <c r="B8" t="s">
        <v>20</v>
      </c>
      <c r="C8">
        <v>120</v>
      </c>
      <c r="D8">
        <v>1</v>
      </c>
      <c r="E8">
        <v>20</v>
      </c>
      <c r="F8">
        <v>2300</v>
      </c>
      <c r="G8">
        <v>40</v>
      </c>
      <c r="H8">
        <v>25</v>
      </c>
      <c r="I8">
        <v>40</v>
      </c>
      <c r="J8">
        <v>0</v>
      </c>
      <c r="K8">
        <v>0</v>
      </c>
      <c r="L8">
        <v>1</v>
      </c>
      <c r="M8" t="s">
        <v>71</v>
      </c>
      <c r="N8" t="s">
        <v>98</v>
      </c>
      <c r="O8" t="s">
        <v>27</v>
      </c>
      <c r="P8" t="s">
        <v>18</v>
      </c>
    </row>
    <row r="9" spans="1:19" x14ac:dyDescent="0.3">
      <c r="A9" t="s">
        <v>21</v>
      </c>
      <c r="B9" t="s">
        <v>21</v>
      </c>
      <c r="C9">
        <v>120</v>
      </c>
      <c r="D9">
        <v>1</v>
      </c>
      <c r="E9">
        <v>24</v>
      </c>
      <c r="F9">
        <v>2760</v>
      </c>
      <c r="G9">
        <v>45</v>
      </c>
      <c r="H9">
        <v>30</v>
      </c>
      <c r="I9">
        <v>48</v>
      </c>
      <c r="J9">
        <v>0</v>
      </c>
      <c r="K9">
        <v>0</v>
      </c>
      <c r="L9">
        <v>1</v>
      </c>
      <c r="M9" t="s">
        <v>71</v>
      </c>
      <c r="N9" t="s">
        <v>98</v>
      </c>
      <c r="O9" t="s">
        <v>27</v>
      </c>
      <c r="P9" t="s">
        <v>18</v>
      </c>
    </row>
    <row r="10" spans="1:19" x14ac:dyDescent="0.3">
      <c r="A10" t="s">
        <v>22</v>
      </c>
      <c r="B10" t="s">
        <v>22</v>
      </c>
      <c r="C10">
        <v>120</v>
      </c>
      <c r="D10">
        <v>1</v>
      </c>
      <c r="E10">
        <v>34</v>
      </c>
      <c r="F10">
        <v>3910</v>
      </c>
      <c r="G10">
        <v>50</v>
      </c>
      <c r="H10">
        <v>42.5</v>
      </c>
      <c r="I10">
        <v>68</v>
      </c>
      <c r="J10">
        <v>0</v>
      </c>
      <c r="K10">
        <v>0</v>
      </c>
      <c r="L10">
        <v>2</v>
      </c>
      <c r="M10" t="s">
        <v>71</v>
      </c>
      <c r="N10" t="s">
        <v>100</v>
      </c>
      <c r="O10" t="s">
        <v>27</v>
      </c>
      <c r="P10" t="s">
        <v>18</v>
      </c>
    </row>
    <row r="11" spans="1:19" x14ac:dyDescent="0.3">
      <c r="A11" t="s">
        <v>23</v>
      </c>
      <c r="B11" t="s">
        <v>23</v>
      </c>
      <c r="C11">
        <v>120</v>
      </c>
      <c r="D11">
        <v>1</v>
      </c>
      <c r="E11">
        <v>56</v>
      </c>
      <c r="F11">
        <v>6440</v>
      </c>
      <c r="G11">
        <v>110</v>
      </c>
      <c r="H11">
        <v>70</v>
      </c>
      <c r="I11">
        <v>112</v>
      </c>
      <c r="J11">
        <v>0</v>
      </c>
      <c r="K11">
        <v>0</v>
      </c>
      <c r="L11">
        <v>3</v>
      </c>
      <c r="M11" t="s">
        <v>71</v>
      </c>
      <c r="N11" t="s">
        <v>101</v>
      </c>
      <c r="O11" t="s">
        <v>46</v>
      </c>
      <c r="P11" t="s">
        <v>18</v>
      </c>
    </row>
    <row r="12" spans="1:19" x14ac:dyDescent="0.3">
      <c r="A12" t="s">
        <v>24</v>
      </c>
      <c r="B12" t="s">
        <v>24</v>
      </c>
      <c r="C12">
        <v>120</v>
      </c>
      <c r="D12">
        <v>1</v>
      </c>
      <c r="E12">
        <v>80</v>
      </c>
      <c r="F12">
        <v>9200</v>
      </c>
      <c r="G12">
        <v>150</v>
      </c>
      <c r="H12">
        <v>100</v>
      </c>
      <c r="I12">
        <v>160</v>
      </c>
      <c r="J12">
        <v>0</v>
      </c>
      <c r="K12">
        <v>0</v>
      </c>
      <c r="L12" t="s">
        <v>71</v>
      </c>
      <c r="M12" t="s">
        <v>71</v>
      </c>
      <c r="N12" t="s">
        <v>102</v>
      </c>
      <c r="O12" t="s">
        <v>46</v>
      </c>
      <c r="P12" t="s">
        <v>42</v>
      </c>
    </row>
    <row r="13" spans="1:19" x14ac:dyDescent="0.3">
      <c r="A13" t="s">
        <v>6</v>
      </c>
      <c r="B13" t="s">
        <v>6</v>
      </c>
      <c r="C13">
        <v>120</v>
      </c>
      <c r="D13">
        <v>1</v>
      </c>
      <c r="E13">
        <v>100</v>
      </c>
      <c r="F13">
        <v>11500</v>
      </c>
      <c r="G13">
        <v>200</v>
      </c>
      <c r="H13">
        <v>125</v>
      </c>
      <c r="I13">
        <v>200</v>
      </c>
      <c r="J13">
        <v>0</v>
      </c>
      <c r="K13">
        <v>0</v>
      </c>
      <c r="L13" t="s">
        <v>71</v>
      </c>
      <c r="M13" t="s">
        <v>71</v>
      </c>
      <c r="N13" t="s">
        <v>103</v>
      </c>
      <c r="O13" t="s">
        <v>46</v>
      </c>
      <c r="P13" t="s">
        <v>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9"/>
  <sheetViews>
    <sheetView topLeftCell="A4" workbookViewId="0">
      <selection activeCell="B10" sqref="B10:B21"/>
    </sheetView>
  </sheetViews>
  <sheetFormatPr defaultRowHeight="14.4" x14ac:dyDescent="0.3"/>
  <sheetData>
    <row r="1" spans="1:16" x14ac:dyDescent="0.3">
      <c r="B1" t="s">
        <v>104</v>
      </c>
      <c r="C1" t="s">
        <v>8</v>
      </c>
      <c r="D1" t="s">
        <v>9</v>
      </c>
      <c r="E1" t="s">
        <v>105</v>
      </c>
      <c r="F1" t="s">
        <v>11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 x14ac:dyDescent="0.3">
      <c r="A2" t="s">
        <v>14</v>
      </c>
      <c r="B2" t="s">
        <v>14</v>
      </c>
      <c r="C2">
        <v>480</v>
      </c>
      <c r="D2">
        <v>3</v>
      </c>
      <c r="E2">
        <v>1.4</v>
      </c>
      <c r="F2">
        <v>1163</v>
      </c>
      <c r="G2">
        <v>15</v>
      </c>
      <c r="H2">
        <v>1.75</v>
      </c>
      <c r="I2">
        <v>2.8</v>
      </c>
      <c r="J2">
        <v>3.5</v>
      </c>
      <c r="K2">
        <v>15</v>
      </c>
      <c r="L2">
        <v>0</v>
      </c>
      <c r="M2" t="s">
        <v>15</v>
      </c>
      <c r="N2" t="s">
        <v>16</v>
      </c>
      <c r="O2" t="s">
        <v>17</v>
      </c>
      <c r="P2" t="s">
        <v>18</v>
      </c>
    </row>
    <row r="3" spans="1:16" x14ac:dyDescent="0.3">
      <c r="A3" t="s">
        <v>19</v>
      </c>
      <c r="B3" t="s">
        <v>19</v>
      </c>
      <c r="C3">
        <v>480</v>
      </c>
      <c r="D3">
        <v>3</v>
      </c>
      <c r="E3">
        <v>1.8</v>
      </c>
      <c r="F3">
        <v>1495</v>
      </c>
      <c r="G3">
        <v>15</v>
      </c>
      <c r="H3">
        <v>2.25</v>
      </c>
      <c r="I3">
        <v>3.6</v>
      </c>
      <c r="J3">
        <v>4.5</v>
      </c>
      <c r="K3">
        <v>15</v>
      </c>
      <c r="L3">
        <v>0</v>
      </c>
      <c r="M3" t="s">
        <v>15</v>
      </c>
      <c r="N3" t="s">
        <v>16</v>
      </c>
      <c r="O3" t="s">
        <v>17</v>
      </c>
      <c r="P3" t="s">
        <v>18</v>
      </c>
    </row>
    <row r="4" spans="1:16" x14ac:dyDescent="0.3">
      <c r="A4" t="s">
        <v>20</v>
      </c>
      <c r="B4" t="s">
        <v>20</v>
      </c>
      <c r="C4">
        <v>480</v>
      </c>
      <c r="D4">
        <v>3</v>
      </c>
      <c r="E4">
        <v>2.6</v>
      </c>
      <c r="F4">
        <v>2159</v>
      </c>
      <c r="G4">
        <v>15</v>
      </c>
      <c r="H4">
        <v>3.25</v>
      </c>
      <c r="I4">
        <v>5.2</v>
      </c>
      <c r="J4">
        <v>6.5</v>
      </c>
      <c r="K4">
        <v>15</v>
      </c>
      <c r="L4">
        <v>0</v>
      </c>
      <c r="M4" t="s">
        <v>15</v>
      </c>
      <c r="N4" t="s">
        <v>16</v>
      </c>
      <c r="O4" t="s">
        <v>17</v>
      </c>
      <c r="P4" t="s">
        <v>18</v>
      </c>
    </row>
    <row r="5" spans="1:16" x14ac:dyDescent="0.3">
      <c r="A5" t="s">
        <v>21</v>
      </c>
      <c r="B5" t="s">
        <v>21</v>
      </c>
      <c r="C5">
        <v>480</v>
      </c>
      <c r="D5">
        <v>3</v>
      </c>
      <c r="E5">
        <v>3.4</v>
      </c>
      <c r="F5">
        <v>2823</v>
      </c>
      <c r="G5">
        <v>15</v>
      </c>
      <c r="H5">
        <v>4.25</v>
      </c>
      <c r="I5">
        <v>6.8</v>
      </c>
      <c r="J5">
        <v>8.5</v>
      </c>
      <c r="K5">
        <v>15</v>
      </c>
      <c r="L5">
        <v>0</v>
      </c>
      <c r="M5" t="s">
        <v>15</v>
      </c>
      <c r="N5" t="s">
        <v>16</v>
      </c>
      <c r="O5" t="s">
        <v>17</v>
      </c>
      <c r="P5" t="s">
        <v>18</v>
      </c>
    </row>
    <row r="6" spans="1:16" x14ac:dyDescent="0.3">
      <c r="A6" t="s">
        <v>22</v>
      </c>
      <c r="B6" t="s">
        <v>22</v>
      </c>
      <c r="C6">
        <v>480</v>
      </c>
      <c r="D6">
        <v>3</v>
      </c>
      <c r="E6">
        <v>4.8</v>
      </c>
      <c r="F6">
        <v>3986</v>
      </c>
      <c r="G6">
        <v>15</v>
      </c>
      <c r="H6">
        <v>6</v>
      </c>
      <c r="I6">
        <v>9.6</v>
      </c>
      <c r="J6">
        <v>12</v>
      </c>
      <c r="K6">
        <v>15</v>
      </c>
      <c r="L6">
        <v>0</v>
      </c>
      <c r="M6" t="s">
        <v>15</v>
      </c>
      <c r="N6" t="s">
        <v>16</v>
      </c>
      <c r="O6" t="s">
        <v>17</v>
      </c>
      <c r="P6" t="s">
        <v>18</v>
      </c>
    </row>
    <row r="7" spans="1:16" x14ac:dyDescent="0.3">
      <c r="A7" t="s">
        <v>23</v>
      </c>
      <c r="B7" t="s">
        <v>23</v>
      </c>
      <c r="C7">
        <v>480</v>
      </c>
      <c r="D7">
        <v>3</v>
      </c>
      <c r="E7">
        <v>7.6</v>
      </c>
      <c r="F7">
        <v>6318.5</v>
      </c>
      <c r="G7">
        <v>15</v>
      </c>
      <c r="H7">
        <v>9.5</v>
      </c>
      <c r="I7">
        <v>15.2</v>
      </c>
      <c r="J7">
        <v>19</v>
      </c>
      <c r="K7">
        <v>20</v>
      </c>
      <c r="L7">
        <v>0</v>
      </c>
      <c r="M7" t="s">
        <v>15</v>
      </c>
      <c r="N7" t="s">
        <v>16</v>
      </c>
      <c r="O7" t="s">
        <v>17</v>
      </c>
      <c r="P7" t="s">
        <v>18</v>
      </c>
    </row>
    <row r="8" spans="1:16" x14ac:dyDescent="0.3">
      <c r="A8" t="s">
        <v>24</v>
      </c>
      <c r="B8" t="s">
        <v>24</v>
      </c>
      <c r="C8">
        <v>480</v>
      </c>
      <c r="D8">
        <v>3</v>
      </c>
      <c r="E8">
        <v>11</v>
      </c>
      <c r="F8">
        <v>9145.2000000000007</v>
      </c>
      <c r="G8">
        <v>20</v>
      </c>
      <c r="H8">
        <v>13.75</v>
      </c>
      <c r="I8">
        <v>22</v>
      </c>
      <c r="J8">
        <v>27.5</v>
      </c>
      <c r="K8">
        <v>30</v>
      </c>
      <c r="L8">
        <v>1</v>
      </c>
      <c r="M8" t="s">
        <v>25</v>
      </c>
      <c r="N8" t="s">
        <v>16</v>
      </c>
      <c r="O8" t="s">
        <v>17</v>
      </c>
      <c r="P8" t="s">
        <v>18</v>
      </c>
    </row>
    <row r="9" spans="1:16" x14ac:dyDescent="0.3">
      <c r="A9" t="s">
        <v>6</v>
      </c>
      <c r="B9" t="s">
        <v>6</v>
      </c>
      <c r="C9">
        <v>480</v>
      </c>
      <c r="D9">
        <v>3</v>
      </c>
      <c r="E9">
        <v>14</v>
      </c>
      <c r="F9">
        <v>11639.4</v>
      </c>
      <c r="G9">
        <v>25</v>
      </c>
      <c r="H9">
        <v>17.5</v>
      </c>
      <c r="I9">
        <v>28</v>
      </c>
      <c r="J9">
        <v>35</v>
      </c>
      <c r="K9">
        <v>40</v>
      </c>
      <c r="L9">
        <v>1</v>
      </c>
      <c r="M9" t="s">
        <v>26</v>
      </c>
      <c r="N9" t="s">
        <v>16</v>
      </c>
      <c r="O9" t="s">
        <v>27</v>
      </c>
      <c r="P9" t="s">
        <v>18</v>
      </c>
    </row>
    <row r="10" spans="1:16" x14ac:dyDescent="0.3">
      <c r="A10" t="s">
        <v>28</v>
      </c>
      <c r="B10" t="s">
        <v>28</v>
      </c>
      <c r="C10">
        <v>480</v>
      </c>
      <c r="D10">
        <v>3</v>
      </c>
      <c r="E10">
        <v>21</v>
      </c>
      <c r="F10">
        <v>17459.099999999999</v>
      </c>
      <c r="G10">
        <v>40</v>
      </c>
      <c r="H10">
        <v>26.25</v>
      </c>
      <c r="I10">
        <v>42</v>
      </c>
      <c r="J10">
        <v>52.5</v>
      </c>
      <c r="K10">
        <v>50</v>
      </c>
      <c r="L10">
        <v>2</v>
      </c>
      <c r="M10" t="s">
        <v>29</v>
      </c>
      <c r="N10" t="s">
        <v>30</v>
      </c>
      <c r="O10" t="s">
        <v>27</v>
      </c>
      <c r="P10" t="s">
        <v>18</v>
      </c>
    </row>
    <row r="11" spans="1:16" x14ac:dyDescent="0.3">
      <c r="A11" t="s">
        <v>7</v>
      </c>
      <c r="B11" t="s">
        <v>7</v>
      </c>
      <c r="C11">
        <v>480</v>
      </c>
      <c r="D11">
        <v>3</v>
      </c>
      <c r="E11">
        <v>27</v>
      </c>
      <c r="F11">
        <v>22447.4</v>
      </c>
      <c r="G11">
        <v>50</v>
      </c>
      <c r="H11">
        <v>33.75</v>
      </c>
      <c r="I11">
        <v>54</v>
      </c>
      <c r="J11">
        <v>67.5</v>
      </c>
      <c r="K11">
        <v>70</v>
      </c>
      <c r="L11">
        <v>2</v>
      </c>
      <c r="M11" t="s">
        <v>31</v>
      </c>
      <c r="N11" t="s">
        <v>32</v>
      </c>
      <c r="O11" t="s">
        <v>27</v>
      </c>
      <c r="P11" t="s">
        <v>18</v>
      </c>
    </row>
    <row r="12" spans="1:16" x14ac:dyDescent="0.3">
      <c r="A12" t="s">
        <v>33</v>
      </c>
      <c r="B12" t="s">
        <v>33</v>
      </c>
      <c r="C12">
        <v>480</v>
      </c>
      <c r="D12">
        <v>3</v>
      </c>
      <c r="E12">
        <v>34</v>
      </c>
      <c r="F12">
        <v>28267.1</v>
      </c>
      <c r="G12">
        <v>60</v>
      </c>
      <c r="H12">
        <v>42.5</v>
      </c>
      <c r="I12">
        <v>68</v>
      </c>
      <c r="J12">
        <v>85</v>
      </c>
      <c r="K12">
        <v>90</v>
      </c>
      <c r="L12">
        <v>2</v>
      </c>
      <c r="M12" t="s">
        <v>34</v>
      </c>
      <c r="N12" t="s">
        <v>35</v>
      </c>
      <c r="O12" t="s">
        <v>27</v>
      </c>
      <c r="P12" t="s">
        <v>18</v>
      </c>
    </row>
    <row r="13" spans="1:16" x14ac:dyDescent="0.3">
      <c r="A13" t="s">
        <v>36</v>
      </c>
      <c r="B13" t="s">
        <v>36</v>
      </c>
      <c r="C13">
        <v>480</v>
      </c>
      <c r="D13">
        <v>3</v>
      </c>
      <c r="E13">
        <v>40</v>
      </c>
      <c r="F13">
        <v>33255.4</v>
      </c>
      <c r="G13">
        <v>70</v>
      </c>
      <c r="H13">
        <v>50</v>
      </c>
      <c r="I13">
        <v>80</v>
      </c>
      <c r="J13">
        <v>100</v>
      </c>
      <c r="K13">
        <v>100</v>
      </c>
      <c r="L13">
        <v>3</v>
      </c>
      <c r="M13" t="s">
        <v>37</v>
      </c>
      <c r="N13" t="s">
        <v>35</v>
      </c>
      <c r="O13" t="s">
        <v>38</v>
      </c>
      <c r="P13" t="s">
        <v>18</v>
      </c>
    </row>
    <row r="14" spans="1:16" x14ac:dyDescent="0.3">
      <c r="A14" t="s">
        <v>39</v>
      </c>
      <c r="B14" t="s">
        <v>39</v>
      </c>
      <c r="C14">
        <v>480</v>
      </c>
      <c r="D14">
        <v>3</v>
      </c>
      <c r="E14">
        <v>52</v>
      </c>
      <c r="F14">
        <v>43232</v>
      </c>
      <c r="G14">
        <v>100</v>
      </c>
      <c r="H14">
        <v>65</v>
      </c>
      <c r="I14">
        <v>104</v>
      </c>
      <c r="J14">
        <v>130</v>
      </c>
      <c r="K14">
        <v>125</v>
      </c>
      <c r="L14">
        <v>3</v>
      </c>
      <c r="M14" t="s">
        <v>40</v>
      </c>
      <c r="N14" t="s">
        <v>41</v>
      </c>
      <c r="O14" t="s">
        <v>38</v>
      </c>
      <c r="P14" t="s">
        <v>42</v>
      </c>
    </row>
    <row r="15" spans="1:16" x14ac:dyDescent="0.3">
      <c r="A15" t="s">
        <v>43</v>
      </c>
      <c r="B15" t="s">
        <v>43</v>
      </c>
      <c r="C15">
        <v>480</v>
      </c>
      <c r="D15">
        <v>3</v>
      </c>
      <c r="E15">
        <v>65</v>
      </c>
      <c r="F15">
        <v>54040</v>
      </c>
      <c r="G15">
        <v>125</v>
      </c>
      <c r="H15">
        <v>81.25</v>
      </c>
      <c r="I15">
        <v>130</v>
      </c>
      <c r="J15">
        <v>162.5</v>
      </c>
      <c r="K15">
        <v>150</v>
      </c>
      <c r="L15">
        <v>3</v>
      </c>
      <c r="M15" t="s">
        <v>44</v>
      </c>
      <c r="N15" t="s">
        <v>45</v>
      </c>
      <c r="O15" t="s">
        <v>46</v>
      </c>
      <c r="P15" t="s">
        <v>47</v>
      </c>
    </row>
    <row r="16" spans="1:16" x14ac:dyDescent="0.3">
      <c r="A16" t="s">
        <v>48</v>
      </c>
      <c r="B16" t="s">
        <v>48</v>
      </c>
      <c r="C16">
        <v>480</v>
      </c>
      <c r="D16">
        <v>3</v>
      </c>
      <c r="E16">
        <v>77</v>
      </c>
      <c r="F16">
        <v>64016.6</v>
      </c>
      <c r="G16">
        <v>150</v>
      </c>
      <c r="H16">
        <v>96.25</v>
      </c>
      <c r="I16">
        <v>154</v>
      </c>
      <c r="J16">
        <v>192.5</v>
      </c>
      <c r="K16">
        <v>175</v>
      </c>
      <c r="L16">
        <v>4</v>
      </c>
      <c r="M16" t="s">
        <v>49</v>
      </c>
      <c r="N16" t="s">
        <v>50</v>
      </c>
      <c r="O16" t="s">
        <v>46</v>
      </c>
      <c r="P16" t="s">
        <v>51</v>
      </c>
    </row>
    <row r="17" spans="1:16" x14ac:dyDescent="0.3">
      <c r="A17" t="s">
        <v>52</v>
      </c>
      <c r="B17" t="s">
        <v>52</v>
      </c>
      <c r="C17">
        <v>480</v>
      </c>
      <c r="D17">
        <v>3</v>
      </c>
      <c r="E17">
        <v>96</v>
      </c>
      <c r="F17">
        <v>79812.899999999994</v>
      </c>
      <c r="G17">
        <v>175</v>
      </c>
      <c r="H17">
        <v>120</v>
      </c>
      <c r="I17">
        <v>192</v>
      </c>
      <c r="J17">
        <v>240</v>
      </c>
      <c r="K17">
        <v>225</v>
      </c>
      <c r="L17">
        <v>4</v>
      </c>
      <c r="M17" t="s">
        <v>53</v>
      </c>
      <c r="N17" t="s">
        <v>50</v>
      </c>
      <c r="O17" t="s">
        <v>46</v>
      </c>
      <c r="P17" t="s">
        <v>51</v>
      </c>
    </row>
    <row r="18" spans="1:16" x14ac:dyDescent="0.3">
      <c r="A18" t="s">
        <v>54</v>
      </c>
      <c r="B18" t="s">
        <v>54</v>
      </c>
      <c r="C18">
        <v>480</v>
      </c>
      <c r="D18">
        <v>3</v>
      </c>
      <c r="E18">
        <v>124</v>
      </c>
      <c r="F18">
        <v>103091.7</v>
      </c>
      <c r="G18">
        <v>225</v>
      </c>
      <c r="H18">
        <v>155</v>
      </c>
      <c r="I18">
        <v>248</v>
      </c>
      <c r="J18">
        <v>310</v>
      </c>
      <c r="K18">
        <v>300</v>
      </c>
      <c r="L18">
        <v>4</v>
      </c>
      <c r="M18" t="s">
        <v>55</v>
      </c>
      <c r="N18" t="s">
        <v>56</v>
      </c>
      <c r="O18" t="s">
        <v>57</v>
      </c>
      <c r="P18" t="s">
        <v>58</v>
      </c>
    </row>
    <row r="19" spans="1:16" x14ac:dyDescent="0.3">
      <c r="A19" t="s">
        <v>59</v>
      </c>
      <c r="B19" t="s">
        <v>59</v>
      </c>
      <c r="C19">
        <v>480</v>
      </c>
      <c r="D19">
        <v>3</v>
      </c>
      <c r="E19">
        <v>156</v>
      </c>
      <c r="F19">
        <v>129696</v>
      </c>
      <c r="G19">
        <v>300</v>
      </c>
      <c r="H19">
        <v>195</v>
      </c>
      <c r="I19">
        <v>312</v>
      </c>
      <c r="J19">
        <v>390</v>
      </c>
      <c r="K19">
        <v>400</v>
      </c>
      <c r="L19">
        <v>5</v>
      </c>
      <c r="M19" t="s">
        <v>60</v>
      </c>
      <c r="N19" t="s">
        <v>61</v>
      </c>
      <c r="O19" t="s">
        <v>57</v>
      </c>
      <c r="P19" t="s">
        <v>58</v>
      </c>
    </row>
    <row r="20" spans="1:16" x14ac:dyDescent="0.3">
      <c r="A20" t="s">
        <v>62</v>
      </c>
      <c r="B20" t="s">
        <v>62</v>
      </c>
      <c r="C20">
        <v>480</v>
      </c>
      <c r="D20">
        <v>3</v>
      </c>
      <c r="E20">
        <v>180</v>
      </c>
      <c r="F20">
        <v>149649.20000000001</v>
      </c>
      <c r="G20">
        <v>350</v>
      </c>
      <c r="H20">
        <v>225</v>
      </c>
      <c r="I20">
        <v>360</v>
      </c>
      <c r="J20">
        <v>450</v>
      </c>
      <c r="K20">
        <v>450</v>
      </c>
      <c r="L20">
        <v>5</v>
      </c>
      <c r="M20" t="s">
        <v>63</v>
      </c>
      <c r="N20" t="s">
        <v>64</v>
      </c>
      <c r="O20" t="s">
        <v>65</v>
      </c>
      <c r="P20" t="s">
        <v>58</v>
      </c>
    </row>
    <row r="21" spans="1:16" x14ac:dyDescent="0.3">
      <c r="A21" t="s">
        <v>66</v>
      </c>
      <c r="B21" t="s">
        <v>66</v>
      </c>
      <c r="C21">
        <v>480</v>
      </c>
      <c r="D21">
        <v>3</v>
      </c>
      <c r="E21">
        <v>240</v>
      </c>
      <c r="F21">
        <v>199532.3</v>
      </c>
      <c r="G21">
        <v>450</v>
      </c>
      <c r="H21">
        <v>300</v>
      </c>
      <c r="I21">
        <v>480</v>
      </c>
      <c r="J21">
        <v>600</v>
      </c>
      <c r="K21">
        <v>600</v>
      </c>
      <c r="L21">
        <v>5</v>
      </c>
      <c r="M21" t="s">
        <v>67</v>
      </c>
      <c r="N21" t="s">
        <v>68</v>
      </c>
      <c r="O21" t="s">
        <v>69</v>
      </c>
      <c r="P21" t="s">
        <v>70</v>
      </c>
    </row>
    <row r="22" spans="1:16" x14ac:dyDescent="0.3">
      <c r="A22" t="s">
        <v>14</v>
      </c>
      <c r="B22" t="s">
        <v>14</v>
      </c>
      <c r="C22">
        <v>240</v>
      </c>
      <c r="D22">
        <v>3</v>
      </c>
      <c r="E22">
        <v>2.8</v>
      </c>
      <c r="F22">
        <v>1163</v>
      </c>
      <c r="G22">
        <v>15</v>
      </c>
      <c r="H22">
        <v>3.5</v>
      </c>
      <c r="I22">
        <v>5.6</v>
      </c>
      <c r="J22">
        <v>7</v>
      </c>
      <c r="K22">
        <v>15</v>
      </c>
      <c r="L22">
        <v>0</v>
      </c>
      <c r="M22" t="s">
        <v>71</v>
      </c>
      <c r="N22" t="s">
        <v>16</v>
      </c>
      <c r="O22" t="s">
        <v>17</v>
      </c>
      <c r="P22" t="s">
        <v>18</v>
      </c>
    </row>
    <row r="23" spans="1:16" x14ac:dyDescent="0.3">
      <c r="A23" t="s">
        <v>19</v>
      </c>
      <c r="B23" t="s">
        <v>19</v>
      </c>
      <c r="C23">
        <v>240</v>
      </c>
      <c r="D23">
        <v>3</v>
      </c>
      <c r="E23">
        <v>4.2</v>
      </c>
      <c r="F23">
        <v>1745.9072140000001</v>
      </c>
      <c r="G23">
        <v>15</v>
      </c>
      <c r="H23">
        <v>5.25</v>
      </c>
      <c r="I23">
        <v>8.4</v>
      </c>
      <c r="J23">
        <v>9</v>
      </c>
      <c r="K23">
        <v>15</v>
      </c>
      <c r="L23">
        <v>0</v>
      </c>
      <c r="M23" t="s">
        <v>71</v>
      </c>
      <c r="N23" t="s">
        <v>16</v>
      </c>
      <c r="O23" t="s">
        <v>17</v>
      </c>
      <c r="P23" t="s">
        <v>18</v>
      </c>
    </row>
    <row r="24" spans="1:16" x14ac:dyDescent="0.3">
      <c r="A24" t="s">
        <v>20</v>
      </c>
      <c r="B24" t="s">
        <v>20</v>
      </c>
      <c r="C24">
        <v>240</v>
      </c>
      <c r="D24">
        <v>3</v>
      </c>
      <c r="E24">
        <v>6</v>
      </c>
      <c r="F24">
        <v>2494.1531629999999</v>
      </c>
      <c r="G24">
        <v>15</v>
      </c>
      <c r="H24">
        <v>7.5</v>
      </c>
      <c r="I24">
        <v>12</v>
      </c>
      <c r="J24">
        <v>13</v>
      </c>
      <c r="K24">
        <v>15</v>
      </c>
      <c r="L24">
        <v>0</v>
      </c>
      <c r="M24" t="s">
        <v>71</v>
      </c>
      <c r="N24" t="s">
        <v>16</v>
      </c>
      <c r="O24" t="s">
        <v>17</v>
      </c>
      <c r="P24" t="s">
        <v>18</v>
      </c>
    </row>
    <row r="25" spans="1:16" x14ac:dyDescent="0.3">
      <c r="A25" t="s">
        <v>21</v>
      </c>
      <c r="B25" t="s">
        <v>21</v>
      </c>
      <c r="C25">
        <v>240</v>
      </c>
      <c r="D25">
        <v>3</v>
      </c>
      <c r="E25">
        <v>6.8</v>
      </c>
      <c r="F25">
        <v>2826.7069179999999</v>
      </c>
      <c r="G25">
        <v>15</v>
      </c>
      <c r="H25">
        <v>8.5</v>
      </c>
      <c r="I25">
        <v>13.6</v>
      </c>
      <c r="J25">
        <v>17</v>
      </c>
      <c r="K25">
        <v>15</v>
      </c>
      <c r="L25">
        <v>0</v>
      </c>
      <c r="M25" t="s">
        <v>71</v>
      </c>
      <c r="N25" t="s">
        <v>16</v>
      </c>
      <c r="O25" t="s">
        <v>17</v>
      </c>
      <c r="P25" t="s">
        <v>18</v>
      </c>
    </row>
    <row r="26" spans="1:16" x14ac:dyDescent="0.3">
      <c r="A26" t="s">
        <v>22</v>
      </c>
      <c r="B26" t="s">
        <v>22</v>
      </c>
      <c r="C26">
        <v>240</v>
      </c>
      <c r="D26">
        <v>3</v>
      </c>
      <c r="E26">
        <v>9.6</v>
      </c>
      <c r="F26">
        <v>3990.6450610000002</v>
      </c>
      <c r="G26">
        <v>20</v>
      </c>
      <c r="H26">
        <v>12</v>
      </c>
      <c r="I26">
        <v>19.2</v>
      </c>
      <c r="J26">
        <v>24</v>
      </c>
      <c r="K26">
        <v>20</v>
      </c>
      <c r="L26">
        <v>0</v>
      </c>
      <c r="M26" t="s">
        <v>71</v>
      </c>
      <c r="N26" t="s">
        <v>16</v>
      </c>
      <c r="O26" t="s">
        <v>17</v>
      </c>
      <c r="P26" t="s">
        <v>18</v>
      </c>
    </row>
    <row r="27" spans="1:16" x14ac:dyDescent="0.3">
      <c r="A27" t="s">
        <v>23</v>
      </c>
      <c r="B27" t="s">
        <v>23</v>
      </c>
      <c r="C27">
        <v>240</v>
      </c>
      <c r="D27">
        <v>3</v>
      </c>
      <c r="E27">
        <v>15.2</v>
      </c>
      <c r="F27">
        <v>6318.5213460000004</v>
      </c>
      <c r="G27">
        <v>30</v>
      </c>
      <c r="H27">
        <v>19</v>
      </c>
      <c r="I27">
        <v>30.4</v>
      </c>
      <c r="J27">
        <v>38</v>
      </c>
      <c r="K27">
        <v>40</v>
      </c>
      <c r="L27">
        <v>1</v>
      </c>
      <c r="M27" t="s">
        <v>71</v>
      </c>
      <c r="N27" t="s">
        <v>16</v>
      </c>
      <c r="O27" t="s">
        <v>27</v>
      </c>
      <c r="P27" t="s">
        <v>18</v>
      </c>
    </row>
    <row r="28" spans="1:16" x14ac:dyDescent="0.3">
      <c r="A28" t="s">
        <v>24</v>
      </c>
      <c r="B28" t="s">
        <v>24</v>
      </c>
      <c r="C28">
        <v>240</v>
      </c>
      <c r="D28">
        <v>3</v>
      </c>
      <c r="E28">
        <v>22</v>
      </c>
      <c r="F28">
        <v>9145.2282639999994</v>
      </c>
      <c r="G28">
        <v>40</v>
      </c>
      <c r="H28">
        <v>27.5</v>
      </c>
      <c r="I28">
        <v>44</v>
      </c>
      <c r="J28">
        <v>55</v>
      </c>
      <c r="K28">
        <v>50</v>
      </c>
      <c r="L28">
        <v>1</v>
      </c>
      <c r="M28" t="s">
        <v>71</v>
      </c>
      <c r="N28" t="s">
        <v>30</v>
      </c>
      <c r="O28" t="s">
        <v>27</v>
      </c>
      <c r="P28" t="s">
        <v>18</v>
      </c>
    </row>
    <row r="29" spans="1:16" x14ac:dyDescent="0.3">
      <c r="A29" t="s">
        <v>6</v>
      </c>
      <c r="B29" t="s">
        <v>6</v>
      </c>
      <c r="C29">
        <v>240</v>
      </c>
      <c r="D29">
        <v>3</v>
      </c>
      <c r="E29">
        <v>28</v>
      </c>
      <c r="F29">
        <v>11639.381429999999</v>
      </c>
      <c r="G29">
        <v>50</v>
      </c>
      <c r="H29">
        <v>35</v>
      </c>
      <c r="I29">
        <v>56</v>
      </c>
      <c r="J29">
        <v>70</v>
      </c>
      <c r="K29">
        <v>70</v>
      </c>
      <c r="L29">
        <v>2</v>
      </c>
      <c r="M29" t="s">
        <v>71</v>
      </c>
      <c r="N29" t="s">
        <v>32</v>
      </c>
      <c r="O29" t="s">
        <v>27</v>
      </c>
      <c r="P29" t="s">
        <v>18</v>
      </c>
    </row>
    <row r="30" spans="1:16" x14ac:dyDescent="0.3">
      <c r="A30" t="s">
        <v>28</v>
      </c>
      <c r="B30" t="s">
        <v>28</v>
      </c>
      <c r="C30">
        <v>240</v>
      </c>
      <c r="D30">
        <v>3</v>
      </c>
      <c r="E30">
        <v>42</v>
      </c>
      <c r="F30">
        <v>17459.07214</v>
      </c>
      <c r="G30">
        <v>80</v>
      </c>
      <c r="H30">
        <v>52.5</v>
      </c>
      <c r="I30">
        <v>84</v>
      </c>
      <c r="J30">
        <v>105</v>
      </c>
      <c r="K30">
        <v>100</v>
      </c>
      <c r="L30">
        <v>2</v>
      </c>
      <c r="M30" t="s">
        <v>71</v>
      </c>
      <c r="N30" t="s">
        <v>35</v>
      </c>
      <c r="O30" t="s">
        <v>38</v>
      </c>
      <c r="P30" t="s">
        <v>18</v>
      </c>
    </row>
    <row r="31" spans="1:16" x14ac:dyDescent="0.3">
      <c r="A31" t="s">
        <v>7</v>
      </c>
      <c r="B31" t="s">
        <v>7</v>
      </c>
      <c r="C31">
        <v>240</v>
      </c>
      <c r="D31">
        <v>3</v>
      </c>
      <c r="E31">
        <v>54</v>
      </c>
      <c r="F31">
        <v>22447.37847</v>
      </c>
      <c r="G31">
        <v>100</v>
      </c>
      <c r="H31">
        <v>67.5</v>
      </c>
      <c r="I31">
        <v>108</v>
      </c>
      <c r="J31">
        <v>0</v>
      </c>
      <c r="K31">
        <v>0</v>
      </c>
      <c r="L31">
        <v>3</v>
      </c>
      <c r="M31" t="s">
        <v>71</v>
      </c>
      <c r="N31" t="s">
        <v>41</v>
      </c>
      <c r="O31" t="s">
        <v>38</v>
      </c>
      <c r="P31" t="s">
        <v>42</v>
      </c>
    </row>
    <row r="32" spans="1:16" x14ac:dyDescent="0.3">
      <c r="A32" t="s">
        <v>33</v>
      </c>
      <c r="B32" t="s">
        <v>33</v>
      </c>
      <c r="C32">
        <v>240</v>
      </c>
      <c r="D32">
        <v>3</v>
      </c>
      <c r="E32">
        <v>68</v>
      </c>
      <c r="F32">
        <v>28267.069179999999</v>
      </c>
      <c r="G32">
        <v>110</v>
      </c>
      <c r="H32">
        <v>85</v>
      </c>
      <c r="I32">
        <v>136</v>
      </c>
      <c r="J32">
        <v>0</v>
      </c>
      <c r="K32">
        <v>0</v>
      </c>
      <c r="L32">
        <v>3</v>
      </c>
      <c r="M32" t="s">
        <v>71</v>
      </c>
      <c r="N32" t="s">
        <v>45</v>
      </c>
      <c r="O32" t="s">
        <v>46</v>
      </c>
      <c r="P32" t="s">
        <v>47</v>
      </c>
    </row>
    <row r="33" spans="1:16" x14ac:dyDescent="0.3">
      <c r="A33" t="s">
        <v>36</v>
      </c>
      <c r="B33" t="s">
        <v>36</v>
      </c>
      <c r="C33">
        <v>240</v>
      </c>
      <c r="D33">
        <v>3</v>
      </c>
      <c r="E33">
        <v>80</v>
      </c>
      <c r="F33">
        <v>33255.375509999998</v>
      </c>
      <c r="G33">
        <v>150</v>
      </c>
      <c r="H33">
        <v>100</v>
      </c>
      <c r="I33">
        <v>160</v>
      </c>
      <c r="J33">
        <v>0</v>
      </c>
      <c r="K33">
        <v>0</v>
      </c>
      <c r="L33">
        <v>3</v>
      </c>
      <c r="M33" t="s">
        <v>71</v>
      </c>
      <c r="N33" t="s">
        <v>50</v>
      </c>
      <c r="O33" t="s">
        <v>46</v>
      </c>
      <c r="P33" t="s">
        <v>47</v>
      </c>
    </row>
    <row r="34" spans="1:16" x14ac:dyDescent="0.3">
      <c r="A34" t="s">
        <v>39</v>
      </c>
      <c r="B34" t="s">
        <v>39</v>
      </c>
      <c r="C34">
        <v>240</v>
      </c>
      <c r="D34">
        <v>3</v>
      </c>
      <c r="E34">
        <v>104</v>
      </c>
      <c r="F34">
        <v>43231.988160000001</v>
      </c>
      <c r="G34">
        <v>200</v>
      </c>
      <c r="H34">
        <v>130</v>
      </c>
      <c r="I34">
        <v>208</v>
      </c>
      <c r="J34">
        <v>0</v>
      </c>
      <c r="K34">
        <v>0</v>
      </c>
      <c r="L34">
        <v>4</v>
      </c>
      <c r="M34" t="s">
        <v>71</v>
      </c>
      <c r="N34" t="s">
        <v>72</v>
      </c>
      <c r="O34" t="s">
        <v>73</v>
      </c>
      <c r="P34" t="s">
        <v>74</v>
      </c>
    </row>
    <row r="35" spans="1:16" x14ac:dyDescent="0.3">
      <c r="A35" t="s">
        <v>43</v>
      </c>
      <c r="B35" t="s">
        <v>43</v>
      </c>
      <c r="C35">
        <v>240</v>
      </c>
      <c r="D35">
        <v>3</v>
      </c>
      <c r="E35">
        <v>130</v>
      </c>
      <c r="F35">
        <v>54039.985200000003</v>
      </c>
      <c r="G35">
        <v>250</v>
      </c>
      <c r="H35">
        <v>162.5</v>
      </c>
      <c r="I35">
        <v>260</v>
      </c>
      <c r="J35">
        <v>0</v>
      </c>
      <c r="K35">
        <v>0</v>
      </c>
      <c r="L35">
        <v>4</v>
      </c>
      <c r="M35" t="s">
        <v>71</v>
      </c>
      <c r="N35" t="s">
        <v>56</v>
      </c>
      <c r="O35" t="s">
        <v>57</v>
      </c>
      <c r="P35" t="s">
        <v>74</v>
      </c>
    </row>
    <row r="36" spans="1:16" x14ac:dyDescent="0.3">
      <c r="A36" t="s">
        <v>48</v>
      </c>
      <c r="B36" t="s">
        <v>48</v>
      </c>
      <c r="C36">
        <v>240</v>
      </c>
      <c r="D36">
        <v>3</v>
      </c>
      <c r="E36">
        <v>154</v>
      </c>
      <c r="F36">
        <v>64016.597849999998</v>
      </c>
      <c r="G36">
        <v>300</v>
      </c>
      <c r="H36">
        <v>192.5</v>
      </c>
      <c r="I36">
        <v>308</v>
      </c>
      <c r="J36">
        <v>0</v>
      </c>
      <c r="K36">
        <v>0</v>
      </c>
      <c r="L36">
        <v>5</v>
      </c>
      <c r="M36" t="s">
        <v>71</v>
      </c>
      <c r="N36" t="s">
        <v>75</v>
      </c>
      <c r="O36" t="s">
        <v>57</v>
      </c>
      <c r="P36" t="s">
        <v>58</v>
      </c>
    </row>
    <row r="37" spans="1:16" x14ac:dyDescent="0.3">
      <c r="A37" t="s">
        <v>52</v>
      </c>
      <c r="B37" t="s">
        <v>52</v>
      </c>
      <c r="C37">
        <v>240</v>
      </c>
      <c r="D37">
        <v>3</v>
      </c>
      <c r="E37">
        <v>192</v>
      </c>
      <c r="F37">
        <v>79812.901209999996</v>
      </c>
      <c r="G37">
        <v>350</v>
      </c>
      <c r="H37">
        <v>240</v>
      </c>
      <c r="I37">
        <v>384</v>
      </c>
      <c r="J37">
        <v>0</v>
      </c>
      <c r="K37">
        <v>0</v>
      </c>
      <c r="L37">
        <v>5</v>
      </c>
      <c r="M37" t="s">
        <v>71</v>
      </c>
      <c r="N37" t="s">
        <v>76</v>
      </c>
      <c r="O37" t="s">
        <v>77</v>
      </c>
      <c r="P37" t="s">
        <v>58</v>
      </c>
    </row>
    <row r="38" spans="1:16" x14ac:dyDescent="0.3">
      <c r="A38" t="s">
        <v>54</v>
      </c>
      <c r="B38" t="s">
        <v>54</v>
      </c>
      <c r="C38">
        <v>240</v>
      </c>
      <c r="D38">
        <v>3</v>
      </c>
      <c r="E38">
        <v>248</v>
      </c>
      <c r="F38">
        <v>103091.66409999999</v>
      </c>
      <c r="G38">
        <v>450</v>
      </c>
      <c r="H38">
        <v>310</v>
      </c>
      <c r="I38">
        <v>496</v>
      </c>
      <c r="J38">
        <v>0</v>
      </c>
      <c r="K38">
        <v>0</v>
      </c>
      <c r="L38">
        <v>5</v>
      </c>
      <c r="M38" t="s">
        <v>71</v>
      </c>
      <c r="N38" t="s">
        <v>78</v>
      </c>
      <c r="O38" t="s">
        <v>69</v>
      </c>
      <c r="P38" t="s">
        <v>70</v>
      </c>
    </row>
    <row r="39" spans="1:16" x14ac:dyDescent="0.3">
      <c r="A39" t="s">
        <v>59</v>
      </c>
      <c r="B39" t="s">
        <v>59</v>
      </c>
      <c r="C39">
        <v>240</v>
      </c>
      <c r="D39">
        <v>3</v>
      </c>
      <c r="E39">
        <v>312</v>
      </c>
      <c r="F39">
        <v>129695.9645</v>
      </c>
      <c r="G39">
        <v>600</v>
      </c>
      <c r="H39">
        <v>390</v>
      </c>
      <c r="I39">
        <v>624</v>
      </c>
      <c r="J39">
        <v>0</v>
      </c>
      <c r="K39">
        <v>0</v>
      </c>
      <c r="L39">
        <v>6</v>
      </c>
      <c r="M39" t="s">
        <v>71</v>
      </c>
      <c r="N39" t="s">
        <v>79</v>
      </c>
      <c r="O39" t="s">
        <v>80</v>
      </c>
      <c r="P39" t="s">
        <v>58</v>
      </c>
    </row>
    <row r="40" spans="1:16" x14ac:dyDescent="0.3">
      <c r="A40" t="s">
        <v>62</v>
      </c>
      <c r="B40" t="s">
        <v>62</v>
      </c>
      <c r="C40">
        <v>240</v>
      </c>
      <c r="D40">
        <v>3</v>
      </c>
      <c r="E40">
        <v>360</v>
      </c>
      <c r="F40">
        <v>149649.18979999999</v>
      </c>
      <c r="G40">
        <v>700</v>
      </c>
      <c r="H40">
        <v>450</v>
      </c>
      <c r="I40">
        <v>720</v>
      </c>
      <c r="J40">
        <v>0</v>
      </c>
      <c r="K40">
        <v>0</v>
      </c>
      <c r="L40">
        <v>6</v>
      </c>
      <c r="M40" t="s">
        <v>71</v>
      </c>
      <c r="N40" t="s">
        <v>81</v>
      </c>
      <c r="O40" t="s">
        <v>82</v>
      </c>
      <c r="P40" t="s">
        <v>58</v>
      </c>
    </row>
    <row r="41" spans="1:16" x14ac:dyDescent="0.3">
      <c r="A41" t="s">
        <v>66</v>
      </c>
      <c r="B41" t="s">
        <v>66</v>
      </c>
      <c r="C41">
        <v>240</v>
      </c>
      <c r="D41">
        <v>3</v>
      </c>
      <c r="E41">
        <v>480</v>
      </c>
      <c r="F41">
        <v>199532.253</v>
      </c>
      <c r="G41">
        <v>900</v>
      </c>
      <c r="H41">
        <v>600</v>
      </c>
      <c r="I41">
        <v>960</v>
      </c>
      <c r="J41">
        <v>0</v>
      </c>
      <c r="K41">
        <v>0</v>
      </c>
      <c r="L41">
        <v>6</v>
      </c>
      <c r="M41" t="s">
        <v>71</v>
      </c>
      <c r="N41" t="s">
        <v>83</v>
      </c>
      <c r="O41" t="s">
        <v>84</v>
      </c>
      <c r="P41" t="s">
        <v>70</v>
      </c>
    </row>
    <row r="42" spans="1:16" x14ac:dyDescent="0.3">
      <c r="A42" t="s">
        <v>14</v>
      </c>
      <c r="B42" t="s">
        <v>14</v>
      </c>
      <c r="C42">
        <v>208</v>
      </c>
      <c r="D42">
        <v>3</v>
      </c>
      <c r="E42">
        <v>3.2</v>
      </c>
      <c r="F42">
        <v>1151</v>
      </c>
      <c r="G42">
        <v>15</v>
      </c>
      <c r="H42">
        <v>4</v>
      </c>
      <c r="I42">
        <v>6.4</v>
      </c>
      <c r="J42">
        <v>8</v>
      </c>
      <c r="K42">
        <v>15</v>
      </c>
      <c r="L42">
        <v>0</v>
      </c>
      <c r="M42" t="s">
        <v>71</v>
      </c>
      <c r="N42" t="s">
        <v>16</v>
      </c>
      <c r="O42" t="s">
        <v>17</v>
      </c>
      <c r="P42" t="s">
        <v>18</v>
      </c>
    </row>
    <row r="43" spans="1:16" x14ac:dyDescent="0.3">
      <c r="A43" t="s">
        <v>19</v>
      </c>
      <c r="B43" t="s">
        <v>19</v>
      </c>
      <c r="C43">
        <v>208</v>
      </c>
      <c r="D43">
        <v>3</v>
      </c>
      <c r="E43">
        <v>4.5999999999999996</v>
      </c>
      <c r="F43">
        <v>1657.2262129999999</v>
      </c>
      <c r="G43">
        <v>15</v>
      </c>
      <c r="H43">
        <v>5.75</v>
      </c>
      <c r="I43">
        <v>9.1999999999999993</v>
      </c>
      <c r="J43">
        <v>10.25</v>
      </c>
      <c r="K43">
        <v>15</v>
      </c>
      <c r="L43">
        <v>0</v>
      </c>
      <c r="M43" t="s">
        <v>71</v>
      </c>
      <c r="N43" t="s">
        <v>16</v>
      </c>
      <c r="O43" t="s">
        <v>17</v>
      </c>
      <c r="P43" t="s">
        <v>18</v>
      </c>
    </row>
    <row r="44" spans="1:16" x14ac:dyDescent="0.3">
      <c r="A44" t="s">
        <v>20</v>
      </c>
      <c r="B44" t="s">
        <v>20</v>
      </c>
      <c r="C44">
        <v>208</v>
      </c>
      <c r="D44">
        <v>3</v>
      </c>
      <c r="E44">
        <v>6.6</v>
      </c>
      <c r="F44">
        <v>2377.7593489999999</v>
      </c>
      <c r="G44">
        <v>15</v>
      </c>
      <c r="H44">
        <v>8.25</v>
      </c>
      <c r="I44">
        <v>13.2</v>
      </c>
      <c r="J44">
        <v>14.5</v>
      </c>
      <c r="K44">
        <v>15</v>
      </c>
      <c r="L44">
        <v>0</v>
      </c>
      <c r="M44" t="s">
        <v>71</v>
      </c>
      <c r="N44" t="s">
        <v>16</v>
      </c>
      <c r="O44" t="s">
        <v>17</v>
      </c>
      <c r="P44" t="s">
        <v>18</v>
      </c>
    </row>
    <row r="45" spans="1:16" x14ac:dyDescent="0.3">
      <c r="A45" t="s">
        <v>21</v>
      </c>
      <c r="B45" t="s">
        <v>21</v>
      </c>
      <c r="C45">
        <v>208</v>
      </c>
      <c r="D45">
        <v>3</v>
      </c>
      <c r="E45">
        <v>7.5</v>
      </c>
      <c r="F45">
        <v>2701.99926</v>
      </c>
      <c r="G45">
        <v>15</v>
      </c>
      <c r="H45">
        <v>9.375</v>
      </c>
      <c r="I45">
        <v>15</v>
      </c>
      <c r="J45">
        <v>19.5</v>
      </c>
      <c r="K45">
        <v>20</v>
      </c>
      <c r="L45">
        <v>0</v>
      </c>
      <c r="M45" t="s">
        <v>71</v>
      </c>
      <c r="N45" t="s">
        <v>16</v>
      </c>
      <c r="O45" t="s">
        <v>17</v>
      </c>
      <c r="P45" t="s">
        <v>18</v>
      </c>
    </row>
    <row r="46" spans="1:16" x14ac:dyDescent="0.3">
      <c r="A46" t="s">
        <v>22</v>
      </c>
      <c r="B46" t="s">
        <v>22</v>
      </c>
      <c r="C46">
        <v>208</v>
      </c>
      <c r="D46">
        <v>3</v>
      </c>
      <c r="E46">
        <v>10.6</v>
      </c>
      <c r="F46">
        <v>3818.825621</v>
      </c>
      <c r="G46">
        <v>20</v>
      </c>
      <c r="H46">
        <v>13.25</v>
      </c>
      <c r="I46">
        <v>21.2</v>
      </c>
      <c r="J46">
        <v>27.5</v>
      </c>
      <c r="K46">
        <v>30</v>
      </c>
      <c r="L46">
        <v>0</v>
      </c>
      <c r="M46" t="s">
        <v>71</v>
      </c>
      <c r="N46" t="s">
        <v>16</v>
      </c>
      <c r="O46" t="s">
        <v>17</v>
      </c>
      <c r="P46" t="s">
        <v>18</v>
      </c>
    </row>
    <row r="47" spans="1:16" x14ac:dyDescent="0.3">
      <c r="A47" t="s">
        <v>23</v>
      </c>
      <c r="B47" t="s">
        <v>23</v>
      </c>
      <c r="C47">
        <v>208</v>
      </c>
      <c r="D47">
        <v>3</v>
      </c>
      <c r="E47">
        <v>16.7</v>
      </c>
      <c r="F47">
        <v>6016.451685</v>
      </c>
      <c r="G47">
        <v>30</v>
      </c>
      <c r="H47">
        <v>20.875</v>
      </c>
      <c r="I47">
        <v>33.4</v>
      </c>
      <c r="J47">
        <v>43.75</v>
      </c>
      <c r="K47">
        <v>40</v>
      </c>
      <c r="L47">
        <v>1</v>
      </c>
      <c r="M47" t="s">
        <v>71</v>
      </c>
      <c r="N47" t="s">
        <v>30</v>
      </c>
      <c r="O47" t="s">
        <v>27</v>
      </c>
      <c r="P47" t="s">
        <v>18</v>
      </c>
    </row>
    <row r="48" spans="1:16" x14ac:dyDescent="0.3">
      <c r="A48" t="s">
        <v>24</v>
      </c>
      <c r="B48" t="s">
        <v>24</v>
      </c>
      <c r="C48">
        <v>208</v>
      </c>
      <c r="D48">
        <v>3</v>
      </c>
      <c r="E48">
        <v>24.2</v>
      </c>
      <c r="F48">
        <v>8718.4509450000005</v>
      </c>
      <c r="G48">
        <v>45</v>
      </c>
      <c r="H48">
        <v>30.25</v>
      </c>
      <c r="I48">
        <v>48.4</v>
      </c>
      <c r="J48">
        <v>63.25</v>
      </c>
      <c r="K48">
        <v>60</v>
      </c>
      <c r="L48">
        <v>1</v>
      </c>
      <c r="M48" t="s">
        <v>71</v>
      </c>
      <c r="N48" t="s">
        <v>32</v>
      </c>
      <c r="O48" t="s">
        <v>27</v>
      </c>
      <c r="P48" t="s">
        <v>18</v>
      </c>
    </row>
    <row r="49" spans="1:16" x14ac:dyDescent="0.3">
      <c r="A49" t="s">
        <v>6</v>
      </c>
      <c r="B49" t="s">
        <v>6</v>
      </c>
      <c r="C49">
        <v>208</v>
      </c>
      <c r="D49">
        <v>3</v>
      </c>
      <c r="E49">
        <v>30.8</v>
      </c>
      <c r="F49">
        <v>11096.210290000001</v>
      </c>
      <c r="G49">
        <v>60</v>
      </c>
      <c r="H49">
        <v>38.5</v>
      </c>
      <c r="I49">
        <v>61.6</v>
      </c>
      <c r="J49">
        <v>80.5</v>
      </c>
      <c r="K49">
        <v>80</v>
      </c>
      <c r="L49">
        <v>2</v>
      </c>
      <c r="M49" t="s">
        <v>71</v>
      </c>
      <c r="N49" t="s">
        <v>32</v>
      </c>
      <c r="O49" t="s">
        <v>27</v>
      </c>
      <c r="P49" t="s">
        <v>18</v>
      </c>
    </row>
    <row r="50" spans="1:16" x14ac:dyDescent="0.3">
      <c r="A50" t="s">
        <v>28</v>
      </c>
      <c r="B50" t="s">
        <v>28</v>
      </c>
      <c r="C50">
        <v>208</v>
      </c>
      <c r="D50">
        <v>3</v>
      </c>
      <c r="E50">
        <v>46.2</v>
      </c>
      <c r="F50">
        <v>16644.315439999998</v>
      </c>
      <c r="G50">
        <v>90</v>
      </c>
      <c r="H50">
        <v>57.75</v>
      </c>
      <c r="I50">
        <v>92.4</v>
      </c>
      <c r="J50">
        <v>120.75</v>
      </c>
      <c r="K50">
        <v>125</v>
      </c>
      <c r="L50">
        <v>3</v>
      </c>
      <c r="M50" t="s">
        <v>71</v>
      </c>
      <c r="N50" t="s">
        <v>41</v>
      </c>
      <c r="O50" t="s">
        <v>38</v>
      </c>
      <c r="P50" t="s">
        <v>42</v>
      </c>
    </row>
    <row r="51" spans="1:16" x14ac:dyDescent="0.3">
      <c r="A51" t="s">
        <v>7</v>
      </c>
      <c r="B51" t="s">
        <v>7</v>
      </c>
      <c r="C51">
        <v>208</v>
      </c>
      <c r="D51">
        <v>3</v>
      </c>
      <c r="E51">
        <v>59.4</v>
      </c>
      <c r="F51">
        <v>21399.834139999999</v>
      </c>
      <c r="G51">
        <v>110</v>
      </c>
      <c r="H51">
        <v>74.25</v>
      </c>
      <c r="I51">
        <v>118.8</v>
      </c>
      <c r="J51">
        <v>0</v>
      </c>
      <c r="K51">
        <v>0</v>
      </c>
      <c r="L51">
        <v>3</v>
      </c>
      <c r="M51" t="s">
        <v>71</v>
      </c>
      <c r="N51" t="s">
        <v>45</v>
      </c>
      <c r="O51" t="s">
        <v>46</v>
      </c>
      <c r="P51" t="s">
        <v>47</v>
      </c>
    </row>
    <row r="52" spans="1:16" x14ac:dyDescent="0.3">
      <c r="A52" t="s">
        <v>33</v>
      </c>
      <c r="B52" t="s">
        <v>33</v>
      </c>
      <c r="C52">
        <v>208</v>
      </c>
      <c r="D52">
        <v>3</v>
      </c>
      <c r="E52">
        <v>74.8</v>
      </c>
      <c r="F52">
        <v>26947.939279999999</v>
      </c>
      <c r="G52">
        <v>110</v>
      </c>
      <c r="H52">
        <v>93.5</v>
      </c>
      <c r="I52">
        <v>149.6</v>
      </c>
      <c r="J52">
        <v>0</v>
      </c>
      <c r="K52">
        <v>0</v>
      </c>
      <c r="L52">
        <v>3</v>
      </c>
      <c r="M52" t="s">
        <v>71</v>
      </c>
      <c r="N52" t="s">
        <v>85</v>
      </c>
      <c r="O52" t="s">
        <v>46</v>
      </c>
      <c r="P52" t="s">
        <v>47</v>
      </c>
    </row>
    <row r="53" spans="1:16" x14ac:dyDescent="0.3">
      <c r="A53" t="s">
        <v>36</v>
      </c>
      <c r="B53" t="s">
        <v>36</v>
      </c>
      <c r="C53">
        <v>208</v>
      </c>
      <c r="D53">
        <v>3</v>
      </c>
      <c r="E53">
        <v>88</v>
      </c>
      <c r="F53">
        <v>31703.457979999999</v>
      </c>
      <c r="G53">
        <v>175</v>
      </c>
      <c r="H53">
        <v>110</v>
      </c>
      <c r="I53">
        <v>176</v>
      </c>
      <c r="J53">
        <v>0</v>
      </c>
      <c r="K53">
        <v>0</v>
      </c>
      <c r="L53">
        <v>4</v>
      </c>
      <c r="M53" t="s">
        <v>71</v>
      </c>
      <c r="N53" t="s">
        <v>50</v>
      </c>
      <c r="O53" t="s">
        <v>46</v>
      </c>
      <c r="P53" t="s">
        <v>47</v>
      </c>
    </row>
    <row r="54" spans="1:16" x14ac:dyDescent="0.3">
      <c r="A54" t="s">
        <v>39</v>
      </c>
      <c r="B54" t="s">
        <v>39</v>
      </c>
      <c r="C54">
        <v>208</v>
      </c>
      <c r="D54">
        <v>3</v>
      </c>
      <c r="E54">
        <v>114</v>
      </c>
      <c r="F54">
        <v>41070.388749999998</v>
      </c>
      <c r="G54">
        <v>200</v>
      </c>
      <c r="H54">
        <v>142.5</v>
      </c>
      <c r="I54">
        <v>228</v>
      </c>
      <c r="J54">
        <v>0</v>
      </c>
      <c r="K54">
        <v>0</v>
      </c>
      <c r="L54">
        <v>4</v>
      </c>
      <c r="M54" t="s">
        <v>71</v>
      </c>
      <c r="N54" t="s">
        <v>72</v>
      </c>
      <c r="O54" t="s">
        <v>46</v>
      </c>
      <c r="P54" t="s">
        <v>74</v>
      </c>
    </row>
    <row r="55" spans="1:16" x14ac:dyDescent="0.3">
      <c r="A55" t="s">
        <v>43</v>
      </c>
      <c r="B55" t="s">
        <v>43</v>
      </c>
      <c r="C55">
        <v>208</v>
      </c>
      <c r="D55">
        <v>3</v>
      </c>
      <c r="E55">
        <v>143</v>
      </c>
      <c r="F55">
        <v>51518.11922</v>
      </c>
      <c r="G55">
        <v>250</v>
      </c>
      <c r="H55">
        <v>178.75</v>
      </c>
      <c r="I55">
        <v>286</v>
      </c>
      <c r="J55">
        <v>0</v>
      </c>
      <c r="K55">
        <v>0</v>
      </c>
      <c r="L55">
        <v>5</v>
      </c>
      <c r="M55" t="s">
        <v>71</v>
      </c>
      <c r="N55" t="s">
        <v>75</v>
      </c>
      <c r="O55" t="s">
        <v>57</v>
      </c>
      <c r="P55" t="s">
        <v>58</v>
      </c>
    </row>
    <row r="56" spans="1:16" x14ac:dyDescent="0.3">
      <c r="A56" t="s">
        <v>48</v>
      </c>
      <c r="B56" t="s">
        <v>48</v>
      </c>
      <c r="C56">
        <v>208</v>
      </c>
      <c r="D56">
        <v>3</v>
      </c>
      <c r="E56">
        <v>169</v>
      </c>
      <c r="F56">
        <v>60885.04999</v>
      </c>
      <c r="G56">
        <v>300</v>
      </c>
      <c r="H56">
        <v>211.25</v>
      </c>
      <c r="I56">
        <v>338</v>
      </c>
      <c r="J56">
        <v>0</v>
      </c>
      <c r="K56">
        <v>0</v>
      </c>
      <c r="L56">
        <v>5</v>
      </c>
      <c r="M56" t="s">
        <v>71</v>
      </c>
      <c r="N56" t="s">
        <v>86</v>
      </c>
      <c r="O56" t="s">
        <v>57</v>
      </c>
      <c r="P56" t="s">
        <v>58</v>
      </c>
    </row>
    <row r="57" spans="1:16" x14ac:dyDescent="0.3">
      <c r="A57" t="s">
        <v>52</v>
      </c>
      <c r="B57" t="s">
        <v>52</v>
      </c>
      <c r="C57">
        <v>208</v>
      </c>
      <c r="D57">
        <v>3</v>
      </c>
      <c r="E57">
        <v>211</v>
      </c>
      <c r="F57">
        <v>76016.245840000003</v>
      </c>
      <c r="G57">
        <v>400</v>
      </c>
      <c r="H57">
        <v>263.75</v>
      </c>
      <c r="I57">
        <v>422</v>
      </c>
      <c r="J57">
        <v>0</v>
      </c>
      <c r="K57">
        <v>0</v>
      </c>
      <c r="L57">
        <v>5</v>
      </c>
      <c r="M57" t="s">
        <v>71</v>
      </c>
      <c r="N57" t="s">
        <v>87</v>
      </c>
      <c r="O57" t="s">
        <v>77</v>
      </c>
      <c r="P57" t="s">
        <v>70</v>
      </c>
    </row>
    <row r="58" spans="1:16" x14ac:dyDescent="0.3">
      <c r="A58" t="s">
        <v>54</v>
      </c>
      <c r="B58" t="s">
        <v>54</v>
      </c>
      <c r="C58">
        <v>208</v>
      </c>
      <c r="D58">
        <v>3</v>
      </c>
      <c r="E58">
        <v>273</v>
      </c>
      <c r="F58">
        <v>98352.773060000007</v>
      </c>
      <c r="G58">
        <v>500</v>
      </c>
      <c r="H58">
        <v>341.25</v>
      </c>
      <c r="I58">
        <v>546</v>
      </c>
      <c r="J58">
        <v>0</v>
      </c>
      <c r="K58">
        <v>0</v>
      </c>
      <c r="L58">
        <v>6</v>
      </c>
      <c r="M58" t="s">
        <v>71</v>
      </c>
      <c r="N58" t="s">
        <v>88</v>
      </c>
      <c r="O58" t="s">
        <v>69</v>
      </c>
      <c r="P58" t="s">
        <v>89</v>
      </c>
    </row>
    <row r="59" spans="1:16" x14ac:dyDescent="0.3">
      <c r="A59" t="s">
        <v>59</v>
      </c>
      <c r="B59" t="s">
        <v>59</v>
      </c>
      <c r="C59">
        <v>208</v>
      </c>
      <c r="D59">
        <v>3</v>
      </c>
      <c r="E59">
        <v>343</v>
      </c>
      <c r="F59">
        <v>123571.4328</v>
      </c>
      <c r="G59">
        <v>600</v>
      </c>
      <c r="H59">
        <v>428.75</v>
      </c>
      <c r="I59">
        <v>686</v>
      </c>
      <c r="J59">
        <v>0</v>
      </c>
      <c r="K59">
        <v>0</v>
      </c>
      <c r="L59">
        <v>6</v>
      </c>
      <c r="M59" t="s">
        <v>71</v>
      </c>
      <c r="N59" t="s">
        <v>81</v>
      </c>
      <c r="O59" t="s">
        <v>80</v>
      </c>
      <c r="P59" t="s">
        <v>58</v>
      </c>
    </row>
    <row r="60" spans="1:16" x14ac:dyDescent="0.3">
      <c r="A60" t="s">
        <v>62</v>
      </c>
      <c r="B60" t="s">
        <v>62</v>
      </c>
      <c r="C60">
        <v>208</v>
      </c>
      <c r="D60">
        <v>3</v>
      </c>
      <c r="E60">
        <v>396</v>
      </c>
      <c r="F60">
        <v>142665.56090000001</v>
      </c>
      <c r="G60">
        <v>700</v>
      </c>
      <c r="H60">
        <v>495</v>
      </c>
      <c r="I60">
        <v>792</v>
      </c>
      <c r="J60">
        <v>0</v>
      </c>
      <c r="K60">
        <v>0</v>
      </c>
      <c r="L60">
        <v>6</v>
      </c>
      <c r="M60" t="s">
        <v>71</v>
      </c>
      <c r="N60" t="s">
        <v>90</v>
      </c>
      <c r="O60" t="s">
        <v>82</v>
      </c>
      <c r="P60" t="s">
        <v>70</v>
      </c>
    </row>
    <row r="61" spans="1:16" x14ac:dyDescent="0.3">
      <c r="A61" t="s">
        <v>66</v>
      </c>
      <c r="B61" t="s">
        <v>66</v>
      </c>
      <c r="C61">
        <v>208</v>
      </c>
      <c r="D61">
        <v>3</v>
      </c>
      <c r="E61">
        <v>528</v>
      </c>
      <c r="F61">
        <v>190220.74789999999</v>
      </c>
      <c r="G61">
        <v>1000</v>
      </c>
      <c r="H61">
        <v>660</v>
      </c>
      <c r="I61">
        <v>1056</v>
      </c>
      <c r="J61">
        <v>0</v>
      </c>
      <c r="K61">
        <v>0</v>
      </c>
      <c r="L61">
        <v>7</v>
      </c>
      <c r="M61" t="s">
        <v>71</v>
      </c>
      <c r="N61" t="s">
        <v>91</v>
      </c>
      <c r="O61" t="s">
        <v>84</v>
      </c>
      <c r="P61" t="s">
        <v>89</v>
      </c>
    </row>
    <row r="62" spans="1:16" x14ac:dyDescent="0.3">
      <c r="A62" t="s">
        <v>92</v>
      </c>
      <c r="B62" t="s">
        <v>92</v>
      </c>
      <c r="C62">
        <v>240</v>
      </c>
      <c r="D62">
        <v>2</v>
      </c>
      <c r="E62">
        <v>2.2000000000000002</v>
      </c>
      <c r="F62">
        <v>528</v>
      </c>
      <c r="G62">
        <v>15</v>
      </c>
      <c r="H62">
        <v>2.75</v>
      </c>
      <c r="I62">
        <v>4.4000000000000004</v>
      </c>
      <c r="J62">
        <v>5.5</v>
      </c>
      <c r="K62">
        <v>15</v>
      </c>
      <c r="L62" t="s">
        <v>71</v>
      </c>
      <c r="M62" t="s">
        <v>71</v>
      </c>
      <c r="N62" t="s">
        <v>93</v>
      </c>
      <c r="O62" t="s">
        <v>17</v>
      </c>
      <c r="P62" t="s">
        <v>18</v>
      </c>
    </row>
    <row r="63" spans="1:16" x14ac:dyDescent="0.3">
      <c r="A63" t="s">
        <v>94</v>
      </c>
      <c r="B63" t="s">
        <v>94</v>
      </c>
      <c r="C63">
        <v>240</v>
      </c>
      <c r="D63">
        <v>2</v>
      </c>
      <c r="E63">
        <v>2.9</v>
      </c>
      <c r="F63">
        <v>696</v>
      </c>
      <c r="G63">
        <v>15</v>
      </c>
      <c r="H63">
        <v>3.625</v>
      </c>
      <c r="I63">
        <v>5.8</v>
      </c>
      <c r="J63">
        <v>7.25</v>
      </c>
      <c r="K63">
        <v>15</v>
      </c>
      <c r="L63" t="s">
        <v>71</v>
      </c>
      <c r="M63" t="s">
        <v>71</v>
      </c>
      <c r="N63" t="s">
        <v>93</v>
      </c>
      <c r="O63" t="s">
        <v>17</v>
      </c>
      <c r="P63" t="s">
        <v>18</v>
      </c>
    </row>
    <row r="64" spans="1:16" x14ac:dyDescent="0.3">
      <c r="A64" t="s">
        <v>95</v>
      </c>
      <c r="B64" t="s">
        <v>95</v>
      </c>
      <c r="C64">
        <v>240</v>
      </c>
      <c r="D64">
        <v>2</v>
      </c>
      <c r="E64">
        <v>3.6</v>
      </c>
      <c r="F64">
        <v>864</v>
      </c>
      <c r="G64">
        <v>15</v>
      </c>
      <c r="H64">
        <v>4.5</v>
      </c>
      <c r="I64">
        <v>7.2</v>
      </c>
      <c r="J64">
        <v>9</v>
      </c>
      <c r="K64">
        <v>15</v>
      </c>
      <c r="L64" t="s">
        <v>71</v>
      </c>
      <c r="M64" t="s">
        <v>71</v>
      </c>
      <c r="N64" t="s">
        <v>93</v>
      </c>
      <c r="O64" t="s">
        <v>17</v>
      </c>
      <c r="P64" t="s">
        <v>18</v>
      </c>
    </row>
    <row r="65" spans="1:16" x14ac:dyDescent="0.3">
      <c r="A65" t="s">
        <v>96</v>
      </c>
      <c r="B65" t="s">
        <v>96</v>
      </c>
      <c r="C65">
        <v>240</v>
      </c>
      <c r="D65">
        <v>2</v>
      </c>
      <c r="E65">
        <v>4.9000000000000004</v>
      </c>
      <c r="F65">
        <v>1176</v>
      </c>
      <c r="G65">
        <v>15</v>
      </c>
      <c r="H65">
        <v>6.125</v>
      </c>
      <c r="I65">
        <v>9.8000000000000007</v>
      </c>
      <c r="J65">
        <v>12.25</v>
      </c>
      <c r="K65">
        <v>15</v>
      </c>
      <c r="L65" t="s">
        <v>71</v>
      </c>
      <c r="M65" t="s">
        <v>71</v>
      </c>
      <c r="N65" t="s">
        <v>93</v>
      </c>
      <c r="O65" t="s">
        <v>17</v>
      </c>
      <c r="P65" t="s">
        <v>18</v>
      </c>
    </row>
    <row r="66" spans="1:16" x14ac:dyDescent="0.3">
      <c r="A66" t="s">
        <v>14</v>
      </c>
      <c r="B66" t="s">
        <v>14</v>
      </c>
      <c r="C66">
        <v>240</v>
      </c>
      <c r="D66">
        <v>2</v>
      </c>
      <c r="E66">
        <v>6.9</v>
      </c>
      <c r="F66">
        <v>1656</v>
      </c>
      <c r="G66">
        <v>15</v>
      </c>
      <c r="H66">
        <v>8.625</v>
      </c>
      <c r="I66">
        <v>13.8</v>
      </c>
      <c r="J66">
        <v>17.25</v>
      </c>
      <c r="K66">
        <v>20</v>
      </c>
      <c r="L66" t="s">
        <v>71</v>
      </c>
      <c r="M66" t="s">
        <v>71</v>
      </c>
      <c r="N66" t="s">
        <v>93</v>
      </c>
      <c r="O66" t="s">
        <v>17</v>
      </c>
      <c r="P66" t="s">
        <v>18</v>
      </c>
    </row>
    <row r="67" spans="1:16" x14ac:dyDescent="0.3">
      <c r="A67" t="s">
        <v>19</v>
      </c>
      <c r="B67" t="s">
        <v>19</v>
      </c>
      <c r="C67">
        <v>240</v>
      </c>
      <c r="D67">
        <v>2</v>
      </c>
      <c r="E67">
        <v>8</v>
      </c>
      <c r="F67">
        <v>1920</v>
      </c>
      <c r="G67">
        <v>15</v>
      </c>
      <c r="H67">
        <v>10</v>
      </c>
      <c r="I67">
        <v>16</v>
      </c>
      <c r="J67">
        <v>20</v>
      </c>
      <c r="K67">
        <v>20</v>
      </c>
      <c r="L67">
        <v>0</v>
      </c>
      <c r="M67" t="s">
        <v>71</v>
      </c>
      <c r="N67" t="s">
        <v>93</v>
      </c>
      <c r="O67" t="s">
        <v>17</v>
      </c>
      <c r="P67" t="s">
        <v>18</v>
      </c>
    </row>
    <row r="68" spans="1:16" x14ac:dyDescent="0.3">
      <c r="A68" t="s">
        <v>20</v>
      </c>
      <c r="B68" t="s">
        <v>20</v>
      </c>
      <c r="C68">
        <v>240</v>
      </c>
      <c r="D68">
        <v>2</v>
      </c>
      <c r="E68">
        <v>10</v>
      </c>
      <c r="F68">
        <v>2400</v>
      </c>
      <c r="G68">
        <v>20</v>
      </c>
      <c r="H68">
        <v>12.5</v>
      </c>
      <c r="I68">
        <v>20</v>
      </c>
      <c r="J68">
        <v>0</v>
      </c>
      <c r="K68">
        <v>0</v>
      </c>
      <c r="L68">
        <v>0</v>
      </c>
      <c r="M68" t="s">
        <v>71</v>
      </c>
      <c r="N68" t="s">
        <v>93</v>
      </c>
      <c r="O68" t="s">
        <v>17</v>
      </c>
      <c r="P68" t="s">
        <v>18</v>
      </c>
    </row>
    <row r="69" spans="1:16" x14ac:dyDescent="0.3">
      <c r="A69" t="s">
        <v>21</v>
      </c>
      <c r="B69" t="s">
        <v>21</v>
      </c>
      <c r="C69">
        <v>240</v>
      </c>
      <c r="D69">
        <v>2</v>
      </c>
      <c r="E69">
        <v>12</v>
      </c>
      <c r="F69">
        <v>2880</v>
      </c>
      <c r="G69">
        <v>20</v>
      </c>
      <c r="H69">
        <v>15</v>
      </c>
      <c r="I69">
        <v>24</v>
      </c>
      <c r="J69">
        <v>0</v>
      </c>
      <c r="K69">
        <v>0</v>
      </c>
      <c r="L69">
        <v>0</v>
      </c>
      <c r="M69" t="s">
        <v>71</v>
      </c>
      <c r="N69" t="s">
        <v>93</v>
      </c>
      <c r="O69" t="s">
        <v>17</v>
      </c>
      <c r="P69" t="s">
        <v>97</v>
      </c>
    </row>
    <row r="70" spans="1:16" x14ac:dyDescent="0.3">
      <c r="A70" t="s">
        <v>22</v>
      </c>
      <c r="B70" t="s">
        <v>22</v>
      </c>
      <c r="C70">
        <v>240</v>
      </c>
      <c r="D70">
        <v>2</v>
      </c>
      <c r="E70">
        <v>17</v>
      </c>
      <c r="F70">
        <v>4080</v>
      </c>
      <c r="G70">
        <v>30</v>
      </c>
      <c r="H70">
        <v>21.25</v>
      </c>
      <c r="I70">
        <v>34</v>
      </c>
      <c r="J70">
        <v>0</v>
      </c>
      <c r="K70">
        <v>0</v>
      </c>
      <c r="L70">
        <v>1</v>
      </c>
      <c r="M70" t="s">
        <v>71</v>
      </c>
      <c r="N70" t="s">
        <v>98</v>
      </c>
      <c r="O70" t="s">
        <v>27</v>
      </c>
      <c r="P70" t="s">
        <v>18</v>
      </c>
    </row>
    <row r="71" spans="1:16" x14ac:dyDescent="0.3">
      <c r="A71" t="s">
        <v>23</v>
      </c>
      <c r="B71" t="s">
        <v>23</v>
      </c>
      <c r="C71">
        <v>240</v>
      </c>
      <c r="D71">
        <v>2</v>
      </c>
      <c r="E71">
        <v>28</v>
      </c>
      <c r="F71">
        <v>6720</v>
      </c>
      <c r="G71">
        <v>50</v>
      </c>
      <c r="H71">
        <v>35</v>
      </c>
      <c r="I71">
        <v>56</v>
      </c>
      <c r="J71">
        <v>0</v>
      </c>
      <c r="K71">
        <v>0</v>
      </c>
      <c r="L71">
        <v>2</v>
      </c>
      <c r="M71" t="s">
        <v>71</v>
      </c>
      <c r="N71" t="s">
        <v>99</v>
      </c>
      <c r="O71" t="s">
        <v>27</v>
      </c>
      <c r="P71" t="s">
        <v>18</v>
      </c>
    </row>
    <row r="72" spans="1:16" x14ac:dyDescent="0.3">
      <c r="A72" t="s">
        <v>24</v>
      </c>
      <c r="B72" t="s">
        <v>24</v>
      </c>
      <c r="C72">
        <v>240</v>
      </c>
      <c r="D72">
        <v>2</v>
      </c>
      <c r="E72">
        <v>40</v>
      </c>
      <c r="F72">
        <v>9600</v>
      </c>
      <c r="G72">
        <v>80</v>
      </c>
      <c r="H72">
        <v>50</v>
      </c>
      <c r="I72">
        <v>80</v>
      </c>
      <c r="J72">
        <v>0</v>
      </c>
      <c r="K72">
        <v>0</v>
      </c>
      <c r="L72">
        <v>2</v>
      </c>
      <c r="M72" t="s">
        <v>71</v>
      </c>
      <c r="N72" t="s">
        <v>100</v>
      </c>
      <c r="O72" t="s">
        <v>38</v>
      </c>
      <c r="P72" t="s">
        <v>18</v>
      </c>
    </row>
    <row r="73" spans="1:16" x14ac:dyDescent="0.3">
      <c r="A73" t="s">
        <v>6</v>
      </c>
      <c r="B73" t="s">
        <v>6</v>
      </c>
      <c r="C73">
        <v>240</v>
      </c>
      <c r="D73">
        <v>2</v>
      </c>
      <c r="E73">
        <v>50</v>
      </c>
      <c r="F73">
        <v>12000</v>
      </c>
      <c r="G73">
        <v>100</v>
      </c>
      <c r="H73">
        <v>62.5</v>
      </c>
      <c r="I73">
        <v>100</v>
      </c>
      <c r="J73">
        <v>0</v>
      </c>
      <c r="K73">
        <v>0</v>
      </c>
      <c r="L73">
        <v>3</v>
      </c>
      <c r="M73" t="s">
        <v>71</v>
      </c>
      <c r="N73" t="s">
        <v>101</v>
      </c>
      <c r="O73" t="s">
        <v>38</v>
      </c>
      <c r="P73" t="s">
        <v>18</v>
      </c>
    </row>
    <row r="74" spans="1:16" x14ac:dyDescent="0.3">
      <c r="A74" t="s">
        <v>92</v>
      </c>
      <c r="B74" t="s">
        <v>92</v>
      </c>
      <c r="C74">
        <v>208</v>
      </c>
      <c r="D74">
        <v>2</v>
      </c>
      <c r="E74">
        <v>2.4</v>
      </c>
      <c r="F74">
        <v>499.2</v>
      </c>
      <c r="G74">
        <v>15</v>
      </c>
      <c r="H74">
        <v>3</v>
      </c>
      <c r="I74">
        <v>4.8</v>
      </c>
      <c r="J74">
        <v>6</v>
      </c>
      <c r="K74">
        <v>15</v>
      </c>
      <c r="L74" t="s">
        <v>71</v>
      </c>
      <c r="M74" t="s">
        <v>71</v>
      </c>
      <c r="N74" t="s">
        <v>93</v>
      </c>
      <c r="O74" t="s">
        <v>17</v>
      </c>
      <c r="P74" t="s">
        <v>18</v>
      </c>
    </row>
    <row r="75" spans="1:16" x14ac:dyDescent="0.3">
      <c r="A75" t="s">
        <v>94</v>
      </c>
      <c r="B75" t="s">
        <v>94</v>
      </c>
      <c r="C75">
        <v>208</v>
      </c>
      <c r="D75">
        <v>2</v>
      </c>
      <c r="E75">
        <v>3.2</v>
      </c>
      <c r="F75">
        <v>665.6</v>
      </c>
      <c r="G75">
        <v>15</v>
      </c>
      <c r="H75">
        <v>4</v>
      </c>
      <c r="I75">
        <v>6.4</v>
      </c>
      <c r="J75">
        <v>8</v>
      </c>
      <c r="K75">
        <v>15</v>
      </c>
      <c r="L75" t="s">
        <v>71</v>
      </c>
      <c r="M75" t="s">
        <v>71</v>
      </c>
      <c r="N75" t="s">
        <v>93</v>
      </c>
      <c r="O75" t="s">
        <v>17</v>
      </c>
      <c r="P75" t="s">
        <v>18</v>
      </c>
    </row>
    <row r="76" spans="1:16" x14ac:dyDescent="0.3">
      <c r="A76" t="s">
        <v>95</v>
      </c>
      <c r="B76" t="s">
        <v>95</v>
      </c>
      <c r="C76">
        <v>208</v>
      </c>
      <c r="D76">
        <v>2</v>
      </c>
      <c r="E76">
        <v>4</v>
      </c>
      <c r="F76">
        <v>832</v>
      </c>
      <c r="G76">
        <v>15</v>
      </c>
      <c r="H76">
        <v>5</v>
      </c>
      <c r="I76">
        <v>8</v>
      </c>
      <c r="J76">
        <v>10</v>
      </c>
      <c r="K76">
        <v>15</v>
      </c>
      <c r="L76" t="s">
        <v>71</v>
      </c>
      <c r="M76" t="s">
        <v>71</v>
      </c>
      <c r="N76" t="s">
        <v>93</v>
      </c>
      <c r="O76" t="s">
        <v>17</v>
      </c>
      <c r="P76" t="s">
        <v>18</v>
      </c>
    </row>
    <row r="77" spans="1:16" x14ac:dyDescent="0.3">
      <c r="A77" t="s">
        <v>96</v>
      </c>
      <c r="B77" t="s">
        <v>96</v>
      </c>
      <c r="C77">
        <v>208</v>
      </c>
      <c r="D77">
        <v>2</v>
      </c>
      <c r="E77">
        <v>5.4</v>
      </c>
      <c r="F77">
        <v>1123.2</v>
      </c>
      <c r="G77">
        <v>15</v>
      </c>
      <c r="H77">
        <v>6.75</v>
      </c>
      <c r="I77">
        <v>10.8</v>
      </c>
      <c r="J77">
        <v>13.5</v>
      </c>
      <c r="K77">
        <v>15</v>
      </c>
      <c r="L77" t="s">
        <v>71</v>
      </c>
      <c r="M77" t="s">
        <v>71</v>
      </c>
      <c r="N77" t="s">
        <v>93</v>
      </c>
      <c r="O77" t="s">
        <v>17</v>
      </c>
      <c r="P77" t="s">
        <v>18</v>
      </c>
    </row>
    <row r="78" spans="1:16" x14ac:dyDescent="0.3">
      <c r="A78" t="s">
        <v>14</v>
      </c>
      <c r="B78" t="s">
        <v>14</v>
      </c>
      <c r="C78">
        <v>208</v>
      </c>
      <c r="D78">
        <v>2</v>
      </c>
      <c r="E78">
        <v>7.6</v>
      </c>
      <c r="F78">
        <v>1580.8</v>
      </c>
      <c r="G78">
        <v>15</v>
      </c>
      <c r="H78">
        <v>9.5</v>
      </c>
      <c r="I78">
        <v>15.2</v>
      </c>
      <c r="J78">
        <v>19</v>
      </c>
      <c r="K78">
        <v>20</v>
      </c>
      <c r="L78" t="s">
        <v>71</v>
      </c>
      <c r="M78" t="s">
        <v>71</v>
      </c>
      <c r="N78" t="s">
        <v>93</v>
      </c>
      <c r="O78" t="s">
        <v>17</v>
      </c>
      <c r="P78" t="s">
        <v>18</v>
      </c>
    </row>
    <row r="79" spans="1:16" x14ac:dyDescent="0.3">
      <c r="A79" t="s">
        <v>19</v>
      </c>
      <c r="B79" t="s">
        <v>19</v>
      </c>
      <c r="C79">
        <v>208</v>
      </c>
      <c r="D79">
        <v>2</v>
      </c>
      <c r="E79">
        <v>8.8000000000000007</v>
      </c>
      <c r="F79">
        <v>1830.4</v>
      </c>
      <c r="G79">
        <v>20</v>
      </c>
      <c r="H79">
        <v>11</v>
      </c>
      <c r="I79">
        <v>17.600000000000001</v>
      </c>
      <c r="J79">
        <v>22</v>
      </c>
      <c r="K79">
        <v>20</v>
      </c>
      <c r="L79">
        <v>0</v>
      </c>
      <c r="M79" t="s">
        <v>71</v>
      </c>
      <c r="N79" t="s">
        <v>93</v>
      </c>
      <c r="O79" t="s">
        <v>17</v>
      </c>
      <c r="P79" t="s">
        <v>18</v>
      </c>
    </row>
    <row r="80" spans="1:16" x14ac:dyDescent="0.3">
      <c r="A80" t="s">
        <v>20</v>
      </c>
      <c r="B80" t="s">
        <v>20</v>
      </c>
      <c r="C80">
        <v>208</v>
      </c>
      <c r="D80">
        <v>2</v>
      </c>
      <c r="E80">
        <v>11</v>
      </c>
      <c r="F80">
        <v>2288</v>
      </c>
      <c r="G80">
        <v>20</v>
      </c>
      <c r="H80">
        <v>13.75</v>
      </c>
      <c r="I80">
        <v>22</v>
      </c>
      <c r="J80">
        <v>0</v>
      </c>
      <c r="K80">
        <v>0</v>
      </c>
      <c r="L80">
        <v>0</v>
      </c>
      <c r="M80" t="s">
        <v>71</v>
      </c>
      <c r="N80" t="s">
        <v>93</v>
      </c>
      <c r="O80" t="s">
        <v>17</v>
      </c>
      <c r="P80" t="s">
        <v>18</v>
      </c>
    </row>
    <row r="81" spans="1:16" x14ac:dyDescent="0.3">
      <c r="A81" t="s">
        <v>21</v>
      </c>
      <c r="B81" t="s">
        <v>21</v>
      </c>
      <c r="C81">
        <v>208</v>
      </c>
      <c r="D81">
        <v>2</v>
      </c>
      <c r="E81">
        <v>13.2</v>
      </c>
      <c r="F81">
        <v>2745.6</v>
      </c>
      <c r="G81">
        <v>25</v>
      </c>
      <c r="H81">
        <v>16.5</v>
      </c>
      <c r="I81">
        <v>26.4</v>
      </c>
      <c r="J81">
        <v>0</v>
      </c>
      <c r="K81">
        <v>0</v>
      </c>
      <c r="L81">
        <v>0</v>
      </c>
      <c r="M81" t="s">
        <v>71</v>
      </c>
      <c r="N81" t="s">
        <v>93</v>
      </c>
      <c r="O81" t="s">
        <v>27</v>
      </c>
      <c r="P81" t="s">
        <v>18</v>
      </c>
    </row>
    <row r="82" spans="1:16" x14ac:dyDescent="0.3">
      <c r="A82" t="s">
        <v>22</v>
      </c>
      <c r="B82" t="s">
        <v>22</v>
      </c>
      <c r="C82">
        <v>208</v>
      </c>
      <c r="D82">
        <v>2</v>
      </c>
      <c r="E82">
        <v>18.7</v>
      </c>
      <c r="F82">
        <v>3889.6</v>
      </c>
      <c r="G82">
        <v>35</v>
      </c>
      <c r="H82">
        <v>23.375</v>
      </c>
      <c r="I82">
        <v>37.4</v>
      </c>
      <c r="J82">
        <v>0</v>
      </c>
      <c r="K82">
        <v>0</v>
      </c>
      <c r="L82">
        <v>1</v>
      </c>
      <c r="M82" t="s">
        <v>71</v>
      </c>
      <c r="N82" t="s">
        <v>98</v>
      </c>
      <c r="O82" t="s">
        <v>27</v>
      </c>
      <c r="P82" t="s">
        <v>18</v>
      </c>
    </row>
    <row r="83" spans="1:16" x14ac:dyDescent="0.3">
      <c r="A83" t="s">
        <v>23</v>
      </c>
      <c r="B83" t="s">
        <v>23</v>
      </c>
      <c r="C83">
        <v>208</v>
      </c>
      <c r="D83">
        <v>2</v>
      </c>
      <c r="E83">
        <v>30.8</v>
      </c>
      <c r="F83">
        <v>6406.4</v>
      </c>
      <c r="G83">
        <v>60</v>
      </c>
      <c r="H83">
        <v>38.5</v>
      </c>
      <c r="I83">
        <v>61.6</v>
      </c>
      <c r="J83">
        <v>0</v>
      </c>
      <c r="K83">
        <v>0</v>
      </c>
      <c r="L83">
        <v>2</v>
      </c>
      <c r="M83" t="s">
        <v>71</v>
      </c>
      <c r="N83" t="s">
        <v>99</v>
      </c>
      <c r="O83" t="s">
        <v>27</v>
      </c>
      <c r="P83" t="s">
        <v>18</v>
      </c>
    </row>
    <row r="84" spans="1:16" x14ac:dyDescent="0.3">
      <c r="A84" t="s">
        <v>24</v>
      </c>
      <c r="B84" t="s">
        <v>24</v>
      </c>
      <c r="C84">
        <v>208</v>
      </c>
      <c r="D84">
        <v>2</v>
      </c>
      <c r="E84">
        <v>44</v>
      </c>
      <c r="F84">
        <v>9152</v>
      </c>
      <c r="G84">
        <v>80</v>
      </c>
      <c r="H84">
        <v>55</v>
      </c>
      <c r="I84">
        <v>88</v>
      </c>
      <c r="J84">
        <v>0</v>
      </c>
      <c r="K84">
        <v>0</v>
      </c>
      <c r="L84">
        <v>2</v>
      </c>
      <c r="M84" t="s">
        <v>71</v>
      </c>
      <c r="N84" t="s">
        <v>100</v>
      </c>
      <c r="O84" t="s">
        <v>38</v>
      </c>
      <c r="P84" t="s">
        <v>18</v>
      </c>
    </row>
    <row r="85" spans="1:16" x14ac:dyDescent="0.3">
      <c r="A85" t="s">
        <v>6</v>
      </c>
      <c r="B85" t="s">
        <v>6</v>
      </c>
      <c r="C85">
        <v>208</v>
      </c>
      <c r="D85">
        <v>2</v>
      </c>
      <c r="E85">
        <v>55</v>
      </c>
      <c r="F85">
        <v>11440</v>
      </c>
      <c r="G85">
        <v>110</v>
      </c>
      <c r="H85">
        <v>68.75</v>
      </c>
      <c r="I85">
        <v>110</v>
      </c>
      <c r="J85">
        <v>0</v>
      </c>
      <c r="K85">
        <v>0</v>
      </c>
      <c r="L85">
        <v>3</v>
      </c>
      <c r="M85" t="s">
        <v>71</v>
      </c>
      <c r="N85" t="s">
        <v>101</v>
      </c>
      <c r="O85" t="s">
        <v>46</v>
      </c>
      <c r="P85" t="s">
        <v>42</v>
      </c>
    </row>
    <row r="86" spans="1:16" x14ac:dyDescent="0.3">
      <c r="A86" t="s">
        <v>92</v>
      </c>
      <c r="B86" t="s">
        <v>92</v>
      </c>
      <c r="C86">
        <v>277</v>
      </c>
      <c r="D86">
        <v>1</v>
      </c>
      <c r="E86">
        <v>1.83</v>
      </c>
      <c r="F86">
        <v>506.91</v>
      </c>
      <c r="G86">
        <v>15</v>
      </c>
      <c r="H86">
        <v>2.2875000000000001</v>
      </c>
      <c r="I86">
        <v>3.66</v>
      </c>
      <c r="J86">
        <v>4.5</v>
      </c>
      <c r="K86">
        <v>15</v>
      </c>
      <c r="L86" t="s">
        <v>71</v>
      </c>
      <c r="M86" t="s">
        <v>71</v>
      </c>
      <c r="N86" t="s">
        <v>93</v>
      </c>
      <c r="O86" t="s">
        <v>17</v>
      </c>
      <c r="P86" t="s">
        <v>18</v>
      </c>
    </row>
    <row r="87" spans="1:16" x14ac:dyDescent="0.3">
      <c r="A87" t="s">
        <v>94</v>
      </c>
      <c r="B87" t="s">
        <v>94</v>
      </c>
      <c r="C87">
        <v>277</v>
      </c>
      <c r="D87">
        <v>1</v>
      </c>
      <c r="E87">
        <v>2.41</v>
      </c>
      <c r="F87">
        <v>667.57</v>
      </c>
      <c r="G87">
        <v>15</v>
      </c>
      <c r="H87">
        <v>3.0125000000000002</v>
      </c>
      <c r="I87">
        <v>4.82</v>
      </c>
      <c r="J87">
        <v>6</v>
      </c>
      <c r="K87">
        <v>15</v>
      </c>
      <c r="L87" t="s">
        <v>71</v>
      </c>
      <c r="M87" t="s">
        <v>71</v>
      </c>
      <c r="N87" t="s">
        <v>93</v>
      </c>
      <c r="O87" t="s">
        <v>17</v>
      </c>
      <c r="P87" t="s">
        <v>18</v>
      </c>
    </row>
    <row r="88" spans="1:16" x14ac:dyDescent="0.3">
      <c r="A88" t="s">
        <v>95</v>
      </c>
      <c r="B88" t="s">
        <v>95</v>
      </c>
      <c r="C88">
        <v>277</v>
      </c>
      <c r="D88">
        <v>1</v>
      </c>
      <c r="E88">
        <v>2.99</v>
      </c>
      <c r="F88">
        <v>828.23</v>
      </c>
      <c r="G88">
        <v>15</v>
      </c>
      <c r="H88">
        <v>3.7374999999999998</v>
      </c>
      <c r="I88">
        <v>5.98</v>
      </c>
      <c r="J88">
        <v>7.5</v>
      </c>
      <c r="K88">
        <v>15</v>
      </c>
      <c r="L88" t="s">
        <v>71</v>
      </c>
      <c r="M88" t="s">
        <v>71</v>
      </c>
      <c r="N88" t="s">
        <v>93</v>
      </c>
      <c r="O88" t="s">
        <v>17</v>
      </c>
      <c r="P88" t="s">
        <v>18</v>
      </c>
    </row>
    <row r="89" spans="1:16" x14ac:dyDescent="0.3">
      <c r="A89" t="s">
        <v>96</v>
      </c>
      <c r="B89" t="s">
        <v>96</v>
      </c>
      <c r="C89">
        <v>277</v>
      </c>
      <c r="D89">
        <v>1</v>
      </c>
      <c r="E89">
        <v>4.07</v>
      </c>
      <c r="F89">
        <v>1127.3900000000001</v>
      </c>
      <c r="G89">
        <v>15</v>
      </c>
      <c r="H89">
        <v>5.0875000000000004</v>
      </c>
      <c r="I89">
        <v>8.14</v>
      </c>
      <c r="J89">
        <v>10.25</v>
      </c>
      <c r="K89">
        <v>15</v>
      </c>
      <c r="L89" t="s">
        <v>71</v>
      </c>
      <c r="M89" t="s">
        <v>71</v>
      </c>
      <c r="N89" t="s">
        <v>93</v>
      </c>
      <c r="O89" t="s">
        <v>17</v>
      </c>
      <c r="P89" t="s">
        <v>18</v>
      </c>
    </row>
    <row r="90" spans="1:16" x14ac:dyDescent="0.3">
      <c r="A90" t="s">
        <v>14</v>
      </c>
      <c r="B90" t="s">
        <v>14</v>
      </c>
      <c r="C90">
        <v>277</v>
      </c>
      <c r="D90">
        <v>1</v>
      </c>
      <c r="E90">
        <v>5.73</v>
      </c>
      <c r="F90">
        <v>1587.21</v>
      </c>
      <c r="G90">
        <v>15</v>
      </c>
      <c r="H90">
        <v>7.1624999999999996</v>
      </c>
      <c r="I90">
        <v>11.46</v>
      </c>
      <c r="J90">
        <v>14.25</v>
      </c>
      <c r="K90">
        <v>15</v>
      </c>
      <c r="L90" t="s">
        <v>71</v>
      </c>
      <c r="M90" t="s">
        <v>71</v>
      </c>
      <c r="N90" t="s">
        <v>93</v>
      </c>
      <c r="O90" t="s">
        <v>17</v>
      </c>
      <c r="P90" t="s">
        <v>18</v>
      </c>
    </row>
    <row r="91" spans="1:16" x14ac:dyDescent="0.3">
      <c r="A91" t="s">
        <v>19</v>
      </c>
      <c r="B91" t="s">
        <v>19</v>
      </c>
      <c r="C91">
        <v>277</v>
      </c>
      <c r="D91">
        <v>1</v>
      </c>
      <c r="E91">
        <v>6.64</v>
      </c>
      <c r="F91">
        <v>1839.28</v>
      </c>
      <c r="G91">
        <v>15</v>
      </c>
      <c r="H91">
        <v>8.3000000000000007</v>
      </c>
      <c r="I91">
        <v>13.28</v>
      </c>
      <c r="J91">
        <v>16.5</v>
      </c>
      <c r="K91">
        <v>15</v>
      </c>
      <c r="L91">
        <v>0</v>
      </c>
      <c r="M91" t="s">
        <v>71</v>
      </c>
      <c r="N91" t="s">
        <v>93</v>
      </c>
      <c r="O91" t="s">
        <v>17</v>
      </c>
      <c r="P91" t="s">
        <v>18</v>
      </c>
    </row>
    <row r="92" spans="1:16" x14ac:dyDescent="0.3">
      <c r="A92" t="s">
        <v>20</v>
      </c>
      <c r="B92" t="s">
        <v>20</v>
      </c>
      <c r="C92">
        <v>277</v>
      </c>
      <c r="D92">
        <v>1</v>
      </c>
      <c r="E92">
        <v>8.3000000000000007</v>
      </c>
      <c r="F92">
        <v>2299.1</v>
      </c>
      <c r="G92">
        <v>20</v>
      </c>
      <c r="H92">
        <v>10.375</v>
      </c>
      <c r="I92">
        <v>16.600000000000001</v>
      </c>
      <c r="J92">
        <v>0</v>
      </c>
      <c r="K92">
        <v>0</v>
      </c>
      <c r="L92">
        <v>0</v>
      </c>
      <c r="M92" t="s">
        <v>71</v>
      </c>
      <c r="N92" t="s">
        <v>93</v>
      </c>
      <c r="O92" t="s">
        <v>17</v>
      </c>
      <c r="P92" t="s">
        <v>18</v>
      </c>
    </row>
    <row r="93" spans="1:16" x14ac:dyDescent="0.3">
      <c r="A93" t="s">
        <v>21</v>
      </c>
      <c r="B93" t="s">
        <v>21</v>
      </c>
      <c r="C93">
        <v>277</v>
      </c>
      <c r="D93">
        <v>1</v>
      </c>
      <c r="E93">
        <v>9.9600000000000009</v>
      </c>
      <c r="F93">
        <v>2758.92</v>
      </c>
      <c r="G93">
        <v>20</v>
      </c>
      <c r="H93">
        <v>12.45</v>
      </c>
      <c r="I93">
        <v>19.920000000000002</v>
      </c>
      <c r="J93">
        <v>0</v>
      </c>
      <c r="K93">
        <v>0</v>
      </c>
      <c r="L93">
        <v>0</v>
      </c>
      <c r="M93" t="s">
        <v>71</v>
      </c>
      <c r="N93" t="s">
        <v>93</v>
      </c>
      <c r="O93" t="s">
        <v>17</v>
      </c>
      <c r="P93" t="s">
        <v>18</v>
      </c>
    </row>
    <row r="94" spans="1:16" x14ac:dyDescent="0.3">
      <c r="A94" t="s">
        <v>22</v>
      </c>
      <c r="B94" t="s">
        <v>22</v>
      </c>
      <c r="C94">
        <v>277</v>
      </c>
      <c r="D94">
        <v>1</v>
      </c>
      <c r="E94">
        <v>14.12</v>
      </c>
      <c r="F94">
        <v>3911.24</v>
      </c>
      <c r="G94">
        <v>25</v>
      </c>
      <c r="H94">
        <v>17.649999999999999</v>
      </c>
      <c r="I94">
        <v>28.24</v>
      </c>
      <c r="J94">
        <v>0</v>
      </c>
      <c r="K94">
        <v>0</v>
      </c>
      <c r="L94">
        <v>1</v>
      </c>
      <c r="M94" t="s">
        <v>71</v>
      </c>
      <c r="N94" t="s">
        <v>93</v>
      </c>
      <c r="O94" t="s">
        <v>27</v>
      </c>
      <c r="P94" t="s">
        <v>18</v>
      </c>
    </row>
    <row r="95" spans="1:16" x14ac:dyDescent="0.3">
      <c r="A95" t="s">
        <v>23</v>
      </c>
      <c r="B95" t="s">
        <v>23</v>
      </c>
      <c r="C95">
        <v>277</v>
      </c>
      <c r="D95">
        <v>1</v>
      </c>
      <c r="E95">
        <v>23.25</v>
      </c>
      <c r="F95">
        <v>6440.25</v>
      </c>
      <c r="G95">
        <v>45</v>
      </c>
      <c r="H95">
        <v>29.0625</v>
      </c>
      <c r="I95">
        <v>46.5</v>
      </c>
      <c r="J95">
        <v>0</v>
      </c>
      <c r="K95">
        <v>0</v>
      </c>
      <c r="L95">
        <v>2</v>
      </c>
      <c r="M95" t="s">
        <v>71</v>
      </c>
      <c r="N95" t="s">
        <v>98</v>
      </c>
      <c r="O95" t="s">
        <v>27</v>
      </c>
      <c r="P95" t="s">
        <v>18</v>
      </c>
    </row>
    <row r="96" spans="1:16" x14ac:dyDescent="0.3">
      <c r="A96" t="s">
        <v>24</v>
      </c>
      <c r="B96" t="s">
        <v>24</v>
      </c>
      <c r="C96">
        <v>277</v>
      </c>
      <c r="D96">
        <v>1</v>
      </c>
      <c r="E96">
        <v>33.21</v>
      </c>
      <c r="F96">
        <v>9199.17</v>
      </c>
      <c r="G96">
        <v>60</v>
      </c>
      <c r="H96">
        <v>41.512500000000003</v>
      </c>
      <c r="I96">
        <v>66.42</v>
      </c>
      <c r="J96">
        <v>0</v>
      </c>
      <c r="K96">
        <v>0</v>
      </c>
      <c r="L96">
        <v>2</v>
      </c>
      <c r="M96" t="s">
        <v>71</v>
      </c>
      <c r="N96" t="s">
        <v>100</v>
      </c>
      <c r="O96" t="s">
        <v>27</v>
      </c>
      <c r="P96" t="s">
        <v>18</v>
      </c>
    </row>
    <row r="97" spans="1:16" x14ac:dyDescent="0.3">
      <c r="A97" t="s">
        <v>6</v>
      </c>
      <c r="B97" t="s">
        <v>6</v>
      </c>
      <c r="C97">
        <v>277</v>
      </c>
      <c r="D97">
        <v>1</v>
      </c>
      <c r="E97">
        <v>41.52</v>
      </c>
      <c r="F97">
        <v>11501.04</v>
      </c>
      <c r="G97">
        <v>80</v>
      </c>
      <c r="H97">
        <v>51.9</v>
      </c>
      <c r="I97">
        <v>83.04</v>
      </c>
      <c r="J97">
        <v>0</v>
      </c>
      <c r="K97">
        <v>0</v>
      </c>
      <c r="L97">
        <v>3</v>
      </c>
      <c r="M97" t="s">
        <v>71</v>
      </c>
      <c r="N97" t="s">
        <v>100</v>
      </c>
      <c r="O97" t="s">
        <v>38</v>
      </c>
      <c r="P97" t="s">
        <v>18</v>
      </c>
    </row>
    <row r="98" spans="1:16" x14ac:dyDescent="0.3">
      <c r="A98" t="s">
        <v>92</v>
      </c>
      <c r="B98" t="s">
        <v>92</v>
      </c>
      <c r="C98">
        <v>120</v>
      </c>
      <c r="D98">
        <v>1</v>
      </c>
      <c r="E98">
        <v>4.4000000000000004</v>
      </c>
      <c r="F98">
        <v>506</v>
      </c>
      <c r="G98">
        <v>15</v>
      </c>
      <c r="H98">
        <v>5.5</v>
      </c>
      <c r="I98">
        <v>8.8000000000000007</v>
      </c>
      <c r="J98">
        <v>11</v>
      </c>
      <c r="K98">
        <v>15</v>
      </c>
      <c r="L98" t="s">
        <v>71</v>
      </c>
      <c r="M98" t="s">
        <v>71</v>
      </c>
      <c r="N98" t="s">
        <v>93</v>
      </c>
      <c r="O98" t="s">
        <v>17</v>
      </c>
      <c r="P98" t="s">
        <v>18</v>
      </c>
    </row>
    <row r="99" spans="1:16" x14ac:dyDescent="0.3">
      <c r="A99" t="s">
        <v>94</v>
      </c>
      <c r="B99" t="s">
        <v>94</v>
      </c>
      <c r="C99">
        <v>120</v>
      </c>
      <c r="D99">
        <v>1</v>
      </c>
      <c r="E99">
        <v>5.8</v>
      </c>
      <c r="F99">
        <v>667</v>
      </c>
      <c r="G99">
        <v>15</v>
      </c>
      <c r="H99">
        <v>7.25</v>
      </c>
      <c r="I99">
        <v>11.6</v>
      </c>
      <c r="J99">
        <v>14.5</v>
      </c>
      <c r="K99">
        <v>15</v>
      </c>
      <c r="L99" t="s">
        <v>71</v>
      </c>
      <c r="M99" t="s">
        <v>71</v>
      </c>
      <c r="N99" t="s">
        <v>93</v>
      </c>
      <c r="O99" t="s">
        <v>17</v>
      </c>
      <c r="P99" t="s">
        <v>18</v>
      </c>
    </row>
    <row r="100" spans="1:16" x14ac:dyDescent="0.3">
      <c r="A100" t="s">
        <v>95</v>
      </c>
      <c r="B100" t="s">
        <v>95</v>
      </c>
      <c r="C100">
        <v>120</v>
      </c>
      <c r="D100">
        <v>1</v>
      </c>
      <c r="E100">
        <v>7.2</v>
      </c>
      <c r="F100">
        <v>828</v>
      </c>
      <c r="G100">
        <v>15</v>
      </c>
      <c r="H100">
        <v>9</v>
      </c>
      <c r="I100">
        <v>14.4</v>
      </c>
      <c r="J100">
        <v>18</v>
      </c>
      <c r="K100">
        <v>15</v>
      </c>
      <c r="L100" t="s">
        <v>71</v>
      </c>
      <c r="M100" t="s">
        <v>71</v>
      </c>
      <c r="N100" t="s">
        <v>93</v>
      </c>
      <c r="O100" t="s">
        <v>17</v>
      </c>
      <c r="P100" t="s">
        <v>18</v>
      </c>
    </row>
    <row r="101" spans="1:16" x14ac:dyDescent="0.3">
      <c r="A101" t="s">
        <v>96</v>
      </c>
      <c r="B101" t="s">
        <v>96</v>
      </c>
      <c r="C101">
        <v>120</v>
      </c>
      <c r="D101">
        <v>1</v>
      </c>
      <c r="E101">
        <v>9.8000000000000007</v>
      </c>
      <c r="F101">
        <v>1127</v>
      </c>
      <c r="G101">
        <v>20</v>
      </c>
      <c r="H101">
        <v>12.25</v>
      </c>
      <c r="I101">
        <v>19.600000000000001</v>
      </c>
      <c r="J101">
        <v>24.5</v>
      </c>
      <c r="K101">
        <v>20</v>
      </c>
      <c r="L101" t="s">
        <v>71</v>
      </c>
      <c r="M101" t="s">
        <v>71</v>
      </c>
      <c r="N101" t="s">
        <v>93</v>
      </c>
      <c r="O101" t="s">
        <v>17</v>
      </c>
      <c r="P101" t="s">
        <v>18</v>
      </c>
    </row>
    <row r="102" spans="1:16" x14ac:dyDescent="0.3">
      <c r="A102" t="s">
        <v>14</v>
      </c>
      <c r="B102" t="s">
        <v>14</v>
      </c>
      <c r="C102">
        <v>120</v>
      </c>
      <c r="D102">
        <v>1</v>
      </c>
      <c r="E102">
        <v>13.8</v>
      </c>
      <c r="F102">
        <v>1587</v>
      </c>
      <c r="G102">
        <v>20</v>
      </c>
      <c r="H102">
        <v>17.25</v>
      </c>
      <c r="I102">
        <v>27.6</v>
      </c>
      <c r="J102">
        <v>34.5</v>
      </c>
      <c r="K102">
        <v>30</v>
      </c>
      <c r="L102" t="s">
        <v>71</v>
      </c>
      <c r="M102" t="s">
        <v>71</v>
      </c>
      <c r="N102" t="s">
        <v>93</v>
      </c>
      <c r="O102" t="s">
        <v>17</v>
      </c>
      <c r="P102" t="s">
        <v>18</v>
      </c>
    </row>
    <row r="103" spans="1:16" x14ac:dyDescent="0.3">
      <c r="A103" t="s">
        <v>19</v>
      </c>
      <c r="B103" t="s">
        <v>19</v>
      </c>
      <c r="C103">
        <v>120</v>
      </c>
      <c r="D103">
        <v>1</v>
      </c>
      <c r="E103">
        <v>16</v>
      </c>
      <c r="F103">
        <v>1840</v>
      </c>
      <c r="G103">
        <v>30</v>
      </c>
      <c r="H103">
        <v>20</v>
      </c>
      <c r="I103">
        <v>32</v>
      </c>
      <c r="J103">
        <v>40</v>
      </c>
      <c r="K103">
        <v>40</v>
      </c>
      <c r="L103">
        <v>0</v>
      </c>
      <c r="M103" t="s">
        <v>71</v>
      </c>
      <c r="N103" t="s">
        <v>93</v>
      </c>
      <c r="O103" t="s">
        <v>27</v>
      </c>
      <c r="P103" t="s">
        <v>18</v>
      </c>
    </row>
    <row r="104" spans="1:16" x14ac:dyDescent="0.3">
      <c r="A104" t="s">
        <v>20</v>
      </c>
      <c r="B104" t="s">
        <v>20</v>
      </c>
      <c r="C104">
        <v>120</v>
      </c>
      <c r="D104">
        <v>1</v>
      </c>
      <c r="E104">
        <v>20</v>
      </c>
      <c r="F104">
        <v>2300</v>
      </c>
      <c r="G104">
        <v>40</v>
      </c>
      <c r="H104">
        <v>25</v>
      </c>
      <c r="I104">
        <v>40</v>
      </c>
      <c r="J104">
        <v>0</v>
      </c>
      <c r="K104">
        <v>0</v>
      </c>
      <c r="L104">
        <v>1</v>
      </c>
      <c r="M104" t="s">
        <v>71</v>
      </c>
      <c r="N104" t="s">
        <v>98</v>
      </c>
      <c r="O104" t="s">
        <v>27</v>
      </c>
      <c r="P104" t="s">
        <v>18</v>
      </c>
    </row>
    <row r="105" spans="1:16" x14ac:dyDescent="0.3">
      <c r="A105" t="s">
        <v>21</v>
      </c>
      <c r="B105" t="s">
        <v>21</v>
      </c>
      <c r="C105">
        <v>120</v>
      </c>
      <c r="D105">
        <v>1</v>
      </c>
      <c r="E105">
        <v>24</v>
      </c>
      <c r="F105">
        <v>2760</v>
      </c>
      <c r="G105">
        <v>45</v>
      </c>
      <c r="H105">
        <v>30</v>
      </c>
      <c r="I105">
        <v>48</v>
      </c>
      <c r="J105">
        <v>0</v>
      </c>
      <c r="K105">
        <v>0</v>
      </c>
      <c r="L105">
        <v>1</v>
      </c>
      <c r="M105" t="s">
        <v>71</v>
      </c>
      <c r="N105" t="s">
        <v>98</v>
      </c>
      <c r="O105" t="s">
        <v>27</v>
      </c>
      <c r="P105" t="s">
        <v>18</v>
      </c>
    </row>
    <row r="106" spans="1:16" x14ac:dyDescent="0.3">
      <c r="A106" t="s">
        <v>22</v>
      </c>
      <c r="B106" t="s">
        <v>22</v>
      </c>
      <c r="C106">
        <v>120</v>
      </c>
      <c r="D106">
        <v>1</v>
      </c>
      <c r="E106">
        <v>34</v>
      </c>
      <c r="F106">
        <v>3910</v>
      </c>
      <c r="G106">
        <v>50</v>
      </c>
      <c r="H106">
        <v>42.5</v>
      </c>
      <c r="I106">
        <v>68</v>
      </c>
      <c r="J106">
        <v>0</v>
      </c>
      <c r="K106">
        <v>0</v>
      </c>
      <c r="L106">
        <v>2</v>
      </c>
      <c r="M106" t="s">
        <v>71</v>
      </c>
      <c r="N106" t="s">
        <v>100</v>
      </c>
      <c r="O106" t="s">
        <v>27</v>
      </c>
      <c r="P106" t="s">
        <v>18</v>
      </c>
    </row>
    <row r="107" spans="1:16" x14ac:dyDescent="0.3">
      <c r="A107" t="s">
        <v>23</v>
      </c>
      <c r="B107" t="s">
        <v>23</v>
      </c>
      <c r="C107">
        <v>120</v>
      </c>
      <c r="D107">
        <v>1</v>
      </c>
      <c r="E107">
        <v>56</v>
      </c>
      <c r="F107">
        <v>6440</v>
      </c>
      <c r="G107">
        <v>110</v>
      </c>
      <c r="H107">
        <v>70</v>
      </c>
      <c r="I107">
        <v>112</v>
      </c>
      <c r="J107">
        <v>0</v>
      </c>
      <c r="K107">
        <v>0</v>
      </c>
      <c r="L107">
        <v>3</v>
      </c>
      <c r="M107" t="s">
        <v>71</v>
      </c>
      <c r="N107" t="s">
        <v>101</v>
      </c>
      <c r="O107" t="s">
        <v>46</v>
      </c>
      <c r="P107" t="s">
        <v>18</v>
      </c>
    </row>
    <row r="108" spans="1:16" x14ac:dyDescent="0.3">
      <c r="A108" t="s">
        <v>24</v>
      </c>
      <c r="B108" t="s">
        <v>24</v>
      </c>
      <c r="C108">
        <v>120</v>
      </c>
      <c r="D108">
        <v>1</v>
      </c>
      <c r="E108">
        <v>80</v>
      </c>
      <c r="F108">
        <v>9200</v>
      </c>
      <c r="G108">
        <v>150</v>
      </c>
      <c r="H108">
        <v>100</v>
      </c>
      <c r="I108">
        <v>160</v>
      </c>
      <c r="J108">
        <v>0</v>
      </c>
      <c r="K108">
        <v>0</v>
      </c>
      <c r="L108" t="s">
        <v>71</v>
      </c>
      <c r="M108" t="s">
        <v>71</v>
      </c>
      <c r="N108" t="s">
        <v>102</v>
      </c>
      <c r="O108" t="s">
        <v>46</v>
      </c>
      <c r="P108" t="s">
        <v>42</v>
      </c>
    </row>
    <row r="109" spans="1:16" x14ac:dyDescent="0.3">
      <c r="A109" t="s">
        <v>6</v>
      </c>
      <c r="B109" t="s">
        <v>6</v>
      </c>
      <c r="C109">
        <v>120</v>
      </c>
      <c r="D109">
        <v>1</v>
      </c>
      <c r="E109">
        <v>100</v>
      </c>
      <c r="F109">
        <v>11500</v>
      </c>
      <c r="G109">
        <v>200</v>
      </c>
      <c r="H109">
        <v>125</v>
      </c>
      <c r="I109">
        <v>200</v>
      </c>
      <c r="J109">
        <v>0</v>
      </c>
      <c r="K109">
        <v>0</v>
      </c>
      <c r="L109" t="s">
        <v>71</v>
      </c>
      <c r="M109" t="s">
        <v>71</v>
      </c>
      <c r="N109" t="s">
        <v>103</v>
      </c>
      <c r="O109" t="s">
        <v>46</v>
      </c>
      <c r="P109" t="s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9760ECBEE28748BAA4B6CB9B905C6B" ma:contentTypeVersion="7" ma:contentTypeDescription="Create a new document." ma:contentTypeScope="" ma:versionID="e3b8e89338087d40a657ac3dafb6bea3">
  <xsd:schema xmlns:xsd="http://www.w3.org/2001/XMLSchema" xmlns:xs="http://www.w3.org/2001/XMLSchema" xmlns:p="http://schemas.microsoft.com/office/2006/metadata/properties" xmlns:ns2="e0178e4a-4b8e-497e-91af-83b3503cd2f0" targetNamespace="http://schemas.microsoft.com/office/2006/metadata/properties" ma:root="true" ma:fieldsID="d571a65ab9392d255daa6c8d0f55c6d6" ns2:_="">
    <xsd:import namespace="e0178e4a-4b8e-497e-91af-83b3503cd2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78e4a-4b8e-497e-91af-83b3503cd2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3AE4F6-71FA-46BA-B752-FC65264EF0F1}"/>
</file>

<file path=customXml/itemProps2.xml><?xml version="1.0" encoding="utf-8"?>
<ds:datastoreItem xmlns:ds="http://schemas.openxmlformats.org/officeDocument/2006/customXml" ds:itemID="{E180F90F-AE34-4DDE-A3B9-A3492CA6A46C}"/>
</file>

<file path=customXml/itemProps3.xml><?xml version="1.0" encoding="utf-8"?>
<ds:datastoreItem xmlns:ds="http://schemas.openxmlformats.org/officeDocument/2006/customXml" ds:itemID="{BA026A5D-AB91-42F0-995D-EE00701142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Equipment Info</vt:lpstr>
      <vt:lpstr>T1-480-3P</vt:lpstr>
      <vt:lpstr>T2-240-3P</vt:lpstr>
      <vt:lpstr>T3-208-3P</vt:lpstr>
      <vt:lpstr>T4-240-2P</vt:lpstr>
      <vt:lpstr>T5-208-2P</vt:lpstr>
      <vt:lpstr>T6-277-1P</vt:lpstr>
      <vt:lpstr>T7-120-1P</vt:lpstr>
      <vt:lpstr>Full List</vt:lpstr>
      <vt:lpstr>Data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Stannard, Scott</dc:creator>
  <cp:lastModifiedBy>Stannard, Scott</cp:lastModifiedBy>
  <dcterms:created xsi:type="dcterms:W3CDTF">2020-09-01T14:39:58Z</dcterms:created>
  <dcterms:modified xsi:type="dcterms:W3CDTF">2020-09-11T15:20:54Z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0x010100789760ECBEE28748BAA4B6CB9B905C6B</vt:lpwstr>
  </property>
</Properties>
</file>