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N32" i="1" s="1"/>
  <c r="J32" i="1" s="1"/>
  <c r="F32" i="1"/>
  <c r="D32" i="1"/>
  <c r="AW31" i="1"/>
  <c r="AU31" i="1"/>
  <c r="AR31" i="1"/>
  <c r="J31" i="1" s="1"/>
  <c r="AP31" i="1"/>
  <c r="F31" i="1"/>
  <c r="D31" i="1"/>
  <c r="E31" i="1" s="1"/>
  <c r="AP29" i="1"/>
  <c r="AR29" i="1" s="1"/>
  <c r="J29" i="1" s="1"/>
  <c r="F29" i="1"/>
  <c r="E29" i="1"/>
  <c r="D29" i="1"/>
  <c r="AC28" i="1"/>
  <c r="J28" i="1" s="1"/>
  <c r="AA28" i="1"/>
  <c r="F28" i="1"/>
  <c r="D28" i="1"/>
  <c r="E28" i="1" s="1"/>
  <c r="AK27" i="1"/>
  <c r="AM27" i="1" s="1"/>
  <c r="AF27" i="1"/>
  <c r="AH27" i="1" s="1"/>
  <c r="F27" i="1"/>
  <c r="E27" i="1"/>
  <c r="D27" i="1"/>
  <c r="AA26" i="1"/>
  <c r="AC26" i="1" s="1"/>
  <c r="V26" i="1"/>
  <c r="X26" i="1" s="1"/>
  <c r="J26" i="1" s="1"/>
  <c r="F26" i="1"/>
  <c r="D26" i="1"/>
  <c r="E26" i="1" s="1"/>
  <c r="AR24" i="1"/>
  <c r="AP24" i="1"/>
  <c r="AM24" i="1"/>
  <c r="J24" i="1" s="1"/>
  <c r="AK24" i="1"/>
  <c r="F24" i="1"/>
  <c r="D24" i="1"/>
  <c r="E24" i="1" s="1"/>
  <c r="AK23" i="1"/>
  <c r="AM23" i="1" s="1"/>
  <c r="AF23" i="1"/>
  <c r="AH23" i="1" s="1"/>
  <c r="J23" i="1" s="1"/>
  <c r="F23" i="1"/>
  <c r="E23" i="1"/>
  <c r="D23" i="1"/>
  <c r="AA21" i="1"/>
  <c r="AC21" i="1" s="1"/>
  <c r="J21" i="1" s="1"/>
  <c r="F21" i="1"/>
  <c r="D21" i="1"/>
  <c r="E21" i="1" s="1"/>
  <c r="AA20" i="1"/>
  <c r="AC20" i="1" s="1"/>
  <c r="J20" i="1" s="1"/>
  <c r="F20" i="1"/>
  <c r="E20" i="1"/>
  <c r="D20" i="1"/>
  <c r="V19" i="1"/>
  <c r="X19" i="1" s="1"/>
  <c r="J19" i="1" s="1"/>
  <c r="F19" i="1"/>
  <c r="D19" i="1"/>
  <c r="E19" i="1" s="1"/>
  <c r="Q18" i="1"/>
  <c r="S18" i="1" s="1"/>
  <c r="J18" i="1" s="1"/>
  <c r="F18" i="1"/>
  <c r="E18" i="1"/>
  <c r="D18" i="1"/>
  <c r="L17" i="1"/>
  <c r="N17" i="1" s="1"/>
  <c r="J17" i="1" s="1"/>
  <c r="F17" i="1"/>
  <c r="D17" i="1"/>
  <c r="E17" i="1" s="1"/>
  <c r="L16" i="1"/>
  <c r="N16" i="1" s="1"/>
  <c r="J16" i="1" s="1"/>
  <c r="F16" i="1"/>
  <c r="E16" i="1"/>
  <c r="D16" i="1"/>
  <c r="AK14" i="1"/>
  <c r="AM14" i="1" s="1"/>
  <c r="J14" i="1" s="1"/>
  <c r="F14" i="1"/>
  <c r="D14" i="1"/>
  <c r="E14" i="1" s="1"/>
  <c r="AF12" i="1"/>
  <c r="AH12" i="1" s="1"/>
  <c r="J12" i="1" s="1"/>
  <c r="F12" i="1"/>
  <c r="E12" i="1"/>
  <c r="D12" i="1"/>
  <c r="AF11" i="1"/>
  <c r="AH11" i="1" s="1"/>
  <c r="J11" i="1" s="1"/>
  <c r="F11" i="1"/>
  <c r="D11" i="1"/>
  <c r="E11" i="1" s="1"/>
  <c r="V10" i="1"/>
  <c r="X10" i="1" s="1"/>
  <c r="S10" i="1"/>
  <c r="Q10" i="1"/>
  <c r="N10" i="1"/>
  <c r="J10" i="1" s="1"/>
  <c r="L10" i="1"/>
  <c r="F10" i="1"/>
  <c r="D10" i="1"/>
  <c r="E10" i="1" s="1"/>
  <c r="J8" i="1"/>
  <c r="F8" i="1"/>
  <c r="D8" i="1"/>
  <c r="E8" i="1" s="1"/>
  <c r="AC7" i="1"/>
  <c r="J7" i="1" s="1"/>
  <c r="AA7" i="1"/>
  <c r="F7" i="1"/>
  <c r="D7" i="1"/>
  <c r="E7" i="1" s="1"/>
  <c r="L6" i="1"/>
  <c r="J6" i="1"/>
  <c r="F6" i="1"/>
  <c r="D6" i="1"/>
  <c r="E6" i="1" s="1"/>
  <c r="AA5" i="1"/>
  <c r="AC5" i="1" s="1"/>
  <c r="V5" i="1"/>
  <c r="X5" i="1" s="1"/>
  <c r="P5" i="1"/>
  <c r="Q5" i="1" s="1"/>
  <c r="S5" i="1" s="1"/>
  <c r="L5" i="1"/>
  <c r="N5" i="1" s="1"/>
  <c r="F5" i="1"/>
  <c r="D5" i="1"/>
  <c r="E5" i="1" s="1"/>
  <c r="J27" i="1" l="1"/>
</calcChain>
</file>

<file path=xl/sharedStrings.xml><?xml version="1.0" encoding="utf-8"?>
<sst xmlns="http://schemas.openxmlformats.org/spreadsheetml/2006/main" count="187" uniqueCount="92">
  <si>
    <t>Кафедра</t>
  </si>
  <si>
    <t>№</t>
  </si>
  <si>
    <t>Наименование  дисциплин (модулей)</t>
  </si>
  <si>
    <t>Трудоемкость циклов, разделов, дисциплин</t>
  </si>
  <si>
    <t>Виды и трудоемкость занятий</t>
  </si>
  <si>
    <t>Семестр 1 -</t>
  </si>
  <si>
    <t>недель</t>
  </si>
  <si>
    <t>Семестр 2 -</t>
  </si>
  <si>
    <t>Семестр 3 -</t>
  </si>
  <si>
    <t>Семестр 4 -</t>
  </si>
  <si>
    <t>Семестр 5 -</t>
  </si>
  <si>
    <t>Семестр 6 -</t>
  </si>
  <si>
    <t>Семестр 7 -</t>
  </si>
  <si>
    <t>Семестр 8 -</t>
  </si>
  <si>
    <t>Трудоемкость</t>
  </si>
  <si>
    <t>зач/   экз</t>
  </si>
  <si>
    <t>Общая,     з.е.</t>
  </si>
  <si>
    <t xml:space="preserve">Общая,    час </t>
  </si>
  <si>
    <t>Аудит,    час</t>
  </si>
  <si>
    <t>Лек</t>
  </si>
  <si>
    <t>Сем</t>
  </si>
  <si>
    <t>Лаб</t>
  </si>
  <si>
    <t>Сам</t>
  </si>
  <si>
    <t>з.е.</t>
  </si>
  <si>
    <t>Сам    час</t>
  </si>
  <si>
    <t>час</t>
  </si>
  <si>
    <t>Иностранный язык</t>
  </si>
  <si>
    <t>Л 3</t>
  </si>
  <si>
    <t>зач</t>
  </si>
  <si>
    <t>экз</t>
  </si>
  <si>
    <t>История</t>
  </si>
  <si>
    <t>СГН 1</t>
  </si>
  <si>
    <t>Философия</t>
  </si>
  <si>
    <t>СГН 4</t>
  </si>
  <si>
    <t>Экономическая теория</t>
  </si>
  <si>
    <t>ИБМ 3</t>
  </si>
  <si>
    <t>Модуль. Общая математика</t>
  </si>
  <si>
    <t>5.1</t>
  </si>
  <si>
    <t>Математика</t>
  </si>
  <si>
    <t>ФН 1</t>
  </si>
  <si>
    <t>5.2</t>
  </si>
  <si>
    <t>Теория вероятности и математическая статистика</t>
  </si>
  <si>
    <t xml:space="preserve">ФН 1 </t>
  </si>
  <si>
    <t>5.3</t>
  </si>
  <si>
    <t>Дискретная математика</t>
  </si>
  <si>
    <t>6</t>
  </si>
  <si>
    <t>Модуль. Системный анализ и моделирование систем</t>
  </si>
  <si>
    <t>6.1</t>
  </si>
  <si>
    <t>Теория систем и ситемный анализ</t>
  </si>
  <si>
    <t>7</t>
  </si>
  <si>
    <t>Модуль. Теоретическая информатика</t>
  </si>
  <si>
    <t>7.1</t>
  </si>
  <si>
    <t>Теоретическая информатика</t>
  </si>
  <si>
    <t>ИУ 5</t>
  </si>
  <si>
    <t>7.2</t>
  </si>
  <si>
    <t>Основы программирования</t>
  </si>
  <si>
    <t>ИУ 7</t>
  </si>
  <si>
    <t>7.3</t>
  </si>
  <si>
    <t>Объектно-ориентированное программирование</t>
  </si>
  <si>
    <t>7.4</t>
  </si>
  <si>
    <t>Языки интернет-программирования</t>
  </si>
  <si>
    <t>7.5</t>
  </si>
  <si>
    <t>Базы данных</t>
  </si>
  <si>
    <t>7.6</t>
  </si>
  <si>
    <t>Базы данных. Курсовая работа</t>
  </si>
  <si>
    <t>кр</t>
  </si>
  <si>
    <t>8</t>
  </si>
  <si>
    <t xml:space="preserve">Модуль. Вычислительные ситемы и коммуникации </t>
  </si>
  <si>
    <t>8.1</t>
  </si>
  <si>
    <t>Операционные системы</t>
  </si>
  <si>
    <t>8.2</t>
  </si>
  <si>
    <t xml:space="preserve">Вычислительные ситемы, сети и коммуникации </t>
  </si>
  <si>
    <t>9</t>
  </si>
  <si>
    <t>Модуль. Технология разработки программных систем</t>
  </si>
  <si>
    <t>9.1</t>
  </si>
  <si>
    <t>Программная инженерия</t>
  </si>
  <si>
    <t>9.2</t>
  </si>
  <si>
    <t>Информационные ситемы и технологии</t>
  </si>
  <si>
    <t>9.3</t>
  </si>
  <si>
    <t>Безопасность жизнедеятельности</t>
  </si>
  <si>
    <t>Э 9</t>
  </si>
  <si>
    <t>9.4</t>
  </si>
  <si>
    <t>Проектирование информационных систем</t>
  </si>
  <si>
    <t>10</t>
  </si>
  <si>
    <t>Модуль. Информационная безопасность</t>
  </si>
  <si>
    <t>10.1</t>
  </si>
  <si>
    <t>Информационная безопасность</t>
  </si>
  <si>
    <t>ИУ 8</t>
  </si>
  <si>
    <t>11</t>
  </si>
  <si>
    <t>Физическая культура</t>
  </si>
  <si>
    <t xml:space="preserve">Лекции </t>
  </si>
  <si>
    <t>Семинары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</si>
</sst>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50"/>
      <name val="Arial Cyr"/>
      <family val="2"/>
      <charset val="204"/>
    </font>
    <font>
      <b/>
      <sz val="40"/>
      <name val="Arial Cyr"/>
      <family val="2"/>
      <charset val="204"/>
    </font>
    <font>
      <b/>
      <sz val="40"/>
      <name val="Arial"/>
      <family val="2"/>
    </font>
    <font>
      <sz val="40"/>
      <name val="Arial"/>
      <family val="2"/>
    </font>
    <font>
      <sz val="40"/>
      <name val="Arial Cyr"/>
      <charset val="204"/>
    </font>
    <font>
      <b/>
      <i/>
      <sz val="40"/>
      <name val="Arial Cyr"/>
      <charset val="204"/>
    </font>
    <font>
      <sz val="40"/>
      <color indexed="10"/>
      <name val="Arial Cyr"/>
      <charset val="204"/>
    </font>
    <font>
      <sz val="36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1" fontId="5" fillId="0" borderId="10" xfId="1" applyNumberFormat="1" applyFont="1" applyBorder="1" applyAlignment="1">
      <alignment horizontal="center" vertical="center" wrapText="1"/>
    </xf>
    <xf numFmtId="1" fontId="5" fillId="0" borderId="12" xfId="1" applyNumberFormat="1" applyFont="1" applyBorder="1" applyAlignment="1">
      <alignment horizontal="center" vertical="center" wrapText="1"/>
    </xf>
    <xf numFmtId="49" fontId="2" fillId="0" borderId="19" xfId="1" applyNumberFormat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1" fontId="5" fillId="0" borderId="19" xfId="1" applyNumberFormat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1" fontId="5" fillId="0" borderId="21" xfId="1" applyNumberFormat="1" applyFont="1" applyBorder="1" applyAlignment="1">
      <alignment horizontal="center" vertical="center" wrapText="1"/>
    </xf>
    <xf numFmtId="49" fontId="6" fillId="0" borderId="7" xfId="2" applyNumberFormat="1" applyFont="1" applyBorder="1" applyAlignment="1">
      <alignment horizontal="center" vertical="center" wrapText="1"/>
    </xf>
    <xf numFmtId="1" fontId="6" fillId="0" borderId="26" xfId="2" applyNumberFormat="1" applyFont="1" applyFill="1" applyBorder="1" applyAlignment="1">
      <alignment horizontal="left" vertical="center" wrapText="1"/>
    </xf>
    <xf numFmtId="1" fontId="6" fillId="0" borderId="27" xfId="2" applyNumberFormat="1" applyFont="1" applyBorder="1" applyAlignment="1">
      <alignment horizontal="center" vertical="center"/>
    </xf>
    <xf numFmtId="1" fontId="6" fillId="0" borderId="28" xfId="2" applyNumberFormat="1" applyFont="1" applyFill="1" applyBorder="1" applyAlignment="1">
      <alignment horizontal="center" vertical="center"/>
    </xf>
    <xf numFmtId="0" fontId="6" fillId="0" borderId="26" xfId="2" applyFont="1" applyFill="1" applyBorder="1" applyAlignment="1">
      <alignment horizontal="center" vertical="center" wrapText="1"/>
    </xf>
    <xf numFmtId="1" fontId="6" fillId="0" borderId="27" xfId="2" applyNumberFormat="1" applyFont="1" applyFill="1" applyBorder="1" applyAlignment="1">
      <alignment horizontal="center" vertical="center" wrapText="1"/>
    </xf>
    <xf numFmtId="0" fontId="6" fillId="0" borderId="28" xfId="2" applyFont="1" applyFill="1" applyBorder="1" applyAlignment="1">
      <alignment horizontal="center" vertical="center" wrapText="1"/>
    </xf>
    <xf numFmtId="1" fontId="6" fillId="0" borderId="29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6" fillId="2" borderId="7" xfId="2" applyNumberFormat="1" applyFont="1" applyFill="1" applyBorder="1" applyAlignment="1">
      <alignment horizontal="center" vertical="center" wrapText="1"/>
    </xf>
    <xf numFmtId="1" fontId="6" fillId="2" borderId="26" xfId="2" applyNumberFormat="1" applyFont="1" applyFill="1" applyBorder="1" applyAlignment="1">
      <alignment horizontal="left" vertical="center" wrapText="1"/>
    </xf>
    <xf numFmtId="1" fontId="6" fillId="2" borderId="27" xfId="2" applyNumberFormat="1" applyFont="1" applyFill="1" applyBorder="1" applyAlignment="1">
      <alignment horizontal="center" vertical="center" wrapText="1"/>
    </xf>
    <xf numFmtId="1" fontId="6" fillId="2" borderId="28" xfId="2" applyNumberFormat="1" applyFont="1" applyFill="1" applyBorder="1" applyAlignment="1">
      <alignment horizontal="center" vertical="center"/>
    </xf>
    <xf numFmtId="0" fontId="6" fillId="2" borderId="26" xfId="2" applyFont="1" applyFill="1" applyBorder="1" applyAlignment="1">
      <alignment horizontal="center" vertical="center" wrapText="1"/>
    </xf>
    <xf numFmtId="0" fontId="6" fillId="2" borderId="28" xfId="2" applyFont="1" applyFill="1" applyBorder="1" applyAlignment="1">
      <alignment horizontal="center" vertical="center" wrapText="1"/>
    </xf>
    <xf numFmtId="1" fontId="6" fillId="2" borderId="29" xfId="2" applyNumberFormat="1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 wrapText="1"/>
    </xf>
    <xf numFmtId="0" fontId="6" fillId="2" borderId="29" xfId="2" applyFont="1" applyFill="1" applyBorder="1" applyAlignment="1">
      <alignment horizontal="center" vertical="center" wrapText="1"/>
    </xf>
    <xf numFmtId="0" fontId="6" fillId="0" borderId="7" xfId="2" applyNumberFormat="1" applyFont="1" applyBorder="1" applyAlignment="1">
      <alignment horizontal="center" vertical="center" wrapText="1"/>
    </xf>
    <xf numFmtId="1" fontId="7" fillId="0" borderId="26" xfId="2" applyNumberFormat="1" applyFont="1" applyFill="1" applyBorder="1" applyAlignment="1">
      <alignment horizontal="left" vertical="center" wrapText="1"/>
    </xf>
    <xf numFmtId="1" fontId="6" fillId="0" borderId="27" xfId="2" applyNumberFormat="1" applyFont="1" applyFill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 wrapText="1"/>
    </xf>
    <xf numFmtId="1" fontId="8" fillId="0" borderId="28" xfId="2" applyNumberFormat="1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 wrapText="1"/>
    </xf>
    <xf numFmtId="1" fontId="8" fillId="0" borderId="29" xfId="2" applyNumberFormat="1" applyFont="1" applyFill="1" applyBorder="1" applyAlignment="1">
      <alignment horizontal="center" vertical="center" wrapText="1"/>
    </xf>
    <xf numFmtId="0" fontId="8" fillId="0" borderId="27" xfId="2" applyFont="1" applyFill="1" applyBorder="1" applyAlignment="1">
      <alignment horizontal="center" vertical="center" wrapText="1"/>
    </xf>
    <xf numFmtId="1" fontId="6" fillId="3" borderId="26" xfId="2" applyNumberFormat="1" applyFont="1" applyFill="1" applyBorder="1" applyAlignment="1">
      <alignment horizontal="left" vertical="center" wrapText="1"/>
    </xf>
    <xf numFmtId="1" fontId="6" fillId="3" borderId="27" xfId="2" applyNumberFormat="1" applyFont="1" applyFill="1" applyBorder="1" applyAlignment="1">
      <alignment horizontal="center" vertical="center" wrapText="1"/>
    </xf>
    <xf numFmtId="1" fontId="6" fillId="3" borderId="28" xfId="2" applyNumberFormat="1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 wrapText="1"/>
    </xf>
    <xf numFmtId="0" fontId="6" fillId="3" borderId="28" xfId="2" applyFont="1" applyFill="1" applyBorder="1" applyAlignment="1">
      <alignment horizontal="center" vertical="center" wrapText="1"/>
    </xf>
    <xf numFmtId="1" fontId="6" fillId="3" borderId="29" xfId="2" applyNumberFormat="1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 wrapText="1"/>
    </xf>
    <xf numFmtId="49" fontId="6" fillId="3" borderId="7" xfId="2" applyNumberFormat="1" applyFont="1" applyFill="1" applyBorder="1" applyAlignment="1">
      <alignment horizontal="center" vertical="center" wrapText="1"/>
    </xf>
    <xf numFmtId="49" fontId="6" fillId="3" borderId="28" xfId="2" applyNumberFormat="1" applyFont="1" applyFill="1" applyBorder="1" applyAlignment="1">
      <alignment horizontal="center" vertical="center" wrapText="1"/>
    </xf>
    <xf numFmtId="1" fontId="7" fillId="0" borderId="30" xfId="2" applyNumberFormat="1" applyFont="1" applyFill="1" applyBorder="1" applyAlignment="1">
      <alignment horizontal="left" vertical="center" wrapText="1"/>
    </xf>
    <xf numFmtId="49" fontId="6" fillId="0" borderId="28" xfId="2" applyNumberFormat="1" applyFont="1" applyFill="1" applyBorder="1" applyAlignment="1">
      <alignment horizontal="center" vertical="center" wrapText="1"/>
    </xf>
    <xf numFmtId="1" fontId="6" fillId="0" borderId="30" xfId="1" applyNumberFormat="1" applyFont="1" applyFill="1" applyBorder="1" applyAlignment="1">
      <alignment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9" xfId="1" applyNumberFormat="1" applyFont="1" applyFill="1" applyBorder="1" applyAlignment="1">
      <alignment horizontal="center" vertical="center" wrapText="1"/>
    </xf>
    <xf numFmtId="49" fontId="6" fillId="0" borderId="31" xfId="1" applyNumberFormat="1" applyFont="1" applyFill="1" applyBorder="1" applyAlignment="1">
      <alignment horizontal="center" vertical="center"/>
    </xf>
    <xf numFmtId="0" fontId="6" fillId="0" borderId="26" xfId="1" applyNumberFormat="1" applyFont="1" applyFill="1" applyBorder="1" applyAlignment="1">
      <alignment horizontal="left" vertical="center" wrapText="1"/>
    </xf>
    <xf numFmtId="0" fontId="6" fillId="0" borderId="27" xfId="1" applyNumberFormat="1" applyFont="1" applyFill="1" applyBorder="1" applyAlignment="1">
      <alignment horizontal="center" vertical="center"/>
    </xf>
    <xf numFmtId="0" fontId="6" fillId="0" borderId="28" xfId="1" applyNumberFormat="1" applyFont="1" applyFill="1" applyBorder="1" applyAlignment="1">
      <alignment horizontal="center" vertical="center"/>
    </xf>
    <xf numFmtId="0" fontId="6" fillId="0" borderId="26" xfId="1" applyNumberFormat="1" applyFont="1" applyFill="1" applyBorder="1" applyAlignment="1">
      <alignment horizontal="center" vertical="center" wrapText="1"/>
    </xf>
    <xf numFmtId="0" fontId="6" fillId="0" borderId="27" xfId="1" applyNumberFormat="1" applyFont="1" applyFill="1" applyBorder="1" applyAlignment="1">
      <alignment horizontal="center" vertical="center" wrapText="1"/>
    </xf>
    <xf numFmtId="0" fontId="6" fillId="0" borderId="28" xfId="1" applyNumberFormat="1" applyFont="1" applyFill="1" applyBorder="1" applyAlignment="1">
      <alignment horizontal="center" vertical="center" wrapText="1"/>
    </xf>
    <xf numFmtId="0" fontId="6" fillId="0" borderId="29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_iu6_09 03 01_ 0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tabSelected="1" zoomScale="70" zoomScaleNormal="70" workbookViewId="0">
      <selection activeCell="L10" sqref="L10"/>
    </sheetView>
  </sheetViews>
  <sheetFormatPr defaultRowHeight="15" x14ac:dyDescent="0.25"/>
  <cols>
    <col min="1" max="1" width="32.140625" customWidth="1"/>
    <col min="2" max="2" width="160.7109375" customWidth="1"/>
    <col min="3" max="3" width="40.42578125" customWidth="1"/>
    <col min="4" max="4" width="32.140625" customWidth="1"/>
    <col min="5" max="5" width="33.28515625" customWidth="1"/>
    <col min="6" max="6" width="27.85546875" customWidth="1"/>
    <col min="7" max="8" width="29" customWidth="1"/>
    <col min="9" max="9" width="25.7109375" customWidth="1"/>
    <col min="10" max="10" width="33.42578125" customWidth="1"/>
    <col min="11" max="11" width="20.7109375" customWidth="1"/>
    <col min="12" max="12" width="29" customWidth="1"/>
    <col min="13" max="13" width="22.85546875" customWidth="1"/>
    <col min="14" max="14" width="25.140625" customWidth="1"/>
    <col min="15" max="15" width="21.5703125" customWidth="1"/>
    <col min="16" max="16" width="20.7109375" customWidth="1"/>
    <col min="17" max="17" width="29" customWidth="1"/>
    <col min="18" max="18" width="22.85546875" customWidth="1"/>
    <col min="19" max="19" width="25.140625" customWidth="1"/>
    <col min="20" max="20" width="21.5703125" customWidth="1"/>
    <col min="21" max="21" width="20.7109375" customWidth="1"/>
    <col min="22" max="22" width="29" customWidth="1"/>
    <col min="23" max="23" width="22.85546875" customWidth="1"/>
    <col min="24" max="24" width="25.140625" customWidth="1"/>
    <col min="25" max="25" width="21.5703125" customWidth="1"/>
    <col min="26" max="26" width="20.7109375" customWidth="1"/>
    <col min="27" max="27" width="29" customWidth="1"/>
    <col min="28" max="28" width="22.85546875" customWidth="1"/>
    <col min="29" max="29" width="25.140625" customWidth="1"/>
    <col min="30" max="30" width="21.5703125" customWidth="1"/>
    <col min="31" max="31" width="20.7109375" customWidth="1"/>
    <col min="32" max="32" width="29" customWidth="1"/>
    <col min="33" max="33" width="22.85546875" customWidth="1"/>
    <col min="34" max="34" width="25.140625" customWidth="1"/>
    <col min="35" max="35" width="21.5703125" customWidth="1"/>
    <col min="36" max="36" width="20.7109375" customWidth="1"/>
    <col min="37" max="37" width="29" customWidth="1"/>
    <col min="38" max="38" width="22.85546875" customWidth="1"/>
    <col min="39" max="39" width="25.140625" customWidth="1"/>
    <col min="40" max="40" width="21.5703125" customWidth="1"/>
    <col min="41" max="41" width="20.7109375" customWidth="1"/>
    <col min="42" max="42" width="29" customWidth="1"/>
    <col min="43" max="43" width="22.85546875" customWidth="1"/>
    <col min="44" max="44" width="25.140625" customWidth="1"/>
    <col min="45" max="45" width="21.5703125" customWidth="1"/>
    <col min="46" max="46" width="20.7109375" customWidth="1"/>
    <col min="47" max="47" width="29" customWidth="1"/>
    <col min="48" max="48" width="22.85546875" customWidth="1"/>
    <col min="49" max="49" width="25.140625" customWidth="1"/>
    <col min="50" max="50" width="21.5703125" customWidth="1"/>
  </cols>
  <sheetData>
    <row r="1" spans="1:50" ht="50.25" customHeight="1" x14ac:dyDescent="0.25">
      <c r="A1" s="1" t="s">
        <v>1</v>
      </c>
      <c r="B1" s="2" t="s">
        <v>2</v>
      </c>
      <c r="C1" s="3" t="s">
        <v>0</v>
      </c>
      <c r="D1" s="4" t="s">
        <v>3</v>
      </c>
      <c r="E1" s="5"/>
      <c r="F1" s="6"/>
      <c r="G1" s="4" t="s">
        <v>4</v>
      </c>
      <c r="H1" s="5"/>
      <c r="I1" s="5"/>
      <c r="J1" s="6"/>
      <c r="K1" s="7" t="s">
        <v>5</v>
      </c>
      <c r="L1" s="8"/>
      <c r="M1" s="9">
        <v>17</v>
      </c>
      <c r="N1" s="10" t="s">
        <v>6</v>
      </c>
      <c r="O1" s="11"/>
      <c r="P1" s="7" t="s">
        <v>7</v>
      </c>
      <c r="Q1" s="8"/>
      <c r="R1" s="9">
        <v>17</v>
      </c>
      <c r="S1" s="10" t="s">
        <v>6</v>
      </c>
      <c r="T1" s="11"/>
      <c r="U1" s="7" t="s">
        <v>8</v>
      </c>
      <c r="V1" s="8"/>
      <c r="W1" s="9">
        <v>17</v>
      </c>
      <c r="X1" s="10" t="s">
        <v>6</v>
      </c>
      <c r="Y1" s="11"/>
      <c r="Z1" s="7" t="s">
        <v>9</v>
      </c>
      <c r="AA1" s="8"/>
      <c r="AB1" s="9">
        <v>17</v>
      </c>
      <c r="AC1" s="10" t="s">
        <v>6</v>
      </c>
      <c r="AD1" s="11"/>
      <c r="AE1" s="7" t="s">
        <v>10</v>
      </c>
      <c r="AF1" s="8"/>
      <c r="AG1" s="9">
        <v>17</v>
      </c>
      <c r="AH1" s="10" t="s">
        <v>6</v>
      </c>
      <c r="AI1" s="11"/>
      <c r="AJ1" s="7" t="s">
        <v>11</v>
      </c>
      <c r="AK1" s="8"/>
      <c r="AL1" s="9">
        <v>17</v>
      </c>
      <c r="AM1" s="10" t="s">
        <v>6</v>
      </c>
      <c r="AN1" s="11"/>
      <c r="AO1" s="7" t="s">
        <v>12</v>
      </c>
      <c r="AP1" s="8"/>
      <c r="AQ1" s="9">
        <v>17</v>
      </c>
      <c r="AR1" s="10" t="s">
        <v>6</v>
      </c>
      <c r="AS1" s="11"/>
      <c r="AT1" s="7" t="s">
        <v>13</v>
      </c>
      <c r="AU1" s="8"/>
      <c r="AV1" s="9">
        <v>12</v>
      </c>
      <c r="AW1" s="10" t="s">
        <v>6</v>
      </c>
      <c r="AX1" s="11"/>
    </row>
    <row r="2" spans="1:50" ht="50.25" customHeight="1" x14ac:dyDescent="0.25">
      <c r="A2" s="12"/>
      <c r="B2" s="13"/>
      <c r="C2" s="14"/>
      <c r="D2" s="15"/>
      <c r="E2" s="16"/>
      <c r="F2" s="17"/>
      <c r="G2" s="15"/>
      <c r="H2" s="16"/>
      <c r="I2" s="16"/>
      <c r="J2" s="17"/>
      <c r="K2" s="18" t="s">
        <v>14</v>
      </c>
      <c r="L2" s="19"/>
      <c r="M2" s="19"/>
      <c r="N2" s="20"/>
      <c r="O2" s="21" t="s">
        <v>15</v>
      </c>
      <c r="P2" s="18" t="s">
        <v>14</v>
      </c>
      <c r="Q2" s="19"/>
      <c r="R2" s="19"/>
      <c r="S2" s="20"/>
      <c r="T2" s="21" t="s">
        <v>15</v>
      </c>
      <c r="U2" s="18" t="s">
        <v>14</v>
      </c>
      <c r="V2" s="19"/>
      <c r="W2" s="19"/>
      <c r="X2" s="20"/>
      <c r="Y2" s="21" t="s">
        <v>15</v>
      </c>
      <c r="Z2" s="18" t="s">
        <v>14</v>
      </c>
      <c r="AA2" s="19"/>
      <c r="AB2" s="19"/>
      <c r="AC2" s="20"/>
      <c r="AD2" s="21" t="s">
        <v>15</v>
      </c>
      <c r="AE2" s="18" t="s">
        <v>14</v>
      </c>
      <c r="AF2" s="19"/>
      <c r="AG2" s="19"/>
      <c r="AH2" s="20"/>
      <c r="AI2" s="21" t="s">
        <v>15</v>
      </c>
      <c r="AJ2" s="18" t="s">
        <v>14</v>
      </c>
      <c r="AK2" s="19"/>
      <c r="AL2" s="19"/>
      <c r="AM2" s="20"/>
      <c r="AN2" s="21" t="s">
        <v>15</v>
      </c>
      <c r="AO2" s="18" t="s">
        <v>14</v>
      </c>
      <c r="AP2" s="19"/>
      <c r="AQ2" s="19"/>
      <c r="AR2" s="20"/>
      <c r="AS2" s="21" t="s">
        <v>15</v>
      </c>
      <c r="AT2" s="18" t="s">
        <v>14</v>
      </c>
      <c r="AU2" s="19"/>
      <c r="AV2" s="19"/>
      <c r="AW2" s="20"/>
      <c r="AX2" s="21" t="s">
        <v>15</v>
      </c>
    </row>
    <row r="3" spans="1:50" ht="150.75" customHeight="1" x14ac:dyDescent="0.25">
      <c r="A3" s="12"/>
      <c r="B3" s="13"/>
      <c r="C3" s="14"/>
      <c r="D3" s="22" t="s">
        <v>16</v>
      </c>
      <c r="E3" s="23" t="s">
        <v>17</v>
      </c>
      <c r="F3" s="24" t="s">
        <v>18</v>
      </c>
      <c r="G3" s="25" t="s">
        <v>19</v>
      </c>
      <c r="H3" s="26" t="s">
        <v>20</v>
      </c>
      <c r="I3" s="27" t="s">
        <v>21</v>
      </c>
      <c r="J3" s="28" t="s">
        <v>22</v>
      </c>
      <c r="K3" s="22" t="s">
        <v>23</v>
      </c>
      <c r="L3" s="23" t="s">
        <v>90</v>
      </c>
      <c r="M3" s="23" t="s">
        <v>91</v>
      </c>
      <c r="N3" s="29" t="s">
        <v>24</v>
      </c>
      <c r="O3" s="21"/>
      <c r="P3" s="22" t="s">
        <v>23</v>
      </c>
      <c r="Q3" s="23" t="s">
        <v>90</v>
      </c>
      <c r="R3" s="23" t="s">
        <v>91</v>
      </c>
      <c r="S3" s="30" t="s">
        <v>24</v>
      </c>
      <c r="T3" s="21"/>
      <c r="U3" s="22" t="s">
        <v>23</v>
      </c>
      <c r="V3" s="23" t="s">
        <v>90</v>
      </c>
      <c r="W3" s="23" t="s">
        <v>91</v>
      </c>
      <c r="X3" s="29" t="s">
        <v>24</v>
      </c>
      <c r="Y3" s="21"/>
      <c r="Z3" s="22" t="s">
        <v>23</v>
      </c>
      <c r="AA3" s="23" t="s">
        <v>90</v>
      </c>
      <c r="AB3" s="23" t="s">
        <v>91</v>
      </c>
      <c r="AC3" s="29" t="s">
        <v>24</v>
      </c>
      <c r="AD3" s="21"/>
      <c r="AE3" s="22" t="s">
        <v>23</v>
      </c>
      <c r="AF3" s="23" t="s">
        <v>90</v>
      </c>
      <c r="AG3" s="23" t="s">
        <v>91</v>
      </c>
      <c r="AH3" s="29" t="s">
        <v>24</v>
      </c>
      <c r="AI3" s="21"/>
      <c r="AJ3" s="22" t="s">
        <v>23</v>
      </c>
      <c r="AK3" s="23" t="s">
        <v>90</v>
      </c>
      <c r="AL3" s="23" t="s">
        <v>91</v>
      </c>
      <c r="AM3" s="29" t="s">
        <v>24</v>
      </c>
      <c r="AN3" s="21"/>
      <c r="AO3" s="22" t="s">
        <v>23</v>
      </c>
      <c r="AP3" s="23" t="s">
        <v>90</v>
      </c>
      <c r="AQ3" s="23" t="s">
        <v>91</v>
      </c>
      <c r="AR3" s="29" t="s">
        <v>24</v>
      </c>
      <c r="AS3" s="21"/>
      <c r="AT3" s="22" t="s">
        <v>23</v>
      </c>
      <c r="AU3" s="23" t="s">
        <v>90</v>
      </c>
      <c r="AV3" s="23" t="s">
        <v>91</v>
      </c>
      <c r="AW3" s="29" t="s">
        <v>24</v>
      </c>
      <c r="AX3" s="21"/>
    </row>
    <row r="4" spans="1:50" ht="151.5" customHeight="1" thickBot="1" x14ac:dyDescent="0.3">
      <c r="A4" s="31"/>
      <c r="B4" s="32"/>
      <c r="C4" s="33"/>
      <c r="D4" s="34"/>
      <c r="E4" s="35"/>
      <c r="F4" s="36"/>
      <c r="G4" s="37" t="s">
        <v>25</v>
      </c>
      <c r="H4" s="38" t="s">
        <v>25</v>
      </c>
      <c r="I4" s="39" t="s">
        <v>25</v>
      </c>
      <c r="J4" s="40" t="s">
        <v>25</v>
      </c>
      <c r="K4" s="34"/>
      <c r="L4" s="35"/>
      <c r="M4" s="35"/>
      <c r="N4" s="41"/>
      <c r="O4" s="42"/>
      <c r="P4" s="34"/>
      <c r="Q4" s="35"/>
      <c r="R4" s="35"/>
      <c r="S4" s="43"/>
      <c r="T4" s="42"/>
      <c r="U4" s="34"/>
      <c r="V4" s="35"/>
      <c r="W4" s="35"/>
      <c r="X4" s="41"/>
      <c r="Y4" s="42"/>
      <c r="Z4" s="34"/>
      <c r="AA4" s="35"/>
      <c r="AB4" s="35"/>
      <c r="AC4" s="41"/>
      <c r="AD4" s="42"/>
      <c r="AE4" s="34"/>
      <c r="AF4" s="35"/>
      <c r="AG4" s="35"/>
      <c r="AH4" s="41"/>
      <c r="AI4" s="42"/>
      <c r="AJ4" s="34"/>
      <c r="AK4" s="35"/>
      <c r="AL4" s="35"/>
      <c r="AM4" s="41"/>
      <c r="AN4" s="42"/>
      <c r="AO4" s="34"/>
      <c r="AP4" s="35"/>
      <c r="AQ4" s="35"/>
      <c r="AR4" s="41"/>
      <c r="AS4" s="42"/>
      <c r="AT4" s="34"/>
      <c r="AU4" s="35"/>
      <c r="AV4" s="35"/>
      <c r="AW4" s="41"/>
      <c r="AX4" s="42"/>
    </row>
    <row r="5" spans="1:50" ht="49.5" x14ac:dyDescent="0.25">
      <c r="A5" s="44">
        <v>1</v>
      </c>
      <c r="B5" s="45" t="s">
        <v>26</v>
      </c>
      <c r="C5" s="46" t="s">
        <v>27</v>
      </c>
      <c r="D5" s="47">
        <f>K5+P5+U5+Z5+AJ5+AO5+AT5</f>
        <v>9</v>
      </c>
      <c r="E5" s="48">
        <f>PRODUCT(D5,36)</f>
        <v>324</v>
      </c>
      <c r="F5" s="49">
        <f>SUM(M5,R5,W5,AB5,AG5,AL5,AQ5,AV5)</f>
        <v>168</v>
      </c>
      <c r="G5" s="50"/>
      <c r="H5" s="48">
        <v>168</v>
      </c>
      <c r="I5" s="48"/>
      <c r="J5" s="49">
        <v>156</v>
      </c>
      <c r="K5" s="47">
        <v>3</v>
      </c>
      <c r="L5" s="48">
        <f>K5*36</f>
        <v>108</v>
      </c>
      <c r="M5" s="48">
        <v>68</v>
      </c>
      <c r="N5" s="51">
        <f>L5-M5</f>
        <v>40</v>
      </c>
      <c r="O5" s="52" t="s">
        <v>28</v>
      </c>
      <c r="P5" s="47">
        <f>2</f>
        <v>2</v>
      </c>
      <c r="Q5" s="48">
        <f>P5*36</f>
        <v>72</v>
      </c>
      <c r="R5" s="48">
        <v>34</v>
      </c>
      <c r="S5" s="51">
        <f>Q5-R5</f>
        <v>38</v>
      </c>
      <c r="T5" s="52" t="s">
        <v>28</v>
      </c>
      <c r="U5" s="47">
        <v>2</v>
      </c>
      <c r="V5" s="48">
        <f>U5*36</f>
        <v>72</v>
      </c>
      <c r="W5" s="48">
        <v>34</v>
      </c>
      <c r="X5" s="51">
        <f>V5-W5</f>
        <v>38</v>
      </c>
      <c r="Y5" s="52" t="s">
        <v>28</v>
      </c>
      <c r="Z5" s="47">
        <v>2</v>
      </c>
      <c r="AA5" s="48">
        <f>Z5*36</f>
        <v>72</v>
      </c>
      <c r="AB5" s="48">
        <v>32</v>
      </c>
      <c r="AC5" s="51">
        <f>AA5-AB5</f>
        <v>40</v>
      </c>
      <c r="AD5" s="52" t="s">
        <v>29</v>
      </c>
      <c r="AE5" s="47"/>
      <c r="AF5" s="48"/>
      <c r="AG5" s="48"/>
      <c r="AH5" s="51"/>
      <c r="AI5" s="52"/>
      <c r="AJ5" s="47"/>
      <c r="AK5" s="48"/>
      <c r="AL5" s="48"/>
      <c r="AM5" s="51"/>
      <c r="AN5" s="52"/>
      <c r="AO5" s="47"/>
      <c r="AP5" s="48"/>
      <c r="AQ5" s="48"/>
      <c r="AR5" s="51"/>
      <c r="AS5" s="52"/>
      <c r="AT5" s="47"/>
      <c r="AU5" s="48"/>
      <c r="AV5" s="48"/>
      <c r="AW5" s="53"/>
      <c r="AX5" s="52"/>
    </row>
    <row r="6" spans="1:50" ht="49.5" x14ac:dyDescent="0.25">
      <c r="A6" s="44">
        <v>2</v>
      </c>
      <c r="B6" s="45" t="s">
        <v>30</v>
      </c>
      <c r="C6" s="46" t="s">
        <v>31</v>
      </c>
      <c r="D6" s="47">
        <f>K6+P6+U6+Z6+AE6+AJ6+AO6+AT6</f>
        <v>4</v>
      </c>
      <c r="E6" s="48">
        <f>PRODUCT(D6,36)</f>
        <v>144</v>
      </c>
      <c r="F6" s="49">
        <f>SUM(M6,R6,W6,AB6,AG6,AL6,AQ6,AV6)</f>
        <v>68</v>
      </c>
      <c r="G6" s="50">
        <v>34</v>
      </c>
      <c r="H6" s="48">
        <v>34</v>
      </c>
      <c r="I6" s="48"/>
      <c r="J6" s="49">
        <f>SUM(N6,S6,X6,AC6,AH6,AM6,AR6,AW6)</f>
        <v>76</v>
      </c>
      <c r="K6" s="47">
        <v>4</v>
      </c>
      <c r="L6" s="48">
        <f>K6*36</f>
        <v>144</v>
      </c>
      <c r="M6" s="48">
        <v>68</v>
      </c>
      <c r="N6" s="51">
        <v>76</v>
      </c>
      <c r="O6" s="52" t="s">
        <v>29</v>
      </c>
      <c r="P6" s="47"/>
      <c r="Q6" s="48"/>
      <c r="R6" s="48"/>
      <c r="S6" s="51"/>
      <c r="T6" s="52"/>
      <c r="U6" s="47"/>
      <c r="V6" s="48"/>
      <c r="W6" s="48"/>
      <c r="X6" s="51"/>
      <c r="Y6" s="52"/>
      <c r="Z6" s="47"/>
      <c r="AA6" s="48"/>
      <c r="AB6" s="48"/>
      <c r="AC6" s="53"/>
      <c r="AD6" s="52"/>
      <c r="AE6" s="47"/>
      <c r="AF6" s="48"/>
      <c r="AG6" s="48"/>
      <c r="AH6" s="51"/>
      <c r="AI6" s="52"/>
      <c r="AJ6" s="47"/>
      <c r="AK6" s="48"/>
      <c r="AL6" s="48"/>
      <c r="AM6" s="53"/>
      <c r="AN6" s="52"/>
      <c r="AO6" s="47"/>
      <c r="AP6" s="48"/>
      <c r="AQ6" s="48"/>
      <c r="AR6" s="53"/>
      <c r="AS6" s="52"/>
      <c r="AT6" s="47"/>
      <c r="AU6" s="48"/>
      <c r="AV6" s="48"/>
      <c r="AW6" s="53"/>
      <c r="AX6" s="52"/>
    </row>
    <row r="7" spans="1:50" ht="49.5" x14ac:dyDescent="0.25">
      <c r="A7" s="54">
        <v>3</v>
      </c>
      <c r="B7" s="55" t="s">
        <v>32</v>
      </c>
      <c r="C7" s="56" t="s">
        <v>33</v>
      </c>
      <c r="D7" s="57">
        <f>K7+P7+U7+Z7+AE7+AJ7+AO7+AT7</f>
        <v>5</v>
      </c>
      <c r="E7" s="58">
        <f>PRODUCT(D7,36)</f>
        <v>180</v>
      </c>
      <c r="F7" s="56">
        <f>SUM(M7,R7,W7,AB7,AG7,AL7,AQ7,AV7)</f>
        <v>85</v>
      </c>
      <c r="G7" s="59">
        <v>34</v>
      </c>
      <c r="H7" s="58">
        <v>51</v>
      </c>
      <c r="I7" s="58"/>
      <c r="J7" s="56">
        <f>SUM(N7,S7,X7,AC7,AH7,AM7,AR7,AW7)</f>
        <v>95</v>
      </c>
      <c r="K7" s="57"/>
      <c r="L7" s="58"/>
      <c r="M7" s="58"/>
      <c r="N7" s="60"/>
      <c r="O7" s="61"/>
      <c r="P7" s="57"/>
      <c r="Q7" s="58"/>
      <c r="R7" s="58"/>
      <c r="S7" s="62"/>
      <c r="T7" s="61"/>
      <c r="U7" s="57">
        <v>2</v>
      </c>
      <c r="V7" s="58">
        <v>72</v>
      </c>
      <c r="W7" s="58">
        <v>34</v>
      </c>
      <c r="X7" s="62">
        <v>38</v>
      </c>
      <c r="Y7" s="61" t="s">
        <v>28</v>
      </c>
      <c r="Z7" s="57">
        <v>3</v>
      </c>
      <c r="AA7" s="58">
        <f>Z7*36</f>
        <v>108</v>
      </c>
      <c r="AB7" s="58">
        <v>51</v>
      </c>
      <c r="AC7" s="62">
        <f>AA7-AB7</f>
        <v>57</v>
      </c>
      <c r="AD7" s="61" t="s">
        <v>29</v>
      </c>
      <c r="AE7" s="57"/>
      <c r="AF7" s="58"/>
      <c r="AG7" s="58"/>
      <c r="AH7" s="60"/>
      <c r="AI7" s="61"/>
      <c r="AJ7" s="57"/>
      <c r="AK7" s="58"/>
      <c r="AL7" s="58"/>
      <c r="AM7" s="60"/>
      <c r="AN7" s="61"/>
      <c r="AO7" s="57"/>
      <c r="AP7" s="58"/>
      <c r="AQ7" s="58"/>
      <c r="AR7" s="62"/>
      <c r="AS7" s="61"/>
      <c r="AT7" s="57"/>
      <c r="AU7" s="58"/>
      <c r="AV7" s="58"/>
      <c r="AW7" s="62"/>
      <c r="AX7" s="61"/>
    </row>
    <row r="8" spans="1:50" ht="49.5" x14ac:dyDescent="0.25">
      <c r="A8" s="63">
        <v>4</v>
      </c>
      <c r="B8" s="45" t="s">
        <v>34</v>
      </c>
      <c r="C8" s="46" t="s">
        <v>35</v>
      </c>
      <c r="D8" s="47">
        <f>K8+P8+U8+Z8+AE8+AJ8+AO8+AT8</f>
        <v>4</v>
      </c>
      <c r="E8" s="48">
        <f>PRODUCT(D8,36)</f>
        <v>144</v>
      </c>
      <c r="F8" s="49">
        <f>SUM(M8,R8,W8,AB8,AG8,AL8,AQ8,AV8)</f>
        <v>70</v>
      </c>
      <c r="G8" s="50">
        <v>29</v>
      </c>
      <c r="H8" s="48">
        <v>41</v>
      </c>
      <c r="I8" s="48"/>
      <c r="J8" s="49">
        <f>SUM(N8,S8,X8,AC8,AH8,AM8,AR8,AW8)</f>
        <v>74</v>
      </c>
      <c r="K8" s="47"/>
      <c r="L8" s="48"/>
      <c r="M8" s="48"/>
      <c r="N8" s="51"/>
      <c r="O8" s="52"/>
      <c r="P8" s="47"/>
      <c r="Q8" s="48"/>
      <c r="R8" s="48"/>
      <c r="S8" s="53"/>
      <c r="T8" s="52"/>
      <c r="U8" s="47"/>
      <c r="V8" s="48"/>
      <c r="W8" s="48"/>
      <c r="X8" s="53"/>
      <c r="Y8" s="52"/>
      <c r="Z8" s="47"/>
      <c r="AA8" s="48"/>
      <c r="AB8" s="48"/>
      <c r="AC8" s="53"/>
      <c r="AD8" s="52"/>
      <c r="AE8" s="47"/>
      <c r="AF8" s="48"/>
      <c r="AG8" s="48"/>
      <c r="AH8" s="53"/>
      <c r="AI8" s="52"/>
      <c r="AJ8" s="47"/>
      <c r="AK8" s="48"/>
      <c r="AL8" s="48"/>
      <c r="AM8" s="53"/>
      <c r="AN8" s="52"/>
      <c r="AO8" s="47">
        <v>2</v>
      </c>
      <c r="AP8" s="48">
        <v>72</v>
      </c>
      <c r="AQ8" s="48">
        <v>34</v>
      </c>
      <c r="AR8" s="51">
        <v>38</v>
      </c>
      <c r="AS8" s="52" t="s">
        <v>28</v>
      </c>
      <c r="AT8" s="47">
        <v>2</v>
      </c>
      <c r="AU8" s="48">
        <v>72</v>
      </c>
      <c r="AV8" s="48">
        <v>36</v>
      </c>
      <c r="AW8" s="51">
        <v>36</v>
      </c>
      <c r="AX8" s="52" t="s">
        <v>28</v>
      </c>
    </row>
    <row r="9" spans="1:50" ht="49.5" x14ac:dyDescent="0.25">
      <c r="A9" s="63">
        <v>5</v>
      </c>
      <c r="B9" s="64" t="s">
        <v>36</v>
      </c>
      <c r="C9" s="65"/>
      <c r="D9" s="47"/>
      <c r="E9" s="48"/>
      <c r="F9" s="49"/>
      <c r="G9" s="50"/>
      <c r="H9" s="48"/>
      <c r="I9" s="48"/>
      <c r="J9" s="49"/>
      <c r="K9" s="47"/>
      <c r="L9" s="48"/>
      <c r="M9" s="48"/>
      <c r="N9" s="51"/>
      <c r="O9" s="52"/>
      <c r="P9" s="47"/>
      <c r="Q9" s="48"/>
      <c r="R9" s="48"/>
      <c r="S9" s="53"/>
      <c r="T9" s="52"/>
      <c r="U9" s="47"/>
      <c r="V9" s="48"/>
      <c r="W9" s="48"/>
      <c r="X9" s="53"/>
      <c r="Y9" s="52"/>
      <c r="Z9" s="47"/>
      <c r="AA9" s="48"/>
      <c r="AB9" s="48"/>
      <c r="AC9" s="53"/>
      <c r="AD9" s="52"/>
      <c r="AE9" s="47"/>
      <c r="AF9" s="48"/>
      <c r="AG9" s="48"/>
      <c r="AH9" s="53"/>
      <c r="AI9" s="52"/>
      <c r="AJ9" s="47"/>
      <c r="AK9" s="48"/>
      <c r="AL9" s="48"/>
      <c r="AM9" s="53"/>
      <c r="AN9" s="52"/>
      <c r="AO9" s="47"/>
      <c r="AP9" s="48"/>
      <c r="AQ9" s="48"/>
      <c r="AR9" s="51"/>
      <c r="AS9" s="52"/>
      <c r="AT9" s="47"/>
      <c r="AU9" s="48"/>
      <c r="AV9" s="48"/>
      <c r="AW9" s="51"/>
      <c r="AX9" s="52"/>
    </row>
    <row r="10" spans="1:50" ht="49.5" x14ac:dyDescent="0.25">
      <c r="A10" s="44" t="s">
        <v>37</v>
      </c>
      <c r="B10" s="45" t="s">
        <v>38</v>
      </c>
      <c r="C10" s="65" t="s">
        <v>39</v>
      </c>
      <c r="D10" s="47">
        <f>K10+P10+U10+Z10+AE10+AJ10+AO10+AT10</f>
        <v>11</v>
      </c>
      <c r="E10" s="48">
        <f>PRODUCT(D10,36)</f>
        <v>396</v>
      </c>
      <c r="F10" s="49">
        <f>SUM(M10,R10,W10,AB10,AG10,AL10,AQ10,AV10)</f>
        <v>187</v>
      </c>
      <c r="G10" s="50">
        <v>68</v>
      </c>
      <c r="H10" s="48">
        <v>119</v>
      </c>
      <c r="I10" s="48"/>
      <c r="J10" s="49">
        <f>SUM(N10,S10,X10,AC10,AH10,AM10,AR10,AW10)</f>
        <v>209</v>
      </c>
      <c r="K10" s="47">
        <v>4</v>
      </c>
      <c r="L10" s="48">
        <f>PRODUCT(K10,36)</f>
        <v>144</v>
      </c>
      <c r="M10" s="48">
        <v>51</v>
      </c>
      <c r="N10" s="51">
        <f>L10-M10</f>
        <v>93</v>
      </c>
      <c r="O10" s="52" t="s">
        <v>29</v>
      </c>
      <c r="P10" s="47">
        <v>4</v>
      </c>
      <c r="Q10" s="48">
        <f>P10*36</f>
        <v>144</v>
      </c>
      <c r="R10" s="48">
        <v>68</v>
      </c>
      <c r="S10" s="51">
        <f>Q10-R10</f>
        <v>76</v>
      </c>
      <c r="T10" s="52" t="s">
        <v>29</v>
      </c>
      <c r="U10" s="47">
        <v>3</v>
      </c>
      <c r="V10" s="48">
        <f>U10*36</f>
        <v>108</v>
      </c>
      <c r="W10" s="48">
        <v>68</v>
      </c>
      <c r="X10" s="53">
        <f>V10-W10</f>
        <v>40</v>
      </c>
      <c r="Y10" s="52" t="s">
        <v>29</v>
      </c>
      <c r="Z10" s="47"/>
      <c r="AA10" s="48"/>
      <c r="AB10" s="48"/>
      <c r="AC10" s="53"/>
      <c r="AD10" s="52"/>
      <c r="AE10" s="47"/>
      <c r="AF10" s="48"/>
      <c r="AG10" s="48"/>
      <c r="AH10" s="53"/>
      <c r="AI10" s="52"/>
      <c r="AJ10" s="47"/>
      <c r="AK10" s="48"/>
      <c r="AL10" s="48"/>
      <c r="AM10" s="53"/>
      <c r="AN10" s="52"/>
      <c r="AO10" s="47"/>
      <c r="AP10" s="48"/>
      <c r="AQ10" s="48"/>
      <c r="AR10" s="53"/>
      <c r="AS10" s="52"/>
      <c r="AT10" s="47"/>
      <c r="AU10" s="48"/>
      <c r="AV10" s="48"/>
      <c r="AW10" s="53"/>
      <c r="AX10" s="52"/>
    </row>
    <row r="11" spans="1:50" ht="99" x14ac:dyDescent="0.25">
      <c r="A11" s="66" t="s">
        <v>40</v>
      </c>
      <c r="B11" s="45" t="s">
        <v>41</v>
      </c>
      <c r="C11" s="65" t="s">
        <v>42</v>
      </c>
      <c r="D11" s="47">
        <f>K11+P11+U11+Z11+AE11+AJ11+AO11+AT11</f>
        <v>4</v>
      </c>
      <c r="E11" s="48">
        <f>PRODUCT(D11,36)</f>
        <v>144</v>
      </c>
      <c r="F11" s="49">
        <f>SUM(M11,R11,W11,AB11,AG11,AL11,AQ11,AV11)</f>
        <v>68</v>
      </c>
      <c r="G11" s="50">
        <v>34</v>
      </c>
      <c r="H11" s="48">
        <v>34</v>
      </c>
      <c r="I11" s="48"/>
      <c r="J11" s="49">
        <f>SUM(N11,S11,X11,AC11,AH11,AM11,AR11,AW11)</f>
        <v>76</v>
      </c>
      <c r="K11" s="47"/>
      <c r="L11" s="48"/>
      <c r="M11" s="48"/>
      <c r="N11" s="51"/>
      <c r="O11" s="52"/>
      <c r="P11" s="47"/>
      <c r="Q11" s="48"/>
      <c r="R11" s="48"/>
      <c r="S11" s="53"/>
      <c r="T11" s="52"/>
      <c r="U11" s="47"/>
      <c r="V11" s="48"/>
      <c r="W11" s="48"/>
      <c r="X11" s="51"/>
      <c r="Y11" s="52"/>
      <c r="Z11" s="47"/>
      <c r="AA11" s="48"/>
      <c r="AB11" s="48"/>
      <c r="AC11" s="51"/>
      <c r="AD11" s="52"/>
      <c r="AE11" s="47">
        <v>4</v>
      </c>
      <c r="AF11" s="48">
        <f>AE11*36</f>
        <v>144</v>
      </c>
      <c r="AG11" s="48">
        <v>68</v>
      </c>
      <c r="AH11" s="53">
        <f>AF11-AG11</f>
        <v>76</v>
      </c>
      <c r="AI11" s="52" t="s">
        <v>29</v>
      </c>
      <c r="AJ11" s="47"/>
      <c r="AK11" s="48"/>
      <c r="AL11" s="48"/>
      <c r="AM11" s="53"/>
      <c r="AN11" s="52"/>
      <c r="AO11" s="47"/>
      <c r="AP11" s="48"/>
      <c r="AQ11" s="48"/>
      <c r="AR11" s="53"/>
      <c r="AS11" s="52"/>
      <c r="AT11" s="47"/>
      <c r="AU11" s="48"/>
      <c r="AV11" s="48"/>
      <c r="AW11" s="53"/>
      <c r="AX11" s="52"/>
    </row>
    <row r="12" spans="1:50" ht="49.5" x14ac:dyDescent="0.25">
      <c r="A12" s="66" t="s">
        <v>43</v>
      </c>
      <c r="B12" s="45" t="s">
        <v>44</v>
      </c>
      <c r="C12" s="65" t="s">
        <v>39</v>
      </c>
      <c r="D12" s="47">
        <f>K12+P12+U12+Z12+AE12+AJ12+AO12+AT12</f>
        <v>3</v>
      </c>
      <c r="E12" s="48">
        <f>PRODUCT(D12,36)</f>
        <v>108</v>
      </c>
      <c r="F12" s="49">
        <f>SUM(M12,R12,W12,AB12,AG12,AL12,AQ12,AV12)</f>
        <v>51</v>
      </c>
      <c r="G12" s="50">
        <v>17</v>
      </c>
      <c r="H12" s="48">
        <v>34</v>
      </c>
      <c r="I12" s="48"/>
      <c r="J12" s="49">
        <f>SUM(N12,S12,X12,AC12,AH12,AM12,AR12,AW12)</f>
        <v>57</v>
      </c>
      <c r="K12" s="47"/>
      <c r="L12" s="48"/>
      <c r="M12" s="48"/>
      <c r="N12" s="51"/>
      <c r="O12" s="52"/>
      <c r="P12" s="47"/>
      <c r="Q12" s="48"/>
      <c r="R12" s="48"/>
      <c r="S12" s="51"/>
      <c r="T12" s="52"/>
      <c r="U12" s="47"/>
      <c r="V12" s="48"/>
      <c r="W12" s="48"/>
      <c r="X12" s="51"/>
      <c r="Y12" s="52"/>
      <c r="Z12" s="47"/>
      <c r="AA12" s="48"/>
      <c r="AB12" s="48"/>
      <c r="AC12" s="51"/>
      <c r="AD12" s="52"/>
      <c r="AE12" s="47">
        <v>3</v>
      </c>
      <c r="AF12" s="48">
        <f>AE12*36</f>
        <v>108</v>
      </c>
      <c r="AG12" s="48">
        <v>51</v>
      </c>
      <c r="AH12" s="53">
        <f>AF12-AG12</f>
        <v>57</v>
      </c>
      <c r="AI12" s="52" t="s">
        <v>29</v>
      </c>
      <c r="AJ12" s="47"/>
      <c r="AK12" s="48"/>
      <c r="AL12" s="48"/>
      <c r="AM12" s="53"/>
      <c r="AN12" s="52"/>
      <c r="AO12" s="47"/>
      <c r="AP12" s="48"/>
      <c r="AQ12" s="48"/>
      <c r="AR12" s="53"/>
      <c r="AS12" s="52"/>
      <c r="AT12" s="47"/>
      <c r="AU12" s="48"/>
      <c r="AV12" s="48"/>
      <c r="AW12" s="53"/>
      <c r="AX12" s="52"/>
    </row>
    <row r="13" spans="1:50" ht="99" x14ac:dyDescent="0.25">
      <c r="A13" s="66" t="s">
        <v>45</v>
      </c>
      <c r="B13" s="64" t="s">
        <v>46</v>
      </c>
      <c r="C13" s="65"/>
      <c r="D13" s="47"/>
      <c r="E13" s="48"/>
      <c r="F13" s="49"/>
      <c r="G13" s="50"/>
      <c r="H13" s="48"/>
      <c r="I13" s="48"/>
      <c r="J13" s="49"/>
      <c r="K13" s="47"/>
      <c r="L13" s="48"/>
      <c r="M13" s="48"/>
      <c r="N13" s="51"/>
      <c r="O13" s="52"/>
      <c r="P13" s="47"/>
      <c r="Q13" s="48"/>
      <c r="R13" s="48"/>
      <c r="S13" s="51"/>
      <c r="T13" s="52"/>
      <c r="U13" s="47"/>
      <c r="V13" s="48"/>
      <c r="W13" s="48"/>
      <c r="X13" s="51"/>
      <c r="Y13" s="52"/>
      <c r="Z13" s="47"/>
      <c r="AA13" s="48"/>
      <c r="AB13" s="48"/>
      <c r="AC13" s="51"/>
      <c r="AD13" s="52"/>
      <c r="AE13" s="47"/>
      <c r="AF13" s="48"/>
      <c r="AG13" s="48"/>
      <c r="AH13" s="53"/>
      <c r="AI13" s="52"/>
      <c r="AJ13" s="47"/>
      <c r="AK13" s="48"/>
      <c r="AL13" s="48"/>
      <c r="AM13" s="53"/>
      <c r="AN13" s="52"/>
      <c r="AO13" s="47"/>
      <c r="AP13" s="48"/>
      <c r="AQ13" s="48"/>
      <c r="AR13" s="53"/>
      <c r="AS13" s="52"/>
      <c r="AT13" s="47"/>
      <c r="AU13" s="48"/>
      <c r="AV13" s="48"/>
      <c r="AW13" s="53"/>
      <c r="AX13" s="52"/>
    </row>
    <row r="14" spans="1:50" ht="49.5" x14ac:dyDescent="0.25">
      <c r="A14" s="44" t="s">
        <v>47</v>
      </c>
      <c r="B14" s="45" t="s">
        <v>48</v>
      </c>
      <c r="C14" s="49" t="s">
        <v>39</v>
      </c>
      <c r="D14" s="47">
        <f t="shared" ref="D14:D23" si="0">K14+P14+U14+Z14+AE14+AJ14+AO14+AT14</f>
        <v>3</v>
      </c>
      <c r="E14" s="48">
        <f t="shared" ref="E14:E23" si="1">PRODUCT(D14,36)</f>
        <v>108</v>
      </c>
      <c r="F14" s="49">
        <f t="shared" ref="F14:F23" si="2">SUM(M14,R14,W14,AB14,AG14,AL14,AQ14,AV14)</f>
        <v>51</v>
      </c>
      <c r="G14" s="50">
        <v>17</v>
      </c>
      <c r="H14" s="48">
        <v>34</v>
      </c>
      <c r="I14" s="48"/>
      <c r="J14" s="49">
        <f t="shared" ref="J14:J23" si="3">SUM(N14,S14,X14,AC14,AH14,AM14,AR14,AW14)</f>
        <v>57</v>
      </c>
      <c r="K14" s="47"/>
      <c r="L14" s="48"/>
      <c r="M14" s="48"/>
      <c r="N14" s="51"/>
      <c r="O14" s="52"/>
      <c r="P14" s="47"/>
      <c r="Q14" s="48"/>
      <c r="R14" s="48"/>
      <c r="S14" s="53"/>
      <c r="T14" s="52"/>
      <c r="U14" s="47"/>
      <c r="V14" s="48"/>
      <c r="W14" s="48"/>
      <c r="X14" s="51"/>
      <c r="Y14" s="52"/>
      <c r="Z14" s="47"/>
      <c r="AA14" s="48"/>
      <c r="AB14" s="48"/>
      <c r="AC14" s="51"/>
      <c r="AD14" s="52"/>
      <c r="AE14" s="47"/>
      <c r="AF14" s="48"/>
      <c r="AG14" s="48"/>
      <c r="AH14" s="51"/>
      <c r="AI14" s="52"/>
      <c r="AJ14" s="47">
        <v>3</v>
      </c>
      <c r="AK14" s="48">
        <f>AJ14*36</f>
        <v>108</v>
      </c>
      <c r="AL14" s="48">
        <v>51</v>
      </c>
      <c r="AM14" s="53">
        <f>AK14-AL14</f>
        <v>57</v>
      </c>
      <c r="AN14" s="52" t="s">
        <v>28</v>
      </c>
      <c r="AO14" s="47"/>
      <c r="AP14" s="48"/>
      <c r="AQ14" s="48"/>
      <c r="AR14" s="53"/>
      <c r="AS14" s="52"/>
      <c r="AT14" s="47"/>
      <c r="AU14" s="48"/>
      <c r="AV14" s="48"/>
      <c r="AW14" s="53"/>
      <c r="AX14" s="52"/>
    </row>
    <row r="15" spans="1:50" ht="49.5" x14ac:dyDescent="0.25">
      <c r="A15" s="44" t="s">
        <v>49</v>
      </c>
      <c r="B15" s="64" t="s">
        <v>50</v>
      </c>
      <c r="C15" s="49"/>
      <c r="D15" s="47"/>
      <c r="E15" s="48"/>
      <c r="F15" s="49"/>
      <c r="G15" s="50"/>
      <c r="H15" s="48"/>
      <c r="I15" s="48"/>
      <c r="J15" s="49"/>
      <c r="K15" s="47"/>
      <c r="L15" s="48"/>
      <c r="M15" s="48"/>
      <c r="N15" s="51"/>
      <c r="O15" s="52"/>
      <c r="P15" s="47"/>
      <c r="Q15" s="48"/>
      <c r="R15" s="48"/>
      <c r="S15" s="53"/>
      <c r="T15" s="52"/>
      <c r="U15" s="47"/>
      <c r="V15" s="48"/>
      <c r="W15" s="48"/>
      <c r="X15" s="51"/>
      <c r="Y15" s="52"/>
      <c r="Z15" s="47"/>
      <c r="AA15" s="48"/>
      <c r="AB15" s="48"/>
      <c r="AC15" s="51"/>
      <c r="AD15" s="52"/>
      <c r="AE15" s="47"/>
      <c r="AF15" s="48"/>
      <c r="AG15" s="48"/>
      <c r="AH15" s="51"/>
      <c r="AI15" s="52"/>
      <c r="AJ15" s="47"/>
      <c r="AK15" s="48"/>
      <c r="AL15" s="48"/>
      <c r="AM15" s="53"/>
      <c r="AN15" s="52"/>
      <c r="AO15" s="47"/>
      <c r="AP15" s="48"/>
      <c r="AQ15" s="48"/>
      <c r="AR15" s="53"/>
      <c r="AS15" s="52"/>
      <c r="AT15" s="47"/>
      <c r="AU15" s="48"/>
      <c r="AV15" s="48"/>
      <c r="AW15" s="53"/>
      <c r="AX15" s="52"/>
    </row>
    <row r="16" spans="1:50" ht="49.5" x14ac:dyDescent="0.25">
      <c r="A16" s="66" t="s">
        <v>51</v>
      </c>
      <c r="B16" s="45" t="s">
        <v>52</v>
      </c>
      <c r="C16" s="65" t="s">
        <v>53</v>
      </c>
      <c r="D16" s="47">
        <f t="shared" si="0"/>
        <v>3</v>
      </c>
      <c r="E16" s="48">
        <f t="shared" si="1"/>
        <v>108</v>
      </c>
      <c r="F16" s="49">
        <f t="shared" si="2"/>
        <v>51</v>
      </c>
      <c r="G16" s="50">
        <v>34</v>
      </c>
      <c r="H16" s="48"/>
      <c r="I16" s="58">
        <v>17</v>
      </c>
      <c r="J16" s="49">
        <f t="shared" si="3"/>
        <v>57</v>
      </c>
      <c r="K16" s="47">
        <v>3</v>
      </c>
      <c r="L16" s="48">
        <f>PRODUCT(K16,36)</f>
        <v>108</v>
      </c>
      <c r="M16" s="48">
        <v>51</v>
      </c>
      <c r="N16" s="51">
        <f>L16-M16</f>
        <v>57</v>
      </c>
      <c r="O16" s="52" t="s">
        <v>29</v>
      </c>
      <c r="P16" s="47"/>
      <c r="Q16" s="48"/>
      <c r="R16" s="48"/>
      <c r="S16" s="51"/>
      <c r="T16" s="52"/>
      <c r="U16" s="47"/>
      <c r="V16" s="48"/>
      <c r="W16" s="48"/>
      <c r="X16" s="51"/>
      <c r="Y16" s="52"/>
      <c r="Z16" s="47"/>
      <c r="AA16" s="48"/>
      <c r="AB16" s="48"/>
      <c r="AC16" s="51"/>
      <c r="AD16" s="52"/>
      <c r="AE16" s="47"/>
      <c r="AF16" s="48"/>
      <c r="AG16" s="48"/>
      <c r="AH16" s="53"/>
      <c r="AI16" s="52"/>
      <c r="AJ16" s="47"/>
      <c r="AK16" s="48"/>
      <c r="AL16" s="48"/>
      <c r="AM16" s="53"/>
      <c r="AN16" s="52"/>
      <c r="AO16" s="47"/>
      <c r="AP16" s="48"/>
      <c r="AQ16" s="48"/>
      <c r="AR16" s="53"/>
      <c r="AS16" s="52"/>
      <c r="AT16" s="47"/>
      <c r="AU16" s="48"/>
      <c r="AV16" s="48"/>
      <c r="AW16" s="53"/>
      <c r="AX16" s="52"/>
    </row>
    <row r="17" spans="1:50" ht="49.5" x14ac:dyDescent="0.25">
      <c r="A17" s="66" t="s">
        <v>54</v>
      </c>
      <c r="B17" s="45" t="s">
        <v>55</v>
      </c>
      <c r="C17" s="49" t="s">
        <v>56</v>
      </c>
      <c r="D17" s="47">
        <f t="shared" si="0"/>
        <v>7</v>
      </c>
      <c r="E17" s="48">
        <f t="shared" si="1"/>
        <v>252</v>
      </c>
      <c r="F17" s="49">
        <f t="shared" si="2"/>
        <v>119</v>
      </c>
      <c r="G17" s="50">
        <v>34</v>
      </c>
      <c r="H17" s="48">
        <v>17</v>
      </c>
      <c r="I17" s="48">
        <v>68</v>
      </c>
      <c r="J17" s="49">
        <f t="shared" si="3"/>
        <v>133</v>
      </c>
      <c r="K17" s="47">
        <v>4</v>
      </c>
      <c r="L17" s="48">
        <f>PRODUCT(K17,36)</f>
        <v>144</v>
      </c>
      <c r="M17" s="48">
        <v>68</v>
      </c>
      <c r="N17" s="51">
        <f>L17-M17</f>
        <v>76</v>
      </c>
      <c r="O17" s="52" t="s">
        <v>28</v>
      </c>
      <c r="P17" s="47">
        <v>3</v>
      </c>
      <c r="Q17" s="48">
        <v>108</v>
      </c>
      <c r="R17" s="48">
        <v>51</v>
      </c>
      <c r="S17" s="53">
        <v>57</v>
      </c>
      <c r="T17" s="52" t="s">
        <v>29</v>
      </c>
      <c r="U17" s="47"/>
      <c r="V17" s="48"/>
      <c r="W17" s="48"/>
      <c r="X17" s="51"/>
      <c r="Y17" s="52"/>
      <c r="Z17" s="47"/>
      <c r="AA17" s="48"/>
      <c r="AB17" s="48"/>
      <c r="AC17" s="51"/>
      <c r="AD17" s="52"/>
      <c r="AE17" s="47"/>
      <c r="AF17" s="48"/>
      <c r="AG17" s="48"/>
      <c r="AH17" s="51"/>
      <c r="AI17" s="52"/>
      <c r="AJ17" s="67"/>
      <c r="AK17" s="68"/>
      <c r="AL17" s="68"/>
      <c r="AM17" s="69"/>
      <c r="AN17" s="70"/>
      <c r="AO17" s="47"/>
      <c r="AP17" s="48"/>
      <c r="AQ17" s="48"/>
      <c r="AR17" s="51"/>
      <c r="AS17" s="52"/>
      <c r="AT17" s="47"/>
      <c r="AU17" s="48"/>
      <c r="AV17" s="48"/>
      <c r="AW17" s="53"/>
      <c r="AX17" s="52"/>
    </row>
    <row r="18" spans="1:50" ht="99" x14ac:dyDescent="0.25">
      <c r="A18" s="66" t="s">
        <v>57</v>
      </c>
      <c r="B18" s="45" t="s">
        <v>58</v>
      </c>
      <c r="C18" s="49" t="s">
        <v>53</v>
      </c>
      <c r="D18" s="47">
        <f t="shared" si="0"/>
        <v>5</v>
      </c>
      <c r="E18" s="48">
        <f t="shared" si="1"/>
        <v>180</v>
      </c>
      <c r="F18" s="49">
        <f t="shared" si="2"/>
        <v>68</v>
      </c>
      <c r="G18" s="50">
        <v>17</v>
      </c>
      <c r="H18" s="48">
        <v>34</v>
      </c>
      <c r="I18" s="48">
        <v>17</v>
      </c>
      <c r="J18" s="49">
        <f t="shared" si="3"/>
        <v>112</v>
      </c>
      <c r="K18" s="47"/>
      <c r="L18" s="48"/>
      <c r="M18" s="48"/>
      <c r="N18" s="51"/>
      <c r="O18" s="52"/>
      <c r="P18" s="47">
        <v>5</v>
      </c>
      <c r="Q18" s="48">
        <f>P18*36</f>
        <v>180</v>
      </c>
      <c r="R18" s="48">
        <v>68</v>
      </c>
      <c r="S18" s="51">
        <f>Q18-R18</f>
        <v>112</v>
      </c>
      <c r="T18" s="52" t="s">
        <v>29</v>
      </c>
      <c r="U18" s="47"/>
      <c r="V18" s="48"/>
      <c r="W18" s="48"/>
      <c r="X18" s="51"/>
      <c r="Y18" s="52"/>
      <c r="Z18" s="47"/>
      <c r="AA18" s="48"/>
      <c r="AB18" s="48"/>
      <c r="AC18" s="51"/>
      <c r="AD18" s="52"/>
      <c r="AE18" s="47"/>
      <c r="AF18" s="48"/>
      <c r="AG18" s="48"/>
      <c r="AH18" s="53"/>
      <c r="AI18" s="52"/>
      <c r="AJ18" s="47"/>
      <c r="AK18" s="48"/>
      <c r="AL18" s="48"/>
      <c r="AM18" s="53"/>
      <c r="AN18" s="52"/>
      <c r="AO18" s="47"/>
      <c r="AP18" s="48"/>
      <c r="AQ18" s="48"/>
      <c r="AR18" s="53"/>
      <c r="AS18" s="52"/>
      <c r="AT18" s="47"/>
      <c r="AU18" s="48"/>
      <c r="AV18" s="48"/>
      <c r="AW18" s="53"/>
      <c r="AX18" s="52"/>
    </row>
    <row r="19" spans="1:50" ht="49.5" x14ac:dyDescent="0.25">
      <c r="A19" s="66" t="s">
        <v>59</v>
      </c>
      <c r="B19" s="71" t="s">
        <v>60</v>
      </c>
      <c r="C19" s="72" t="s">
        <v>53</v>
      </c>
      <c r="D19" s="73">
        <f t="shared" si="0"/>
        <v>5</v>
      </c>
      <c r="E19" s="74">
        <f t="shared" si="1"/>
        <v>180</v>
      </c>
      <c r="F19" s="72">
        <f t="shared" si="2"/>
        <v>68</v>
      </c>
      <c r="G19" s="75">
        <v>34</v>
      </c>
      <c r="H19" s="74">
        <v>17</v>
      </c>
      <c r="I19" s="74">
        <v>17</v>
      </c>
      <c r="J19" s="72">
        <f t="shared" si="3"/>
        <v>112</v>
      </c>
      <c r="K19" s="73"/>
      <c r="L19" s="74"/>
      <c r="M19" s="74"/>
      <c r="N19" s="76"/>
      <c r="O19" s="77"/>
      <c r="P19" s="73"/>
      <c r="Q19" s="74"/>
      <c r="R19" s="74"/>
      <c r="S19" s="78"/>
      <c r="T19" s="77"/>
      <c r="U19" s="73">
        <v>5</v>
      </c>
      <c r="V19" s="74">
        <f>U19*36</f>
        <v>180</v>
      </c>
      <c r="W19" s="74">
        <v>68</v>
      </c>
      <c r="X19" s="76">
        <f>V19-W19</f>
        <v>112</v>
      </c>
      <c r="Y19" s="77" t="s">
        <v>29</v>
      </c>
      <c r="Z19" s="73"/>
      <c r="AA19" s="74"/>
      <c r="AB19" s="74"/>
      <c r="AC19" s="76"/>
      <c r="AD19" s="77"/>
      <c r="AE19" s="73"/>
      <c r="AF19" s="74"/>
      <c r="AG19" s="74"/>
      <c r="AH19" s="78"/>
      <c r="AI19" s="77"/>
      <c r="AJ19" s="73"/>
      <c r="AK19" s="74"/>
      <c r="AL19" s="74"/>
      <c r="AM19" s="78"/>
      <c r="AN19" s="77"/>
      <c r="AO19" s="73"/>
      <c r="AP19" s="74"/>
      <c r="AQ19" s="74"/>
      <c r="AR19" s="78"/>
      <c r="AS19" s="77"/>
      <c r="AT19" s="73"/>
      <c r="AU19" s="74"/>
      <c r="AV19" s="74"/>
      <c r="AW19" s="78"/>
      <c r="AX19" s="77"/>
    </row>
    <row r="20" spans="1:50" ht="49.5" x14ac:dyDescent="0.25">
      <c r="A20" s="66" t="s">
        <v>61</v>
      </c>
      <c r="B20" s="45" t="s">
        <v>62</v>
      </c>
      <c r="C20" s="49" t="s">
        <v>53</v>
      </c>
      <c r="D20" s="47">
        <f t="shared" si="0"/>
        <v>3</v>
      </c>
      <c r="E20" s="48">
        <f t="shared" si="1"/>
        <v>108</v>
      </c>
      <c r="F20" s="49">
        <f t="shared" si="2"/>
        <v>68</v>
      </c>
      <c r="G20" s="75">
        <v>34</v>
      </c>
      <c r="H20" s="74"/>
      <c r="I20" s="74">
        <v>34</v>
      </c>
      <c r="J20" s="49">
        <f t="shared" si="3"/>
        <v>40</v>
      </c>
      <c r="K20" s="73"/>
      <c r="L20" s="48"/>
      <c r="M20" s="74"/>
      <c r="N20" s="76"/>
      <c r="O20" s="77"/>
      <c r="P20" s="73"/>
      <c r="Q20" s="74"/>
      <c r="R20" s="74"/>
      <c r="S20" s="76"/>
      <c r="T20" s="77"/>
      <c r="U20" s="73"/>
      <c r="V20" s="74"/>
      <c r="W20" s="74"/>
      <c r="X20" s="76"/>
      <c r="Y20" s="77"/>
      <c r="Z20" s="47">
        <v>3</v>
      </c>
      <c r="AA20" s="48">
        <f>PRODUCT(Z20,36)</f>
        <v>108</v>
      </c>
      <c r="AB20" s="48">
        <v>68</v>
      </c>
      <c r="AC20" s="51">
        <f>AA20-AB20</f>
        <v>40</v>
      </c>
      <c r="AD20" s="77" t="s">
        <v>29</v>
      </c>
      <c r="AE20" s="73"/>
      <c r="AF20" s="74"/>
      <c r="AG20" s="74"/>
      <c r="AH20" s="78"/>
      <c r="AI20" s="77"/>
      <c r="AJ20" s="73"/>
      <c r="AK20" s="74"/>
      <c r="AL20" s="74"/>
      <c r="AM20" s="78"/>
      <c r="AN20" s="77"/>
      <c r="AO20" s="73"/>
      <c r="AP20" s="74"/>
      <c r="AQ20" s="74"/>
      <c r="AR20" s="78"/>
      <c r="AS20" s="77"/>
      <c r="AT20" s="73"/>
      <c r="AU20" s="74"/>
      <c r="AV20" s="74"/>
      <c r="AW20" s="78"/>
      <c r="AX20" s="77"/>
    </row>
    <row r="21" spans="1:50" ht="49.5" x14ac:dyDescent="0.25">
      <c r="A21" s="66" t="s">
        <v>63</v>
      </c>
      <c r="B21" s="45" t="s">
        <v>64</v>
      </c>
      <c r="C21" s="49" t="s">
        <v>53</v>
      </c>
      <c r="D21" s="47">
        <f t="shared" si="0"/>
        <v>2</v>
      </c>
      <c r="E21" s="48">
        <f t="shared" si="1"/>
        <v>72</v>
      </c>
      <c r="F21" s="49">
        <f t="shared" si="2"/>
        <v>0</v>
      </c>
      <c r="G21" s="75"/>
      <c r="H21" s="74"/>
      <c r="I21" s="74"/>
      <c r="J21" s="49">
        <f t="shared" si="3"/>
        <v>72</v>
      </c>
      <c r="K21" s="73"/>
      <c r="L21" s="48"/>
      <c r="M21" s="74"/>
      <c r="N21" s="76"/>
      <c r="O21" s="77"/>
      <c r="P21" s="73"/>
      <c r="Q21" s="74"/>
      <c r="R21" s="74"/>
      <c r="S21" s="76"/>
      <c r="T21" s="77"/>
      <c r="U21" s="73"/>
      <c r="V21" s="74"/>
      <c r="W21" s="74"/>
      <c r="X21" s="76"/>
      <c r="Y21" s="77"/>
      <c r="Z21" s="47">
        <v>2</v>
      </c>
      <c r="AA21" s="48">
        <f>PRODUCT(Z21,36)</f>
        <v>72</v>
      </c>
      <c r="AB21" s="48">
        <v>0</v>
      </c>
      <c r="AC21" s="51">
        <f>AA21-AB21</f>
        <v>72</v>
      </c>
      <c r="AD21" s="77" t="s">
        <v>65</v>
      </c>
      <c r="AE21" s="73"/>
      <c r="AF21" s="74"/>
      <c r="AG21" s="74"/>
      <c r="AH21" s="78"/>
      <c r="AI21" s="77"/>
      <c r="AJ21" s="73"/>
      <c r="AK21" s="74"/>
      <c r="AL21" s="74"/>
      <c r="AM21" s="78"/>
      <c r="AN21" s="77"/>
      <c r="AO21" s="73"/>
      <c r="AP21" s="74"/>
      <c r="AQ21" s="74"/>
      <c r="AR21" s="78"/>
      <c r="AS21" s="77"/>
      <c r="AT21" s="73"/>
      <c r="AU21" s="74"/>
      <c r="AV21" s="74"/>
      <c r="AW21" s="78"/>
      <c r="AX21" s="77"/>
    </row>
    <row r="22" spans="1:50" ht="99" x14ac:dyDescent="0.25">
      <c r="A22" s="79" t="s">
        <v>66</v>
      </c>
      <c r="B22" s="64" t="s">
        <v>67</v>
      </c>
      <c r="C22" s="49"/>
      <c r="D22" s="47"/>
      <c r="E22" s="48"/>
      <c r="F22" s="49"/>
      <c r="G22" s="75"/>
      <c r="H22" s="74"/>
      <c r="I22" s="74"/>
      <c r="J22" s="49"/>
      <c r="K22" s="73"/>
      <c r="L22" s="48"/>
      <c r="M22" s="74"/>
      <c r="N22" s="76"/>
      <c r="O22" s="77"/>
      <c r="P22" s="73"/>
      <c r="Q22" s="74"/>
      <c r="R22" s="74"/>
      <c r="S22" s="76"/>
      <c r="T22" s="77"/>
      <c r="U22" s="73"/>
      <c r="V22" s="74"/>
      <c r="W22" s="74"/>
      <c r="X22" s="76"/>
      <c r="Y22" s="77"/>
      <c r="Z22" s="47"/>
      <c r="AA22" s="48"/>
      <c r="AB22" s="48"/>
      <c r="AC22" s="51"/>
      <c r="AD22" s="77"/>
      <c r="AE22" s="73"/>
      <c r="AF22" s="74"/>
      <c r="AG22" s="74"/>
      <c r="AH22" s="78"/>
      <c r="AI22" s="77"/>
      <c r="AJ22" s="73"/>
      <c r="AK22" s="74"/>
      <c r="AL22" s="74"/>
      <c r="AM22" s="78"/>
      <c r="AN22" s="77"/>
      <c r="AO22" s="73"/>
      <c r="AP22" s="74"/>
      <c r="AQ22" s="74"/>
      <c r="AR22" s="78"/>
      <c r="AS22" s="77"/>
      <c r="AT22" s="73"/>
      <c r="AU22" s="74"/>
      <c r="AV22" s="74"/>
      <c r="AW22" s="78"/>
      <c r="AX22" s="77"/>
    </row>
    <row r="23" spans="1:50" ht="49.5" x14ac:dyDescent="0.25">
      <c r="A23" s="79" t="s">
        <v>68</v>
      </c>
      <c r="B23" s="45" t="s">
        <v>69</v>
      </c>
      <c r="C23" s="49" t="s">
        <v>53</v>
      </c>
      <c r="D23" s="47">
        <f t="shared" si="0"/>
        <v>6</v>
      </c>
      <c r="E23" s="48">
        <f t="shared" si="1"/>
        <v>216</v>
      </c>
      <c r="F23" s="49">
        <f t="shared" si="2"/>
        <v>102</v>
      </c>
      <c r="G23" s="75">
        <v>51</v>
      </c>
      <c r="H23" s="74"/>
      <c r="I23" s="74">
        <v>51</v>
      </c>
      <c r="J23" s="49">
        <f t="shared" si="3"/>
        <v>114</v>
      </c>
      <c r="K23" s="73"/>
      <c r="L23" s="48"/>
      <c r="M23" s="74"/>
      <c r="N23" s="76"/>
      <c r="O23" s="77"/>
      <c r="P23" s="73"/>
      <c r="Q23" s="74"/>
      <c r="R23" s="74"/>
      <c r="S23" s="76"/>
      <c r="T23" s="77"/>
      <c r="U23" s="73"/>
      <c r="V23" s="74"/>
      <c r="W23" s="74"/>
      <c r="X23" s="76"/>
      <c r="Y23" s="77"/>
      <c r="Z23" s="73"/>
      <c r="AA23" s="74"/>
      <c r="AB23" s="74"/>
      <c r="AC23" s="76"/>
      <c r="AD23" s="77"/>
      <c r="AE23" s="47">
        <v>3</v>
      </c>
      <c r="AF23" s="48">
        <f>PRODUCT(AE23,36)</f>
        <v>108</v>
      </c>
      <c r="AG23" s="48">
        <v>51</v>
      </c>
      <c r="AH23" s="51">
        <f>AF23-AG23</f>
        <v>57</v>
      </c>
      <c r="AI23" s="77" t="s">
        <v>28</v>
      </c>
      <c r="AJ23" s="73">
        <v>3</v>
      </c>
      <c r="AK23" s="74">
        <f>AJ23*36</f>
        <v>108</v>
      </c>
      <c r="AL23" s="74">
        <v>51</v>
      </c>
      <c r="AM23" s="78">
        <f>AK23-AL23</f>
        <v>57</v>
      </c>
      <c r="AN23" s="77" t="s">
        <v>29</v>
      </c>
      <c r="AO23" s="73"/>
      <c r="AP23" s="74"/>
      <c r="AQ23" s="74"/>
      <c r="AR23" s="78"/>
      <c r="AS23" s="77"/>
      <c r="AT23" s="73"/>
      <c r="AU23" s="74"/>
      <c r="AV23" s="74"/>
      <c r="AW23" s="78"/>
      <c r="AX23" s="77"/>
    </row>
    <row r="24" spans="1:50" ht="99" x14ac:dyDescent="0.25">
      <c r="A24" s="79" t="s">
        <v>70</v>
      </c>
      <c r="B24" s="45" t="s">
        <v>71</v>
      </c>
      <c r="C24" s="49" t="s">
        <v>53</v>
      </c>
      <c r="D24" s="47">
        <f>K24+P24+U24+Z24+AE24+AJ24+AO24+AT24</f>
        <v>5</v>
      </c>
      <c r="E24" s="48">
        <f>PRODUCT(D24,36)</f>
        <v>180</v>
      </c>
      <c r="F24" s="49">
        <f>SUM(M24,R24,W24,AB24,AG24,AL24,AQ24,AV24)</f>
        <v>102</v>
      </c>
      <c r="G24" s="50">
        <v>51</v>
      </c>
      <c r="H24" s="48"/>
      <c r="I24" s="48">
        <v>51</v>
      </c>
      <c r="J24" s="49">
        <f>SUM(N24,S24,X24,AC24,AH24,AM24,AR24,AW24)</f>
        <v>78</v>
      </c>
      <c r="K24" s="47"/>
      <c r="L24" s="48"/>
      <c r="M24" s="48"/>
      <c r="N24" s="51"/>
      <c r="O24" s="52"/>
      <c r="P24" s="47"/>
      <c r="Q24" s="48"/>
      <c r="R24" s="48"/>
      <c r="S24" s="51"/>
      <c r="T24" s="52"/>
      <c r="U24" s="47"/>
      <c r="V24" s="48"/>
      <c r="W24" s="48"/>
      <c r="X24" s="51"/>
      <c r="Y24" s="52"/>
      <c r="Z24" s="47"/>
      <c r="AA24" s="48"/>
      <c r="AB24" s="48"/>
      <c r="AC24" s="51"/>
      <c r="AD24" s="52"/>
      <c r="AE24" s="47"/>
      <c r="AF24" s="48"/>
      <c r="AG24" s="48"/>
      <c r="AH24" s="51"/>
      <c r="AI24" s="52"/>
      <c r="AJ24" s="47">
        <v>2</v>
      </c>
      <c r="AK24" s="48">
        <f>AJ24*36</f>
        <v>72</v>
      </c>
      <c r="AL24" s="48">
        <v>51</v>
      </c>
      <c r="AM24" s="53">
        <f>AK24-AL24</f>
        <v>21</v>
      </c>
      <c r="AN24" s="52" t="s">
        <v>28</v>
      </c>
      <c r="AO24" s="47">
        <v>3</v>
      </c>
      <c r="AP24" s="48">
        <f>AO24*36</f>
        <v>108</v>
      </c>
      <c r="AQ24" s="48">
        <v>51</v>
      </c>
      <c r="AR24" s="53">
        <f>AP24-AQ24</f>
        <v>57</v>
      </c>
      <c r="AS24" s="52" t="s">
        <v>29</v>
      </c>
      <c r="AT24" s="47"/>
      <c r="AU24" s="48"/>
      <c r="AV24" s="48"/>
      <c r="AW24" s="53"/>
      <c r="AX24" s="52"/>
    </row>
    <row r="25" spans="1:50" ht="99" x14ac:dyDescent="0.25">
      <c r="A25" s="80" t="s">
        <v>72</v>
      </c>
      <c r="B25" s="81" t="s">
        <v>73</v>
      </c>
      <c r="C25" s="51"/>
      <c r="D25" s="47"/>
      <c r="E25" s="48"/>
      <c r="F25" s="49"/>
      <c r="G25" s="50"/>
      <c r="H25" s="48"/>
      <c r="I25" s="48"/>
      <c r="J25" s="51"/>
      <c r="K25" s="47"/>
      <c r="L25" s="48"/>
      <c r="M25" s="48"/>
      <c r="N25" s="51"/>
      <c r="O25" s="52"/>
      <c r="P25" s="47"/>
      <c r="Q25" s="48"/>
      <c r="R25" s="48"/>
      <c r="S25" s="51"/>
      <c r="T25" s="52"/>
      <c r="U25" s="47"/>
      <c r="V25" s="48"/>
      <c r="W25" s="48"/>
      <c r="X25" s="51"/>
      <c r="Y25" s="52"/>
      <c r="Z25" s="47"/>
      <c r="AA25" s="48"/>
      <c r="AB25" s="48"/>
      <c r="AC25" s="51"/>
      <c r="AD25" s="52"/>
      <c r="AE25" s="47"/>
      <c r="AF25" s="48"/>
      <c r="AG25" s="48"/>
      <c r="AH25" s="51"/>
      <c r="AI25" s="52"/>
      <c r="AJ25" s="47"/>
      <c r="AK25" s="48"/>
      <c r="AL25" s="48"/>
      <c r="AM25" s="53"/>
      <c r="AN25" s="52"/>
      <c r="AO25" s="47"/>
      <c r="AP25" s="48"/>
      <c r="AQ25" s="48"/>
      <c r="AR25" s="53"/>
      <c r="AS25" s="52"/>
      <c r="AT25" s="47"/>
      <c r="AU25" s="48"/>
      <c r="AV25" s="48"/>
      <c r="AW25" s="53"/>
      <c r="AX25" s="52"/>
    </row>
    <row r="26" spans="1:50" ht="49.5" x14ac:dyDescent="0.25">
      <c r="A26" s="79" t="s">
        <v>74</v>
      </c>
      <c r="B26" s="45" t="s">
        <v>75</v>
      </c>
      <c r="C26" s="49" t="s">
        <v>56</v>
      </c>
      <c r="D26" s="47">
        <f>K26+P26+U26+Z26+AJ26+AO26+AT26</f>
        <v>6</v>
      </c>
      <c r="E26" s="48">
        <f>PRODUCT(D26,36)</f>
        <v>216</v>
      </c>
      <c r="F26" s="49">
        <f>SUM(M26,R26,W26,AB26,AG26,AL26,AQ26,AV26)</f>
        <v>119</v>
      </c>
      <c r="G26" s="50">
        <v>51</v>
      </c>
      <c r="H26" s="48">
        <v>68</v>
      </c>
      <c r="I26" s="48"/>
      <c r="J26" s="49">
        <f>SUM(N26,S26,X26,AC26,AH26,AM26,AR26,AW26)</f>
        <v>97</v>
      </c>
      <c r="K26" s="47"/>
      <c r="L26" s="48"/>
      <c r="M26" s="48"/>
      <c r="N26" s="51"/>
      <c r="O26" s="52"/>
      <c r="P26" s="47"/>
      <c r="Q26" s="48"/>
      <c r="R26" s="48"/>
      <c r="S26" s="51"/>
      <c r="T26" s="52"/>
      <c r="U26" s="47">
        <v>3</v>
      </c>
      <c r="V26" s="48">
        <f>U26*36</f>
        <v>108</v>
      </c>
      <c r="W26" s="48">
        <v>68</v>
      </c>
      <c r="X26" s="51">
        <f>V26-W26</f>
        <v>40</v>
      </c>
      <c r="Y26" s="52" t="s">
        <v>28</v>
      </c>
      <c r="Z26" s="47">
        <v>3</v>
      </c>
      <c r="AA26" s="48">
        <f>Z26*36</f>
        <v>108</v>
      </c>
      <c r="AB26" s="48">
        <v>51</v>
      </c>
      <c r="AC26" s="51">
        <f>AA26-AB26</f>
        <v>57</v>
      </c>
      <c r="AD26" s="52" t="s">
        <v>28</v>
      </c>
      <c r="AE26" s="47"/>
      <c r="AF26" s="48"/>
      <c r="AG26" s="48"/>
      <c r="AH26" s="51"/>
      <c r="AI26" s="52"/>
      <c r="AJ26" s="47"/>
      <c r="AK26" s="48"/>
      <c r="AL26" s="48"/>
      <c r="AM26" s="53"/>
      <c r="AN26" s="52"/>
      <c r="AO26" s="47"/>
      <c r="AP26" s="48"/>
      <c r="AQ26" s="48"/>
      <c r="AR26" s="53"/>
      <c r="AS26" s="52"/>
      <c r="AT26" s="47"/>
      <c r="AU26" s="48"/>
      <c r="AV26" s="48"/>
      <c r="AW26" s="53"/>
      <c r="AX26" s="52"/>
    </row>
    <row r="27" spans="1:50" ht="49.5" x14ac:dyDescent="0.25">
      <c r="A27" s="79" t="s">
        <v>76</v>
      </c>
      <c r="B27" s="45" t="s">
        <v>77</v>
      </c>
      <c r="C27" s="49" t="s">
        <v>53</v>
      </c>
      <c r="D27" s="47">
        <f>K27+P27+U27+Z27+AE27+AJ27+AO27+AT27</f>
        <v>7</v>
      </c>
      <c r="E27" s="48">
        <f>PRODUCT(D27,36)</f>
        <v>252</v>
      </c>
      <c r="F27" s="49">
        <f>SUM(M27,R27,W27,AB27,AG27,AL27,AQ27,AV27)</f>
        <v>119</v>
      </c>
      <c r="G27" s="50">
        <v>51</v>
      </c>
      <c r="H27" s="48"/>
      <c r="I27" s="48">
        <v>68</v>
      </c>
      <c r="J27" s="49">
        <f>SUM(N27,S27,X27,AC27,AH27,AM27,AR27,AW27)</f>
        <v>133</v>
      </c>
      <c r="K27" s="47"/>
      <c r="L27" s="48"/>
      <c r="M27" s="48"/>
      <c r="N27" s="51"/>
      <c r="O27" s="52"/>
      <c r="P27" s="47"/>
      <c r="Q27" s="48"/>
      <c r="R27" s="48"/>
      <c r="S27" s="53"/>
      <c r="T27" s="52"/>
      <c r="U27" s="47"/>
      <c r="V27" s="48"/>
      <c r="W27" s="48"/>
      <c r="X27" s="51"/>
      <c r="Y27" s="52"/>
      <c r="Z27" s="47"/>
      <c r="AA27" s="48"/>
      <c r="AB27" s="48"/>
      <c r="AC27" s="51"/>
      <c r="AD27" s="52"/>
      <c r="AE27" s="47">
        <v>3</v>
      </c>
      <c r="AF27" s="48">
        <f>PRODUCT(AE27,36)</f>
        <v>108</v>
      </c>
      <c r="AG27" s="48">
        <v>51</v>
      </c>
      <c r="AH27" s="51">
        <f>AF27-AG27</f>
        <v>57</v>
      </c>
      <c r="AI27" s="52" t="s">
        <v>29</v>
      </c>
      <c r="AJ27" s="47">
        <v>4</v>
      </c>
      <c r="AK27" s="48">
        <f>AJ27*36</f>
        <v>144</v>
      </c>
      <c r="AL27" s="48">
        <v>68</v>
      </c>
      <c r="AM27" s="53">
        <f>AK27-AL27</f>
        <v>76</v>
      </c>
      <c r="AN27" s="52" t="s">
        <v>29</v>
      </c>
      <c r="AO27" s="47"/>
      <c r="AP27" s="48"/>
      <c r="AQ27" s="48"/>
      <c r="AR27" s="53"/>
      <c r="AS27" s="52"/>
      <c r="AT27" s="47"/>
      <c r="AU27" s="48"/>
      <c r="AV27" s="48"/>
      <c r="AW27" s="53"/>
      <c r="AX27" s="52"/>
    </row>
    <row r="28" spans="1:50" ht="49.5" x14ac:dyDescent="0.25">
      <c r="A28" s="79" t="s">
        <v>78</v>
      </c>
      <c r="B28" s="45" t="s">
        <v>79</v>
      </c>
      <c r="C28" s="49" t="s">
        <v>80</v>
      </c>
      <c r="D28" s="47">
        <f>K28+P28+U28+Z28+AE28+AJ28+AO28+AT28</f>
        <v>3</v>
      </c>
      <c r="E28" s="48">
        <f>PRODUCT(D28,36)</f>
        <v>108</v>
      </c>
      <c r="F28" s="49">
        <f>SUM(M28,R28,W28,AB28,AG28,AL28,AQ28,AV28)</f>
        <v>51</v>
      </c>
      <c r="G28" s="50">
        <v>17</v>
      </c>
      <c r="H28" s="48">
        <v>34</v>
      </c>
      <c r="I28" s="48"/>
      <c r="J28" s="49">
        <f>SUM(N28,S28,X28,AC28,AH28,AM28,AR28,AW28)</f>
        <v>57</v>
      </c>
      <c r="K28" s="47"/>
      <c r="L28" s="48"/>
      <c r="M28" s="48"/>
      <c r="N28" s="51"/>
      <c r="O28" s="52"/>
      <c r="P28" s="47"/>
      <c r="Q28" s="48"/>
      <c r="R28" s="48"/>
      <c r="S28" s="53"/>
      <c r="T28" s="52"/>
      <c r="U28" s="47"/>
      <c r="V28" s="48"/>
      <c r="W28" s="48"/>
      <c r="X28" s="51"/>
      <c r="Y28" s="52"/>
      <c r="Z28" s="47">
        <v>3</v>
      </c>
      <c r="AA28" s="48">
        <f>PRODUCT(Z28,36)</f>
        <v>108</v>
      </c>
      <c r="AB28" s="48">
        <v>51</v>
      </c>
      <c r="AC28" s="51">
        <f>AA28-AB28</f>
        <v>57</v>
      </c>
      <c r="AD28" s="52" t="s">
        <v>28</v>
      </c>
      <c r="AE28" s="47"/>
      <c r="AF28" s="48"/>
      <c r="AG28" s="48"/>
      <c r="AH28" s="51"/>
      <c r="AI28" s="52"/>
      <c r="AJ28" s="47"/>
      <c r="AK28" s="48"/>
      <c r="AL28" s="48"/>
      <c r="AM28" s="53"/>
      <c r="AN28" s="52"/>
      <c r="AO28" s="47"/>
      <c r="AP28" s="48"/>
      <c r="AQ28" s="48"/>
      <c r="AR28" s="53"/>
      <c r="AS28" s="52"/>
      <c r="AT28" s="47"/>
      <c r="AU28" s="48"/>
      <c r="AV28" s="48"/>
      <c r="AW28" s="53"/>
      <c r="AX28" s="52"/>
    </row>
    <row r="29" spans="1:50" ht="49.5" x14ac:dyDescent="0.25">
      <c r="A29" s="82" t="s">
        <v>81</v>
      </c>
      <c r="B29" s="83" t="s">
        <v>82</v>
      </c>
      <c r="C29" s="84" t="s">
        <v>53</v>
      </c>
      <c r="D29" s="47">
        <f>K29+P29+U29+Z29+AE29+AJ29+AO29+AT29</f>
        <v>5</v>
      </c>
      <c r="E29" s="48">
        <f>PRODUCT(D29,36)</f>
        <v>180</v>
      </c>
      <c r="F29" s="49">
        <f>SUM(M29,R29,W29,AB29,AG29,AL29,AQ29,AV29)</f>
        <v>85</v>
      </c>
      <c r="G29" s="50">
        <v>34</v>
      </c>
      <c r="H29" s="48">
        <v>34</v>
      </c>
      <c r="I29" s="48">
        <v>17</v>
      </c>
      <c r="J29" s="49">
        <f>SUM(N29,S29,X29,AC29,AH29,AM29,AR29,AW29)</f>
        <v>95</v>
      </c>
      <c r="K29" s="47"/>
      <c r="L29" s="48"/>
      <c r="M29" s="48"/>
      <c r="N29" s="51"/>
      <c r="O29" s="52"/>
      <c r="P29" s="47"/>
      <c r="Q29" s="48"/>
      <c r="R29" s="48"/>
      <c r="S29" s="53"/>
      <c r="T29" s="52"/>
      <c r="U29" s="47"/>
      <c r="V29" s="48"/>
      <c r="W29" s="48"/>
      <c r="X29" s="51"/>
      <c r="Y29" s="52"/>
      <c r="Z29" s="47"/>
      <c r="AA29" s="48"/>
      <c r="AB29" s="48"/>
      <c r="AC29" s="51"/>
      <c r="AD29" s="52"/>
      <c r="AE29" s="47"/>
      <c r="AF29" s="48"/>
      <c r="AG29" s="48"/>
      <c r="AH29" s="51"/>
      <c r="AI29" s="52"/>
      <c r="AJ29" s="47"/>
      <c r="AK29" s="48"/>
      <c r="AL29" s="48"/>
      <c r="AM29" s="53"/>
      <c r="AN29" s="52"/>
      <c r="AO29" s="47">
        <v>5</v>
      </c>
      <c r="AP29" s="48">
        <f>AO29*36</f>
        <v>180</v>
      </c>
      <c r="AQ29" s="48">
        <v>85</v>
      </c>
      <c r="AR29" s="53">
        <f>AP29-AQ29</f>
        <v>95</v>
      </c>
      <c r="AS29" s="52" t="s">
        <v>28</v>
      </c>
      <c r="AT29" s="47"/>
      <c r="AU29" s="48"/>
      <c r="AV29" s="48"/>
      <c r="AW29" s="53"/>
      <c r="AX29" s="52"/>
    </row>
    <row r="30" spans="1:50" ht="99" x14ac:dyDescent="0.25">
      <c r="A30" s="66" t="s">
        <v>83</v>
      </c>
      <c r="B30" s="64" t="s">
        <v>84</v>
      </c>
      <c r="C30" s="85"/>
      <c r="D30" s="47"/>
      <c r="E30" s="48"/>
      <c r="F30" s="49"/>
      <c r="G30" s="50"/>
      <c r="H30" s="48"/>
      <c r="I30" s="48"/>
      <c r="J30" s="49"/>
      <c r="K30" s="47"/>
      <c r="L30" s="48"/>
      <c r="M30" s="48"/>
      <c r="N30" s="51"/>
      <c r="O30" s="52"/>
      <c r="P30" s="47"/>
      <c r="Q30" s="48"/>
      <c r="R30" s="48"/>
      <c r="S30" s="53"/>
      <c r="T30" s="52"/>
      <c r="U30" s="47"/>
      <c r="V30" s="48"/>
      <c r="W30" s="48"/>
      <c r="X30" s="51"/>
      <c r="Y30" s="52"/>
      <c r="Z30" s="47"/>
      <c r="AA30" s="48"/>
      <c r="AB30" s="48"/>
      <c r="AC30" s="51"/>
      <c r="AD30" s="52"/>
      <c r="AE30" s="47"/>
      <c r="AF30" s="48"/>
      <c r="AG30" s="48"/>
      <c r="AH30" s="51"/>
      <c r="AI30" s="52"/>
      <c r="AJ30" s="47"/>
      <c r="AK30" s="48"/>
      <c r="AL30" s="48"/>
      <c r="AM30" s="53"/>
      <c r="AN30" s="52"/>
      <c r="AO30" s="47"/>
      <c r="AP30" s="48"/>
      <c r="AQ30" s="48"/>
      <c r="AR30" s="53"/>
      <c r="AS30" s="52"/>
      <c r="AT30" s="47"/>
      <c r="AU30" s="48"/>
      <c r="AV30" s="48"/>
      <c r="AW30" s="53"/>
      <c r="AX30" s="52"/>
    </row>
    <row r="31" spans="1:50" ht="49.5" x14ac:dyDescent="0.25">
      <c r="A31" s="66" t="s">
        <v>85</v>
      </c>
      <c r="B31" s="45" t="s">
        <v>86</v>
      </c>
      <c r="C31" s="49" t="s">
        <v>87</v>
      </c>
      <c r="D31" s="47">
        <f>K31+P31+U31+Z31+AE31+AJ31+AO31+AT31</f>
        <v>4</v>
      </c>
      <c r="E31" s="48">
        <f>PRODUCT(D31,36)</f>
        <v>144</v>
      </c>
      <c r="F31" s="49">
        <f>SUM(M31,R31,W31,AB31,AG31,AL31,AQ31,AV31)</f>
        <v>70</v>
      </c>
      <c r="G31" s="50">
        <v>29</v>
      </c>
      <c r="H31" s="48">
        <v>41</v>
      </c>
      <c r="I31" s="48"/>
      <c r="J31" s="49">
        <f>SUM(N31,S31,X31,AC31,AH31,AM31,AR31,AW31)</f>
        <v>74</v>
      </c>
      <c r="K31" s="47"/>
      <c r="L31" s="48"/>
      <c r="M31" s="48"/>
      <c r="N31" s="51"/>
      <c r="O31" s="52"/>
      <c r="P31" s="47"/>
      <c r="Q31" s="48"/>
      <c r="R31" s="48"/>
      <c r="S31" s="51"/>
      <c r="T31" s="52"/>
      <c r="U31" s="47"/>
      <c r="V31" s="48"/>
      <c r="W31" s="48"/>
      <c r="X31" s="51"/>
      <c r="Y31" s="52"/>
      <c r="Z31" s="47"/>
      <c r="AA31" s="48"/>
      <c r="AB31" s="48"/>
      <c r="AC31" s="51"/>
      <c r="AD31" s="52"/>
      <c r="AE31" s="47"/>
      <c r="AF31" s="48"/>
      <c r="AG31" s="48"/>
      <c r="AH31" s="51"/>
      <c r="AI31" s="52"/>
      <c r="AJ31" s="47"/>
      <c r="AK31" s="48"/>
      <c r="AL31" s="48"/>
      <c r="AM31" s="51"/>
      <c r="AN31" s="52"/>
      <c r="AO31" s="47">
        <v>2</v>
      </c>
      <c r="AP31" s="48">
        <f>AO31*36</f>
        <v>72</v>
      </c>
      <c r="AQ31" s="48">
        <v>34</v>
      </c>
      <c r="AR31" s="53">
        <f>AP31-AQ31</f>
        <v>38</v>
      </c>
      <c r="AS31" s="52" t="s">
        <v>28</v>
      </c>
      <c r="AT31" s="47">
        <v>2</v>
      </c>
      <c r="AU31" s="48">
        <f>PRODUCT(AT31,36)</f>
        <v>72</v>
      </c>
      <c r="AV31" s="48">
        <v>36</v>
      </c>
      <c r="AW31" s="51">
        <f>AU31-AV31</f>
        <v>36</v>
      </c>
      <c r="AX31" s="52" t="s">
        <v>28</v>
      </c>
    </row>
    <row r="32" spans="1:50" ht="49.5" x14ac:dyDescent="0.25">
      <c r="A32" s="86" t="s">
        <v>88</v>
      </c>
      <c r="B32" s="87" t="s">
        <v>89</v>
      </c>
      <c r="C32" s="88"/>
      <c r="D32" s="89">
        <f>SUM(K32,P32,U32,Z32,AE32,AJ32,AO32,AT32)</f>
        <v>2</v>
      </c>
      <c r="E32" s="90">
        <v>72</v>
      </c>
      <c r="F32" s="91">
        <f>SUM(M32,R32,W32,AB32,AG32,AL32,AQ32,AV32)</f>
        <v>0</v>
      </c>
      <c r="G32" s="92"/>
      <c r="H32" s="90"/>
      <c r="I32" s="90"/>
      <c r="J32" s="91">
        <f>SUM(N32,S32,X32,AC32,AH32,AM32,AR32,AW32)</f>
        <v>72</v>
      </c>
      <c r="K32" s="89">
        <v>2</v>
      </c>
      <c r="L32" s="90">
        <f>K32*36</f>
        <v>72</v>
      </c>
      <c r="M32" s="90">
        <v>0</v>
      </c>
      <c r="N32" s="93">
        <f>L32-M32</f>
        <v>72</v>
      </c>
      <c r="O32" s="91" t="s">
        <v>28</v>
      </c>
      <c r="P32" s="89"/>
      <c r="Q32" s="90"/>
      <c r="R32" s="90"/>
      <c r="S32" s="90"/>
      <c r="T32" s="91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89"/>
      <c r="AF32" s="90"/>
      <c r="AG32" s="90"/>
      <c r="AH32" s="90"/>
      <c r="AI32" s="91"/>
      <c r="AJ32" s="89"/>
      <c r="AK32" s="90"/>
      <c r="AL32" s="90"/>
      <c r="AM32" s="93"/>
      <c r="AN32" s="91"/>
      <c r="AO32" s="89"/>
      <c r="AP32" s="90"/>
      <c r="AQ32" s="90"/>
      <c r="AR32" s="93"/>
      <c r="AS32" s="91"/>
      <c r="AT32" s="89"/>
      <c r="AU32" s="90"/>
      <c r="AV32" s="90"/>
      <c r="AW32" s="93"/>
      <c r="AX32" s="91"/>
    </row>
  </sheetData>
  <mergeCells count="72">
    <mergeCell ref="AQ3:AQ4"/>
    <mergeCell ref="AR3:AR4"/>
    <mergeCell ref="AT3:AT4"/>
    <mergeCell ref="AU3:AU4"/>
    <mergeCell ref="AV3:AV4"/>
    <mergeCell ref="AW3:AW4"/>
    <mergeCell ref="AJ3:AJ4"/>
    <mergeCell ref="AK3:AK4"/>
    <mergeCell ref="AL3:AL4"/>
    <mergeCell ref="AM3:AM4"/>
    <mergeCell ref="AO3:AO4"/>
    <mergeCell ref="AP3:AP4"/>
    <mergeCell ref="W3:W4"/>
    <mergeCell ref="X3:X4"/>
    <mergeCell ref="Z3:Z4"/>
    <mergeCell ref="AA3:AA4"/>
    <mergeCell ref="AB3:AB4"/>
    <mergeCell ref="AC3:AC4"/>
    <mergeCell ref="P3:P4"/>
    <mergeCell ref="Q3:Q4"/>
    <mergeCell ref="R3:R4"/>
    <mergeCell ref="S3:S4"/>
    <mergeCell ref="U3:U4"/>
    <mergeCell ref="V3:V4"/>
    <mergeCell ref="AS2:AS4"/>
    <mergeCell ref="AT2:AW2"/>
    <mergeCell ref="AX2:AX4"/>
    <mergeCell ref="D3:D4"/>
    <mergeCell ref="E3:E4"/>
    <mergeCell ref="F3:F4"/>
    <mergeCell ref="K3:K4"/>
    <mergeCell ref="L3:L4"/>
    <mergeCell ref="M3:M4"/>
    <mergeCell ref="N3:N4"/>
    <mergeCell ref="AD2:AD4"/>
    <mergeCell ref="AE2:AH2"/>
    <mergeCell ref="AI2:AI4"/>
    <mergeCell ref="AJ2:AM2"/>
    <mergeCell ref="AN2:AN4"/>
    <mergeCell ref="AO2:AR2"/>
    <mergeCell ref="AE3:AE4"/>
    <mergeCell ref="AF3:AF4"/>
    <mergeCell ref="AG3:AG4"/>
    <mergeCell ref="AH3:AH4"/>
    <mergeCell ref="AR1:AS1"/>
    <mergeCell ref="AT1:AU1"/>
    <mergeCell ref="AW1:AX1"/>
    <mergeCell ref="K2:N2"/>
    <mergeCell ref="O2:O4"/>
    <mergeCell ref="P2:S2"/>
    <mergeCell ref="T2:T4"/>
    <mergeCell ref="U2:X2"/>
    <mergeCell ref="Y2:Y4"/>
    <mergeCell ref="Z2:AC2"/>
    <mergeCell ref="AC1:AD1"/>
    <mergeCell ref="AE1:AF1"/>
    <mergeCell ref="AH1:AI1"/>
    <mergeCell ref="AJ1:AK1"/>
    <mergeCell ref="AM1:AN1"/>
    <mergeCell ref="AO1:AP1"/>
    <mergeCell ref="N1:O1"/>
    <mergeCell ref="P1:Q1"/>
    <mergeCell ref="S1:T1"/>
    <mergeCell ref="U1:V1"/>
    <mergeCell ref="X1:Y1"/>
    <mergeCell ref="Z1:AA1"/>
    <mergeCell ref="A1:A4"/>
    <mergeCell ref="B1:B4"/>
    <mergeCell ref="C1:C4"/>
    <mergeCell ref="D1:F2"/>
    <mergeCell ref="G1:J2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2021-05-07T13:39:37Z</dcterms:modified>
</cp:coreProperties>
</file>