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naim.ZELLER-GMELIN\Desktop\"/>
    </mc:Choice>
  </mc:AlternateContent>
  <xr:revisionPtr revIDLastSave="0" documentId="13_ncr:1_{D8681AC1-0EC6-4BBE-865E-9E7C03B2DB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 + Commission" sheetId="2" r:id="rId1"/>
    <sheet name="Salary + Commission (2)" sheetId="4" state="hidden" r:id="rId2"/>
    <sheet name="Commission Only" sheetId="3" state="hidden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7" i="4"/>
  <c r="B9" i="4" s="1"/>
  <c r="B15" i="4" s="1"/>
  <c r="B16" i="4" s="1"/>
  <c r="B22" i="4" s="1"/>
  <c r="B5" i="4"/>
  <c r="B23" i="4" s="1"/>
  <c r="B18" i="4" l="1"/>
  <c r="B12" i="2"/>
  <c r="B6" i="2"/>
  <c r="B8" i="2" s="1"/>
  <c r="B14" i="2" s="1"/>
  <c r="B15" i="2" s="1"/>
  <c r="B21" i="2" s="1"/>
  <c r="B4" i="2"/>
  <c r="B22" i="2" s="1"/>
  <c r="B17" i="2" l="1"/>
  <c r="B15" i="3"/>
</calcChain>
</file>

<file path=xl/sharedStrings.xml><?xml version="1.0" encoding="utf-8"?>
<sst xmlns="http://schemas.openxmlformats.org/spreadsheetml/2006/main" count="36" uniqueCount="24">
  <si>
    <t>Salary + Commission</t>
  </si>
  <si>
    <t xml:space="preserve">For cells with a thick black border, enter your metrics to complete the formula. </t>
  </si>
  <si>
    <t>Base Salary</t>
  </si>
  <si>
    <t>Projected Sales</t>
  </si>
  <si>
    <t>Total Compensation</t>
  </si>
  <si>
    <t>Commission Only</t>
  </si>
  <si>
    <t>In this model, commission is the sole factor in compensation. 
Enter how much commission rate is and projected sales to determine total compensation.</t>
  </si>
  <si>
    <r>
      <rPr>
        <i/>
        <sz val="12"/>
        <color theme="1"/>
        <rFont val="Avenir"/>
      </rPr>
      <t xml:space="preserve">For colored cells with no border, </t>
    </r>
    <r>
      <rPr>
        <b/>
        <i/>
        <sz val="12"/>
        <color theme="1"/>
        <rFont val="Avenir"/>
      </rPr>
      <t xml:space="preserve">do not edit the contents. </t>
    </r>
    <r>
      <rPr>
        <i/>
        <sz val="12"/>
        <color theme="1"/>
        <rFont val="Avenir"/>
      </rPr>
      <t xml:space="preserve">The numbers will calculate automatically based on your inputs to the other cells. </t>
    </r>
  </si>
  <si>
    <t>Commission Rate</t>
  </si>
  <si>
    <t>Commission %</t>
  </si>
  <si>
    <t>If commission does not cap, enter a large number, such as "1,000,000,000," in cell B16.</t>
  </si>
  <si>
    <t>Total Compensation for the month</t>
  </si>
  <si>
    <t>Total Invoices Due</t>
  </si>
  <si>
    <t>Total Net Sales Targeted</t>
  </si>
  <si>
    <t>Total Net Sales Realized</t>
  </si>
  <si>
    <t>Commission Earned</t>
  </si>
  <si>
    <t>Sales quotient</t>
  </si>
  <si>
    <t>Receivables quotient</t>
  </si>
  <si>
    <t>Yearly bonus calculated for Yusuf</t>
  </si>
  <si>
    <t>In this model, salespeople earn commission in addition to a base salary. Commission is a function of net sales and collection of receivables</t>
  </si>
  <si>
    <t>Total Receipts on Time (max 3 days delay)</t>
  </si>
  <si>
    <t>Yearly bonus he would receive with current model</t>
  </si>
  <si>
    <t>Yearly bonus calculated with this table</t>
  </si>
  <si>
    <t>Yearly bonus that would be received with current model (approx)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</si>
</sst>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₺&quot;#,##0"/>
    <numFmt numFmtId="166" formatCode="0.000%"/>
  </numFmts>
  <fonts count="9">
    <font>
      <sz val="10"/>
      <color rgb="FF000000"/>
      <name val="Arial"/>
      <scheme val="minor"/>
    </font>
    <font>
      <sz val="24"/>
      <color rgb="FFFFFFFF"/>
      <name val="Avenir"/>
    </font>
    <font>
      <sz val="10"/>
      <color theme="1"/>
      <name val="Avenir"/>
    </font>
    <font>
      <i/>
      <sz val="12"/>
      <color theme="1"/>
      <name val="Avenir"/>
    </font>
    <font>
      <sz val="10"/>
      <name val="Arial"/>
    </font>
    <font>
      <sz val="12"/>
      <color theme="1"/>
      <name val="Avenir"/>
    </font>
    <font>
      <sz val="14"/>
      <color theme="1"/>
      <name val="Avenir"/>
    </font>
    <font>
      <b/>
      <i/>
      <sz val="12"/>
      <color theme="1"/>
      <name val="Avenir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178D1"/>
        <bgColor rgb="FF6178D1"/>
      </patternFill>
    </fill>
    <fill>
      <patternFill patternType="solid">
        <fgColor rgb="FFDFE3EB"/>
        <bgColor rgb="FFDFE3EB"/>
      </patternFill>
    </fill>
    <fill>
      <patternFill patternType="solid">
        <fgColor rgb="FFEAF0F6"/>
        <bgColor rgb="FFEAF0F6"/>
      </patternFill>
    </fill>
    <fill>
      <patternFill patternType="solid">
        <fgColor rgb="FF7C98B6"/>
        <bgColor rgb="FF7C98B6"/>
      </patternFill>
    </fill>
    <fill>
      <patternFill patternType="solid">
        <fgColor rgb="FFF2545B"/>
        <bgColor rgb="FFF2545B"/>
      </patternFill>
    </fill>
    <fill>
      <patternFill patternType="solid">
        <fgColor theme="5" tint="0.79998168889431442"/>
        <bgColor rgb="FF7C98B6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5" fillId="0" borderId="0" xfId="0" applyFont="1"/>
    <xf numFmtId="0" fontId="5" fillId="5" borderId="0" xfId="0" applyFont="1" applyFill="1"/>
    <xf numFmtId="164" fontId="5" fillId="3" borderId="9" xfId="0" applyNumberFormat="1" applyFont="1" applyFill="1" applyBorder="1"/>
    <xf numFmtId="9" fontId="5" fillId="3" borderId="9" xfId="0" applyNumberFormat="1" applyFont="1" applyFill="1" applyBorder="1"/>
    <xf numFmtId="0" fontId="6" fillId="5" borderId="0" xfId="0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5" fontId="5" fillId="3" borderId="9" xfId="0" applyNumberFormat="1" applyFont="1" applyFill="1" applyBorder="1"/>
    <xf numFmtId="165" fontId="2" fillId="0" borderId="0" xfId="0" applyNumberFormat="1" applyFont="1"/>
    <xf numFmtId="165" fontId="5" fillId="3" borderId="10" xfId="0" applyNumberFormat="1" applyFont="1" applyFill="1" applyBorder="1"/>
    <xf numFmtId="165" fontId="5" fillId="3" borderId="11" xfId="0" applyNumberFormat="1" applyFont="1" applyFill="1" applyBorder="1"/>
    <xf numFmtId="165" fontId="5" fillId="0" borderId="0" xfId="0" applyNumberFormat="1" applyFont="1"/>
    <xf numFmtId="165" fontId="5" fillId="3" borderId="12" xfId="0" applyNumberFormat="1" applyFont="1" applyFill="1" applyBorder="1"/>
    <xf numFmtId="2" fontId="5" fillId="3" borderId="12" xfId="1" applyNumberFormat="1" applyFont="1" applyFill="1" applyBorder="1"/>
    <xf numFmtId="166" fontId="5" fillId="3" borderId="12" xfId="1" applyNumberFormat="1" applyFont="1" applyFill="1" applyBorder="1"/>
    <xf numFmtId="0" fontId="5" fillId="5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6" borderId="0" xfId="0" applyFont="1" applyFill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25121</xdr:rowOff>
    </xdr:from>
    <xdr:to>
      <xdr:col>7</xdr:col>
      <xdr:colOff>166984</xdr:colOff>
      <xdr:row>10</xdr:row>
      <xdr:rowOff>35108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4B3844-1BE0-46BA-9F20-2B646CB4F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360401"/>
          <a:ext cx="3054964" cy="21664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naim.ZELLER-GMELIN\Desktop\KN\Budget\2023\ZG%20Turkey%20-%20Budget%202023%20final..xlsx" TargetMode="External"/><Relationship Id="rId1" Type="http://schemas.openxmlformats.org/officeDocument/2006/relationships/externalLinkPath" Target="KN/Budget/2023/ZG%20Turkey%20-%20Budget%202023%20fina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total 2023"/>
      <sheetName val="ink"/>
      <sheetName val="Lub"/>
      <sheetName val="Chemical"/>
      <sheetName val="Monatsbudget"/>
    </sheetNames>
    <sheetDataSet>
      <sheetData sheetId="0"/>
      <sheetData sheetId="1">
        <row r="28">
          <cell r="Q28">
            <v>48000</v>
          </cell>
        </row>
        <row r="30">
          <cell r="Q30">
            <v>86485000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tabSelected="1" zoomScale="91" zoomScaleNormal="91" workbookViewId="0">
      <selection activeCell="A3" sqref="A3:B3"/>
    </sheetView>
  </sheetViews>
  <sheetFormatPr defaultColWidth="12.6640625" defaultRowHeight="15.75" customHeight="1"/>
  <cols>
    <col min="1" max="1" width="46.5546875" bestFit="1" customWidth="1"/>
    <col min="2" max="2" width="13.44140625" bestFit="1" customWidth="1"/>
    <col min="6" max="6" width="16.77734375" customWidth="1"/>
  </cols>
  <sheetData>
    <row r="1" spans="1:26" ht="13.2">
      <c r="A1" s="20" t="s">
        <v>0</v>
      </c>
      <c r="B1" s="2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customHeight="1">
      <c r="A2" s="21"/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8" customHeight="1" thickBot="1">
      <c r="A3" s="19" t="s">
        <v>19</v>
      </c>
      <c r="B3" s="1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16.2" thickTop="1" thickBot="1">
      <c r="A4" s="16" t="s">
        <v>2</v>
      </c>
      <c r="B4" s="8">
        <f>[1]ink!$Q$28</f>
        <v>48000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2" thickTop="1" thickBot="1">
      <c r="A5" s="17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2" thickTop="1" thickBot="1">
      <c r="A6" s="16" t="s">
        <v>13</v>
      </c>
      <c r="B6" s="8">
        <f>[1]ink!$Q$30/12</f>
        <v>7207083.333333333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2" thickTop="1" thickBot="1">
      <c r="A7" s="16" t="s">
        <v>14</v>
      </c>
      <c r="B7" s="10">
        <v>7000000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thickBot="1">
      <c r="A8" s="18" t="s">
        <v>16</v>
      </c>
      <c r="B8" s="14">
        <f>B7/B6</f>
        <v>0.97126669364629714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thickBot="1">
      <c r="A9" s="17"/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thickBot="1">
      <c r="A10" s="16" t="s">
        <v>12</v>
      </c>
      <c r="B10" s="13">
        <v>7000000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thickBot="1">
      <c r="A11" s="16" t="s">
        <v>20</v>
      </c>
      <c r="B11" s="11">
        <v>6500000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2" thickTop="1" thickBot="1">
      <c r="A12" s="18" t="s">
        <v>17</v>
      </c>
      <c r="B12" s="14">
        <f>B11/B10</f>
        <v>0.9285714285714286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thickBot="1">
      <c r="A13" s="17"/>
      <c r="B13" s="1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thickBot="1">
      <c r="A14" s="18" t="s">
        <v>9</v>
      </c>
      <c r="B14" s="15">
        <f>B8*B12/1000</f>
        <v>9.0189050124299017E-4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2" thickTop="1" thickBot="1">
      <c r="A15" s="18" t="s">
        <v>15</v>
      </c>
      <c r="B15" s="8">
        <f>B11*B14</f>
        <v>5862.2882580794358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2" thickTop="1" thickBot="1">
      <c r="A16" s="17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Top="1" thickBot="1">
      <c r="A17" s="16" t="s">
        <v>11</v>
      </c>
      <c r="B17" s="8">
        <f>B4+B15</f>
        <v>53862.288258079439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8" thickTop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 t="s">
        <v>22</v>
      </c>
      <c r="B21" s="9">
        <f>12*B15</f>
        <v>70347.459096953229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 t="s">
        <v>23</v>
      </c>
      <c r="B22" s="9">
        <f>B4*2</f>
        <v>96000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thickTop="1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thickTop="1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thickTop="1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A1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6B1E-E978-463A-8E3B-229A8D405FB2}">
  <sheetPr>
    <outlinePr summaryBelow="0" summaryRight="0"/>
  </sheetPr>
  <dimension ref="A1:Z997"/>
  <sheetViews>
    <sheetView topLeftCell="A3" zoomScale="91" zoomScaleNormal="91" workbookViewId="0">
      <selection activeCell="A23" sqref="A23"/>
    </sheetView>
  </sheetViews>
  <sheetFormatPr defaultColWidth="12.6640625" defaultRowHeight="15.75" customHeight="1"/>
  <cols>
    <col min="1" max="1" width="43.77734375" bestFit="1" customWidth="1"/>
    <col min="2" max="2" width="13.44140625" bestFit="1" customWidth="1"/>
    <col min="6" max="6" width="16.77734375" customWidth="1"/>
  </cols>
  <sheetData>
    <row r="1" spans="1:26" ht="13.2">
      <c r="A1" s="20" t="s">
        <v>0</v>
      </c>
      <c r="B1" s="2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customHeight="1">
      <c r="A2" s="21"/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8" customHeight="1">
      <c r="A3" s="19" t="s">
        <v>19</v>
      </c>
      <c r="B3" s="1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30" customHeight="1" thickBot="1">
      <c r="A4" s="19" t="s">
        <v>10</v>
      </c>
      <c r="B4" s="19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6.2" thickTop="1" thickBot="1">
      <c r="A5" s="16" t="s">
        <v>2</v>
      </c>
      <c r="B5" s="8">
        <f>[1]ink!$Q$28</f>
        <v>48000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2" thickTop="1" thickBot="1">
      <c r="A6" s="17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2" thickTop="1" thickBot="1">
      <c r="A7" s="16" t="s">
        <v>13</v>
      </c>
      <c r="B7" s="8">
        <f>[1]ink!$Q$30/12</f>
        <v>7207083.333333333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2" thickTop="1" thickBot="1">
      <c r="A8" s="16" t="s">
        <v>14</v>
      </c>
      <c r="B8" s="10">
        <v>7000000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thickBot="1">
      <c r="A9" s="18" t="s">
        <v>16</v>
      </c>
      <c r="B9" s="14">
        <f>B8/B7</f>
        <v>0.97126669364629714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thickBot="1">
      <c r="A10" s="17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thickBot="1">
      <c r="A11" s="16" t="s">
        <v>12</v>
      </c>
      <c r="B11" s="13">
        <v>7000000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thickBot="1">
      <c r="A12" s="16" t="s">
        <v>20</v>
      </c>
      <c r="B12" s="11">
        <v>6500000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2" thickTop="1" thickBot="1">
      <c r="A13" s="18" t="s">
        <v>17</v>
      </c>
      <c r="B13" s="14">
        <f>B12/B11</f>
        <v>0.9285714285714286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thickBot="1">
      <c r="A14" s="17"/>
      <c r="B14" s="1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thickBot="1">
      <c r="A15" s="18" t="s">
        <v>9</v>
      </c>
      <c r="B15" s="15">
        <f>B9*B13/1000</f>
        <v>9.0189050124299017E-4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2" thickTop="1" thickBot="1">
      <c r="A16" s="18" t="s">
        <v>15</v>
      </c>
      <c r="B16" s="8">
        <f>B12*B15</f>
        <v>5862.2882580794358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2" thickTop="1" thickBot="1">
      <c r="A17" s="17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Top="1" thickBot="1">
      <c r="A18" s="16" t="s">
        <v>11</v>
      </c>
      <c r="B18" s="8">
        <f>B5+B16</f>
        <v>53862.288258079439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8" thickTop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 t="s">
        <v>18</v>
      </c>
      <c r="B22" s="9">
        <f>12*B16</f>
        <v>70347.459096953229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 t="s">
        <v>21</v>
      </c>
      <c r="B23" s="9">
        <f>B5*2</f>
        <v>96000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A1:B2"/>
    <mergeCell ref="A3:B3"/>
    <mergeCell ref="A4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>
      <selection sqref="A1:B2"/>
    </sheetView>
  </sheetViews>
  <sheetFormatPr defaultColWidth="12.6640625" defaultRowHeight="15.75" customHeight="1"/>
  <cols>
    <col min="1" max="1" width="32.109375" customWidth="1"/>
  </cols>
  <sheetData>
    <row r="1" spans="1:26" ht="13.2">
      <c r="A1" s="22" t="s">
        <v>5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21"/>
      <c r="B2" s="21"/>
      <c r="C2" s="1"/>
      <c r="D2" s="23" t="s">
        <v>1</v>
      </c>
      <c r="E2" s="24"/>
      <c r="F2" s="2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31" t="s">
        <v>6</v>
      </c>
      <c r="B3" s="21"/>
      <c r="C3" s="1"/>
      <c r="D3" s="26"/>
      <c r="E3" s="21"/>
      <c r="F3" s="2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21"/>
      <c r="B4" s="21"/>
      <c r="C4" s="1"/>
      <c r="D4" s="28"/>
      <c r="E4" s="29"/>
      <c r="F4" s="3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>
      <c r="A5" s="21"/>
      <c r="B5" s="21"/>
      <c r="C5" s="1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21"/>
      <c r="B6" s="21"/>
      <c r="C6" s="1"/>
      <c r="D6" s="32" t="s">
        <v>7</v>
      </c>
      <c r="E6" s="21"/>
      <c r="F6" s="2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21"/>
      <c r="B7" s="21"/>
      <c r="C7" s="1"/>
      <c r="D7" s="21"/>
      <c r="E7" s="21"/>
      <c r="F7" s="2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>
      <c r="A8" s="21"/>
      <c r="B8" s="21"/>
      <c r="C8" s="1"/>
      <c r="D8" s="21"/>
      <c r="E8" s="21"/>
      <c r="F8" s="2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21"/>
      <c r="B9" s="21"/>
      <c r="C9" s="1"/>
      <c r="D9" s="21"/>
      <c r="E9" s="21"/>
      <c r="F9" s="2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>
      <c r="A10" s="2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>
      <c r="A12" s="3" t="s">
        <v>3</v>
      </c>
      <c r="B12" s="4">
        <v>500000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>
      <c r="A13" s="3" t="s">
        <v>8</v>
      </c>
      <c r="B13" s="5">
        <v>0.2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>
      <c r="A14" s="2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6" t="s">
        <v>4</v>
      </c>
      <c r="B15" s="7">
        <f>B13*B12</f>
        <v>100000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4">
    <mergeCell ref="A1:B2"/>
    <mergeCell ref="D2:F4"/>
    <mergeCell ref="A3:B9"/>
    <mergeCell ref="D6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+ Commission</vt:lpstr>
      <vt:lpstr>Salary + Commission (2)</vt:lpstr>
      <vt:lpstr>Commission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Kuzey Naim</cp:lastModifiedBy>
  <dcterms:modified xsi:type="dcterms:W3CDTF">2023-11-15T09:39:20Z</dcterms:modified>
</cp:coreProperties>
</file>