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kAction\GITdevelop\Adapter\"/>
    </mc:Choice>
  </mc:AlternateContent>
  <xr:revisionPtr revIDLastSave="0" documentId="13_ncr:1_{0C4C90E6-B834-4FC5-AE5E-1064BE796CCA}" xr6:coauthVersionLast="47" xr6:coauthVersionMax="47" xr10:uidLastSave="{00000000-0000-0000-0000-000000000000}"/>
  <bookViews>
    <workbookView xWindow="18210" yWindow="0" windowWidth="27420" windowHeight="17580" xr2:uid="{8B50EA65-C387-4F3F-AF97-6B34053CCFA8}"/>
  </bookViews>
  <sheets>
    <sheet name="Sheet1" sheetId="1" r:id="rId1"/>
  </sheets>
  <definedNames>
    <definedName name="Duration_LR">Sheet1!$C$23</definedName>
    <definedName name="DurationHRTicks">Sheet1!$C$29</definedName>
    <definedName name="ExpectedOutputS">Sheet1!$C$16</definedName>
    <definedName name="HighResFractionHRTicks">Sheet1!$C$30</definedName>
    <definedName name="HighResHz">Sheet1!$C$5</definedName>
    <definedName name="HighResTicksPerLowResTick">Sheet1!$C$11</definedName>
    <definedName name="LowResHz">Sheet1!$C$4</definedName>
    <definedName name="LowResTicksPerHRRollOver">Sheet1!$C$9</definedName>
    <definedName name="MaxCycle">Sheet1!$C$6</definedName>
    <definedName name="MaxTicks">Sheet1!$C$6</definedName>
    <definedName name="ResidualHRTicksPerRollOver">Sheet1!$C$10</definedName>
    <definedName name="RollOverHRTicks">Sheet1!$B$28</definedName>
    <definedName name="RollOverHRTicks_Calc">Sheet1!$C$28</definedName>
    <definedName name="Te_HR">Sheet1!$C$19</definedName>
    <definedName name="Te_LR">Sheet1!$C$18</definedName>
    <definedName name="TimeHighResRollOvers">Sheet1!$C$25</definedName>
    <definedName name="Ts_HR">Sheet1!$B$19</definedName>
    <definedName name="Ts_LR">Sheet1!$B$18</definedName>
    <definedName name="WholeSecondsPerHRRollOve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C18" i="1"/>
  <c r="C23" i="1" s="1"/>
  <c r="C24" i="1" s="1"/>
  <c r="C11" i="1"/>
  <c r="C6" i="1"/>
  <c r="C9" i="1" s="1"/>
  <c r="B19" i="1" l="1"/>
  <c r="C19" i="1" s="1"/>
  <c r="C10" i="1"/>
  <c r="C12" i="1" s="1"/>
  <c r="C25" i="1"/>
  <c r="C36" i="1" l="1"/>
  <c r="C43" i="1"/>
  <c r="C28" i="1"/>
  <c r="C29" i="1" s="1"/>
  <c r="C42" i="1"/>
  <c r="C35" i="1"/>
  <c r="C44" i="1" l="1"/>
  <c r="C45" i="1" s="1"/>
  <c r="C46" i="1" s="1"/>
  <c r="C37" i="1"/>
  <c r="C38" i="1" s="1"/>
  <c r="C39" i="1" s="1"/>
  <c r="C30" i="1"/>
  <c r="C31" i="1" s="1"/>
  <c r="C32" i="1" s="1"/>
</calcChain>
</file>

<file path=xl/sharedStrings.xml><?xml version="1.0" encoding="utf-8"?>
<sst xmlns="http://schemas.openxmlformats.org/spreadsheetml/2006/main" count="73" uniqueCount="52">
  <si>
    <t>LowResHz</t>
  </si>
  <si>
    <t>HighResHz</t>
  </si>
  <si>
    <t>Low Res Ticks</t>
  </si>
  <si>
    <t>High Res Ticks</t>
  </si>
  <si>
    <t>How to calculate high resolution timing when the high resolution clock overruns the counter.</t>
  </si>
  <si>
    <t>Calcs</t>
  </si>
  <si>
    <t>Pre-Calcs</t>
  </si>
  <si>
    <t>LowResTicksPerHRRollOver</t>
  </si>
  <si>
    <t>LR Ticks/s</t>
  </si>
  <si>
    <t>HR Ticks/s</t>
  </si>
  <si>
    <t>HR Ticks</t>
  </si>
  <si>
    <t>s</t>
  </si>
  <si>
    <t>LR Ticks</t>
  </si>
  <si>
    <t>Residual HR Ticks per RollOver</t>
  </si>
  <si>
    <t>2 Clock Samples (Ts &amp; Te)</t>
  </si>
  <si>
    <t>Timing Inputs</t>
  </si>
  <si>
    <t>Setup Inputs</t>
  </si>
  <si>
    <t>LowResTicks</t>
  </si>
  <si>
    <t>Units</t>
  </si>
  <si>
    <t>#/ Calc</t>
  </si>
  <si>
    <t>Name</t>
  </si>
  <si>
    <t>Ts (Start Clock Tick)</t>
  </si>
  <si>
    <t>Te (End Clock Tick)</t>
  </si>
  <si>
    <t>HighResRollOvers</t>
  </si>
  <si>
    <t>LowResTime</t>
  </si>
  <si>
    <t>LostRollOverHRTicks</t>
  </si>
  <si>
    <t>HR RollOver</t>
  </si>
  <si>
    <t>HR Ticks/ HR RollOver</t>
  </si>
  <si>
    <t>HighResTicksPerLowResTick</t>
  </si>
  <si>
    <t>HR Tick/ LR Tick</t>
  </si>
  <si>
    <t>RollOverHRTicks (64bit)</t>
  </si>
  <si>
    <t>DurationHRTicks (64 bits)</t>
  </si>
  <si>
    <t>HighResFractionHRTicks</t>
  </si>
  <si>
    <t>HighResFractionS</t>
  </si>
  <si>
    <t>LR Tick</t>
  </si>
  <si>
    <t>HR Tick</t>
  </si>
  <si>
    <t>Seconds</t>
  </si>
  <si>
    <t>Total Time</t>
  </si>
  <si>
    <t>High Res Calc - Method 1</t>
  </si>
  <si>
    <t>High Res Calc - Method 2</t>
  </si>
  <si>
    <t>HighResFractHRTicks</t>
  </si>
  <si>
    <t>EdgeHRTicks</t>
  </si>
  <si>
    <t>FracHRTicksper RollOver</t>
  </si>
  <si>
    <t>LostRollOverTicks</t>
  </si>
  <si>
    <t>Edge Ticks</t>
  </si>
  <si>
    <t>High Res Calc - Method 3  (Fast)</t>
  </si>
  <si>
    <t>Resolution (s)</t>
  </si>
  <si>
    <t>*All calcs are fuzzy at the Low Res boundries (0.001s)</t>
  </si>
  <si>
    <t>How many HR ticks are enough to be significate, to avoid boundry error</t>
  </si>
  <si>
    <t>Max Ticks (32-bit uint)</t>
  </si>
  <si>
    <t>If your within a few ticks of HighResTicksPerLowResTicks, don't use HR clock, use LR clock</t>
  </si>
  <si>
    <t>10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</si>
</sst>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6" formatCode="_(* #,##0.000000_);_(* \(#,##0.000000\);_(* &quot;-&quot;??_);_(@_)"/>
    <numFmt numFmtId="188" formatCode="0.0000000000"/>
    <numFmt numFmtId="190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6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2" borderId="0" xfId="1" applyNumberFormat="1" applyFont="1" applyFill="1"/>
    <xf numFmtId="166" fontId="0" fillId="0" borderId="0" xfId="0" applyNumberFormat="1"/>
    <xf numFmtId="190" fontId="0" fillId="0" borderId="0" xfId="0" applyNumberFormat="1"/>
    <xf numFmtId="190" fontId="0" fillId="0" borderId="0" xfId="1" applyNumberFormat="1" applyFont="1"/>
    <xf numFmtId="188" fontId="0" fillId="2" borderId="0" xfId="0" applyNumberForma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C1F8-92F4-45C5-842D-95C1CA3F53CB}">
  <dimension ref="A1:G46"/>
  <sheetViews>
    <sheetView tabSelected="1" topLeftCell="A16" workbookViewId="0">
      <selection activeCell="F25" sqref="F25"/>
    </sheetView>
  </sheetViews>
  <sheetFormatPr defaultRowHeight="15" x14ac:dyDescent="0.25"/>
  <cols>
    <col min="1" max="1" width="14.5703125" customWidth="1"/>
    <col min="2" max="2" width="30.28515625" customWidth="1"/>
    <col min="3" max="3" width="17.140625" bestFit="1" customWidth="1"/>
    <col min="4" max="4" width="2.140625" customWidth="1"/>
    <col min="5" max="5" width="21.7109375" style="5" customWidth="1"/>
    <col min="7" max="7" width="18.85546875" customWidth="1"/>
  </cols>
  <sheetData>
    <row r="1" spans="1:7" x14ac:dyDescent="0.25">
      <c r="A1" t="s">
        <v>4</v>
      </c>
    </row>
    <row r="2" spans="1:7" x14ac:dyDescent="0.25">
      <c r="B2" s="3" t="s">
        <v>20</v>
      </c>
      <c r="C2" s="3" t="s">
        <v>19</v>
      </c>
      <c r="D2" s="3"/>
      <c r="E2" s="6" t="s">
        <v>18</v>
      </c>
    </row>
    <row r="3" spans="1:7" x14ac:dyDescent="0.25">
      <c r="A3" s="3" t="s">
        <v>16</v>
      </c>
      <c r="G3" t="s">
        <v>46</v>
      </c>
    </row>
    <row r="4" spans="1:7" x14ac:dyDescent="0.25">
      <c r="B4" t="s">
        <v>0</v>
      </c>
      <c r="C4" s="7">
        <v>1000</v>
      </c>
      <c r="D4" s="1"/>
      <c r="E4" s="5" t="s">
        <v>8</v>
      </c>
      <c r="G4" s="9">
        <f>1/LowResHz</f>
        <v>1E-3</v>
      </c>
    </row>
    <row r="5" spans="1:7" x14ac:dyDescent="0.25">
      <c r="B5" t="s">
        <v>1</v>
      </c>
      <c r="C5" s="7">
        <v>600000000</v>
      </c>
      <c r="D5" s="1"/>
      <c r="E5" s="5" t="s">
        <v>9</v>
      </c>
      <c r="G5" s="10">
        <f>1/HighResHz</f>
        <v>1.6666666666666667E-9</v>
      </c>
    </row>
    <row r="6" spans="1:7" x14ac:dyDescent="0.25">
      <c r="B6" t="s">
        <v>49</v>
      </c>
      <c r="C6" s="1">
        <f>2^32 - 1</f>
        <v>4294967295</v>
      </c>
      <c r="D6" s="1"/>
      <c r="E6" s="5" t="s">
        <v>10</v>
      </c>
    </row>
    <row r="8" spans="1:7" x14ac:dyDescent="0.25">
      <c r="A8" s="3" t="s">
        <v>6</v>
      </c>
    </row>
    <row r="9" spans="1:7" x14ac:dyDescent="0.25">
      <c r="B9" t="s">
        <v>7</v>
      </c>
      <c r="C9" s="1">
        <f>FLOOR( MaxCycle*LowResHz/HighResHz,1)</f>
        <v>7158</v>
      </c>
      <c r="D9" s="1"/>
      <c r="E9" s="5" t="s">
        <v>12</v>
      </c>
    </row>
    <row r="10" spans="1:7" x14ac:dyDescent="0.25">
      <c r="B10" t="s">
        <v>13</v>
      </c>
      <c r="C10" s="2">
        <f>MOD(MaxCycle,HighResHz)</f>
        <v>94967295</v>
      </c>
      <c r="D10" s="2"/>
      <c r="E10" s="5" t="s">
        <v>27</v>
      </c>
    </row>
    <row r="11" spans="1:7" x14ac:dyDescent="0.25">
      <c r="B11" t="s">
        <v>28</v>
      </c>
      <c r="C11" s="2">
        <f>FLOOR(HighResHz/LowResHz,1)</f>
        <v>600000</v>
      </c>
      <c r="D11" s="2"/>
      <c r="E11" s="5" t="s">
        <v>29</v>
      </c>
    </row>
    <row r="12" spans="1:7" x14ac:dyDescent="0.25">
      <c r="B12" t="s">
        <v>42</v>
      </c>
      <c r="C12" s="2">
        <f>MOD(ResidualHRTicksPerRollOver,HighResTicksPerLowResTick)</f>
        <v>167295</v>
      </c>
      <c r="D12" s="2"/>
      <c r="E12" s="5" t="s">
        <v>27</v>
      </c>
    </row>
    <row r="13" spans="1:7" x14ac:dyDescent="0.25">
      <c r="C13" s="2"/>
      <c r="D13" s="2"/>
    </row>
    <row r="14" spans="1:7" x14ac:dyDescent="0.25">
      <c r="A14" s="3" t="s">
        <v>15</v>
      </c>
      <c r="C14" s="2"/>
      <c r="D14" s="2"/>
    </row>
    <row r="15" spans="1:7" x14ac:dyDescent="0.25">
      <c r="A15" s="3" t="s">
        <v>14</v>
      </c>
      <c r="C15" s="2"/>
      <c r="D15" s="2"/>
    </row>
    <row r="16" spans="1:7" x14ac:dyDescent="0.25">
      <c r="A16" s="3" t="s">
        <v>36</v>
      </c>
      <c r="C16" s="11">
        <v>4.0010000059999999</v>
      </c>
      <c r="D16" s="2"/>
    </row>
    <row r="17" spans="1:6" x14ac:dyDescent="0.25">
      <c r="B17" t="s">
        <v>21</v>
      </c>
      <c r="C17" t="s">
        <v>22</v>
      </c>
      <c r="F17" s="12" t="s">
        <v>47</v>
      </c>
    </row>
    <row r="18" spans="1:6" x14ac:dyDescent="0.25">
      <c r="A18" t="s">
        <v>2</v>
      </c>
      <c r="B18" s="7">
        <v>1023</v>
      </c>
      <c r="C18" s="1">
        <f>Ts_LR+FLOOR(ExpectedOutputS*LowResHz,1)</f>
        <v>5024</v>
      </c>
      <c r="D18" s="1"/>
      <c r="E18" s="5" t="s">
        <v>34</v>
      </c>
      <c r="F18" s="12" t="s">
        <v>48</v>
      </c>
    </row>
    <row r="19" spans="1:6" x14ac:dyDescent="0.25">
      <c r="A19" t="s">
        <v>3</v>
      </c>
      <c r="B19" s="7">
        <f>MaxCycle-1</f>
        <v>4294967294</v>
      </c>
      <c r="C19" s="1">
        <f>MOD(Ts_HR+(ExpectedOutputS*HighResHz),MaxCycle)</f>
        <v>2400600002.6000004</v>
      </c>
      <c r="D19" s="1"/>
      <c r="E19" s="5" t="s">
        <v>35</v>
      </c>
    </row>
    <row r="22" spans="1:6" x14ac:dyDescent="0.25">
      <c r="A22" s="3" t="s">
        <v>5</v>
      </c>
    </row>
    <row r="23" spans="1:6" x14ac:dyDescent="0.25">
      <c r="B23" t="s">
        <v>17</v>
      </c>
      <c r="C23" s="1">
        <f>Te_LR-Ts_LR</f>
        <v>4001</v>
      </c>
      <c r="D23" s="1"/>
      <c r="E23" s="5" t="s">
        <v>12</v>
      </c>
    </row>
    <row r="24" spans="1:6" x14ac:dyDescent="0.25">
      <c r="B24" t="s">
        <v>24</v>
      </c>
      <c r="C24" s="4">
        <f>Duration_LR/LowResHz</f>
        <v>4.0010000000000003</v>
      </c>
      <c r="D24" s="4"/>
      <c r="E24" s="5" t="s">
        <v>11</v>
      </c>
    </row>
    <row r="25" spans="1:6" x14ac:dyDescent="0.25">
      <c r="B25" t="s">
        <v>23</v>
      </c>
      <c r="C25">
        <f>FLOOR(Duration_LR/LowResTicksPerHRRollOver,1)</f>
        <v>0</v>
      </c>
      <c r="E25" s="5" t="s">
        <v>26</v>
      </c>
    </row>
    <row r="27" spans="1:6" x14ac:dyDescent="0.25">
      <c r="A27" t="s">
        <v>38</v>
      </c>
    </row>
    <row r="28" spans="1:6" x14ac:dyDescent="0.25">
      <c r="B28" t="s">
        <v>30</v>
      </c>
      <c r="C28" s="1">
        <f>TimeHighResRollOvers*MaxCycle</f>
        <v>0</v>
      </c>
      <c r="E28" s="5" t="s">
        <v>10</v>
      </c>
    </row>
    <row r="29" spans="1:6" x14ac:dyDescent="0.25">
      <c r="B29" t="s">
        <v>31</v>
      </c>
      <c r="C29" s="1">
        <f>RollOverHRTicks_Calc+Te_HR-Ts_HR</f>
        <v>-1894367291.3999996</v>
      </c>
      <c r="E29" s="5" t="s">
        <v>10</v>
      </c>
    </row>
    <row r="30" spans="1:6" x14ac:dyDescent="0.25">
      <c r="B30" t="s">
        <v>32</v>
      </c>
      <c r="C30" s="1">
        <f>MOD(DurationHRTicks,HighResTicksPerLowResTick)</f>
        <v>432708.60000038147</v>
      </c>
      <c r="E30" s="5" t="s">
        <v>10</v>
      </c>
    </row>
    <row r="31" spans="1:6" x14ac:dyDescent="0.25">
      <c r="B31" t="s">
        <v>33</v>
      </c>
      <c r="C31" s="4">
        <f>HighResFractionHRTicks/HighResHz</f>
        <v>7.2118100000063577E-4</v>
      </c>
      <c r="E31" s="5" t="s">
        <v>11</v>
      </c>
    </row>
    <row r="32" spans="1:6" x14ac:dyDescent="0.25">
      <c r="B32" t="s">
        <v>37</v>
      </c>
      <c r="C32" s="4">
        <f>C31+C24</f>
        <v>4.0017211810000006</v>
      </c>
    </row>
    <row r="33" spans="1:7" x14ac:dyDescent="0.25">
      <c r="C33" s="4"/>
    </row>
    <row r="34" spans="1:7" x14ac:dyDescent="0.25">
      <c r="A34" t="s">
        <v>39</v>
      </c>
      <c r="C34" s="4"/>
    </row>
    <row r="35" spans="1:7" x14ac:dyDescent="0.25">
      <c r="B35" t="s">
        <v>25</v>
      </c>
      <c r="C35" s="1">
        <f>TimeHighResRollOvers*ResidualHRTicksPerRollOver</f>
        <v>0</v>
      </c>
      <c r="D35" s="1"/>
      <c r="E35" s="5" t="s">
        <v>10</v>
      </c>
    </row>
    <row r="36" spans="1:7" x14ac:dyDescent="0.25">
      <c r="B36" t="s">
        <v>41</v>
      </c>
      <c r="C36" s="1">
        <f>IF(Ts_HR &lt;Te_HR, Te_HR - Ts_HR, Te_HR - ( MaxCycle - Ts_HR))</f>
        <v>2400600001.6000004</v>
      </c>
      <c r="E36" s="5" t="s">
        <v>10</v>
      </c>
    </row>
    <row r="37" spans="1:7" x14ac:dyDescent="0.25">
      <c r="B37" t="s">
        <v>40</v>
      </c>
      <c r="C37" s="1">
        <f>MOD(C35+C36, HighResTicksPerLowResTick)</f>
        <v>1.6000003814697266</v>
      </c>
      <c r="E37" s="5" t="s">
        <v>10</v>
      </c>
    </row>
    <row r="38" spans="1:7" x14ac:dyDescent="0.25">
      <c r="B38" t="s">
        <v>33</v>
      </c>
      <c r="C38" s="4">
        <f>C37/HighResHz</f>
        <v>2.6666673024495442E-9</v>
      </c>
      <c r="E38" s="5" t="s">
        <v>11</v>
      </c>
    </row>
    <row r="39" spans="1:7" x14ac:dyDescent="0.25">
      <c r="B39" t="s">
        <v>37</v>
      </c>
      <c r="C39" s="8">
        <f>C24+C38</f>
        <v>4.0010000026666672</v>
      </c>
      <c r="E39" s="5" t="s">
        <v>11</v>
      </c>
    </row>
    <row r="41" spans="1:7" x14ac:dyDescent="0.25">
      <c r="A41" t="s">
        <v>45</v>
      </c>
    </row>
    <row r="42" spans="1:7" x14ac:dyDescent="0.25">
      <c r="B42" t="s">
        <v>43</v>
      </c>
      <c r="C42" s="1">
        <f>TimeHighResRollOvers*C12</f>
        <v>0</v>
      </c>
      <c r="E42" s="5" t="s">
        <v>10</v>
      </c>
    </row>
    <row r="43" spans="1:7" x14ac:dyDescent="0.25">
      <c r="B43" t="s">
        <v>44</v>
      </c>
      <c r="C43" s="1">
        <f>IF(Ts_HR &lt;Te_HR, Te_HR - Ts_HR, Te_HR - ( MaxCycle - Ts_HR))</f>
        <v>2400600001.6000004</v>
      </c>
      <c r="E43" s="5" t="s">
        <v>10</v>
      </c>
    </row>
    <row r="44" spans="1:7" x14ac:dyDescent="0.25">
      <c r="B44" t="s">
        <v>40</v>
      </c>
      <c r="C44" s="1">
        <f>MOD(C42+C43, HighResTicksPerLowResTick)</f>
        <v>1.6000003814697266</v>
      </c>
      <c r="E44" s="5" t="s">
        <v>10</v>
      </c>
      <c r="F44" s="12" t="s">
        <v>50</v>
      </c>
    </row>
    <row r="45" spans="1:7" x14ac:dyDescent="0.25">
      <c r="B45" t="s">
        <v>33</v>
      </c>
      <c r="C45" s="4">
        <f>C44/HighResHz</f>
        <v>2.6666673024495442E-9</v>
      </c>
      <c r="E45" s="5" t="s">
        <v>11</v>
      </c>
      <c r="G45" t="s">
        <v>51</v>
      </c>
    </row>
    <row r="46" spans="1:7" x14ac:dyDescent="0.25">
      <c r="B46" t="s">
        <v>37</v>
      </c>
      <c r="C46" s="4">
        <f>C45+C24</f>
        <v>4.0010000026666672</v>
      </c>
      <c r="E46" s="5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Duration_LR</vt:lpstr>
      <vt:lpstr>DurationHRTicks</vt:lpstr>
      <vt:lpstr>ExpectedOutputS</vt:lpstr>
      <vt:lpstr>HighResFractionHRTicks</vt:lpstr>
      <vt:lpstr>HighResHz</vt:lpstr>
      <vt:lpstr>HighResTicksPerLowResTick</vt:lpstr>
      <vt:lpstr>LowResHz</vt:lpstr>
      <vt:lpstr>LowResTicksPerHRRollOver</vt:lpstr>
      <vt:lpstr>MaxCycle</vt:lpstr>
      <vt:lpstr>MaxTicks</vt:lpstr>
      <vt:lpstr>ResidualHRTicksPerRollOver</vt:lpstr>
      <vt:lpstr>RollOverHRTicks</vt:lpstr>
      <vt:lpstr>RollOverHRTicks_Calc</vt:lpstr>
      <vt:lpstr>Te_HR</vt:lpstr>
      <vt:lpstr>Te_LR</vt:lpstr>
      <vt:lpstr>TimeHighResRollOvers</vt:lpstr>
      <vt:lpstr>Ts_HR</vt:lpstr>
      <vt:lpstr>Ts_LR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Van Delden</dc:creator>
  <cp:lastModifiedBy>Kurt Van Delden</cp:lastModifiedBy>
  <dcterms:created xsi:type="dcterms:W3CDTF">2024-01-02T16:32:47Z</dcterms:created>
  <dcterms:modified xsi:type="dcterms:W3CDTF">2024-01-03T19:23:48Z</dcterms:modified>
</cp:coreProperties>
</file>