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bsmith1\Documents\github\county-level-analysis\"/>
    </mc:Choice>
  </mc:AlternateContent>
  <xr:revisionPtr revIDLastSave="0" documentId="13_ncr:1_{CF77F57B-A02F-4318-AE47-B67CBCB222B9}" xr6:coauthVersionLast="36" xr6:coauthVersionMax="36" xr10:uidLastSave="{00000000-0000-0000-0000-000000000000}"/>
  <bookViews>
    <workbookView xWindow="0" yWindow="0" windowWidth="21570" windowHeight="9330" xr2:uid="{359B99AF-DC3B-49F7-AE40-0D5BC1955A19}"/>
  </bookViews>
  <sheets>
    <sheet name="100N - Quartile" sheetId="1" r:id="rId1"/>
    <sheet name="100C - Quartile" sheetId="2" r:id="rId2"/>
    <sheet name="50N - Presence" sheetId="3" r:id="rId3"/>
    <sheet name="50C - Quartile" sheetId="4" r:id="rId4"/>
    <sheet name="100N - Presenc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12" i="5" s="1"/>
  <c r="F13" i="5" s="1"/>
  <c r="D10" i="5"/>
  <c r="F10" i="5" s="1"/>
  <c r="E3" i="5"/>
  <c r="E5" i="5" s="1"/>
  <c r="D3" i="5"/>
  <c r="F3" i="5" s="1"/>
  <c r="E10" i="4"/>
  <c r="E12" i="4" s="1"/>
  <c r="F13" i="4" s="1"/>
  <c r="D10" i="4"/>
  <c r="F10" i="4" s="1"/>
  <c r="E3" i="4"/>
  <c r="E5" i="4" s="1"/>
  <c r="D3" i="4"/>
  <c r="F3" i="4" s="1"/>
  <c r="E10" i="3"/>
  <c r="E12" i="3" s="1"/>
  <c r="F13" i="3" s="1"/>
  <c r="D10" i="3"/>
  <c r="F10" i="3" s="1"/>
  <c r="E3" i="3"/>
  <c r="E5" i="3" s="1"/>
  <c r="D3" i="3"/>
  <c r="F3" i="3" s="1"/>
  <c r="E10" i="2"/>
  <c r="E12" i="2" s="1"/>
  <c r="F13" i="2" s="1"/>
  <c r="D10" i="2"/>
  <c r="F10" i="2" s="1"/>
  <c r="E3" i="2"/>
  <c r="D3" i="2"/>
  <c r="F3" i="2" s="1"/>
  <c r="F6" i="1"/>
  <c r="E10" i="1"/>
  <c r="E12" i="1" s="1"/>
  <c r="D10" i="1"/>
  <c r="F10" i="1" s="1"/>
  <c r="E5" i="1"/>
  <c r="H5" i="1"/>
  <c r="G5" i="1"/>
  <c r="H3" i="1"/>
  <c r="G3" i="1"/>
  <c r="E3" i="1"/>
  <c r="F3" i="1"/>
  <c r="D3" i="1"/>
  <c r="G3" i="5" l="1"/>
  <c r="G5" i="5" s="1"/>
  <c r="H3" i="5"/>
  <c r="H5" i="5" s="1"/>
  <c r="F6" i="5" s="1"/>
  <c r="G10" i="5"/>
  <c r="G12" i="5" s="1"/>
  <c r="H10" i="5"/>
  <c r="H12" i="5" s="1"/>
  <c r="G3" i="4"/>
  <c r="G5" i="4" s="1"/>
  <c r="F6" i="4" s="1"/>
  <c r="H3" i="4"/>
  <c r="H5" i="4" s="1"/>
  <c r="G10" i="4"/>
  <c r="G12" i="4" s="1"/>
  <c r="H10" i="4"/>
  <c r="H12" i="4" s="1"/>
  <c r="G3" i="3"/>
  <c r="G5" i="3" s="1"/>
  <c r="H3" i="3"/>
  <c r="H5" i="3" s="1"/>
  <c r="F6" i="3" s="1"/>
  <c r="G10" i="3"/>
  <c r="G12" i="3" s="1"/>
  <c r="H10" i="3"/>
  <c r="H12" i="3" s="1"/>
  <c r="H3" i="2"/>
  <c r="H5" i="2" s="1"/>
  <c r="G3" i="2"/>
  <c r="G5" i="2" s="1"/>
  <c r="G10" i="2"/>
  <c r="G12" i="2" s="1"/>
  <c r="E5" i="2"/>
  <c r="F6" i="2" s="1"/>
  <c r="H10" i="2"/>
  <c r="H12" i="2" s="1"/>
  <c r="H10" i="1"/>
  <c r="H12" i="1" s="1"/>
  <c r="G10" i="1"/>
  <c r="G12" i="1" s="1"/>
  <c r="F13" i="1" s="1"/>
</calcChain>
</file>

<file path=xl/sharedStrings.xml><?xml version="1.0" encoding="utf-8"?>
<sst xmlns="http://schemas.openxmlformats.org/spreadsheetml/2006/main" count="55" uniqueCount="11">
  <si>
    <t>std</t>
  </si>
  <si>
    <t>adj</t>
  </si>
  <si>
    <t>mean</t>
  </si>
  <si>
    <t>100N - Quartile</t>
  </si>
  <si>
    <t>Baseline</t>
  </si>
  <si>
    <t>Baseline + Temporal</t>
  </si>
  <si>
    <t>100C - Quartile</t>
  </si>
  <si>
    <t>Final</t>
  </si>
  <si>
    <t>50N - Presence</t>
  </si>
  <si>
    <t>50C - Quartile</t>
  </si>
  <si>
    <t>100N -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</si>
</sst>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F55-30D2-4295-A8CC-BFF072A05958}">
  <dimension ref="A1:H14"/>
  <sheetViews>
    <sheetView tabSelected="1" workbookViewId="0">
      <selection activeCell="L23" sqref="L23"/>
    </sheetView>
  </sheetViews>
  <sheetFormatPr defaultRowHeight="15" x14ac:dyDescent="0.25"/>
  <cols>
    <col min="6" max="6" width="17.5703125" bestFit="1" customWidth="1"/>
  </cols>
  <sheetData>
    <row r="1" spans="1:8" x14ac:dyDescent="0.25">
      <c r="A1" t="s">
        <v>3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0.58003475205743604</v>
      </c>
      <c r="D3">
        <f>_xlfn.STDEV.S(B3:B7)</f>
        <v>6.5906859010008326E-2</v>
      </c>
      <c r="E3">
        <f>AVERAGE(B3:B7)</f>
        <v>0.69613471216274003</v>
      </c>
      <c r="F3">
        <f>2.776*D3</f>
        <v>0.1829574406117831</v>
      </c>
      <c r="G3">
        <f>E3-F3</f>
        <v>0.51317727155095694</v>
      </c>
      <c r="H3">
        <f>E3+F3</f>
        <v>0.87909215277452313</v>
      </c>
    </row>
    <row r="4" spans="1:8" x14ac:dyDescent="0.25">
      <c r="B4" s="4">
        <v>0.70849850301905104</v>
      </c>
    </row>
    <row r="5" spans="1:8" ht="15.75" thickBot="1" x14ac:dyDescent="0.3">
      <c r="B5" s="4">
        <v>0.73064013666968097</v>
      </c>
      <c r="E5">
        <f t="shared" ref="E5" si="0">ROUND(E3,3)</f>
        <v>0.69599999999999995</v>
      </c>
      <c r="G5">
        <f>ROUND(G3,3)</f>
        <v>0.51300000000000001</v>
      </c>
      <c r="H5">
        <f>ROUND(H3,3)</f>
        <v>0.879</v>
      </c>
    </row>
    <row r="6" spans="1:8" ht="15.75" thickBot="1" x14ac:dyDescent="0.3">
      <c r="B6" s="4">
        <v>0.73957391216963098</v>
      </c>
      <c r="E6" s="1" t="s">
        <v>7</v>
      </c>
      <c r="F6" s="2" t="str">
        <f>_xlfn.CONCAT(E5," (",G5,"-",H5,")")</f>
        <v>0.696 (0.513-0.879)</v>
      </c>
    </row>
    <row r="7" spans="1:8" ht="15.75" thickBot="1" x14ac:dyDescent="0.3">
      <c r="B7" s="5">
        <v>0.72192625689790102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>
        <v>0.72053235569303598</v>
      </c>
      <c r="D10">
        <f>_xlfn.STDEV.S(B10:B14)</f>
        <v>1.2547028120625076E-2</v>
      </c>
      <c r="E10">
        <f>AVERAGE(B10:B14)</f>
        <v>0.73321099292366632</v>
      </c>
      <c r="F10">
        <f>2.776*D10</f>
        <v>3.4830550062855209E-2</v>
      </c>
      <c r="G10">
        <f>E10-F10</f>
        <v>0.69838044286081113</v>
      </c>
      <c r="H10">
        <f>E10+F10</f>
        <v>0.7680415429865215</v>
      </c>
    </row>
    <row r="11" spans="1:8" x14ac:dyDescent="0.25">
      <c r="B11" s="4">
        <v>0.733001088388612</v>
      </c>
    </row>
    <row r="12" spans="1:8" ht="15.75" thickBot="1" x14ac:dyDescent="0.3">
      <c r="B12" s="4">
        <v>0.72333450415642198</v>
      </c>
      <c r="E12">
        <f t="shared" ref="E12" si="1">ROUND(E10,3)</f>
        <v>0.73299999999999998</v>
      </c>
      <c r="G12">
        <f>ROUND(G10,3)</f>
        <v>0.69799999999999995</v>
      </c>
      <c r="H12">
        <f>ROUND(H10,3)</f>
        <v>0.76800000000000002</v>
      </c>
    </row>
    <row r="13" spans="1:8" ht="15.75" thickBot="1" x14ac:dyDescent="0.3">
      <c r="B13" s="4">
        <v>0.75208521756607305</v>
      </c>
      <c r="E13" s="1" t="s">
        <v>7</v>
      </c>
      <c r="F13" s="2" t="str">
        <f>_xlfn.CONCAT(E12," (",G12,"-",H12,")")</f>
        <v>0.733 (0.698-0.768)</v>
      </c>
    </row>
    <row r="14" spans="1:8" ht="15.75" thickBot="1" x14ac:dyDescent="0.3">
      <c r="B14" s="5">
        <v>0.73710179881418902</v>
      </c>
    </row>
  </sheetData>
  <mergeCells count="2">
    <mergeCell ref="D1:F1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F096-B8AD-400A-995C-AAC099D3B784}">
  <dimension ref="A1:H14"/>
  <sheetViews>
    <sheetView workbookViewId="0">
      <selection activeCell="W10" sqref="W10"/>
    </sheetView>
  </sheetViews>
  <sheetFormatPr defaultRowHeight="15" x14ac:dyDescent="0.25"/>
  <sheetData>
    <row r="1" spans="1:8" x14ac:dyDescent="0.25">
      <c r="A1" t="s">
        <v>6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0.80952329872135897</v>
      </c>
      <c r="D3">
        <f>_xlfn.STDEV.S(B3:B7)</f>
        <v>2.0301603477254994E-2</v>
      </c>
      <c r="E3">
        <f>AVERAGE(B3:B7)</f>
        <v>0.78590964359546478</v>
      </c>
      <c r="F3">
        <f>2.776*D3</f>
        <v>5.6357251252859862E-2</v>
      </c>
      <c r="G3">
        <f>E3-F3</f>
        <v>0.72955239234260494</v>
      </c>
      <c r="H3">
        <f>E3+F3</f>
        <v>0.84226689484832462</v>
      </c>
    </row>
    <row r="4" spans="1:8" x14ac:dyDescent="0.25">
      <c r="B4" s="4">
        <v>0.80549016238508397</v>
      </c>
    </row>
    <row r="5" spans="1:8" ht="15.75" thickBot="1" x14ac:dyDescent="0.3">
      <c r="B5" s="4">
        <v>0.77368117058144004</v>
      </c>
      <c r="E5">
        <f t="shared" ref="E5" si="0">ROUND(E3,3)</f>
        <v>0.78600000000000003</v>
      </c>
      <c r="G5">
        <f>ROUND(G3,3)</f>
        <v>0.73</v>
      </c>
      <c r="H5">
        <f>ROUND(H3,3)</f>
        <v>0.84199999999999997</v>
      </c>
    </row>
    <row r="6" spans="1:8" ht="15.75" thickBot="1" x14ac:dyDescent="0.3">
      <c r="B6" s="4">
        <v>0.76415598290598297</v>
      </c>
      <c r="E6" s="1" t="s">
        <v>7</v>
      </c>
      <c r="F6" s="2" t="str">
        <f>_xlfn.CONCAT(E5," (",G5,"-",H5,")")</f>
        <v>0.786 (0.73-0.842)</v>
      </c>
    </row>
    <row r="7" spans="1:8" ht="15.75" thickBot="1" x14ac:dyDescent="0.3">
      <c r="B7" s="5">
        <v>0.77669760338345795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/>
      <c r="D10" t="e">
        <f>_xlfn.STDEV.S(B10:B14)</f>
        <v>#DIV/0!</v>
      </c>
      <c r="E10" t="e">
        <f>AVERAGE(B10:B14)</f>
        <v>#DIV/0!</v>
      </c>
      <c r="F10" t="e">
        <f>2.776*D10</f>
        <v>#DIV/0!</v>
      </c>
      <c r="G10" t="e">
        <f>E10-F10</f>
        <v>#DIV/0!</v>
      </c>
      <c r="H10" t="e">
        <f>E10+F10</f>
        <v>#DIV/0!</v>
      </c>
    </row>
    <row r="11" spans="1:8" x14ac:dyDescent="0.25">
      <c r="B11" s="4"/>
    </row>
    <row r="12" spans="1:8" ht="15.75" thickBot="1" x14ac:dyDescent="0.3">
      <c r="B12" s="4"/>
      <c r="E12" t="e">
        <f t="shared" ref="E12" si="1">ROUND(E10,3)</f>
        <v>#DIV/0!</v>
      </c>
      <c r="G12" t="e">
        <f>ROUND(G10,3)</f>
        <v>#DIV/0!</v>
      </c>
      <c r="H12" t="e">
        <f>ROUND(H10,3)</f>
        <v>#DIV/0!</v>
      </c>
    </row>
    <row r="13" spans="1:8" ht="15.75" thickBot="1" x14ac:dyDescent="0.3">
      <c r="B13" s="4"/>
      <c r="E13" s="1" t="s">
        <v>7</v>
      </c>
      <c r="F13" s="2" t="e">
        <f>_xlfn.CONCAT(E12," (",G12,"-",H12,")")</f>
        <v>#DIV/0!</v>
      </c>
    </row>
    <row r="14" spans="1:8" ht="15.75" thickBot="1" x14ac:dyDescent="0.3">
      <c r="B14" s="5"/>
    </row>
  </sheetData>
  <mergeCells count="2">
    <mergeCell ref="D1:F1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84CF-E65D-48B6-AE6E-A14964E8FB52}">
  <dimension ref="A1:H14"/>
  <sheetViews>
    <sheetView workbookViewId="0">
      <selection activeCell="B8" sqref="B8"/>
    </sheetView>
  </sheetViews>
  <sheetFormatPr defaultRowHeight="15" x14ac:dyDescent="0.25"/>
  <sheetData>
    <row r="1" spans="1:8" x14ac:dyDescent="0.25">
      <c r="A1" t="s">
        <v>8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0.738250022762451</v>
      </c>
      <c r="D3">
        <f>_xlfn.STDEV.S(B3:B7)</f>
        <v>2.0973675835728608E-2</v>
      </c>
      <c r="E3">
        <f>AVERAGE(B3:B7)</f>
        <v>0.70658465164710971</v>
      </c>
      <c r="F3">
        <f>2.776*D3</f>
        <v>5.8222924119982616E-2</v>
      </c>
      <c r="G3">
        <f>E3-F3</f>
        <v>0.64836172752712706</v>
      </c>
      <c r="H3">
        <f>E3+F3</f>
        <v>0.76480757576709235</v>
      </c>
    </row>
    <row r="4" spans="1:8" x14ac:dyDescent="0.25">
      <c r="B4" s="4">
        <v>0.69171521674730896</v>
      </c>
    </row>
    <row r="5" spans="1:8" ht="15.75" thickBot="1" x14ac:dyDescent="0.3">
      <c r="B5" s="4">
        <v>0.68424015009380801</v>
      </c>
      <c r="E5">
        <f t="shared" ref="E5" si="0">ROUND(E3,3)</f>
        <v>0.70699999999999996</v>
      </c>
      <c r="G5">
        <f>ROUND(G3,3)</f>
        <v>0.64800000000000002</v>
      </c>
      <c r="H5">
        <f>ROUND(H3,3)</f>
        <v>0.76500000000000001</v>
      </c>
    </row>
    <row r="6" spans="1:8" ht="15.75" thickBot="1" x14ac:dyDescent="0.3">
      <c r="B6" s="4">
        <v>0.70610974581591801</v>
      </c>
      <c r="E6" s="1" t="s">
        <v>7</v>
      </c>
      <c r="F6" s="2" t="str">
        <f>_xlfn.CONCAT(E5," (",G5,"-",H5,")")</f>
        <v>0.707 (0.648-0.765)</v>
      </c>
    </row>
    <row r="7" spans="1:8" ht="15.75" thickBot="1" x14ac:dyDescent="0.3">
      <c r="B7" s="5">
        <v>0.71260812281606201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/>
      <c r="D10" t="e">
        <f>_xlfn.STDEV.S(B10:B14)</f>
        <v>#DIV/0!</v>
      </c>
      <c r="E10" t="e">
        <f>AVERAGE(B10:B14)</f>
        <v>#DIV/0!</v>
      </c>
      <c r="F10" t="e">
        <f>2.776*D10</f>
        <v>#DIV/0!</v>
      </c>
      <c r="G10" t="e">
        <f>E10-F10</f>
        <v>#DIV/0!</v>
      </c>
      <c r="H10" t="e">
        <f>E10+F10</f>
        <v>#DIV/0!</v>
      </c>
    </row>
    <row r="11" spans="1:8" x14ac:dyDescent="0.25">
      <c r="B11" s="4"/>
    </row>
    <row r="12" spans="1:8" ht="15.75" thickBot="1" x14ac:dyDescent="0.3">
      <c r="B12" s="4"/>
      <c r="E12" t="e">
        <f t="shared" ref="E12" si="1">ROUND(E10,3)</f>
        <v>#DIV/0!</v>
      </c>
      <c r="G12" t="e">
        <f>ROUND(G10,3)</f>
        <v>#DIV/0!</v>
      </c>
      <c r="H12" t="e">
        <f>ROUND(H10,3)</f>
        <v>#DIV/0!</v>
      </c>
    </row>
    <row r="13" spans="1:8" ht="15.75" thickBot="1" x14ac:dyDescent="0.3">
      <c r="B13" s="4"/>
      <c r="E13" s="1" t="s">
        <v>7</v>
      </c>
      <c r="F13" s="2" t="e">
        <f>_xlfn.CONCAT(E12," (",G12,"-",H12,")")</f>
        <v>#DIV/0!</v>
      </c>
    </row>
    <row r="14" spans="1:8" ht="15.75" thickBot="1" x14ac:dyDescent="0.3">
      <c r="B14" s="5"/>
    </row>
  </sheetData>
  <mergeCells count="2">
    <mergeCell ref="D1:F1"/>
    <mergeCell ref="D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83F2-F61F-43BC-80AF-DDAF2032F9E0}">
  <dimension ref="A1:H14"/>
  <sheetViews>
    <sheetView workbookViewId="0">
      <selection activeCell="B8" sqref="B8"/>
    </sheetView>
  </sheetViews>
  <sheetFormatPr defaultRowHeight="15" x14ac:dyDescent="0.25"/>
  <sheetData>
    <row r="1" spans="1:8" x14ac:dyDescent="0.25">
      <c r="A1" t="s">
        <v>9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0.72908163265306103</v>
      </c>
      <c r="D3">
        <f>_xlfn.STDEV.S(B3:B7)</f>
        <v>2.7816326053343009E-2</v>
      </c>
      <c r="E3">
        <f>AVERAGE(B3:B7)</f>
        <v>0.74807863978503664</v>
      </c>
      <c r="F3">
        <f>2.776*D3</f>
        <v>7.7218121124080191E-2</v>
      </c>
      <c r="G3">
        <f>E3-F3</f>
        <v>0.67086051866095642</v>
      </c>
      <c r="H3">
        <f>E3+F3</f>
        <v>0.82529676090911686</v>
      </c>
    </row>
    <row r="4" spans="1:8" x14ac:dyDescent="0.25">
      <c r="B4" s="4">
        <v>0.75271009074341899</v>
      </c>
    </row>
    <row r="5" spans="1:8" ht="15.75" thickBot="1" x14ac:dyDescent="0.3">
      <c r="B5" s="4">
        <v>0.71144473242375295</v>
      </c>
      <c r="E5">
        <f t="shared" ref="E5" si="0">ROUND(E3,3)</f>
        <v>0.748</v>
      </c>
      <c r="G5">
        <f>ROUND(G3,3)</f>
        <v>0.67100000000000004</v>
      </c>
      <c r="H5">
        <f>ROUND(H3,3)</f>
        <v>0.82499999999999996</v>
      </c>
    </row>
    <row r="6" spans="1:8" ht="15.75" thickBot="1" x14ac:dyDescent="0.3">
      <c r="B6" s="4">
        <v>0.779500345610743</v>
      </c>
      <c r="E6" s="1" t="s">
        <v>7</v>
      </c>
      <c r="F6" s="2" t="str">
        <f>_xlfn.CONCAT(E5," (",G5,"-",H5,")")</f>
        <v>0.748 (0.671-0.825)</v>
      </c>
    </row>
    <row r="7" spans="1:8" ht="15.75" thickBot="1" x14ac:dyDescent="0.3">
      <c r="B7" s="5">
        <v>0.767656397494207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/>
      <c r="D10" t="e">
        <f>_xlfn.STDEV.S(B10:B14)</f>
        <v>#DIV/0!</v>
      </c>
      <c r="E10" t="e">
        <f>AVERAGE(B10:B14)</f>
        <v>#DIV/0!</v>
      </c>
      <c r="F10" t="e">
        <f>2.776*D10</f>
        <v>#DIV/0!</v>
      </c>
      <c r="G10" t="e">
        <f>E10-F10</f>
        <v>#DIV/0!</v>
      </c>
      <c r="H10" t="e">
        <f>E10+F10</f>
        <v>#DIV/0!</v>
      </c>
    </row>
    <row r="11" spans="1:8" x14ac:dyDescent="0.25">
      <c r="B11" s="4"/>
    </row>
    <row r="12" spans="1:8" ht="15.75" thickBot="1" x14ac:dyDescent="0.3">
      <c r="B12" s="4"/>
      <c r="E12" t="e">
        <f t="shared" ref="E12" si="1">ROUND(E10,3)</f>
        <v>#DIV/0!</v>
      </c>
      <c r="G12" t="e">
        <f>ROUND(G10,3)</f>
        <v>#DIV/0!</v>
      </c>
      <c r="H12" t="e">
        <f>ROUND(H10,3)</f>
        <v>#DIV/0!</v>
      </c>
    </row>
    <row r="13" spans="1:8" ht="15.75" thickBot="1" x14ac:dyDescent="0.3">
      <c r="B13" s="4"/>
      <c r="E13" s="1" t="s">
        <v>7</v>
      </c>
      <c r="F13" s="2" t="e">
        <f>_xlfn.CONCAT(E12," (",G12,"-",H12,")")</f>
        <v>#DIV/0!</v>
      </c>
    </row>
    <row r="14" spans="1:8" ht="15.75" thickBot="1" x14ac:dyDescent="0.3">
      <c r="B14" s="5"/>
    </row>
  </sheetData>
  <mergeCells count="2">
    <mergeCell ref="D1:F1"/>
    <mergeCell ref="D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D99A-40AE-49B4-92BE-21D226D0AF6C}">
  <dimension ref="A1:H14"/>
  <sheetViews>
    <sheetView workbookViewId="0">
      <selection activeCell="B8" sqref="B8"/>
    </sheetView>
  </sheetViews>
  <sheetFormatPr defaultRowHeight="15" x14ac:dyDescent="0.25"/>
  <sheetData>
    <row r="1" spans="1:8" x14ac:dyDescent="0.25">
      <c r="A1" t="s">
        <v>10</v>
      </c>
      <c r="D1" s="6" t="s">
        <v>4</v>
      </c>
      <c r="E1" s="6"/>
      <c r="F1" s="6"/>
    </row>
    <row r="2" spans="1:8" ht="15.75" thickBot="1" x14ac:dyDescent="0.3">
      <c r="D2" t="s">
        <v>0</v>
      </c>
      <c r="E2" t="s">
        <v>2</v>
      </c>
      <c r="F2" t="s">
        <v>1</v>
      </c>
    </row>
    <row r="3" spans="1:8" x14ac:dyDescent="0.25">
      <c r="B3" s="3">
        <v>0.61620903634003799</v>
      </c>
      <c r="D3">
        <f>_xlfn.STDEV.S(B3:B7)</f>
        <v>1.8639185925681322E-2</v>
      </c>
      <c r="E3">
        <f>AVERAGE(B3:B7)</f>
        <v>0.62930101986921572</v>
      </c>
      <c r="F3">
        <f>2.776*D3</f>
        <v>5.1742380129691345E-2</v>
      </c>
      <c r="G3">
        <f>E3-F3</f>
        <v>0.57755863973952437</v>
      </c>
      <c r="H3">
        <f>E3+F3</f>
        <v>0.68104339999890706</v>
      </c>
    </row>
    <row r="4" spans="1:8" x14ac:dyDescent="0.25">
      <c r="B4" s="4">
        <v>0.65701437818639996</v>
      </c>
    </row>
    <row r="5" spans="1:8" ht="15.75" thickBot="1" x14ac:dyDescent="0.3">
      <c r="B5" s="4">
        <v>0.62868589743589698</v>
      </c>
      <c r="E5">
        <f t="shared" ref="E5" si="0">ROUND(E3,3)</f>
        <v>0.629</v>
      </c>
      <c r="G5">
        <f>ROUND(G3,3)</f>
        <v>0.57799999999999996</v>
      </c>
      <c r="H5">
        <f>ROUND(H3,3)</f>
        <v>0.68100000000000005</v>
      </c>
    </row>
    <row r="6" spans="1:8" ht="15.75" thickBot="1" x14ac:dyDescent="0.3">
      <c r="B6" s="4">
        <v>0.60903552554315898</v>
      </c>
      <c r="E6" s="1" t="s">
        <v>7</v>
      </c>
      <c r="F6" s="2" t="str">
        <f>_xlfn.CONCAT(E5," (",G5,"-",H5,")")</f>
        <v>0.629 (0.578-0.681)</v>
      </c>
    </row>
    <row r="7" spans="1:8" ht="15.75" thickBot="1" x14ac:dyDescent="0.3">
      <c r="B7" s="5">
        <v>0.63556026184058501</v>
      </c>
    </row>
    <row r="8" spans="1:8" x14ac:dyDescent="0.25">
      <c r="D8" s="6" t="s">
        <v>5</v>
      </c>
      <c r="E8" s="6"/>
      <c r="F8" s="6"/>
    </row>
    <row r="9" spans="1:8" ht="15.75" thickBot="1" x14ac:dyDescent="0.3">
      <c r="D9" t="s">
        <v>0</v>
      </c>
      <c r="E9" t="s">
        <v>2</v>
      </c>
      <c r="F9" t="s">
        <v>1</v>
      </c>
    </row>
    <row r="10" spans="1:8" x14ac:dyDescent="0.25">
      <c r="B10" s="3"/>
      <c r="D10" t="e">
        <f>_xlfn.STDEV.S(B10:B14)</f>
        <v>#DIV/0!</v>
      </c>
      <c r="E10" t="e">
        <f>AVERAGE(B10:B14)</f>
        <v>#DIV/0!</v>
      </c>
      <c r="F10" t="e">
        <f>2.776*D10</f>
        <v>#DIV/0!</v>
      </c>
      <c r="G10" t="e">
        <f>E10-F10</f>
        <v>#DIV/0!</v>
      </c>
      <c r="H10" t="e">
        <f>E10+F10</f>
        <v>#DIV/0!</v>
      </c>
    </row>
    <row r="11" spans="1:8" x14ac:dyDescent="0.25">
      <c r="B11" s="4"/>
    </row>
    <row r="12" spans="1:8" ht="15.75" thickBot="1" x14ac:dyDescent="0.3">
      <c r="B12" s="4"/>
      <c r="E12" t="e">
        <f t="shared" ref="E12" si="1">ROUND(E10,3)</f>
        <v>#DIV/0!</v>
      </c>
      <c r="G12" t="e">
        <f>ROUND(G10,3)</f>
        <v>#DIV/0!</v>
      </c>
      <c r="H12" t="e">
        <f>ROUND(H10,3)</f>
        <v>#DIV/0!</v>
      </c>
    </row>
    <row r="13" spans="1:8" ht="15.75" thickBot="1" x14ac:dyDescent="0.3">
      <c r="B13" s="4"/>
      <c r="E13" s="1" t="s">
        <v>7</v>
      </c>
      <c r="F13" s="2" t="e">
        <f>_xlfn.CONCAT(E12," (",G12,"-",H12,")")</f>
        <v>#DIV/0!</v>
      </c>
    </row>
    <row r="14" spans="1:8" ht="15.75" thickBot="1" x14ac:dyDescent="0.3">
      <c r="B14" s="5"/>
    </row>
  </sheetData>
  <mergeCells count="2">
    <mergeCell ref="D1:F1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100N - Quartile</vt:lpstr>
      <vt:lpstr>100C - Quartile</vt:lpstr>
      <vt:lpstr>50N - Presence</vt:lpstr>
      <vt:lpstr>50C - Quartile</vt:lpstr>
      <vt:lpstr>100N - Presence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dcterms:created xsi:type="dcterms:W3CDTF">2022-10-14T15:37:05Z</dcterms:created>
  <dcterms:modified xsi:type="dcterms:W3CDTF">2022-10-14T18:44:22Z</dcterms:modified>
</cp:coreProperties>
</file>