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6275" windowHeight="11070" activeTab="1"/>
  </bookViews>
  <sheets>
    <sheet name="Тарування.Актинометр." sheetId="1" r:id="rId1"/>
    <sheet name="Тарування.Ротаметр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31" i="2" l="1"/>
  <c r="C32" i="2"/>
  <c r="C33" i="2"/>
  <c r="C34" i="2"/>
  <c r="C30" i="2"/>
  <c r="C24" i="2"/>
  <c r="E7" i="2"/>
  <c r="E8" i="2"/>
  <c r="E9" i="2"/>
  <c r="E10" i="2"/>
  <c r="E11" i="2"/>
  <c r="E12" i="2"/>
  <c r="E13" i="2"/>
  <c r="E14" i="2"/>
  <c r="E15" i="2"/>
  <c r="E16" i="2"/>
  <c r="E6" i="2"/>
  <c r="D7" i="2"/>
  <c r="D8" i="2"/>
  <c r="D9" i="2"/>
  <c r="D10" i="2"/>
  <c r="D11" i="2"/>
  <c r="D12" i="2"/>
  <c r="D13" i="2"/>
  <c r="D14" i="2"/>
  <c r="D15" i="2"/>
  <c r="D16" i="2"/>
  <c r="D6" i="2"/>
  <c r="I7" i="1" l="1"/>
  <c r="I8" i="1"/>
  <c r="I9" i="1"/>
  <c r="I10" i="1"/>
  <c r="I11" i="1"/>
  <c r="I12" i="1"/>
  <c r="I13" i="1"/>
  <c r="I14" i="1"/>
  <c r="I15" i="1"/>
  <c r="I16" i="1"/>
  <c r="I17" i="1"/>
  <c r="I6" i="1"/>
  <c r="H7" i="1"/>
  <c r="H8" i="1"/>
  <c r="H9" i="1"/>
  <c r="H10" i="1"/>
  <c r="H11" i="1"/>
  <c r="H12" i="1"/>
  <c r="H13" i="1"/>
  <c r="H14" i="1"/>
  <c r="H15" i="1"/>
  <c r="H16" i="1"/>
  <c r="H17" i="1"/>
  <c r="H6" i="1"/>
</calcChain>
</file>

<file path=xl/sharedStrings.xml><?xml version="1.0" encoding="utf-8"?>
<sst xmlns="http://schemas.openxmlformats.org/spreadsheetml/2006/main" count="18" uniqueCount="13">
  <si>
    <t>Актинометр 269</t>
  </si>
  <si>
    <t>Актинометр 288</t>
  </si>
  <si>
    <t xml:space="preserve"> IRM</t>
  </si>
  <si>
    <t>Відстань</t>
  </si>
  <si>
    <t>Ротаметр РМ-0,0025</t>
  </si>
  <si>
    <t>Поділка</t>
  </si>
  <si>
    <t>Тарування проходило 10 хв</t>
  </si>
  <si>
    <t>л/хв</t>
  </si>
  <si>
    <t>Значення  гр</t>
  </si>
  <si>
    <t>л</t>
  </si>
  <si>
    <t>Значення на ротаметрі</t>
  </si>
  <si>
    <t>витрата л/хв</t>
  </si>
  <si>
    <t>Необхідне значення витрати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</si>
</sst>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 tint="0.3999755851924192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979546475609454E-2"/>
          <c:y val="2.60791439531597E-2"/>
          <c:w val="0.58485542492783971"/>
          <c:h val="0.89786956715156363"/>
        </c:manualLayout>
      </c:layout>
      <c:scatterChart>
        <c:scatterStyle val="lineMarker"/>
        <c:varyColors val="0"/>
        <c:ser>
          <c:idx val="0"/>
          <c:order val="0"/>
          <c:xVal>
            <c:numRef>
              <c:f>Тарування.Актинометр.!$B$6:$B$17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Тарування.Актинометр.!$C$6:$C$17</c:f>
              <c:numCache>
                <c:formatCode>General</c:formatCode>
                <c:ptCount val="12"/>
                <c:pt idx="0">
                  <c:v>17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1.75</c:v>
                </c:pt>
                <c:pt idx="5">
                  <c:v>1.1000000000000001</c:v>
                </c:pt>
                <c:pt idx="6">
                  <c:v>0.85</c:v>
                </c:pt>
                <c:pt idx="7">
                  <c:v>0.55000000000000004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Тарування.Актинометр.!$B$6:$B$17</c:f>
              <c:strCache>
                <c:ptCount val="1"/>
                <c:pt idx="0">
                  <c:v>10 20 30 40 50 60 70 80 90 100 110 120</c:v>
                </c:pt>
              </c:strCache>
            </c:strRef>
          </c:tx>
          <c:xVal>
            <c:numRef>
              <c:f>Тарування.Актинометр.!$B$6:$B$17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Тарування.Актинометр.!$D$6:$D$17</c:f>
              <c:numCache>
                <c:formatCode>General</c:formatCode>
                <c:ptCount val="12"/>
                <c:pt idx="0">
                  <c:v>6.8</c:v>
                </c:pt>
                <c:pt idx="1">
                  <c:v>3.4</c:v>
                </c:pt>
                <c:pt idx="2">
                  <c:v>1.6</c:v>
                </c:pt>
                <c:pt idx="3">
                  <c:v>1.1000000000000001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0.25</c:v>
                </c:pt>
                <c:pt idx="8">
                  <c:v>0.22500000000000001</c:v>
                </c:pt>
                <c:pt idx="9">
                  <c:v>0.2</c:v>
                </c:pt>
                <c:pt idx="10">
                  <c:v>0.19</c:v>
                </c:pt>
                <c:pt idx="11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0928"/>
        <c:axId val="19822848"/>
      </c:scatterChart>
      <c:valAx>
        <c:axId val="198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22848"/>
        <c:crosses val="autoZero"/>
        <c:crossBetween val="midCat"/>
      </c:valAx>
      <c:valAx>
        <c:axId val="1982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0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269</c:v>
          </c:tx>
          <c:xVal>
            <c:numRef>
              <c:f>Тарування.Актинометр.!$G$6:$G$17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Тарування.Актинометр.!$H$6:$H$17</c:f>
              <c:numCache>
                <c:formatCode>General</c:formatCode>
                <c:ptCount val="12"/>
                <c:pt idx="0">
                  <c:v>11862.599999999999</c:v>
                </c:pt>
                <c:pt idx="1">
                  <c:v>5582.4</c:v>
                </c:pt>
                <c:pt idx="2">
                  <c:v>3489</c:v>
                </c:pt>
                <c:pt idx="3">
                  <c:v>2093.3999999999996</c:v>
                </c:pt>
                <c:pt idx="4">
                  <c:v>1221.1499999999999</c:v>
                </c:pt>
                <c:pt idx="5">
                  <c:v>767.58</c:v>
                </c:pt>
                <c:pt idx="6">
                  <c:v>593.13</c:v>
                </c:pt>
                <c:pt idx="7">
                  <c:v>383.79</c:v>
                </c:pt>
                <c:pt idx="8">
                  <c:v>348.9</c:v>
                </c:pt>
                <c:pt idx="9">
                  <c:v>279.12</c:v>
                </c:pt>
                <c:pt idx="10">
                  <c:v>139.56</c:v>
                </c:pt>
                <c:pt idx="11">
                  <c:v>69.78</c:v>
                </c:pt>
              </c:numCache>
            </c:numRef>
          </c:yVal>
          <c:smooth val="1"/>
        </c:ser>
        <c:ser>
          <c:idx val="1"/>
          <c:order val="1"/>
          <c:tx>
            <c:v>288</c:v>
          </c:tx>
          <c:xVal>
            <c:numRef>
              <c:f>Тарування.Актинометр.!$G$6:$G$17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Тарування.Актинометр.!$I$6:$I$17</c:f>
              <c:numCache>
                <c:formatCode>General</c:formatCode>
                <c:ptCount val="12"/>
                <c:pt idx="0">
                  <c:v>4745.04</c:v>
                </c:pt>
                <c:pt idx="1">
                  <c:v>2372.52</c:v>
                </c:pt>
                <c:pt idx="2">
                  <c:v>1116.48</c:v>
                </c:pt>
                <c:pt idx="3">
                  <c:v>767.58</c:v>
                </c:pt>
                <c:pt idx="4">
                  <c:v>418.67999999999995</c:v>
                </c:pt>
                <c:pt idx="5">
                  <c:v>348.9</c:v>
                </c:pt>
                <c:pt idx="6">
                  <c:v>279.12</c:v>
                </c:pt>
                <c:pt idx="7">
                  <c:v>174.45</c:v>
                </c:pt>
                <c:pt idx="8">
                  <c:v>157.005</c:v>
                </c:pt>
                <c:pt idx="9">
                  <c:v>139.56</c:v>
                </c:pt>
                <c:pt idx="10">
                  <c:v>132.58199999999999</c:v>
                </c:pt>
                <c:pt idx="11">
                  <c:v>69.78</c:v>
                </c:pt>
              </c:numCache>
            </c:numRef>
          </c:yVal>
          <c:smooth val="1"/>
        </c:ser>
        <c:ser>
          <c:idx val="2"/>
          <c:order val="2"/>
          <c:tx>
            <c:v>IR</c:v>
          </c:tx>
          <c:trendline>
            <c:trendlineType val="poly"/>
            <c:order val="4"/>
            <c:backward val="10"/>
            <c:dispRSqr val="0"/>
            <c:dispEq val="0"/>
          </c:trendline>
          <c:xVal>
            <c:numRef>
              <c:f>Тарування.Актинометр.!$G$6:$G$17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Тарування.Актинометр.!$J$6:$J$17</c:f>
              <c:numCache>
                <c:formatCode>General</c:formatCode>
                <c:ptCount val="12"/>
                <c:pt idx="0">
                  <c:v>1200</c:v>
                </c:pt>
                <c:pt idx="1">
                  <c:v>620</c:v>
                </c:pt>
                <c:pt idx="2">
                  <c:v>350</c:v>
                </c:pt>
                <c:pt idx="3">
                  <c:v>225</c:v>
                </c:pt>
                <c:pt idx="4">
                  <c:v>155</c:v>
                </c:pt>
                <c:pt idx="5">
                  <c:v>110</c:v>
                </c:pt>
                <c:pt idx="6">
                  <c:v>85</c:v>
                </c:pt>
                <c:pt idx="7">
                  <c:v>67</c:v>
                </c:pt>
                <c:pt idx="8">
                  <c:v>55</c:v>
                </c:pt>
                <c:pt idx="9">
                  <c:v>45</c:v>
                </c:pt>
                <c:pt idx="10">
                  <c:v>38</c:v>
                </c:pt>
                <c:pt idx="11">
                  <c:v>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5648"/>
        <c:axId val="24157568"/>
      </c:scatterChart>
      <c:valAx>
        <c:axId val="24155648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4157568"/>
        <c:crosses val="autoZero"/>
        <c:crossBetween val="midCat"/>
      </c:valAx>
      <c:valAx>
        <c:axId val="24157568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4155648"/>
        <c:crosses val="autoZero"/>
        <c:crossBetween val="midCat"/>
        <c:majorUnit val="500"/>
        <c:minorUnit val="1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47218257569104977"/>
                  <c:y val="3.715285589301337E-2"/>
                </c:manualLayout>
              </c:layout>
              <c:numFmt formatCode="General" sourceLinked="0"/>
            </c:trendlineLbl>
          </c:trendline>
          <c:xVal>
            <c:numRef>
              <c:f>Тарування.Ротаметр!$E$6:$E$16</c:f>
              <c:numCache>
                <c:formatCode>General</c:formatCode>
                <c:ptCount val="11"/>
                <c:pt idx="0">
                  <c:v>1.9E-2</c:v>
                </c:pt>
                <c:pt idx="1">
                  <c:v>5.4600000000000003E-2</c:v>
                </c:pt>
                <c:pt idx="2">
                  <c:v>9.6000000000000002E-2</c:v>
                </c:pt>
                <c:pt idx="3">
                  <c:v>0.12620000000000001</c:v>
                </c:pt>
                <c:pt idx="4">
                  <c:v>0.15740000000000001</c:v>
                </c:pt>
                <c:pt idx="5">
                  <c:v>0.19550000000000001</c:v>
                </c:pt>
                <c:pt idx="6">
                  <c:v>0.23090000000000002</c:v>
                </c:pt>
                <c:pt idx="7">
                  <c:v>0.27860000000000001</c:v>
                </c:pt>
                <c:pt idx="8">
                  <c:v>0.32930000000000004</c:v>
                </c:pt>
                <c:pt idx="9">
                  <c:v>0.36130000000000001</c:v>
                </c:pt>
                <c:pt idx="10">
                  <c:v>0.40730000000000005</c:v>
                </c:pt>
              </c:numCache>
            </c:numRef>
          </c:xVal>
          <c:yVal>
            <c:numRef>
              <c:f>Тарування.Ротаметр!$B$6:$B$16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45810432"/>
        <c:axId val="45874560"/>
      </c:scatterChart>
      <c:valAx>
        <c:axId val="458104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5874560"/>
        <c:crosses val="autoZero"/>
        <c:crossBetween val="midCat"/>
      </c:valAx>
      <c:valAx>
        <c:axId val="458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10432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21</xdr:row>
      <xdr:rowOff>38100</xdr:rowOff>
    </xdr:from>
    <xdr:to>
      <xdr:col>4</xdr:col>
      <xdr:colOff>933450</xdr:colOff>
      <xdr:row>36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1079103</xdr:colOff>
      <xdr:row>23</xdr:row>
      <xdr:rowOff>85192</xdr:rowOff>
    </xdr:from>
    <xdr:to>
      <xdr:col>9</xdr:col>
      <xdr:colOff>224281</xdr:colOff>
      <xdr:row>63</xdr:row>
      <xdr:rowOff>158593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19</xdr:row>
      <xdr:rowOff>28575</xdr:rowOff>
    </xdr:from>
    <xdr:to>
      <xdr:col>17</xdr:col>
      <xdr:colOff>285750</xdr:colOff>
      <xdr:row>39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60"/>
  <sheetViews>
    <sheetView topLeftCell="A16" zoomScale="130" zoomScaleNormal="130" workbookViewId="0">
      <selection activeCell="J15" sqref="J15"/>
    </sheetView>
  </sheetViews>
  <sheetFormatPr defaultColWidth="20.140625" defaultRowHeight="15" x14ac:dyDescent="0.25"/>
  <cols>
    <col min="1" max="16384" width="20.140625" style="1"/>
  </cols>
  <sheetData>
    <row r="4" spans="2:10" x14ac:dyDescent="0.25">
      <c r="B4" s="3" t="s">
        <v>3</v>
      </c>
      <c r="C4" s="3" t="s">
        <v>0</v>
      </c>
      <c r="D4" s="3" t="s">
        <v>1</v>
      </c>
      <c r="E4" s="3" t="s">
        <v>2</v>
      </c>
      <c r="G4" s="3" t="s">
        <v>3</v>
      </c>
      <c r="H4" s="3" t="s">
        <v>0</v>
      </c>
      <c r="I4" s="3" t="s">
        <v>1</v>
      </c>
      <c r="J4" s="3" t="s">
        <v>2</v>
      </c>
    </row>
    <row r="5" spans="2:10" x14ac:dyDescent="0.25">
      <c r="B5" s="2"/>
      <c r="C5" s="2"/>
      <c r="D5" s="2"/>
      <c r="E5" s="2"/>
      <c r="G5" s="2"/>
      <c r="H5" s="2"/>
      <c r="I5" s="2"/>
      <c r="J5" s="2"/>
    </row>
    <row r="6" spans="2:10" x14ac:dyDescent="0.25">
      <c r="B6" s="2">
        <v>10</v>
      </c>
      <c r="C6" s="2">
        <v>17</v>
      </c>
      <c r="D6" s="2">
        <v>6.8</v>
      </c>
      <c r="E6" s="2">
        <v>1200</v>
      </c>
      <c r="G6" s="4">
        <v>10</v>
      </c>
      <c r="H6" s="5">
        <f>C6*697.8</f>
        <v>11862.599999999999</v>
      </c>
      <c r="I6" s="6">
        <f>D6*697.8</f>
        <v>4745.04</v>
      </c>
      <c r="J6" s="7">
        <v>1200</v>
      </c>
    </row>
    <row r="7" spans="2:10" x14ac:dyDescent="0.25">
      <c r="B7" s="2">
        <v>20</v>
      </c>
      <c r="C7" s="2">
        <v>8</v>
      </c>
      <c r="D7" s="2">
        <v>3.4</v>
      </c>
      <c r="E7" s="2">
        <v>620</v>
      </c>
      <c r="G7" s="4">
        <v>20</v>
      </c>
      <c r="H7" s="5">
        <f t="shared" ref="H7:H17" si="0">C7*697.8</f>
        <v>5582.4</v>
      </c>
      <c r="I7" s="6">
        <f t="shared" ref="I7:I17" si="1">D7*697.8</f>
        <v>2372.52</v>
      </c>
      <c r="J7" s="7">
        <v>620</v>
      </c>
    </row>
    <row r="8" spans="2:10" x14ac:dyDescent="0.25">
      <c r="B8" s="2">
        <v>30</v>
      </c>
      <c r="C8" s="2">
        <v>5</v>
      </c>
      <c r="D8" s="2">
        <v>1.6</v>
      </c>
      <c r="E8" s="2">
        <v>350</v>
      </c>
      <c r="G8" s="4">
        <v>30</v>
      </c>
      <c r="H8" s="5">
        <f t="shared" si="0"/>
        <v>3489</v>
      </c>
      <c r="I8" s="6">
        <f t="shared" si="1"/>
        <v>1116.48</v>
      </c>
      <c r="J8" s="7">
        <v>350</v>
      </c>
    </row>
    <row r="9" spans="2:10" x14ac:dyDescent="0.25">
      <c r="B9" s="2">
        <v>40</v>
      </c>
      <c r="C9" s="2">
        <v>3</v>
      </c>
      <c r="D9" s="2">
        <v>1.1000000000000001</v>
      </c>
      <c r="E9" s="2">
        <v>225</v>
      </c>
      <c r="G9" s="4">
        <v>40</v>
      </c>
      <c r="H9" s="5">
        <f t="shared" si="0"/>
        <v>2093.3999999999996</v>
      </c>
      <c r="I9" s="6">
        <f t="shared" si="1"/>
        <v>767.58</v>
      </c>
      <c r="J9" s="7">
        <v>225</v>
      </c>
    </row>
    <row r="10" spans="2:10" x14ac:dyDescent="0.25">
      <c r="B10" s="2">
        <v>50</v>
      </c>
      <c r="C10" s="2">
        <v>1.75</v>
      </c>
      <c r="D10" s="2">
        <v>0.6</v>
      </c>
      <c r="E10" s="2">
        <v>155</v>
      </c>
      <c r="G10" s="4">
        <v>50</v>
      </c>
      <c r="H10" s="5">
        <f t="shared" si="0"/>
        <v>1221.1499999999999</v>
      </c>
      <c r="I10" s="6">
        <f t="shared" si="1"/>
        <v>418.67999999999995</v>
      </c>
      <c r="J10" s="7">
        <v>155</v>
      </c>
    </row>
    <row r="11" spans="2:10" x14ac:dyDescent="0.25">
      <c r="B11" s="2">
        <v>60</v>
      </c>
      <c r="C11" s="2">
        <v>1.1000000000000001</v>
      </c>
      <c r="D11" s="2">
        <v>0.5</v>
      </c>
      <c r="E11" s="2">
        <v>110</v>
      </c>
      <c r="G11" s="4">
        <v>60</v>
      </c>
      <c r="H11" s="5">
        <f t="shared" si="0"/>
        <v>767.58</v>
      </c>
      <c r="I11" s="6">
        <f t="shared" si="1"/>
        <v>348.9</v>
      </c>
      <c r="J11" s="7">
        <v>110</v>
      </c>
    </row>
    <row r="12" spans="2:10" x14ac:dyDescent="0.25">
      <c r="B12" s="2">
        <v>70</v>
      </c>
      <c r="C12" s="2">
        <v>0.85</v>
      </c>
      <c r="D12" s="2">
        <v>0.4</v>
      </c>
      <c r="E12" s="2">
        <v>85</v>
      </c>
      <c r="G12" s="4">
        <v>70</v>
      </c>
      <c r="H12" s="5">
        <f t="shared" si="0"/>
        <v>593.13</v>
      </c>
      <c r="I12" s="6">
        <f t="shared" si="1"/>
        <v>279.12</v>
      </c>
      <c r="J12" s="7">
        <v>85</v>
      </c>
    </row>
    <row r="13" spans="2:10" x14ac:dyDescent="0.25">
      <c r="B13" s="2">
        <v>80</v>
      </c>
      <c r="C13" s="2">
        <v>0.55000000000000004</v>
      </c>
      <c r="D13" s="2">
        <v>0.25</v>
      </c>
      <c r="E13" s="2">
        <v>67</v>
      </c>
      <c r="G13" s="4">
        <v>80</v>
      </c>
      <c r="H13" s="5">
        <f t="shared" si="0"/>
        <v>383.79</v>
      </c>
      <c r="I13" s="6">
        <f t="shared" si="1"/>
        <v>174.45</v>
      </c>
      <c r="J13" s="7">
        <v>67</v>
      </c>
    </row>
    <row r="14" spans="2:10" x14ac:dyDescent="0.25">
      <c r="B14" s="2">
        <v>90</v>
      </c>
      <c r="C14" s="2">
        <v>0.5</v>
      </c>
      <c r="D14" s="2">
        <v>0.22500000000000001</v>
      </c>
      <c r="E14" s="2">
        <v>55</v>
      </c>
      <c r="G14" s="4">
        <v>90</v>
      </c>
      <c r="H14" s="5">
        <f t="shared" si="0"/>
        <v>348.9</v>
      </c>
      <c r="I14" s="6">
        <f t="shared" si="1"/>
        <v>157.005</v>
      </c>
      <c r="J14" s="7">
        <v>55</v>
      </c>
    </row>
    <row r="15" spans="2:10" x14ac:dyDescent="0.25">
      <c r="B15" s="2">
        <v>100</v>
      </c>
      <c r="C15" s="2">
        <v>0.4</v>
      </c>
      <c r="D15" s="2">
        <v>0.2</v>
      </c>
      <c r="E15" s="2">
        <v>45</v>
      </c>
      <c r="G15" s="4">
        <v>100</v>
      </c>
      <c r="H15" s="5">
        <f t="shared" si="0"/>
        <v>279.12</v>
      </c>
      <c r="I15" s="6">
        <f t="shared" si="1"/>
        <v>139.56</v>
      </c>
      <c r="J15" s="7">
        <v>45</v>
      </c>
    </row>
    <row r="16" spans="2:10" x14ac:dyDescent="0.25">
      <c r="B16" s="2">
        <v>110</v>
      </c>
      <c r="C16" s="2">
        <v>0.2</v>
      </c>
      <c r="D16" s="2">
        <v>0.19</v>
      </c>
      <c r="E16" s="2">
        <v>38</v>
      </c>
      <c r="G16" s="4">
        <v>110</v>
      </c>
      <c r="H16" s="5">
        <f t="shared" si="0"/>
        <v>139.56</v>
      </c>
      <c r="I16" s="6">
        <f t="shared" si="1"/>
        <v>132.58199999999999</v>
      </c>
      <c r="J16" s="7">
        <v>38</v>
      </c>
    </row>
    <row r="17" spans="2:10" x14ac:dyDescent="0.25">
      <c r="B17" s="2">
        <v>120</v>
      </c>
      <c r="C17" s="2">
        <v>0.1</v>
      </c>
      <c r="D17" s="2">
        <v>0.1</v>
      </c>
      <c r="E17" s="2">
        <v>32</v>
      </c>
      <c r="G17" s="4">
        <v>120</v>
      </c>
      <c r="H17" s="5">
        <f t="shared" si="0"/>
        <v>69.78</v>
      </c>
      <c r="I17" s="6">
        <f t="shared" si="1"/>
        <v>69.78</v>
      </c>
      <c r="J17" s="7">
        <v>32</v>
      </c>
    </row>
    <row r="18" spans="2:10" x14ac:dyDescent="0.25">
      <c r="B18" s="2"/>
      <c r="C18" s="2"/>
      <c r="D18" s="2"/>
      <c r="E18" s="2"/>
      <c r="G18" s="2"/>
      <c r="H18" s="2"/>
      <c r="I18" s="2"/>
      <c r="J18" s="2"/>
    </row>
    <row r="19" spans="2:10" x14ac:dyDescent="0.25">
      <c r="B19" s="2"/>
      <c r="C19" s="2"/>
      <c r="D19" s="2"/>
      <c r="E19" s="2"/>
      <c r="G19" s="2"/>
      <c r="H19" s="2"/>
      <c r="I19" s="2"/>
      <c r="J19" s="2"/>
    </row>
    <row r="20" spans="2:10" x14ac:dyDescent="0.25">
      <c r="B20" s="2"/>
      <c r="C20" s="2"/>
      <c r="D20" s="2"/>
      <c r="E20" s="2"/>
      <c r="G20" s="2"/>
      <c r="H20" s="2"/>
      <c r="I20" s="2"/>
      <c r="J20" s="2"/>
    </row>
    <row r="21" spans="2:10" x14ac:dyDescent="0.25">
      <c r="B21" s="2"/>
      <c r="C21" s="2"/>
      <c r="D21" s="2"/>
      <c r="E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</row>
    <row r="28" spans="2:10" x14ac:dyDescent="0.25">
      <c r="B28" s="2"/>
      <c r="C28" s="2"/>
      <c r="D28" s="2"/>
      <c r="E28" s="2"/>
    </row>
    <row r="29" spans="2:10" x14ac:dyDescent="0.25">
      <c r="B29" s="2"/>
      <c r="C29" s="2"/>
      <c r="D29" s="2"/>
      <c r="E29" s="2"/>
    </row>
    <row r="30" spans="2:10" x14ac:dyDescent="0.25">
      <c r="B30" s="2"/>
      <c r="C30" s="2"/>
      <c r="D30" s="2"/>
      <c r="E30" s="2"/>
    </row>
    <row r="31" spans="2:10" x14ac:dyDescent="0.25">
      <c r="B31" s="2"/>
      <c r="C31" s="2"/>
      <c r="D31" s="2"/>
      <c r="E31" s="2"/>
    </row>
    <row r="32" spans="2:10" x14ac:dyDescent="0.25">
      <c r="B32" s="2"/>
      <c r="C32" s="2"/>
      <c r="D32" s="2"/>
      <c r="E32" s="2"/>
    </row>
    <row r="33" spans="2:5" x14ac:dyDescent="0.25">
      <c r="B33" s="2"/>
      <c r="C33" s="2"/>
      <c r="D33" s="2"/>
      <c r="E33" s="2"/>
    </row>
    <row r="34" spans="2:5" x14ac:dyDescent="0.25">
      <c r="B34" s="2"/>
      <c r="C34" s="2"/>
      <c r="D34" s="2"/>
      <c r="E34" s="2"/>
    </row>
    <row r="35" spans="2:5" x14ac:dyDescent="0.25">
      <c r="B35" s="2"/>
      <c r="C35" s="2"/>
      <c r="D35" s="2"/>
      <c r="E35" s="2"/>
    </row>
    <row r="36" spans="2:5" x14ac:dyDescent="0.25">
      <c r="B36" s="2"/>
      <c r="C36" s="2"/>
      <c r="D36" s="2"/>
      <c r="E36" s="2"/>
    </row>
    <row r="37" spans="2:5" x14ac:dyDescent="0.25">
      <c r="B37" s="2"/>
      <c r="C37" s="2"/>
      <c r="D37" s="2"/>
      <c r="E37" s="2"/>
    </row>
    <row r="38" spans="2:5" x14ac:dyDescent="0.25">
      <c r="B38" s="2"/>
      <c r="C38" s="2"/>
      <c r="D38" s="2"/>
      <c r="E38" s="2"/>
    </row>
    <row r="39" spans="2:5" x14ac:dyDescent="0.25">
      <c r="B39" s="2"/>
      <c r="C39" s="2"/>
      <c r="D39" s="2"/>
      <c r="E39" s="2"/>
    </row>
    <row r="40" spans="2:5" x14ac:dyDescent="0.25">
      <c r="B40" s="2"/>
      <c r="C40" s="2"/>
      <c r="D40" s="2"/>
      <c r="E40" s="2"/>
    </row>
    <row r="41" spans="2:5" x14ac:dyDescent="0.25">
      <c r="B41" s="2"/>
      <c r="C41" s="2"/>
      <c r="D41" s="2"/>
      <c r="E41" s="2"/>
    </row>
    <row r="42" spans="2:5" x14ac:dyDescent="0.25">
      <c r="B42" s="2"/>
      <c r="C42" s="2"/>
      <c r="D42" s="2"/>
      <c r="E42" s="2"/>
    </row>
    <row r="43" spans="2:5" x14ac:dyDescent="0.25">
      <c r="B43" s="2"/>
      <c r="C43" s="2"/>
      <c r="D43" s="2"/>
      <c r="E43" s="2"/>
    </row>
    <row r="44" spans="2:5" x14ac:dyDescent="0.25">
      <c r="B44" s="2"/>
      <c r="C44" s="2"/>
      <c r="D44" s="2"/>
      <c r="E44" s="2"/>
    </row>
    <row r="45" spans="2:5" x14ac:dyDescent="0.25">
      <c r="B45" s="2"/>
      <c r="C45" s="2"/>
      <c r="D45" s="2"/>
      <c r="E45" s="2"/>
    </row>
    <row r="46" spans="2:5" x14ac:dyDescent="0.25">
      <c r="B46" s="2"/>
      <c r="C46" s="2"/>
      <c r="D46" s="2"/>
      <c r="E46" s="2"/>
    </row>
    <row r="47" spans="2:5" x14ac:dyDescent="0.25">
      <c r="B47" s="2"/>
      <c r="C47" s="2"/>
      <c r="D47" s="2"/>
      <c r="E47" s="2"/>
    </row>
    <row r="48" spans="2:5" x14ac:dyDescent="0.25">
      <c r="B48" s="2"/>
      <c r="C48" s="2"/>
      <c r="D48" s="2"/>
      <c r="E48" s="2"/>
    </row>
    <row r="49" spans="2:5" x14ac:dyDescent="0.25">
      <c r="B49" s="2"/>
      <c r="C49" s="2"/>
      <c r="D49" s="2"/>
      <c r="E49" s="2"/>
    </row>
    <row r="50" spans="2:5" x14ac:dyDescent="0.25">
      <c r="B50" s="2"/>
      <c r="C50" s="2"/>
      <c r="D50" s="2"/>
      <c r="E50" s="2"/>
    </row>
    <row r="51" spans="2:5" x14ac:dyDescent="0.25">
      <c r="B51" s="2"/>
      <c r="C51" s="2"/>
      <c r="D51" s="2"/>
      <c r="E51" s="2"/>
    </row>
    <row r="52" spans="2:5" x14ac:dyDescent="0.25">
      <c r="B52" s="2"/>
      <c r="C52" s="2"/>
      <c r="D52" s="2"/>
      <c r="E52" s="2"/>
    </row>
    <row r="53" spans="2:5" x14ac:dyDescent="0.25">
      <c r="B53" s="2"/>
      <c r="C53" s="2"/>
      <c r="D53" s="2"/>
      <c r="E53" s="2"/>
    </row>
    <row r="54" spans="2:5" x14ac:dyDescent="0.25">
      <c r="B54" s="2"/>
      <c r="C54" s="2"/>
      <c r="D54" s="2"/>
      <c r="E54" s="2"/>
    </row>
    <row r="55" spans="2:5" x14ac:dyDescent="0.25">
      <c r="B55" s="2"/>
      <c r="C55" s="2"/>
      <c r="D55" s="2"/>
      <c r="E55" s="2"/>
    </row>
    <row r="56" spans="2:5" x14ac:dyDescent="0.25">
      <c r="B56" s="2"/>
      <c r="C56" s="2"/>
      <c r="D56" s="2"/>
      <c r="E56" s="2"/>
    </row>
    <row r="57" spans="2:5" x14ac:dyDescent="0.25">
      <c r="B57" s="2"/>
      <c r="C57" s="2"/>
      <c r="D57" s="2"/>
      <c r="E57" s="2"/>
    </row>
    <row r="58" spans="2:5" x14ac:dyDescent="0.25">
      <c r="B58" s="2"/>
      <c r="C58" s="2"/>
      <c r="D58" s="2"/>
      <c r="E58" s="2"/>
    </row>
    <row r="59" spans="2:5" x14ac:dyDescent="0.25">
      <c r="B59" s="2"/>
      <c r="C59" s="2"/>
      <c r="D59" s="2"/>
      <c r="E59" s="2"/>
    </row>
    <row r="60" spans="2:5" x14ac:dyDescent="0.25">
      <c r="B60" s="2"/>
      <c r="C60" s="2"/>
      <c r="D60" s="2"/>
      <c r="E60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6"/>
  <sheetViews>
    <sheetView tabSelected="1" workbookViewId="0">
      <selection activeCell="E32" sqref="E32"/>
    </sheetView>
  </sheetViews>
  <sheetFormatPr defaultRowHeight="15" x14ac:dyDescent="0.25"/>
  <cols>
    <col min="1" max="1" width="9.140625" style="8"/>
    <col min="2" max="2" width="12.5703125" style="8" customWidth="1"/>
    <col min="3" max="3" width="18.140625" style="8" customWidth="1"/>
    <col min="4" max="16384" width="9.140625" style="8"/>
  </cols>
  <sheetData>
    <row r="3" spans="2:5" ht="30" x14ac:dyDescent="0.25">
      <c r="B3" s="8" t="s">
        <v>4</v>
      </c>
    </row>
    <row r="5" spans="2:5" x14ac:dyDescent="0.25">
      <c r="B5" s="9" t="s">
        <v>5</v>
      </c>
      <c r="C5" s="9" t="s">
        <v>8</v>
      </c>
      <c r="D5" s="9" t="s">
        <v>9</v>
      </c>
      <c r="E5" s="10" t="s">
        <v>7</v>
      </c>
    </row>
    <row r="6" spans="2:5" x14ac:dyDescent="0.25">
      <c r="B6" s="9">
        <v>0</v>
      </c>
      <c r="C6" s="9">
        <v>190</v>
      </c>
      <c r="D6" s="9">
        <f>C6/1000</f>
        <v>0.19</v>
      </c>
      <c r="E6" s="9">
        <f>D6/10</f>
        <v>1.9E-2</v>
      </c>
    </row>
    <row r="7" spans="2:5" x14ac:dyDescent="0.25">
      <c r="B7" s="9">
        <v>10</v>
      </c>
      <c r="C7" s="9">
        <v>546</v>
      </c>
      <c r="D7" s="9">
        <f t="shared" ref="D7:D16" si="0">C7/1000</f>
        <v>0.54600000000000004</v>
      </c>
      <c r="E7" s="9">
        <f t="shared" ref="E7:E16" si="1">D7/10</f>
        <v>5.4600000000000003E-2</v>
      </c>
    </row>
    <row r="8" spans="2:5" x14ac:dyDescent="0.25">
      <c r="B8" s="9">
        <v>20</v>
      </c>
      <c r="C8" s="9">
        <v>960</v>
      </c>
      <c r="D8" s="9">
        <f t="shared" si="0"/>
        <v>0.96</v>
      </c>
      <c r="E8" s="9">
        <f t="shared" si="1"/>
        <v>9.6000000000000002E-2</v>
      </c>
    </row>
    <row r="9" spans="2:5" x14ac:dyDescent="0.25">
      <c r="B9" s="9">
        <v>30</v>
      </c>
      <c r="C9" s="9">
        <v>1262</v>
      </c>
      <c r="D9" s="9">
        <f t="shared" si="0"/>
        <v>1.262</v>
      </c>
      <c r="E9" s="9">
        <f t="shared" si="1"/>
        <v>0.12620000000000001</v>
      </c>
    </row>
    <row r="10" spans="2:5" x14ac:dyDescent="0.25">
      <c r="B10" s="9">
        <v>40</v>
      </c>
      <c r="C10" s="9">
        <v>1574</v>
      </c>
      <c r="D10" s="9">
        <f t="shared" si="0"/>
        <v>1.5740000000000001</v>
      </c>
      <c r="E10" s="9">
        <f t="shared" si="1"/>
        <v>0.15740000000000001</v>
      </c>
    </row>
    <row r="11" spans="2:5" x14ac:dyDescent="0.25">
      <c r="B11" s="9">
        <v>50</v>
      </c>
      <c r="C11" s="9">
        <v>1955</v>
      </c>
      <c r="D11" s="9">
        <f t="shared" si="0"/>
        <v>1.9550000000000001</v>
      </c>
      <c r="E11" s="9">
        <f t="shared" si="1"/>
        <v>0.19550000000000001</v>
      </c>
    </row>
    <row r="12" spans="2:5" x14ac:dyDescent="0.25">
      <c r="B12" s="9">
        <v>60</v>
      </c>
      <c r="C12" s="9">
        <v>2309</v>
      </c>
      <c r="D12" s="9">
        <f t="shared" si="0"/>
        <v>2.3090000000000002</v>
      </c>
      <c r="E12" s="9">
        <f t="shared" si="1"/>
        <v>0.23090000000000002</v>
      </c>
    </row>
    <row r="13" spans="2:5" x14ac:dyDescent="0.25">
      <c r="B13" s="9">
        <v>70</v>
      </c>
      <c r="C13" s="9">
        <v>2786</v>
      </c>
      <c r="D13" s="9">
        <f t="shared" si="0"/>
        <v>2.786</v>
      </c>
      <c r="E13" s="9">
        <f t="shared" si="1"/>
        <v>0.27860000000000001</v>
      </c>
    </row>
    <row r="14" spans="2:5" x14ac:dyDescent="0.25">
      <c r="B14" s="9">
        <v>80</v>
      </c>
      <c r="C14" s="9">
        <v>3293</v>
      </c>
      <c r="D14" s="9">
        <f t="shared" si="0"/>
        <v>3.2930000000000001</v>
      </c>
      <c r="E14" s="9">
        <f t="shared" si="1"/>
        <v>0.32930000000000004</v>
      </c>
    </row>
    <row r="15" spans="2:5" x14ac:dyDescent="0.25">
      <c r="B15" s="9">
        <v>90</v>
      </c>
      <c r="C15" s="9">
        <v>3613</v>
      </c>
      <c r="D15" s="9">
        <f t="shared" si="0"/>
        <v>3.613</v>
      </c>
      <c r="E15" s="9">
        <f t="shared" si="1"/>
        <v>0.36130000000000001</v>
      </c>
    </row>
    <row r="16" spans="2:5" x14ac:dyDescent="0.25">
      <c r="B16" s="9">
        <v>100</v>
      </c>
      <c r="C16" s="9">
        <v>4073</v>
      </c>
      <c r="D16" s="9">
        <f t="shared" si="0"/>
        <v>4.0730000000000004</v>
      </c>
      <c r="E16" s="9">
        <f t="shared" si="1"/>
        <v>0.40730000000000005</v>
      </c>
    </row>
    <row r="18" spans="2:4" ht="45" x14ac:dyDescent="0.25">
      <c r="B18" s="8" t="s">
        <v>6</v>
      </c>
    </row>
    <row r="20" spans="2:4" ht="15.75" thickBot="1" x14ac:dyDescent="0.3"/>
    <row r="21" spans="2:4" ht="30.75" thickBot="1" x14ac:dyDescent="0.3">
      <c r="B21" s="18" t="s">
        <v>10</v>
      </c>
      <c r="C21" s="17" t="s">
        <v>11</v>
      </c>
      <c r="D21" s="17"/>
    </row>
    <row r="22" spans="2:4" x14ac:dyDescent="0.25">
      <c r="B22" s="15"/>
      <c r="C22" s="16"/>
    </row>
    <row r="23" spans="2:4" x14ac:dyDescent="0.25">
      <c r="B23" s="11"/>
      <c r="C23" s="12"/>
    </row>
    <row r="24" spans="2:4" x14ac:dyDescent="0.25">
      <c r="B24" s="11">
        <v>51</v>
      </c>
      <c r="C24" s="12">
        <f>0.000007*B24^2+0.0032*B24+0.02232</f>
        <v>0.20372700000000002</v>
      </c>
    </row>
    <row r="25" spans="2:4" ht="15.75" thickBot="1" x14ac:dyDescent="0.3">
      <c r="B25" s="13"/>
      <c r="C25" s="14"/>
    </row>
    <row r="29" spans="2:4" ht="45" x14ac:dyDescent="0.25">
      <c r="B29" s="9" t="s">
        <v>12</v>
      </c>
      <c r="C29" s="9" t="s">
        <v>10</v>
      </c>
    </row>
    <row r="30" spans="2:4" x14ac:dyDescent="0.25">
      <c r="B30" s="9">
        <v>0.15</v>
      </c>
      <c r="C30" s="9">
        <f>-119.01*B30^2+308.79*B30-6.5474</f>
        <v>37.093374999999995</v>
      </c>
    </row>
    <row r="31" spans="2:4" x14ac:dyDescent="0.25">
      <c r="B31" s="9">
        <v>0.1</v>
      </c>
      <c r="C31" s="9">
        <f t="shared" ref="C31:C34" si="2">-119.01*B31^2+308.79*B31-6.5474</f>
        <v>23.141500000000004</v>
      </c>
    </row>
    <row r="32" spans="2:4" x14ac:dyDescent="0.25">
      <c r="B32" s="9">
        <v>0.15</v>
      </c>
      <c r="C32" s="9">
        <f t="shared" si="2"/>
        <v>37.093374999999995</v>
      </c>
    </row>
    <row r="33" spans="2:3" x14ac:dyDescent="0.25">
      <c r="B33" s="9">
        <v>0.2</v>
      </c>
      <c r="C33" s="9">
        <f t="shared" si="2"/>
        <v>50.450200000000009</v>
      </c>
    </row>
    <row r="34" spans="2:3" x14ac:dyDescent="0.25">
      <c r="B34" s="9">
        <v>0.25</v>
      </c>
      <c r="C34" s="9">
        <f t="shared" si="2"/>
        <v>63.21197500000001</v>
      </c>
    </row>
    <row r="35" spans="2:3" x14ac:dyDescent="0.25">
      <c r="B35" s="9"/>
      <c r="C35" s="9"/>
    </row>
    <row r="36" spans="2:3" x14ac:dyDescent="0.25">
      <c r="B36" s="9"/>
      <c r="C36" s="9"/>
    </row>
  </sheetData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Тарування.Ротаметр!B6:B6</xm:f>
              <xm:sqref>D6</xm:sqref>
            </x14:sparkline>
            <x14:sparkline>
              <xm:f>Тарування.Ротаметр!B7:B7</xm:f>
              <xm:sqref>D7</xm:sqref>
            </x14:sparkline>
            <x14:sparkline>
              <xm:f>Тарування.Ротаметр!B8:B8</xm:f>
              <xm:sqref>D8</xm:sqref>
            </x14:sparkline>
            <x14:sparkline>
              <xm:f>Тарування.Ротаметр!B9:B9</xm:f>
              <xm:sqref>D9</xm:sqref>
            </x14:sparkline>
            <x14:sparkline>
              <xm:f>Тарування.Ротаметр!B10:B10</xm:f>
              <xm:sqref>D10</xm:sqref>
            </x14:sparkline>
            <x14:sparkline>
              <xm:f>Тарування.Ротаметр!B11:B11</xm:f>
              <xm:sqref>D11</xm:sqref>
            </x14:sparkline>
            <x14:sparkline>
              <xm:f>Тарування.Ротаметр!B12:B12</xm:f>
              <xm:sqref>D12</xm:sqref>
            </x14:sparkline>
            <x14:sparkline>
              <xm:f>Тарування.Ротаметр!B13:B13</xm:f>
              <xm:sqref>D13</xm:sqref>
            </x14:sparkline>
            <x14:sparkline>
              <xm:f>Тарування.Ротаметр!B14:B14</xm:f>
              <xm:sqref>D14</xm:sqref>
            </x14:sparkline>
            <x14:sparkline>
              <xm:f>Тарування.Ротаметр!B15:B15</xm:f>
              <xm:sqref>D15</xm:sqref>
            </x14:sparkline>
            <x14:sparkline>
              <xm:f>Тарування.Ротаметр!B16:B16</xm:f>
              <xm:sqref>D16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Тарування.Актинометр.</vt:lpstr>
      <vt:lpstr>Тарування.Ротаметр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</dc:creator>
  <cp:lastModifiedBy>Stepan</cp:lastModifiedBy>
  <dcterms:created xsi:type="dcterms:W3CDTF">2015-02-09T17:50:32Z</dcterms:created>
  <dcterms:modified xsi:type="dcterms:W3CDTF">2015-02-26T21:04:04Z</dcterms:modified>
</cp:coreProperties>
</file>