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venable_karretta_epa_gov/Documents/Profile/Documents/Sediment Transport Codes/"/>
    </mc:Choice>
  </mc:AlternateContent>
  <xr:revisionPtr revIDLastSave="0" documentId="8_{C8032D80-C0EF-4ECF-AE50-9F2608BB41AB}" xr6:coauthVersionLast="36" xr6:coauthVersionMax="36" xr10:uidLastSave="{00000000-0000-0000-0000-000000000000}"/>
  <bookViews>
    <workbookView xWindow="0" yWindow="0" windowWidth="30720" windowHeight="13092" xr2:uid="{818E7A94-0B60-486F-9E02-80C88EE16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2" i="1"/>
  <c r="J2" i="1" s="1"/>
  <c r="F50" i="1" l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2" i="1"/>
  <c r="G2" i="1" s="1"/>
  <c r="F44" i="1"/>
  <c r="G44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F48" i="1"/>
  <c r="G48" i="1" s="1"/>
  <c r="F40" i="1"/>
  <c r="G40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7" i="1"/>
  <c r="G7" i="1" s="1"/>
  <c r="F3" i="1"/>
  <c r="G3" i="1" s="1"/>
</calcChain>
</file>

<file path=xl/sharedStrings.xml><?xml version="1.0" encoding="utf-8"?>
<sst xmlns="http://schemas.openxmlformats.org/spreadsheetml/2006/main" count="10" uniqueCount="10">
  <si>
    <t>COMID</t>
  </si>
  <si>
    <t xml:space="preserve">Length (KM) </t>
  </si>
  <si>
    <t>DA (Median Grain Size (mm))</t>
  </si>
  <si>
    <t>h(Depth of Reach (m))</t>
  </si>
  <si>
    <t>U(Stream velocity (fps))</t>
  </si>
  <si>
    <t xml:space="preserve">Area (km2) </t>
  </si>
  <si>
    <t>Area(ft^2)</t>
  </si>
  <si>
    <t>Number to sq for area</t>
  </si>
  <si>
    <t>U(Stream velocity (mps))</t>
  </si>
  <si>
    <t>U(Stream velocity (cfs))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</si>
</sst>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71A2-23D4-4D71-9C62-E6B90C5D354C}">
  <dimension ref="A1:J51"/>
  <sheetViews>
    <sheetView tabSelected="1" workbookViewId="0">
      <selection activeCell="K6" sqref="K6"/>
    </sheetView>
  </sheetViews>
  <sheetFormatPr defaultRowHeight="14.4" x14ac:dyDescent="0.3"/>
  <cols>
    <col min="2" max="2" width="11.77734375" bestFit="1" customWidth="1"/>
    <col min="3" max="3" width="15.44140625" customWidth="1"/>
    <col min="4" max="4" width="1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8</v>
      </c>
      <c r="H1" t="s">
        <v>7</v>
      </c>
      <c r="I1" t="s">
        <v>5</v>
      </c>
      <c r="J1" t="s">
        <v>6</v>
      </c>
    </row>
    <row r="2" spans="1:10" x14ac:dyDescent="0.3">
      <c r="A2">
        <v>190367</v>
      </c>
      <c r="B2">
        <v>0.15</v>
      </c>
      <c r="C2">
        <v>2.5000000000000001E-4</v>
      </c>
      <c r="D2">
        <v>10</v>
      </c>
      <c r="E2">
        <v>13.65</v>
      </c>
      <c r="F2">
        <f>E2/J2</f>
        <v>0.20288043774612838</v>
      </c>
      <c r="G2">
        <f>F2/3.281</f>
        <v>6.1834939879953782E-2</v>
      </c>
      <c r="H2">
        <v>2.5</v>
      </c>
      <c r="I2">
        <f>H2*H2</f>
        <v>6.25</v>
      </c>
      <c r="J2">
        <f>I2*(3.281*3.281)</f>
        <v>67.281006250000004</v>
      </c>
    </row>
    <row r="3" spans="1:10" x14ac:dyDescent="0.3">
      <c r="A3">
        <v>190368</v>
      </c>
      <c r="B3">
        <v>0.3</v>
      </c>
      <c r="C3">
        <v>3.5E-4</v>
      </c>
      <c r="D3">
        <v>10.050000000000001</v>
      </c>
      <c r="E3">
        <v>6.6000000000000005</v>
      </c>
      <c r="F3">
        <f t="shared" ref="F3:F51" si="0">E3/J3</f>
        <v>9.0695299402082874E-2</v>
      </c>
      <c r="G3">
        <f t="shared" ref="G3:G51" si="1">F3/3.281</f>
        <v>2.7642578299933822E-2</v>
      </c>
      <c r="H3">
        <v>2.6</v>
      </c>
      <c r="I3">
        <f t="shared" ref="I3:I51" si="2">H3*H3</f>
        <v>6.7600000000000007</v>
      </c>
      <c r="J3">
        <f t="shared" ref="J3:J51" si="3">I3*(3.281*3.281)</f>
        <v>72.771136360000014</v>
      </c>
    </row>
    <row r="4" spans="1:10" x14ac:dyDescent="0.3">
      <c r="A4">
        <v>190369</v>
      </c>
      <c r="B4">
        <v>0.45</v>
      </c>
      <c r="C4">
        <v>4.4999999999999999E-4</v>
      </c>
      <c r="D4">
        <v>10.1</v>
      </c>
      <c r="E4">
        <v>2.65</v>
      </c>
      <c r="F4">
        <f t="shared" si="0"/>
        <v>3.3768042430247169E-2</v>
      </c>
      <c r="G4">
        <f t="shared" si="1"/>
        <v>1.0291997083281672E-2</v>
      </c>
      <c r="H4">
        <v>2.7</v>
      </c>
      <c r="I4">
        <f t="shared" si="2"/>
        <v>7.2900000000000009</v>
      </c>
      <c r="J4">
        <f t="shared" si="3"/>
        <v>78.476565690000015</v>
      </c>
    </row>
    <row r="5" spans="1:10" x14ac:dyDescent="0.3">
      <c r="A5">
        <v>190370</v>
      </c>
      <c r="B5">
        <v>0.6</v>
      </c>
      <c r="C5">
        <v>5.5000000000000003E-4</v>
      </c>
      <c r="D5">
        <v>10.15</v>
      </c>
      <c r="E5">
        <v>44</v>
      </c>
      <c r="F5">
        <f t="shared" si="0"/>
        <v>0.52134372785551053</v>
      </c>
      <c r="G5">
        <f t="shared" si="1"/>
        <v>0.1588978140370346</v>
      </c>
      <c r="H5">
        <v>2.8</v>
      </c>
      <c r="I5">
        <f t="shared" si="2"/>
        <v>7.839999999999999</v>
      </c>
      <c r="J5">
        <f t="shared" si="3"/>
        <v>84.397294239999994</v>
      </c>
    </row>
    <row r="6" spans="1:10" x14ac:dyDescent="0.3">
      <c r="A6">
        <v>190371</v>
      </c>
      <c r="B6">
        <v>0.75</v>
      </c>
      <c r="C6">
        <v>6.4999999999999997E-4</v>
      </c>
      <c r="D6">
        <v>10.199999999999999</v>
      </c>
      <c r="E6">
        <v>46</v>
      </c>
      <c r="F6">
        <f t="shared" si="0"/>
        <v>0.50810021082534662</v>
      </c>
      <c r="G6">
        <f t="shared" si="1"/>
        <v>0.15486138702387889</v>
      </c>
      <c r="H6">
        <v>2.9</v>
      </c>
      <c r="I6">
        <f t="shared" si="2"/>
        <v>8.41</v>
      </c>
      <c r="J6">
        <f t="shared" si="3"/>
        <v>90.533322010000006</v>
      </c>
    </row>
    <row r="7" spans="1:10" x14ac:dyDescent="0.3">
      <c r="A7">
        <v>190372</v>
      </c>
      <c r="B7">
        <v>0.9</v>
      </c>
      <c r="C7">
        <v>7.5000000000000002E-4</v>
      </c>
      <c r="D7">
        <v>10.25</v>
      </c>
      <c r="E7">
        <v>13</v>
      </c>
      <c r="F7">
        <f t="shared" si="0"/>
        <v>0.13418018369452933</v>
      </c>
      <c r="G7">
        <f t="shared" si="1"/>
        <v>4.0896124259228686E-2</v>
      </c>
      <c r="H7">
        <v>3</v>
      </c>
      <c r="I7">
        <f t="shared" si="2"/>
        <v>9</v>
      </c>
      <c r="J7">
        <f t="shared" si="3"/>
        <v>96.88464900000001</v>
      </c>
    </row>
    <row r="8" spans="1:10" x14ac:dyDescent="0.3">
      <c r="A8">
        <v>190373</v>
      </c>
      <c r="B8">
        <v>1.05</v>
      </c>
      <c r="C8">
        <v>8.4999999999999995E-4</v>
      </c>
      <c r="D8">
        <v>10.3</v>
      </c>
      <c r="E8">
        <v>19</v>
      </c>
      <c r="F8">
        <f t="shared" si="0"/>
        <v>0.18366134164543757</v>
      </c>
      <c r="G8">
        <f t="shared" si="1"/>
        <v>5.5977245243961464E-2</v>
      </c>
      <c r="H8">
        <v>3.1</v>
      </c>
      <c r="I8">
        <f t="shared" si="2"/>
        <v>9.6100000000000012</v>
      </c>
      <c r="J8">
        <f t="shared" si="3"/>
        <v>103.45127521000002</v>
      </c>
    </row>
    <row r="9" spans="1:10" x14ac:dyDescent="0.3">
      <c r="A9">
        <v>190374</v>
      </c>
      <c r="B9">
        <v>1.2</v>
      </c>
      <c r="C9">
        <v>9.5E-4</v>
      </c>
      <c r="D9">
        <v>10.35</v>
      </c>
      <c r="E9">
        <v>16</v>
      </c>
      <c r="F9">
        <f t="shared" si="0"/>
        <v>0.14514683332340911</v>
      </c>
      <c r="G9">
        <f t="shared" si="1"/>
        <v>4.4238595953492561E-2</v>
      </c>
      <c r="H9">
        <v>3.2</v>
      </c>
      <c r="I9">
        <f t="shared" si="2"/>
        <v>10.240000000000002</v>
      </c>
      <c r="J9">
        <f t="shared" si="3"/>
        <v>110.23320064000004</v>
      </c>
    </row>
    <row r="10" spans="1:10" x14ac:dyDescent="0.3">
      <c r="A10">
        <v>190375</v>
      </c>
      <c r="B10">
        <v>1.35</v>
      </c>
      <c r="C10">
        <v>1.0499999999999999E-3</v>
      </c>
      <c r="D10">
        <v>10.4</v>
      </c>
      <c r="E10">
        <v>13</v>
      </c>
      <c r="F10">
        <f t="shared" si="0"/>
        <v>0.1108927137971317</v>
      </c>
      <c r="G10">
        <f t="shared" si="1"/>
        <v>3.379844980101545E-2</v>
      </c>
      <c r="H10">
        <v>3.3</v>
      </c>
      <c r="I10">
        <f t="shared" si="2"/>
        <v>10.889999999999999</v>
      </c>
      <c r="J10">
        <f t="shared" si="3"/>
        <v>117.23042529</v>
      </c>
    </row>
    <row r="11" spans="1:10" x14ac:dyDescent="0.3">
      <c r="A11">
        <v>190376</v>
      </c>
      <c r="B11">
        <v>1.5</v>
      </c>
      <c r="C11">
        <v>1.15E-3</v>
      </c>
      <c r="D11">
        <v>10.45</v>
      </c>
      <c r="E11">
        <v>14.000000000000002</v>
      </c>
      <c r="F11">
        <f t="shared" si="0"/>
        <v>0.11250135178008186</v>
      </c>
      <c r="G11">
        <f t="shared" si="1"/>
        <v>3.4288738732118823E-2</v>
      </c>
      <c r="H11">
        <v>3.4</v>
      </c>
      <c r="I11">
        <f t="shared" si="2"/>
        <v>11.559999999999999</v>
      </c>
      <c r="J11">
        <f t="shared" si="3"/>
        <v>124.44294916</v>
      </c>
    </row>
    <row r="12" spans="1:10" x14ac:dyDescent="0.3">
      <c r="A12">
        <v>190377</v>
      </c>
      <c r="B12">
        <v>1.65</v>
      </c>
      <c r="C12">
        <v>1.25E-3</v>
      </c>
      <c r="D12">
        <v>10.5</v>
      </c>
      <c r="E12">
        <v>13</v>
      </c>
      <c r="F12">
        <f t="shared" si="0"/>
        <v>9.8581359449041964E-2</v>
      </c>
      <c r="G12">
        <f t="shared" si="1"/>
        <v>3.004613210882108E-2</v>
      </c>
      <c r="H12">
        <v>3.5</v>
      </c>
      <c r="I12">
        <f t="shared" si="2"/>
        <v>12.25</v>
      </c>
      <c r="J12">
        <f t="shared" si="3"/>
        <v>131.87077225000002</v>
      </c>
    </row>
    <row r="13" spans="1:10" x14ac:dyDescent="0.3">
      <c r="A13">
        <v>190378</v>
      </c>
      <c r="B13">
        <v>1.8</v>
      </c>
      <c r="C13">
        <v>1.3500000000000001E-3</v>
      </c>
      <c r="D13">
        <v>10.55</v>
      </c>
      <c r="E13">
        <v>9.9649999999999981</v>
      </c>
      <c r="F13">
        <f t="shared" si="0"/>
        <v>7.1426577484828224E-2</v>
      </c>
      <c r="G13">
        <f t="shared" si="1"/>
        <v>2.1769758453163129E-2</v>
      </c>
      <c r="H13">
        <v>3.6</v>
      </c>
      <c r="I13">
        <f t="shared" si="2"/>
        <v>12.96</v>
      </c>
      <c r="J13">
        <f t="shared" si="3"/>
        <v>139.51389456000004</v>
      </c>
    </row>
    <row r="14" spans="1:10" x14ac:dyDescent="0.3">
      <c r="A14">
        <v>190379</v>
      </c>
      <c r="B14">
        <v>1.95</v>
      </c>
      <c r="C14">
        <v>1.4499999999999999E-3</v>
      </c>
      <c r="D14">
        <v>10.6</v>
      </c>
      <c r="E14">
        <v>6.9299999999999971</v>
      </c>
      <c r="F14">
        <f t="shared" si="0"/>
        <v>4.7023757133380854E-2</v>
      </c>
      <c r="G14">
        <f t="shared" si="1"/>
        <v>1.4332141765736316E-2</v>
      </c>
      <c r="H14">
        <v>3.7</v>
      </c>
      <c r="I14">
        <f t="shared" si="2"/>
        <v>13.690000000000001</v>
      </c>
      <c r="J14">
        <f t="shared" si="3"/>
        <v>147.37231609000003</v>
      </c>
    </row>
    <row r="15" spans="1:10" x14ac:dyDescent="0.3">
      <c r="A15">
        <v>190380</v>
      </c>
      <c r="B15">
        <v>2.1</v>
      </c>
      <c r="C15">
        <v>1.5499999999999999E-3</v>
      </c>
      <c r="D15">
        <v>10.65</v>
      </c>
      <c r="E15">
        <v>7.4450000000000003</v>
      </c>
      <c r="F15">
        <f t="shared" si="0"/>
        <v>4.7894434308821329E-2</v>
      </c>
      <c r="G15">
        <f t="shared" si="1"/>
        <v>1.4597511218781264E-2</v>
      </c>
      <c r="H15">
        <v>3.8</v>
      </c>
      <c r="I15">
        <f t="shared" si="2"/>
        <v>14.44</v>
      </c>
      <c r="J15">
        <f t="shared" si="3"/>
        <v>155.44603684</v>
      </c>
    </row>
    <row r="16" spans="1:10" x14ac:dyDescent="0.3">
      <c r="A16">
        <v>190381</v>
      </c>
      <c r="B16">
        <v>2.25</v>
      </c>
      <c r="C16">
        <v>1.65E-3</v>
      </c>
      <c r="D16">
        <v>10.7</v>
      </c>
      <c r="E16">
        <v>10.141249999999999</v>
      </c>
      <c r="F16">
        <f t="shared" si="0"/>
        <v>6.1936949835782691E-2</v>
      </c>
      <c r="G16">
        <f t="shared" si="1"/>
        <v>1.8877461089845379E-2</v>
      </c>
      <c r="H16">
        <v>3.9</v>
      </c>
      <c r="I16">
        <f t="shared" si="2"/>
        <v>15.209999999999999</v>
      </c>
      <c r="J16">
        <f t="shared" si="3"/>
        <v>163.73505681</v>
      </c>
    </row>
    <row r="17" spans="1:10" x14ac:dyDescent="0.3">
      <c r="A17">
        <v>190382</v>
      </c>
      <c r="B17">
        <v>2.4</v>
      </c>
      <c r="C17">
        <v>1.75E-3</v>
      </c>
      <c r="D17">
        <v>10.75</v>
      </c>
      <c r="E17">
        <v>27.212500000000002</v>
      </c>
      <c r="F17">
        <f t="shared" si="0"/>
        <v>0.15799232807253086</v>
      </c>
      <c r="G17">
        <f t="shared" si="1"/>
        <v>4.8153711695376668E-2</v>
      </c>
      <c r="H17">
        <v>4</v>
      </c>
      <c r="I17">
        <f t="shared" si="2"/>
        <v>16</v>
      </c>
      <c r="J17">
        <f t="shared" si="3"/>
        <v>172.23937600000002</v>
      </c>
    </row>
    <row r="18" spans="1:10" x14ac:dyDescent="0.3">
      <c r="A18">
        <v>190383</v>
      </c>
      <c r="B18">
        <v>2.5499999999999998</v>
      </c>
      <c r="C18">
        <v>1.8500000000000001E-3</v>
      </c>
      <c r="D18">
        <v>10.8</v>
      </c>
      <c r="E18">
        <v>65.519000000000005</v>
      </c>
      <c r="F18">
        <f t="shared" si="0"/>
        <v>0.36206545142239888</v>
      </c>
      <c r="G18">
        <f t="shared" si="1"/>
        <v>0.11035216440792407</v>
      </c>
      <c r="H18">
        <v>4.0999999999999996</v>
      </c>
      <c r="I18">
        <f t="shared" si="2"/>
        <v>16.809999999999999</v>
      </c>
      <c r="J18">
        <f t="shared" si="3"/>
        <v>180.95899441</v>
      </c>
    </row>
    <row r="19" spans="1:10" x14ac:dyDescent="0.3">
      <c r="A19">
        <v>190384</v>
      </c>
      <c r="B19">
        <v>2.7</v>
      </c>
      <c r="C19">
        <v>1.9499999999999999E-3</v>
      </c>
      <c r="D19">
        <v>10.85</v>
      </c>
      <c r="E19">
        <v>40.275000000000006</v>
      </c>
      <c r="F19">
        <f t="shared" si="0"/>
        <v>0.21209210746849175</v>
      </c>
      <c r="G19">
        <f t="shared" si="1"/>
        <v>6.4642519801429973E-2</v>
      </c>
      <c r="H19">
        <v>4.2</v>
      </c>
      <c r="I19">
        <f t="shared" si="2"/>
        <v>17.64</v>
      </c>
      <c r="J19">
        <f t="shared" si="3"/>
        <v>189.89391204000003</v>
      </c>
    </row>
    <row r="20" spans="1:10" x14ac:dyDescent="0.3">
      <c r="A20">
        <v>190385</v>
      </c>
      <c r="B20">
        <v>2.85</v>
      </c>
      <c r="C20">
        <v>2.0500000000000002E-3</v>
      </c>
      <c r="D20">
        <v>10.9</v>
      </c>
      <c r="E20">
        <v>50.690000000000012</v>
      </c>
      <c r="F20">
        <f t="shared" si="0"/>
        <v>0.25466714483205583</v>
      </c>
      <c r="G20">
        <f t="shared" si="1"/>
        <v>7.7618757949422676E-2</v>
      </c>
      <c r="H20">
        <v>4.3</v>
      </c>
      <c r="I20">
        <f t="shared" si="2"/>
        <v>18.489999999999998</v>
      </c>
      <c r="J20">
        <f t="shared" si="3"/>
        <v>199.04412889</v>
      </c>
    </row>
    <row r="21" spans="1:10" x14ac:dyDescent="0.3">
      <c r="A21">
        <v>190386</v>
      </c>
      <c r="B21">
        <v>3</v>
      </c>
      <c r="C21">
        <v>2.15E-3</v>
      </c>
      <c r="D21">
        <v>10.95</v>
      </c>
      <c r="E21">
        <v>39.392500000000005</v>
      </c>
      <c r="F21">
        <f t="shared" si="0"/>
        <v>0.1890147646840461</v>
      </c>
      <c r="G21">
        <f t="shared" si="1"/>
        <v>5.7608888961915905E-2</v>
      </c>
      <c r="H21">
        <v>4.4000000000000004</v>
      </c>
      <c r="I21">
        <f t="shared" si="2"/>
        <v>19.360000000000003</v>
      </c>
      <c r="J21">
        <f t="shared" si="3"/>
        <v>208.40964496000007</v>
      </c>
    </row>
    <row r="22" spans="1:10" x14ac:dyDescent="0.3">
      <c r="A22">
        <v>190387</v>
      </c>
      <c r="B22">
        <v>3.15</v>
      </c>
      <c r="C22">
        <v>2.2499999999999998E-3</v>
      </c>
      <c r="D22">
        <v>11</v>
      </c>
      <c r="E22">
        <v>28.720000000000002</v>
      </c>
      <c r="F22">
        <f t="shared" si="0"/>
        <v>0.13174888463955153</v>
      </c>
      <c r="G22">
        <f t="shared" si="1"/>
        <v>4.0155100469232409E-2</v>
      </c>
      <c r="H22">
        <v>4.5</v>
      </c>
      <c r="I22">
        <f t="shared" si="2"/>
        <v>20.25</v>
      </c>
      <c r="J22">
        <f t="shared" si="3"/>
        <v>217.99046025000004</v>
      </c>
    </row>
    <row r="23" spans="1:10" x14ac:dyDescent="0.3">
      <c r="A23">
        <v>190388</v>
      </c>
      <c r="B23">
        <v>3.3</v>
      </c>
      <c r="C23">
        <v>2.3500000000000001E-3</v>
      </c>
      <c r="D23">
        <v>11.05</v>
      </c>
      <c r="E23">
        <v>29.2</v>
      </c>
      <c r="F23">
        <f t="shared" si="0"/>
        <v>0.12819017113175191</v>
      </c>
      <c r="G23">
        <f t="shared" si="1"/>
        <v>3.9070457522630872E-2</v>
      </c>
      <c r="H23">
        <v>4.5999999999999996</v>
      </c>
      <c r="I23">
        <f t="shared" si="2"/>
        <v>21.159999999999997</v>
      </c>
      <c r="J23">
        <f t="shared" si="3"/>
        <v>227.78657475999998</v>
      </c>
    </row>
    <row r="24" spans="1:10" x14ac:dyDescent="0.3">
      <c r="A24">
        <v>190389</v>
      </c>
      <c r="B24">
        <v>3.45</v>
      </c>
      <c r="C24">
        <v>2.4499999999999999E-3</v>
      </c>
      <c r="D24">
        <v>11.1</v>
      </c>
      <c r="E24">
        <v>24</v>
      </c>
      <c r="F24">
        <f t="shared" si="0"/>
        <v>0.10092600089848637</v>
      </c>
      <c r="G24">
        <f t="shared" si="1"/>
        <v>3.0760743949553908E-2</v>
      </c>
      <c r="H24">
        <v>4.7</v>
      </c>
      <c r="I24">
        <f t="shared" si="2"/>
        <v>22.090000000000003</v>
      </c>
      <c r="J24">
        <f t="shared" si="3"/>
        <v>237.79798849000008</v>
      </c>
    </row>
    <row r="25" spans="1:10" x14ac:dyDescent="0.3">
      <c r="A25">
        <v>190390</v>
      </c>
      <c r="B25">
        <v>3.6</v>
      </c>
      <c r="C25">
        <v>2.5500000000000002E-3</v>
      </c>
      <c r="D25">
        <v>11.15</v>
      </c>
      <c r="E25">
        <v>26</v>
      </c>
      <c r="F25">
        <f t="shared" si="0"/>
        <v>0.10482826851135105</v>
      </c>
      <c r="G25">
        <f t="shared" si="1"/>
        <v>3.1950097077522416E-2</v>
      </c>
      <c r="H25">
        <v>4.8</v>
      </c>
      <c r="I25">
        <f t="shared" si="2"/>
        <v>23.04</v>
      </c>
      <c r="J25">
        <f t="shared" si="3"/>
        <v>248.02470144000003</v>
      </c>
    </row>
    <row r="26" spans="1:10" x14ac:dyDescent="0.3">
      <c r="A26">
        <v>190391</v>
      </c>
      <c r="B26">
        <v>3.75</v>
      </c>
      <c r="C26">
        <v>2.65E-3</v>
      </c>
      <c r="D26">
        <v>11.2</v>
      </c>
      <c r="E26">
        <v>95</v>
      </c>
      <c r="F26">
        <f t="shared" si="0"/>
        <v>0.36755216435082355</v>
      </c>
      <c r="G26">
        <f t="shared" si="1"/>
        <v>0.1120244329018054</v>
      </c>
      <c r="H26">
        <v>4.9000000000000004</v>
      </c>
      <c r="I26">
        <f t="shared" si="2"/>
        <v>24.010000000000005</v>
      </c>
      <c r="J26">
        <f t="shared" si="3"/>
        <v>258.46671361000011</v>
      </c>
    </row>
    <row r="27" spans="1:10" x14ac:dyDescent="0.3">
      <c r="A27">
        <v>190392</v>
      </c>
      <c r="B27">
        <v>3.9</v>
      </c>
      <c r="C27">
        <v>2.7499999999999998E-3</v>
      </c>
      <c r="D27">
        <v>11.25</v>
      </c>
      <c r="E27">
        <v>132</v>
      </c>
      <c r="F27">
        <f t="shared" si="0"/>
        <v>0.49048017916646419</v>
      </c>
      <c r="G27">
        <f t="shared" si="1"/>
        <v>0.1494910634460421</v>
      </c>
      <c r="H27">
        <v>5</v>
      </c>
      <c r="I27">
        <f t="shared" si="2"/>
        <v>25</v>
      </c>
      <c r="J27">
        <f t="shared" si="3"/>
        <v>269.12402500000002</v>
      </c>
    </row>
    <row r="28" spans="1:10" x14ac:dyDescent="0.3">
      <c r="A28">
        <v>190393</v>
      </c>
      <c r="B28">
        <v>4.05</v>
      </c>
      <c r="C28">
        <v>2.8500000000000001E-3</v>
      </c>
      <c r="D28">
        <v>11.3</v>
      </c>
      <c r="E28">
        <v>74</v>
      </c>
      <c r="F28">
        <f t="shared" si="0"/>
        <v>0.2642888898960653</v>
      </c>
      <c r="G28">
        <f t="shared" si="1"/>
        <v>8.0551322735771202E-2</v>
      </c>
      <c r="H28">
        <v>5.0999999999999996</v>
      </c>
      <c r="I28">
        <f t="shared" si="2"/>
        <v>26.009999999999998</v>
      </c>
      <c r="J28">
        <f t="shared" si="3"/>
        <v>279.99663561</v>
      </c>
    </row>
    <row r="29" spans="1:10" x14ac:dyDescent="0.3">
      <c r="A29">
        <v>190394</v>
      </c>
      <c r="B29">
        <v>4.2</v>
      </c>
      <c r="C29">
        <v>2.9499999999999999E-3</v>
      </c>
      <c r="D29">
        <v>11.35</v>
      </c>
      <c r="E29">
        <v>61</v>
      </c>
      <c r="F29">
        <f t="shared" si="0"/>
        <v>0.2095611084669339</v>
      </c>
      <c r="G29">
        <f t="shared" si="1"/>
        <v>6.387110895060466E-2</v>
      </c>
      <c r="H29">
        <v>5.2</v>
      </c>
      <c r="I29">
        <f t="shared" si="2"/>
        <v>27.040000000000003</v>
      </c>
      <c r="J29">
        <f t="shared" si="3"/>
        <v>291.08454544000006</v>
      </c>
    </row>
    <row r="30" spans="1:10" x14ac:dyDescent="0.3">
      <c r="A30">
        <v>190395</v>
      </c>
      <c r="B30">
        <v>4.3499999999999996</v>
      </c>
      <c r="C30">
        <v>3.0500000000000002E-3</v>
      </c>
      <c r="D30">
        <v>11.4</v>
      </c>
      <c r="E30">
        <v>96</v>
      </c>
      <c r="F30">
        <f t="shared" si="0"/>
        <v>0.31747317334959979</v>
      </c>
      <c r="G30">
        <f t="shared" si="1"/>
        <v>9.6761101295214799E-2</v>
      </c>
      <c r="H30">
        <v>5.3</v>
      </c>
      <c r="I30">
        <f t="shared" si="2"/>
        <v>28.09</v>
      </c>
      <c r="J30">
        <f t="shared" si="3"/>
        <v>302.38775449000002</v>
      </c>
    </row>
    <row r="31" spans="1:10" x14ac:dyDescent="0.3">
      <c r="A31">
        <v>190396</v>
      </c>
      <c r="B31">
        <v>4.5</v>
      </c>
      <c r="C31">
        <v>3.15E-3</v>
      </c>
      <c r="D31">
        <v>11.45</v>
      </c>
      <c r="E31">
        <v>36</v>
      </c>
      <c r="F31">
        <f t="shared" si="0"/>
        <v>0.11468391768763191</v>
      </c>
      <c r="G31">
        <f t="shared" si="1"/>
        <v>3.4953952358315117E-2</v>
      </c>
      <c r="H31">
        <v>5.4</v>
      </c>
      <c r="I31">
        <f t="shared" si="2"/>
        <v>29.160000000000004</v>
      </c>
      <c r="J31">
        <f t="shared" si="3"/>
        <v>313.90626276000006</v>
      </c>
    </row>
    <row r="32" spans="1:10" x14ac:dyDescent="0.3">
      <c r="A32">
        <v>190397</v>
      </c>
      <c r="B32">
        <v>4.6500000000000004</v>
      </c>
      <c r="C32">
        <v>3.2499999999999999E-3</v>
      </c>
      <c r="D32">
        <v>11.5</v>
      </c>
      <c r="E32">
        <v>32</v>
      </c>
      <c r="F32">
        <f t="shared" si="0"/>
        <v>9.8268004841765913E-2</v>
      </c>
      <c r="G32">
        <f t="shared" si="1"/>
        <v>2.9950626285207532E-2</v>
      </c>
      <c r="H32">
        <v>5.5</v>
      </c>
      <c r="I32">
        <f t="shared" si="2"/>
        <v>30.25</v>
      </c>
      <c r="J32">
        <f t="shared" si="3"/>
        <v>325.64007025000006</v>
      </c>
    </row>
    <row r="33" spans="1:10" x14ac:dyDescent="0.3">
      <c r="A33">
        <v>190398</v>
      </c>
      <c r="B33">
        <v>4.8</v>
      </c>
      <c r="C33">
        <v>3.3500000000000001E-3</v>
      </c>
      <c r="D33">
        <v>11.55</v>
      </c>
      <c r="E33">
        <v>21</v>
      </c>
      <c r="F33">
        <f t="shared" si="0"/>
        <v>6.2205785710032505E-2</v>
      </c>
      <c r="G33">
        <f t="shared" si="1"/>
        <v>1.8959398265782537E-2</v>
      </c>
      <c r="H33">
        <v>5.6</v>
      </c>
      <c r="I33">
        <f t="shared" si="2"/>
        <v>31.359999999999996</v>
      </c>
      <c r="J33">
        <f t="shared" si="3"/>
        <v>337.58917695999997</v>
      </c>
    </row>
    <row r="34" spans="1:10" x14ac:dyDescent="0.3">
      <c r="A34">
        <v>190399</v>
      </c>
      <c r="B34">
        <v>4.95</v>
      </c>
      <c r="C34">
        <v>3.4499999999999999E-3</v>
      </c>
      <c r="D34">
        <v>11.6</v>
      </c>
      <c r="E34">
        <v>23</v>
      </c>
      <c r="F34">
        <f t="shared" si="0"/>
        <v>6.5760584380442674E-2</v>
      </c>
      <c r="G34">
        <f t="shared" si="1"/>
        <v>2.0042848028175152E-2</v>
      </c>
      <c r="H34">
        <v>5.7</v>
      </c>
      <c r="I34">
        <f t="shared" si="2"/>
        <v>32.49</v>
      </c>
      <c r="J34">
        <f t="shared" si="3"/>
        <v>349.75358289000008</v>
      </c>
    </row>
    <row r="35" spans="1:10" x14ac:dyDescent="0.3">
      <c r="A35">
        <v>190400</v>
      </c>
      <c r="B35">
        <v>5.0999999999999996</v>
      </c>
      <c r="C35">
        <v>3.5500000000000002E-3</v>
      </c>
      <c r="D35">
        <v>11.65</v>
      </c>
      <c r="E35">
        <v>24</v>
      </c>
      <c r="F35">
        <f t="shared" si="0"/>
        <v>6.6273940542436516E-2</v>
      </c>
      <c r="G35">
        <f t="shared" si="1"/>
        <v>2.0199311350940722E-2</v>
      </c>
      <c r="H35">
        <v>5.8</v>
      </c>
      <c r="I35">
        <f t="shared" si="2"/>
        <v>33.64</v>
      </c>
      <c r="J35">
        <f t="shared" si="3"/>
        <v>362.13328804000002</v>
      </c>
    </row>
    <row r="36" spans="1:10" x14ac:dyDescent="0.3">
      <c r="A36">
        <v>190401</v>
      </c>
      <c r="B36">
        <v>5.25</v>
      </c>
      <c r="C36">
        <v>3.65E-3</v>
      </c>
      <c r="D36">
        <v>11.7</v>
      </c>
      <c r="E36">
        <v>35</v>
      </c>
      <c r="F36">
        <f t="shared" si="0"/>
        <v>9.3401007366974001E-2</v>
      </c>
      <c r="G36">
        <f t="shared" si="1"/>
        <v>2.8467237844246877E-2</v>
      </c>
      <c r="H36">
        <v>5.9</v>
      </c>
      <c r="I36">
        <f t="shared" si="2"/>
        <v>34.81</v>
      </c>
      <c r="J36">
        <f t="shared" si="3"/>
        <v>374.72829241000005</v>
      </c>
    </row>
    <row r="37" spans="1:10" x14ac:dyDescent="0.3">
      <c r="A37">
        <v>190402</v>
      </c>
      <c r="B37">
        <v>5.4</v>
      </c>
      <c r="C37">
        <v>3.7499999999999999E-3</v>
      </c>
      <c r="D37">
        <v>11.75</v>
      </c>
      <c r="E37">
        <v>153</v>
      </c>
      <c r="F37">
        <f t="shared" si="0"/>
        <v>0.3947993866396729</v>
      </c>
      <c r="G37">
        <f t="shared" si="1"/>
        <v>0.12032898099349981</v>
      </c>
      <c r="H37">
        <v>6</v>
      </c>
      <c r="I37">
        <f t="shared" si="2"/>
        <v>36</v>
      </c>
      <c r="J37">
        <f t="shared" si="3"/>
        <v>387.53859600000004</v>
      </c>
    </row>
    <row r="38" spans="1:10" x14ac:dyDescent="0.3">
      <c r="A38">
        <v>190403</v>
      </c>
      <c r="B38">
        <v>5.55</v>
      </c>
      <c r="C38">
        <v>3.8500000000000001E-3</v>
      </c>
      <c r="D38">
        <v>11.8</v>
      </c>
      <c r="E38">
        <v>249.00000000000003</v>
      </c>
      <c r="F38">
        <f t="shared" si="0"/>
        <v>0.62162320232245327</v>
      </c>
      <c r="G38">
        <f t="shared" si="1"/>
        <v>0.18946150634637404</v>
      </c>
      <c r="H38">
        <v>6.1</v>
      </c>
      <c r="I38">
        <f t="shared" si="2"/>
        <v>37.209999999999994</v>
      </c>
      <c r="J38">
        <f t="shared" si="3"/>
        <v>400.56419880999999</v>
      </c>
    </row>
    <row r="39" spans="1:10" x14ac:dyDescent="0.3">
      <c r="A39">
        <v>190404</v>
      </c>
      <c r="B39">
        <v>5.7</v>
      </c>
      <c r="C39">
        <v>3.9500000000000004E-3</v>
      </c>
      <c r="D39">
        <v>11.85</v>
      </c>
      <c r="E39">
        <v>7.0000000000000009</v>
      </c>
      <c r="F39">
        <f t="shared" si="0"/>
        <v>1.6916176204185042E-2</v>
      </c>
      <c r="G39">
        <f t="shared" si="1"/>
        <v>5.1557989040490826E-3</v>
      </c>
      <c r="H39">
        <v>6.2</v>
      </c>
      <c r="I39">
        <f t="shared" si="2"/>
        <v>38.440000000000005</v>
      </c>
      <c r="J39">
        <f t="shared" si="3"/>
        <v>413.80510084000008</v>
      </c>
    </row>
    <row r="40" spans="1:10" x14ac:dyDescent="0.3">
      <c r="A40">
        <v>190405</v>
      </c>
      <c r="B40">
        <v>5.85</v>
      </c>
      <c r="C40">
        <v>4.0499999999999998E-3</v>
      </c>
      <c r="D40">
        <v>11.9</v>
      </c>
      <c r="E40">
        <v>16</v>
      </c>
      <c r="F40">
        <f t="shared" si="0"/>
        <v>3.7447809857185932E-2</v>
      </c>
      <c r="G40">
        <f t="shared" si="1"/>
        <v>1.141353546393963E-2</v>
      </c>
      <c r="H40">
        <v>6.3</v>
      </c>
      <c r="I40">
        <f t="shared" si="2"/>
        <v>39.69</v>
      </c>
      <c r="J40">
        <f t="shared" si="3"/>
        <v>427.26130209000002</v>
      </c>
    </row>
    <row r="41" spans="1:10" x14ac:dyDescent="0.3">
      <c r="A41">
        <v>190406</v>
      </c>
      <c r="B41">
        <v>6</v>
      </c>
      <c r="C41">
        <v>4.15E-3</v>
      </c>
      <c r="D41">
        <v>11.95</v>
      </c>
      <c r="E41">
        <v>13</v>
      </c>
      <c r="F41">
        <f t="shared" si="0"/>
        <v>2.9482950518817476E-2</v>
      </c>
      <c r="G41">
        <f t="shared" si="1"/>
        <v>8.9859648030531768E-3</v>
      </c>
      <c r="H41">
        <v>6.4</v>
      </c>
      <c r="I41">
        <f t="shared" si="2"/>
        <v>40.960000000000008</v>
      </c>
      <c r="J41">
        <f t="shared" si="3"/>
        <v>440.93280256000014</v>
      </c>
    </row>
    <row r="42" spans="1:10" x14ac:dyDescent="0.3">
      <c r="A42">
        <v>190407</v>
      </c>
      <c r="B42">
        <v>6.15</v>
      </c>
      <c r="C42">
        <v>4.2500000000000003E-3</v>
      </c>
      <c r="D42">
        <v>12</v>
      </c>
      <c r="E42">
        <v>11</v>
      </c>
      <c r="F42">
        <f t="shared" si="0"/>
        <v>2.4185413173888767E-2</v>
      </c>
      <c r="G42">
        <f t="shared" si="1"/>
        <v>7.3713542133156864E-3</v>
      </c>
      <c r="H42">
        <v>6.5</v>
      </c>
      <c r="I42">
        <f t="shared" si="2"/>
        <v>42.25</v>
      </c>
      <c r="J42">
        <f t="shared" si="3"/>
        <v>454.81960225000006</v>
      </c>
    </row>
    <row r="43" spans="1:10" x14ac:dyDescent="0.3">
      <c r="A43">
        <v>190408</v>
      </c>
      <c r="B43">
        <v>6.3</v>
      </c>
      <c r="C43">
        <v>4.3499999999999997E-3</v>
      </c>
      <c r="D43">
        <v>12.05</v>
      </c>
      <c r="E43">
        <v>24</v>
      </c>
      <c r="F43">
        <f t="shared" si="0"/>
        <v>5.1181252521753096E-2</v>
      </c>
      <c r="G43">
        <f t="shared" si="1"/>
        <v>1.5599284523545594E-2</v>
      </c>
      <c r="H43">
        <v>6.6</v>
      </c>
      <c r="I43">
        <f t="shared" si="2"/>
        <v>43.559999999999995</v>
      </c>
      <c r="J43">
        <f t="shared" si="3"/>
        <v>468.92170116</v>
      </c>
    </row>
    <row r="44" spans="1:10" x14ac:dyDescent="0.3">
      <c r="A44">
        <v>190409</v>
      </c>
      <c r="B44">
        <v>6.45</v>
      </c>
      <c r="C44">
        <v>4.45E-3</v>
      </c>
      <c r="D44">
        <v>12.1</v>
      </c>
      <c r="E44">
        <v>28.999999999999996</v>
      </c>
      <c r="F44">
        <f t="shared" si="0"/>
        <v>6.0011700300344695E-2</v>
      </c>
      <c r="G44">
        <f t="shared" si="1"/>
        <v>1.8290673666670129E-2</v>
      </c>
      <c r="H44">
        <v>6.7</v>
      </c>
      <c r="I44">
        <f t="shared" si="2"/>
        <v>44.89</v>
      </c>
      <c r="J44">
        <f t="shared" si="3"/>
        <v>483.23909929000007</v>
      </c>
    </row>
    <row r="45" spans="1:10" x14ac:dyDescent="0.3">
      <c r="A45">
        <v>190410</v>
      </c>
      <c r="B45">
        <v>6.6</v>
      </c>
      <c r="C45">
        <v>4.5500000000000002E-3</v>
      </c>
      <c r="D45">
        <v>12.15</v>
      </c>
      <c r="E45">
        <v>112.99999999999999</v>
      </c>
      <c r="F45">
        <f t="shared" si="0"/>
        <v>0.22701165627052225</v>
      </c>
      <c r="G45">
        <f t="shared" si="1"/>
        <v>6.9189776370168321E-2</v>
      </c>
      <c r="H45">
        <v>6.8</v>
      </c>
      <c r="I45">
        <f t="shared" si="2"/>
        <v>46.239999999999995</v>
      </c>
      <c r="J45">
        <f t="shared" si="3"/>
        <v>497.77179663999999</v>
      </c>
    </row>
    <row r="46" spans="1:10" x14ac:dyDescent="0.3">
      <c r="A46">
        <v>190411</v>
      </c>
      <c r="B46">
        <v>6.75</v>
      </c>
      <c r="C46">
        <v>4.6499999999999996E-3</v>
      </c>
      <c r="D46">
        <v>12.2</v>
      </c>
      <c r="E46">
        <v>175</v>
      </c>
      <c r="F46">
        <f t="shared" si="0"/>
        <v>0.34145022751988707</v>
      </c>
      <c r="G46">
        <f t="shared" si="1"/>
        <v>0.10406895078326335</v>
      </c>
      <c r="H46">
        <v>6.9</v>
      </c>
      <c r="I46">
        <f t="shared" si="2"/>
        <v>47.610000000000007</v>
      </c>
      <c r="J46">
        <f t="shared" si="3"/>
        <v>512.5197932100001</v>
      </c>
    </row>
    <row r="47" spans="1:10" x14ac:dyDescent="0.3">
      <c r="A47">
        <v>190412</v>
      </c>
      <c r="B47">
        <v>6.9</v>
      </c>
      <c r="C47">
        <v>4.7499999999999999E-3</v>
      </c>
      <c r="D47">
        <v>12.25</v>
      </c>
      <c r="E47">
        <v>107</v>
      </c>
      <c r="F47">
        <f t="shared" si="0"/>
        <v>0.20285010502014406</v>
      </c>
      <c r="G47">
        <f t="shared" si="1"/>
        <v>6.1825694916227997E-2</v>
      </c>
      <c r="H47">
        <v>7</v>
      </c>
      <c r="I47">
        <f t="shared" si="2"/>
        <v>49</v>
      </c>
      <c r="J47">
        <f t="shared" si="3"/>
        <v>527.48308900000006</v>
      </c>
    </row>
    <row r="48" spans="1:10" x14ac:dyDescent="0.3">
      <c r="A48">
        <v>190413</v>
      </c>
      <c r="B48">
        <v>7.05</v>
      </c>
      <c r="C48">
        <v>4.8500000000000001E-3</v>
      </c>
      <c r="D48">
        <v>12.3</v>
      </c>
      <c r="E48">
        <v>100</v>
      </c>
      <c r="F48">
        <f t="shared" si="0"/>
        <v>0.18427687626856151</v>
      </c>
      <c r="G48">
        <f t="shared" si="1"/>
        <v>5.61648510419267E-2</v>
      </c>
      <c r="H48">
        <v>7.1</v>
      </c>
      <c r="I48">
        <f t="shared" si="2"/>
        <v>50.41</v>
      </c>
      <c r="J48">
        <f t="shared" si="3"/>
        <v>542.66168401000004</v>
      </c>
    </row>
    <row r="49" spans="1:10" x14ac:dyDescent="0.3">
      <c r="A49">
        <v>190414</v>
      </c>
      <c r="B49">
        <v>7.2</v>
      </c>
      <c r="C49">
        <v>4.9500000000000004E-3</v>
      </c>
      <c r="D49">
        <v>12.35</v>
      </c>
      <c r="E49">
        <v>73</v>
      </c>
      <c r="F49">
        <f t="shared" si="0"/>
        <v>0.13081134361245514</v>
      </c>
      <c r="G49">
        <f t="shared" si="1"/>
        <v>3.9869351908703179E-2</v>
      </c>
      <c r="H49">
        <v>7.2</v>
      </c>
      <c r="I49">
        <f t="shared" si="2"/>
        <v>51.84</v>
      </c>
      <c r="J49">
        <f t="shared" si="3"/>
        <v>558.05557824000016</v>
      </c>
    </row>
    <row r="50" spans="1:10" x14ac:dyDescent="0.3">
      <c r="A50">
        <v>190415</v>
      </c>
      <c r="B50">
        <v>7.35</v>
      </c>
      <c r="C50">
        <v>5.0499999999999998E-3</v>
      </c>
      <c r="D50">
        <v>12.4</v>
      </c>
      <c r="E50">
        <v>44</v>
      </c>
      <c r="F50">
        <f t="shared" si="0"/>
        <v>7.6699846620138887E-2</v>
      </c>
      <c r="G50">
        <f t="shared" si="1"/>
        <v>2.3376972453562597E-2</v>
      </c>
      <c r="H50">
        <v>7.3</v>
      </c>
      <c r="I50">
        <f t="shared" si="2"/>
        <v>53.29</v>
      </c>
      <c r="J50">
        <f t="shared" si="3"/>
        <v>573.66477169000007</v>
      </c>
    </row>
    <row r="51" spans="1:10" x14ac:dyDescent="0.3">
      <c r="A51">
        <v>190416</v>
      </c>
      <c r="B51">
        <v>7.5</v>
      </c>
      <c r="C51">
        <v>5.1500000000000001E-3</v>
      </c>
      <c r="D51">
        <v>12.45</v>
      </c>
      <c r="E51">
        <v>100</v>
      </c>
      <c r="F51">
        <f t="shared" si="0"/>
        <v>0.169638373497045</v>
      </c>
      <c r="G51">
        <f t="shared" si="1"/>
        <v>5.17032531231469E-2</v>
      </c>
      <c r="H51">
        <v>7.4</v>
      </c>
      <c r="I51">
        <f t="shared" si="2"/>
        <v>54.760000000000005</v>
      </c>
      <c r="J51">
        <f t="shared" si="3"/>
        <v>589.48926436000011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724B470323A4B8C79BD217D497313" ma:contentTypeVersion="16" ma:contentTypeDescription="Create a new document." ma:contentTypeScope="" ma:versionID="3286e53862413d353de82200e030009e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b4f3420a-961b-409f-9b0e-c37bf793eeea" xmlns:ns7="434ee7a2-2715-476e-8462-8841f69aadaf" targetNamespace="http://schemas.microsoft.com/office/2006/metadata/properties" ma:root="true" ma:fieldsID="fd068678116175d1a3a40098efaf58c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b4f3420a-961b-409f-9b0e-c37bf793eeea"/>
    <xsd:import namespace="434ee7a2-2715-476e-8462-8841f69aadaf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7:Records_x0020_Status" minOccurs="0"/>
                <xsd:element ref="ns7:Records_x0020_Date" minOccurs="0"/>
                <xsd:element ref="ns6:MediaServiceAutoKeyPoints" minOccurs="0"/>
                <xsd:element ref="ns6:MediaServiceKeyPoints" minOccurs="0"/>
                <xsd:element ref="ns6:MediaServiceDateTaken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c83afab1-e681-4bd1-850f-068ea1f34734}" ma:internalName="TaxCatchAllLabel" ma:readOnly="true" ma:showField="CatchAllDataLabel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c83afab1-e681-4bd1-850f-068ea1f34734}" ma:internalName="TaxCatchAll" ma:showField="CatchAllData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420a-961b-409f-9b0e-c37bf793e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ee7a2-2715-476e-8462-8841f69aadaf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4" nillable="true" ma:displayName="Records Status" ma:default="Pending" ma:internalName="Records_x0020_Status">
      <xsd:simpleType>
        <xsd:restriction base="dms:Text"/>
      </xsd:simpleType>
    </xsd:element>
    <xsd:element name="Records_x0020_Date" ma:index="35" nillable="true" ma:displayName="Records Date" ma:hidden="true" ma:internalName="Records_x0020_Date">
      <xsd:simpleType>
        <xsd:restriction base="dms:DateTime"/>
      </xsd:simpleType>
    </xsd:element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s_x0020_Date xmlns="434ee7a2-2715-476e-8462-8841f69aadaf" xsi:nil="true"/>
    <Record xmlns="4ffa91fb-a0ff-4ac5-b2db-65c790d184a4">Shared</Record>
    <Rights xmlns="4ffa91fb-a0ff-4ac5-b2db-65c790d184a4" xsi:nil="true"/>
    <Records_x0020_Status xmlns="434ee7a2-2715-476e-8462-8841f69aadaf">Pending</Records_x0020_Status>
    <Document_x0020_Creation_x0020_Date xmlns="4ffa91fb-a0ff-4ac5-b2db-65c790d184a4">2021-01-13T21:09:53+00:00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8A324B13-54DB-404B-B72C-04C800864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b4f3420a-961b-409f-9b0e-c37bf793eeea"/>
    <ds:schemaRef ds:uri="434ee7a2-2715-476e-8462-8841f69aa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F33B7-94F3-40AA-AF2C-68614751FC5F}">
  <ds:schemaRefs>
    <ds:schemaRef ds:uri="http://schemas.microsoft.com/sharepoint.v3"/>
    <ds:schemaRef ds:uri="http://schemas.microsoft.com/office/infopath/2007/PartnerControls"/>
    <ds:schemaRef ds:uri="http://schemas.microsoft.com/office/2006/metadata/properties"/>
    <ds:schemaRef ds:uri="434ee7a2-2715-476e-8462-8841f69aadaf"/>
    <ds:schemaRef ds:uri="http://purl.org/dc/terms/"/>
    <ds:schemaRef ds:uri="http://schemas.microsoft.com/office/2006/documentManagement/types"/>
    <ds:schemaRef ds:uri="4ffa91fb-a0ff-4ac5-b2db-65c790d184a4"/>
    <ds:schemaRef ds:uri="http://schemas.openxmlformats.org/package/2006/metadata/core-properties"/>
    <ds:schemaRef ds:uri="http://www.w3.org/XML/1998/namespace"/>
    <ds:schemaRef ds:uri="http://schemas.microsoft.com/sharepoint/v3"/>
    <ds:schemaRef ds:uri="http://purl.org/dc/dcmitype/"/>
    <ds:schemaRef ds:uri="b4f3420a-961b-409f-9b0e-c37bf793eeea"/>
    <ds:schemaRef ds:uri="http://schemas.microsoft.com/sharepoint/v3/field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C7C8255-5C82-47F0-B3A3-BFA2EB8725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49B33D-A691-4A5A-8E7B-9DE885E48F87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Venable, Karretta</dc:creator>
  <cp:lastModifiedBy>Venable, Karretta</cp:lastModifiedBy>
  <dcterms:created xsi:type="dcterms:W3CDTF">2021-01-13T20:54:11Z</dcterms:created>
  <dcterms:modified xsi:type="dcterms:W3CDTF">2021-01-14T16:58:03Z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0x010100B09724B470323A4B8C79BD217D497313</vt:lpwstr>
  </property>
</Properties>
</file>