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PycharmProjects\Colony_Count\"/>
    </mc:Choice>
  </mc:AlternateContent>
  <xr:revisionPtr revIDLastSave="0" documentId="13_ncr:1_{FC396826-8A2E-48B3-84C3-F0A27E778628}" xr6:coauthVersionLast="45" xr6:coauthVersionMax="45" xr10:uidLastSave="{00000000-0000-0000-0000-000000000000}"/>
  <bookViews>
    <workbookView xWindow="1008" yWindow="-108" windowWidth="22140" windowHeight="13176" activeTab="6" xr2:uid="{48282F01-B452-4B76-B512-DF405AF65261}"/>
  </bookViews>
  <sheets>
    <sheet name="Sheet1" sheetId="1" r:id="rId1"/>
    <sheet name="Sheet2" sheetId="2" r:id="rId2"/>
    <sheet name="xy" sheetId="3" r:id="rId3"/>
    <sheet name="elite" sheetId="4" r:id="rId4"/>
    <sheet name="Sheet4" sheetId="5" r:id="rId5"/>
    <sheet name="experimenty" sheetId="6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8" i="7" l="1"/>
  <c r="Q36" i="7"/>
  <c r="Q34" i="7"/>
  <c r="K27" i="7" l="1"/>
  <c r="K26" i="7"/>
  <c r="B28" i="7"/>
  <c r="E28" i="7"/>
  <c r="Q118" i="5" l="1"/>
  <c r="Q109" i="5"/>
  <c r="Q102" i="5"/>
  <c r="Q81" i="5"/>
  <c r="Q93" i="5"/>
  <c r="Q77" i="5"/>
  <c r="Q71" i="5"/>
  <c r="Q52" i="5"/>
  <c r="Q34" i="5"/>
  <c r="Q29" i="5"/>
  <c r="Q35" i="4"/>
  <c r="Q32" i="4"/>
  <c r="M28" i="1" l="1"/>
  <c r="M27" i="1"/>
  <c r="M26" i="1"/>
  <c r="M25" i="1"/>
  <c r="M8" i="1"/>
  <c r="M7" i="1"/>
  <c r="M5" i="1"/>
  <c r="M6" i="1"/>
  <c r="M4" i="1"/>
</calcChain>
</file>

<file path=xl/sharedStrings.xml><?xml version="1.0" encoding="utf-8"?>
<sst xmlns="http://schemas.openxmlformats.org/spreadsheetml/2006/main" count="2717" uniqueCount="251">
  <si>
    <t>model</t>
  </si>
  <si>
    <t>learning_rate</t>
  </si>
  <si>
    <t>epochs</t>
  </si>
  <si>
    <t>batch_size</t>
  </si>
  <si>
    <t>layer_function</t>
  </si>
  <si>
    <t>output_function</t>
  </si>
  <si>
    <t>filters</t>
  </si>
  <si>
    <t>sums</t>
  </si>
  <si>
    <t>acc</t>
  </si>
  <si>
    <t>0.0001</t>
  </si>
  <si>
    <t>relu</t>
  </si>
  <si>
    <t>sigmoid</t>
  </si>
  <si>
    <t>(16	 30	 40)</t>
  </si>
  <si>
    <t>(0	 0	 1)</t>
  </si>
  <si>
    <t>(0	 1	 1)</t>
  </si>
  <si>
    <t>(6	 10	 16)</t>
  </si>
  <si>
    <t>(1	 1	 1)</t>
  </si>
  <si>
    <t>sigmoid_ext</t>
  </si>
  <si>
    <t>(10	 20	 30)</t>
  </si>
  <si>
    <t>sigmoid_shifted</t>
  </si>
  <si>
    <t>1585357905.692589</t>
  </si>
  <si>
    <t>1.6546122</t>
  </si>
  <si>
    <t>1585359870.204951</t>
  </si>
  <si>
    <t>1.7082832</t>
  </si>
  <si>
    <t>1585362088.587162</t>
  </si>
  <si>
    <t>1.706973</t>
  </si>
  <si>
    <t>1585363634.233373</t>
  </si>
  <si>
    <t>2.2093813</t>
  </si>
  <si>
    <t>1585365366.169747</t>
  </si>
  <si>
    <t>1.3354493</t>
  </si>
  <si>
    <t>1585367256.620192</t>
  </si>
  <si>
    <t>1.3080807</t>
  </si>
  <si>
    <t>1585380894.696005</t>
  </si>
  <si>
    <t>0.001</t>
  </si>
  <si>
    <t>(1	 2	 3)</t>
  </si>
  <si>
    <t>5.301767</t>
  </si>
  <si>
    <t>1585382601.834001</t>
  </si>
  <si>
    <t>(5	 10	 15)</t>
  </si>
  <si>
    <t>1.5543785</t>
  </si>
  <si>
    <t>1585384374.99833</t>
  </si>
  <si>
    <t>1.3157954</t>
  </si>
  <si>
    <t>1585386250.530946</t>
  </si>
  <si>
    <t>(15	 30	 45)</t>
  </si>
  <si>
    <t>0.99680513</t>
  </si>
  <si>
    <t>1585475240.679118</t>
  </si>
  <si>
    <t>FC</t>
  </si>
  <si>
    <t>max</t>
  </si>
  <si>
    <t>5.8047223</t>
  </si>
  <si>
    <t>1585477224.457557</t>
  </si>
  <si>
    <t>1585478788.848749</t>
  </si>
  <si>
    <t>1585480554.82895</t>
  </si>
  <si>
    <t>mean</t>
  </si>
  <si>
    <t>0.36638936</t>
  </si>
  <si>
    <t>1585482634.665865</t>
  </si>
  <si>
    <t>0.39741445</t>
  </si>
  <si>
    <t>1585484249.527865</t>
  </si>
  <si>
    <t>1.2915779</t>
  </si>
  <si>
    <t>1585486069.695318</t>
  </si>
  <si>
    <t>5.770719</t>
  </si>
  <si>
    <t>1585506983.045633</t>
  </si>
  <si>
    <t>5.7707205</t>
  </si>
  <si>
    <t>1585508863.570854</t>
  </si>
  <si>
    <t>1585734946.984284</t>
  </si>
  <si>
    <t>no_fc</t>
  </si>
  <si>
    <t>1.026157</t>
  </si>
  <si>
    <t>1585737032.612351</t>
  </si>
  <si>
    <t>1.2107935</t>
  </si>
  <si>
    <t>1585738656.789869</t>
  </si>
  <si>
    <t>1.5582504</t>
  </si>
  <si>
    <t>split filters</t>
  </si>
  <si>
    <t>fully connected layer</t>
  </si>
  <si>
    <t>mean/max pooling</t>
  </si>
  <si>
    <t>1584474209.720228</t>
  </si>
  <si>
    <t>1.4793643</t>
  </si>
  <si>
    <t>1584520416.54532</t>
  </si>
  <si>
    <t>1.7568067</t>
  </si>
  <si>
    <t>1584524214.23811</t>
  </si>
  <si>
    <t>2.2322977</t>
  </si>
  <si>
    <t>1584525947.777374</t>
  </si>
  <si>
    <t>1.3337142</t>
  </si>
  <si>
    <t>1584527790.061294</t>
  </si>
  <si>
    <t>1.2917002</t>
  </si>
  <si>
    <t>1584529644.773591</t>
  </si>
  <si>
    <t>6.2233543</t>
  </si>
  <si>
    <t>loss: 2.5679 - root_mean_squared_error: 1.6025 - mean_absolute_error: 0.7684</t>
  </si>
  <si>
    <t>2.054011545419693</t>
  </si>
  <si>
    <t>1.4331824</t>
  </si>
  <si>
    <t>0.7273527</t>
  </si>
  <si>
    <t>2.567925316731135</t>
  </si>
  <si>
    <t>1.6024747</t>
  </si>
  <si>
    <t>0.76839393</t>
  </si>
  <si>
    <t>1.0422285259962083</t>
  </si>
  <si>
    <t>1.020896</t>
  </si>
  <si>
    <t>0.55229867</t>
  </si>
  <si>
    <t>1.2030931516488392</t>
  </si>
  <si>
    <t>1.096856</t>
  </si>
  <si>
    <t>0.58114</t>
  </si>
  <si>
    <t>loss</t>
  </si>
  <si>
    <t>rmse</t>
  </si>
  <si>
    <t>mean abs err</t>
  </si>
  <si>
    <t>1.6700245410601298</t>
  </si>
  <si>
    <t>1.2922945</t>
  </si>
  <si>
    <t>0.8299201</t>
  </si>
  <si>
    <t>3.045672311782837</t>
  </si>
  <si>
    <t>1.7451855</t>
  </si>
  <si>
    <t>1.0426835</t>
  </si>
  <si>
    <t>2.786522972166538</t>
  </si>
  <si>
    <t>1.6692882</t>
  </si>
  <si>
    <t>0.9335609</t>
  </si>
  <si>
    <t>1585212992.970964</t>
  </si>
  <si>
    <t>1.245329393227895</t>
  </si>
  <si>
    <t>1.1159433</t>
  </si>
  <si>
    <t>0.74218994</t>
  </si>
  <si>
    <t>2.579265081723531</t>
  </si>
  <si>
    <t>1.606009</t>
  </si>
  <si>
    <t>1.0314001</t>
  </si>
  <si>
    <t>2.1672042129834495</t>
  </si>
  <si>
    <t>1.4721426</t>
  </si>
  <si>
    <t>0.8962494</t>
  </si>
  <si>
    <t>3.3324102194309235</t>
  </si>
  <si>
    <t>1.8254892</t>
  </si>
  <si>
    <t>1.0430007</t>
  </si>
  <si>
    <t>9.17798359044393</t>
  </si>
  <si>
    <t>3.0295186</t>
  </si>
  <si>
    <t>2.6590037</t>
  </si>
  <si>
    <t>2.2282102661927543</t>
  </si>
  <si>
    <t>1.4927192</t>
  </si>
  <si>
    <t>0.8290002</t>
  </si>
  <si>
    <t>1.5092998747825623</t>
  </si>
  <si>
    <t>1.2285357</t>
  </si>
  <si>
    <t>0.7703582</t>
  </si>
  <si>
    <t>1.300761098543803</t>
  </si>
  <si>
    <t>1.1405092</t>
  </si>
  <si>
    <t>0.74086195</t>
  </si>
  <si>
    <t>2.0516666666666667</t>
  </si>
  <si>
    <t>1.432364</t>
  </si>
  <si>
    <t>1.0143334</t>
  </si>
  <si>
    <t>2.3202131510575614</t>
  </si>
  <si>
    <t>1.5232246</t>
  </si>
  <si>
    <t>0.7830523</t>
  </si>
  <si>
    <t>?</t>
  </si>
  <si>
    <t>1.8485031489531198</t>
  </si>
  <si>
    <t>1.3595968</t>
  </si>
  <si>
    <t>0.8635864</t>
  </si>
  <si>
    <t>stejny jako 82895</t>
  </si>
  <si>
    <t>1586706882.109634</t>
  </si>
  <si>
    <t>(16; 30; 40)</t>
  </si>
  <si>
    <t>(0; 0; 1)</t>
  </si>
  <si>
    <t>1.013778</t>
  </si>
  <si>
    <t>1586709087.820526</t>
  </si>
  <si>
    <t>(0; 1; 1)</t>
  </si>
  <si>
    <t>1.1503909</t>
  </si>
  <si>
    <t>1586711234.330761</t>
  </si>
  <si>
    <t>(6; 10; 16)</t>
  </si>
  <si>
    <t>(1; 1; 1)</t>
  </si>
  <si>
    <t>1586713277.828909</t>
  </si>
  <si>
    <t>(10; 20; 30)</t>
  </si>
  <si>
    <t>1.2746615</t>
  </si>
  <si>
    <t>1586764851.04572</t>
  </si>
  <si>
    <t>1.3422679</t>
  </si>
  <si>
    <t>1586766693.145977</t>
  </si>
  <si>
    <t>1.4157885</t>
  </si>
  <si>
    <t>1586768533.253111</t>
  </si>
  <si>
    <t>1.0655962</t>
  </si>
  <si>
    <t>1586770400.609974</t>
  </si>
  <si>
    <t>1.5595576</t>
  </si>
  <si>
    <t>1586773933.011577</t>
  </si>
  <si>
    <t>1.0088223</t>
  </si>
  <si>
    <t>1586777044.322661</t>
  </si>
  <si>
    <t>1.0736449</t>
  </si>
  <si>
    <t>1586779266.958932</t>
  </si>
  <si>
    <t>0.6828979</t>
  </si>
  <si>
    <t>1586781308.640359</t>
  </si>
  <si>
    <t>1.6050495</t>
  </si>
  <si>
    <t>1586783381.525598</t>
  </si>
  <si>
    <t>1586784306.715556</t>
  </si>
  <si>
    <t>0.3843836</t>
  </si>
  <si>
    <t>1586786409.638015</t>
  </si>
  <si>
    <t>1.6092633</t>
  </si>
  <si>
    <t>1586788266.593097</t>
  </si>
  <si>
    <t>1.5089105</t>
  </si>
  <si>
    <t>1586857879.992869</t>
  </si>
  <si>
    <t>1586862752.46371</t>
  </si>
  <si>
    <t>1586862752.497613</t>
  </si>
  <si>
    <t>1586864744.593664</t>
  </si>
  <si>
    <t>1586864922.945057</t>
  </si>
  <si>
    <t>1586866750.52218</t>
  </si>
  <si>
    <t>1586867091.497158</t>
  </si>
  <si>
    <t>1586869164.61565</t>
  </si>
  <si>
    <t>1586887511.074054</t>
  </si>
  <si>
    <t>1586887368.514133</t>
  </si>
  <si>
    <t>1586889329.651566</t>
  </si>
  <si>
    <t>1586889379.340755</t>
  </si>
  <si>
    <t>1586891247.234858</t>
  </si>
  <si>
    <t>1586891457.699167</t>
  </si>
  <si>
    <t>1586893349.358466</t>
  </si>
  <si>
    <t>1586893513.314449</t>
  </si>
  <si>
    <t>1586895393.672271</t>
  </si>
  <si>
    <t>1586895508.065737</t>
  </si>
  <si>
    <t>1586897366.176613</t>
  </si>
  <si>
    <t>1586897673.780628</t>
  </si>
  <si>
    <t>1586899137.160584</t>
  </si>
  <si>
    <t>1586901106.077774</t>
  </si>
  <si>
    <t>average error mean</t>
  </si>
  <si>
    <t>average error max</t>
  </si>
  <si>
    <t>Duplicita</t>
  </si>
  <si>
    <t>1586949681.178742</t>
  </si>
  <si>
    <t>1586951769.024582</t>
  </si>
  <si>
    <t>1586953859.925988</t>
  </si>
  <si>
    <t>1586955860.048979</t>
  </si>
  <si>
    <t>1586957891.395639</t>
  </si>
  <si>
    <t>1586959862.318763</t>
  </si>
  <si>
    <t>1586961755.552657</t>
  </si>
  <si>
    <t>1586963744.779267</t>
  </si>
  <si>
    <t>1586965605.609919</t>
  </si>
  <si>
    <t>1586967664.437251</t>
  </si>
  <si>
    <t>1586969621.354309</t>
  </si>
  <si>
    <t>1586971676.01101</t>
  </si>
  <si>
    <t>1586973736.444133</t>
  </si>
  <si>
    <t>1586975696.200092</t>
  </si>
  <si>
    <t>1586977567.631621</t>
  </si>
  <si>
    <t>1586979615.77893</t>
  </si>
  <si>
    <t>1586981674.272375</t>
  </si>
  <si>
    <t>1586983655.134655</t>
  </si>
  <si>
    <t>1586985643.943828</t>
  </si>
  <si>
    <t>1586987624.309294</t>
  </si>
  <si>
    <t>duplicita k 10</t>
  </si>
  <si>
    <t>duplicita k 16</t>
  </si>
  <si>
    <t>Average error max (A)</t>
  </si>
  <si>
    <t>Average error mean (B)</t>
  </si>
  <si>
    <t>architecture</t>
  </si>
  <si>
    <t>B</t>
  </si>
  <si>
    <t>A</t>
  </si>
  <si>
    <t>no FC</t>
  </si>
  <si>
    <t>0,0,1</t>
  </si>
  <si>
    <t>0,1,1</t>
  </si>
  <si>
    <t>1,1,1</t>
  </si>
  <si>
    <t>avg % error</t>
  </si>
  <si>
    <t>90.32184236997774</t>
  </si>
  <si>
    <t>64.13058099218786</t>
  </si>
  <si>
    <t>90.82116015973759</t>
  </si>
  <si>
    <t>62.24938170226276</t>
  </si>
  <si>
    <t>151.46336174798867</t>
  </si>
  <si>
    <t>202.2655959865517</t>
  </si>
  <si>
    <t>194.3026400545786</t>
  </si>
  <si>
    <t>165.82490326348514</t>
  </si>
  <si>
    <t>182.33980927905102</t>
  </si>
  <si>
    <t>112.25514776110376</t>
  </si>
  <si>
    <t>172.90459628290833</t>
  </si>
  <si>
    <t>267.32764299463963</t>
  </si>
  <si>
    <t>68.40943687966862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</si>
</sst>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B6D-4F2B-46CD-8751-990F254185AB}">
  <dimension ref="A1:P45"/>
  <sheetViews>
    <sheetView workbookViewId="0">
      <selection activeCell="O1" sqref="A1:O1"/>
    </sheetView>
  </sheetViews>
  <sheetFormatPr defaultRowHeight="14.4" x14ac:dyDescent="0.3"/>
  <cols>
    <col min="1" max="1" width="17.77734375" bestFit="1" customWidth="1"/>
    <col min="5" max="5" width="12.77734375" bestFit="1" customWidth="1"/>
    <col min="6" max="6" width="14.33203125" bestFit="1" customWidth="1"/>
    <col min="7" max="7" width="11" bestFit="1" customWidth="1"/>
    <col min="10" max="10" width="18.109375" bestFit="1" customWidth="1"/>
    <col min="11" max="11" width="13.5546875" customWidth="1"/>
    <col min="12" max="12" width="10.5546875" bestFit="1" customWidth="1"/>
    <col min="13" max="13" width="18.77734375" bestFit="1" customWidth="1"/>
    <col min="14" max="14" width="9.5546875" bestFit="1" customWidth="1"/>
    <col min="15" max="15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8</v>
      </c>
      <c r="M1" t="s">
        <v>97</v>
      </c>
      <c r="N1" t="s">
        <v>98</v>
      </c>
      <c r="O1" t="s">
        <v>99</v>
      </c>
    </row>
    <row r="2" spans="1:15" x14ac:dyDescent="0.3">
      <c r="A2" s="1" t="s">
        <v>62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b">
        <v>0</v>
      </c>
      <c r="J2" t="s">
        <v>63</v>
      </c>
      <c r="K2" t="s">
        <v>51</v>
      </c>
      <c r="L2" t="s">
        <v>64</v>
      </c>
      <c r="M2" t="s">
        <v>91</v>
      </c>
      <c r="N2" t="s">
        <v>92</v>
      </c>
      <c r="O2" t="s">
        <v>93</v>
      </c>
    </row>
    <row r="3" spans="1:15" x14ac:dyDescent="0.3">
      <c r="A3" s="1" t="s">
        <v>65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63</v>
      </c>
      <c r="K3" t="s">
        <v>51</v>
      </c>
      <c r="L3" t="s">
        <v>66</v>
      </c>
      <c r="M3" t="s">
        <v>94</v>
      </c>
      <c r="N3" t="s">
        <v>95</v>
      </c>
      <c r="O3" t="s">
        <v>96</v>
      </c>
    </row>
    <row r="4" spans="1:15" x14ac:dyDescent="0.3">
      <c r="A4" s="1" t="s">
        <v>55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45</v>
      </c>
      <c r="K4" t="s">
        <v>51</v>
      </c>
      <c r="L4" t="s">
        <v>56</v>
      </c>
      <c r="M4" s="3" t="str">
        <f>L4</f>
        <v>1.2915779</v>
      </c>
    </row>
    <row r="5" spans="1:15" x14ac:dyDescent="0.3">
      <c r="A5" s="1" t="s">
        <v>80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13</v>
      </c>
      <c r="I5" t="b">
        <v>0</v>
      </c>
      <c r="L5" t="s">
        <v>81</v>
      </c>
      <c r="M5" s="3" t="str">
        <f>L5</f>
        <v>1.2917002</v>
      </c>
    </row>
    <row r="6" spans="1:15" x14ac:dyDescent="0.3">
      <c r="A6" s="1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L6" t="s">
        <v>31</v>
      </c>
      <c r="M6" s="3" t="str">
        <f>L6</f>
        <v>1.3080807</v>
      </c>
    </row>
    <row r="7" spans="1:15" x14ac:dyDescent="0.3">
      <c r="A7" s="1" t="s">
        <v>78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18</v>
      </c>
      <c r="H7" t="s">
        <v>14</v>
      </c>
      <c r="I7" t="b">
        <v>1</v>
      </c>
      <c r="L7" t="s">
        <v>79</v>
      </c>
      <c r="M7" s="3" t="str">
        <f>L7</f>
        <v>1.3337142</v>
      </c>
    </row>
    <row r="8" spans="1:15" x14ac:dyDescent="0.3">
      <c r="A8" s="1" t="s">
        <v>28</v>
      </c>
      <c r="B8" t="s">
        <v>9</v>
      </c>
      <c r="C8">
        <v>200</v>
      </c>
      <c r="D8">
        <v>16</v>
      </c>
      <c r="E8" t="s">
        <v>10</v>
      </c>
      <c r="F8" t="s">
        <v>17</v>
      </c>
      <c r="G8" t="s">
        <v>18</v>
      </c>
      <c r="H8" t="s">
        <v>14</v>
      </c>
      <c r="I8" t="b">
        <v>1</v>
      </c>
      <c r="L8" t="s">
        <v>29</v>
      </c>
      <c r="M8" s="3" t="str">
        <f>L8</f>
        <v>1.3354493</v>
      </c>
    </row>
    <row r="9" spans="1:15" x14ac:dyDescent="0.3">
      <c r="A9" s="1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L9" t="s">
        <v>40</v>
      </c>
      <c r="M9" t="s">
        <v>128</v>
      </c>
      <c r="N9" t="s">
        <v>129</v>
      </c>
      <c r="O9" t="s">
        <v>130</v>
      </c>
    </row>
    <row r="10" spans="1:15" x14ac:dyDescent="0.3">
      <c r="A10" s="1" t="s">
        <v>72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12</v>
      </c>
      <c r="H10" t="s">
        <v>13</v>
      </c>
      <c r="I10" t="b">
        <v>0</v>
      </c>
      <c r="L10" t="s">
        <v>73</v>
      </c>
      <c r="M10" t="s">
        <v>100</v>
      </c>
      <c r="N10" t="s">
        <v>101</v>
      </c>
      <c r="O10" t="s">
        <v>102</v>
      </c>
    </row>
    <row r="11" spans="1:15" x14ac:dyDescent="0.3">
      <c r="A11" s="1" t="s">
        <v>20</v>
      </c>
      <c r="B11" t="s">
        <v>9</v>
      </c>
      <c r="C11">
        <v>160</v>
      </c>
      <c r="D11">
        <v>16</v>
      </c>
      <c r="E11" t="s">
        <v>10</v>
      </c>
      <c r="F11" t="s">
        <v>11</v>
      </c>
      <c r="G11" t="s">
        <v>12</v>
      </c>
      <c r="H11" t="s">
        <v>14</v>
      </c>
      <c r="I11" t="b">
        <v>1</v>
      </c>
      <c r="L11" t="s">
        <v>21</v>
      </c>
      <c r="M11" t="s">
        <v>141</v>
      </c>
      <c r="N11" t="s">
        <v>142</v>
      </c>
      <c r="O11" t="s">
        <v>143</v>
      </c>
    </row>
    <row r="12" spans="1:15" x14ac:dyDescent="0.3">
      <c r="A12" s="5" t="s">
        <v>44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12</v>
      </c>
      <c r="H12" t="s">
        <v>13</v>
      </c>
      <c r="I12" t="b">
        <v>0</v>
      </c>
      <c r="J12" t="s">
        <v>45</v>
      </c>
      <c r="K12" t="s">
        <v>46</v>
      </c>
      <c r="L12" t="s">
        <v>47</v>
      </c>
      <c r="M12" t="s">
        <v>134</v>
      </c>
      <c r="N12" t="s">
        <v>135</v>
      </c>
      <c r="O12" t="s">
        <v>136</v>
      </c>
    </row>
    <row r="13" spans="1:15" x14ac:dyDescent="0.3">
      <c r="A13" s="5" t="s">
        <v>48</v>
      </c>
      <c r="B13" t="s">
        <v>9</v>
      </c>
      <c r="C13">
        <v>160</v>
      </c>
      <c r="D13">
        <v>16</v>
      </c>
      <c r="E13" t="s">
        <v>10</v>
      </c>
      <c r="F13" t="s">
        <v>11</v>
      </c>
      <c r="G13" t="s">
        <v>12</v>
      </c>
      <c r="H13" t="s">
        <v>14</v>
      </c>
      <c r="I13" t="b">
        <v>1</v>
      </c>
      <c r="J13" t="s">
        <v>45</v>
      </c>
      <c r="K13" t="s">
        <v>46</v>
      </c>
      <c r="L13" t="s">
        <v>47</v>
      </c>
      <c r="M13" t="s">
        <v>134</v>
      </c>
      <c r="N13" t="s">
        <v>135</v>
      </c>
      <c r="O13" t="s">
        <v>136</v>
      </c>
    </row>
    <row r="14" spans="1:15" x14ac:dyDescent="0.3">
      <c r="A14" s="5" t="s">
        <v>49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15</v>
      </c>
      <c r="H14" t="s">
        <v>16</v>
      </c>
      <c r="I14" t="b">
        <v>1</v>
      </c>
      <c r="J14" t="s">
        <v>45</v>
      </c>
      <c r="K14" t="s">
        <v>46</v>
      </c>
      <c r="L14" t="s">
        <v>47</v>
      </c>
      <c r="M14" t="s">
        <v>134</v>
      </c>
      <c r="N14" t="s">
        <v>135</v>
      </c>
      <c r="O14" t="s">
        <v>136</v>
      </c>
    </row>
    <row r="15" spans="1:15" x14ac:dyDescent="0.3">
      <c r="A15" s="1" t="s">
        <v>50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12</v>
      </c>
      <c r="H15" t="s">
        <v>13</v>
      </c>
      <c r="I15" t="b">
        <v>0</v>
      </c>
      <c r="J15" t="s">
        <v>45</v>
      </c>
      <c r="K15" t="s">
        <v>51</v>
      </c>
      <c r="L15" s="4" t="s">
        <v>52</v>
      </c>
      <c r="M15" t="s">
        <v>85</v>
      </c>
      <c r="N15" t="s">
        <v>86</v>
      </c>
      <c r="O15" t="s">
        <v>87</v>
      </c>
    </row>
    <row r="16" spans="1:15" x14ac:dyDescent="0.3">
      <c r="A16" s="1" t="s">
        <v>24</v>
      </c>
      <c r="B16" t="s">
        <v>9</v>
      </c>
      <c r="C16">
        <v>160</v>
      </c>
      <c r="D16">
        <v>16</v>
      </c>
      <c r="E16" t="s">
        <v>10</v>
      </c>
      <c r="F16" t="s">
        <v>11</v>
      </c>
      <c r="G16" t="s">
        <v>12</v>
      </c>
      <c r="H16" t="s">
        <v>14</v>
      </c>
      <c r="I16" t="b">
        <v>1</v>
      </c>
      <c r="L16" t="s">
        <v>25</v>
      </c>
      <c r="M16" t="s">
        <v>116</v>
      </c>
      <c r="N16" t="s">
        <v>117</v>
      </c>
      <c r="O16" t="s">
        <v>118</v>
      </c>
    </row>
    <row r="17" spans="1:16" x14ac:dyDescent="0.3">
      <c r="A17" s="1" t="s">
        <v>36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37</v>
      </c>
      <c r="H17" t="s">
        <v>13</v>
      </c>
      <c r="I17" t="b">
        <v>0</v>
      </c>
      <c r="L17" t="s">
        <v>38</v>
      </c>
      <c r="M17" t="s">
        <v>125</v>
      </c>
      <c r="N17" t="s">
        <v>126</v>
      </c>
      <c r="O17" t="s">
        <v>127</v>
      </c>
    </row>
    <row r="18" spans="1:16" x14ac:dyDescent="0.3">
      <c r="A18" s="1" t="s">
        <v>67</v>
      </c>
      <c r="B18" t="s">
        <v>9</v>
      </c>
      <c r="C18">
        <v>200</v>
      </c>
      <c r="D18">
        <v>16</v>
      </c>
      <c r="E18" t="s">
        <v>10</v>
      </c>
      <c r="F18" t="s">
        <v>11</v>
      </c>
      <c r="G18" t="s">
        <v>15</v>
      </c>
      <c r="H18" t="s">
        <v>16</v>
      </c>
      <c r="I18" t="b">
        <v>1</v>
      </c>
      <c r="J18" t="s">
        <v>63</v>
      </c>
      <c r="K18" t="s">
        <v>51</v>
      </c>
      <c r="L18" t="s">
        <v>68</v>
      </c>
      <c r="M18" t="s">
        <v>137</v>
      </c>
      <c r="N18" t="s">
        <v>138</v>
      </c>
      <c r="O18" t="s">
        <v>139</v>
      </c>
    </row>
    <row r="19" spans="1:16" x14ac:dyDescent="0.3">
      <c r="A19" s="1" t="s">
        <v>53</v>
      </c>
      <c r="B19" t="s">
        <v>9</v>
      </c>
      <c r="C19">
        <v>160</v>
      </c>
      <c r="D19">
        <v>16</v>
      </c>
      <c r="E19" t="s">
        <v>10</v>
      </c>
      <c r="F19" t="s">
        <v>11</v>
      </c>
      <c r="G19" t="s">
        <v>12</v>
      </c>
      <c r="H19" t="s">
        <v>14</v>
      </c>
      <c r="I19" t="b">
        <v>1</v>
      </c>
      <c r="J19" t="s">
        <v>45</v>
      </c>
      <c r="K19" t="s">
        <v>51</v>
      </c>
      <c r="L19" s="2" t="s">
        <v>54</v>
      </c>
      <c r="M19" s="2" t="s">
        <v>88</v>
      </c>
      <c r="N19" t="s">
        <v>89</v>
      </c>
      <c r="O19" t="s">
        <v>90</v>
      </c>
      <c r="P19" t="s">
        <v>144</v>
      </c>
    </row>
    <row r="20" spans="1:16" x14ac:dyDescent="0.3">
      <c r="A20" s="1" t="s">
        <v>53</v>
      </c>
      <c r="B20" t="s">
        <v>33</v>
      </c>
      <c r="C20">
        <v>200</v>
      </c>
      <c r="D20">
        <v>16</v>
      </c>
      <c r="E20" t="s">
        <v>11</v>
      </c>
      <c r="F20" t="s">
        <v>11</v>
      </c>
      <c r="G20" t="s">
        <v>42</v>
      </c>
      <c r="H20" t="s">
        <v>13</v>
      </c>
      <c r="I20" t="b">
        <v>0</v>
      </c>
      <c r="L20" s="2" t="s">
        <v>43</v>
      </c>
      <c r="M20" s="2" t="s">
        <v>88</v>
      </c>
      <c r="N20" t="s">
        <v>89</v>
      </c>
      <c r="O20" t="s">
        <v>90</v>
      </c>
    </row>
    <row r="21" spans="1:16" x14ac:dyDescent="0.3">
      <c r="A21" s="1" t="s">
        <v>22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L21" t="s">
        <v>23</v>
      </c>
      <c r="M21" t="s">
        <v>113</v>
      </c>
      <c r="N21" t="s">
        <v>114</v>
      </c>
      <c r="O21" t="s">
        <v>115</v>
      </c>
    </row>
    <row r="22" spans="1:16" x14ac:dyDescent="0.3">
      <c r="A22" s="1" t="s">
        <v>76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L22" t="s">
        <v>77</v>
      </c>
      <c r="M22" t="s">
        <v>106</v>
      </c>
      <c r="N22" t="s">
        <v>107</v>
      </c>
      <c r="O22" t="s">
        <v>108</v>
      </c>
    </row>
    <row r="23" spans="1:16" x14ac:dyDescent="0.3">
      <c r="A23" s="1" t="s">
        <v>74</v>
      </c>
      <c r="B23" t="s">
        <v>9</v>
      </c>
      <c r="C23">
        <v>160</v>
      </c>
      <c r="D23">
        <v>16</v>
      </c>
      <c r="E23" t="s">
        <v>10</v>
      </c>
      <c r="F23" t="s">
        <v>11</v>
      </c>
      <c r="G23" t="s">
        <v>12</v>
      </c>
      <c r="H23" t="s">
        <v>14</v>
      </c>
      <c r="I23" t="b">
        <v>1</v>
      </c>
      <c r="L23" t="s">
        <v>75</v>
      </c>
      <c r="M23" t="s">
        <v>103</v>
      </c>
      <c r="N23" t="s">
        <v>104</v>
      </c>
      <c r="O23" t="s">
        <v>105</v>
      </c>
    </row>
    <row r="24" spans="1:16" x14ac:dyDescent="0.3">
      <c r="A24" s="1" t="s">
        <v>26</v>
      </c>
      <c r="B24" t="s">
        <v>9</v>
      </c>
      <c r="C24">
        <v>200</v>
      </c>
      <c r="D24">
        <v>16</v>
      </c>
      <c r="E24" t="s">
        <v>10</v>
      </c>
      <c r="F24" t="s">
        <v>11</v>
      </c>
      <c r="G24" t="s">
        <v>15</v>
      </c>
      <c r="H24" t="s">
        <v>16</v>
      </c>
      <c r="I24" t="b">
        <v>1</v>
      </c>
      <c r="L24" t="s">
        <v>27</v>
      </c>
      <c r="M24" t="s">
        <v>119</v>
      </c>
      <c r="N24" t="s">
        <v>120</v>
      </c>
      <c r="O24" t="s">
        <v>121</v>
      </c>
    </row>
    <row r="25" spans="1:16" x14ac:dyDescent="0.3">
      <c r="A25" t="s">
        <v>57</v>
      </c>
      <c r="B25" t="s">
        <v>9</v>
      </c>
      <c r="C25">
        <v>200</v>
      </c>
      <c r="D25">
        <v>16</v>
      </c>
      <c r="E25" t="s">
        <v>10</v>
      </c>
      <c r="F25" t="s">
        <v>17</v>
      </c>
      <c r="G25" t="s">
        <v>18</v>
      </c>
      <c r="H25" t="s">
        <v>14</v>
      </c>
      <c r="I25" t="b">
        <v>1</v>
      </c>
      <c r="J25" t="s">
        <v>45</v>
      </c>
      <c r="K25" t="s">
        <v>46</v>
      </c>
      <c r="L25" t="s">
        <v>58</v>
      </c>
      <c r="M25" s="3" t="str">
        <f>L25</f>
        <v>5.770719</v>
      </c>
    </row>
    <row r="26" spans="1:16" x14ac:dyDescent="0.3">
      <c r="A26" t="s">
        <v>59</v>
      </c>
      <c r="B26" t="s">
        <v>9</v>
      </c>
      <c r="C26">
        <v>200</v>
      </c>
      <c r="D26">
        <v>16</v>
      </c>
      <c r="E26" t="s">
        <v>10</v>
      </c>
      <c r="F26" t="s">
        <v>17</v>
      </c>
      <c r="G26" t="s">
        <v>18</v>
      </c>
      <c r="H26" t="s">
        <v>13</v>
      </c>
      <c r="I26" t="b">
        <v>0</v>
      </c>
      <c r="J26" t="s">
        <v>45</v>
      </c>
      <c r="K26" t="s">
        <v>46</v>
      </c>
      <c r="L26" t="s">
        <v>60</v>
      </c>
      <c r="M26" s="3" t="str">
        <f>L26</f>
        <v>5.7707205</v>
      </c>
    </row>
    <row r="27" spans="1:16" x14ac:dyDescent="0.3">
      <c r="A27" t="s">
        <v>61</v>
      </c>
      <c r="B27" t="s">
        <v>9</v>
      </c>
      <c r="C27">
        <v>200</v>
      </c>
      <c r="D27">
        <v>16</v>
      </c>
      <c r="E27" t="s">
        <v>10</v>
      </c>
      <c r="F27" t="s">
        <v>19</v>
      </c>
      <c r="G27" t="s">
        <v>15</v>
      </c>
      <c r="H27" t="s">
        <v>13</v>
      </c>
      <c r="I27" t="b">
        <v>0</v>
      </c>
      <c r="J27" t="s">
        <v>45</v>
      </c>
      <c r="K27" t="s">
        <v>46</v>
      </c>
      <c r="L27" t="s">
        <v>47</v>
      </c>
      <c r="M27" s="3" t="str">
        <f>L27</f>
        <v>5.8047223</v>
      </c>
    </row>
    <row r="28" spans="1:16" x14ac:dyDescent="0.3">
      <c r="A28" t="s">
        <v>82</v>
      </c>
      <c r="B28" t="s">
        <v>9</v>
      </c>
      <c r="C28">
        <v>200</v>
      </c>
      <c r="D28">
        <v>16</v>
      </c>
      <c r="E28" t="s">
        <v>10</v>
      </c>
      <c r="F28" t="s">
        <v>19</v>
      </c>
      <c r="G28" t="s">
        <v>15</v>
      </c>
      <c r="H28" t="s">
        <v>13</v>
      </c>
      <c r="I28" t="b">
        <v>0</v>
      </c>
      <c r="L28" t="s">
        <v>83</v>
      </c>
      <c r="M28" s="3" t="str">
        <f>L28</f>
        <v>6.2233543</v>
      </c>
    </row>
    <row r="29" spans="1:16" x14ac:dyDescent="0.3">
      <c r="A29" t="s">
        <v>32</v>
      </c>
      <c r="B29" t="s">
        <v>33</v>
      </c>
      <c r="C29">
        <v>200</v>
      </c>
      <c r="D29">
        <v>16</v>
      </c>
      <c r="E29" t="s">
        <v>11</v>
      </c>
      <c r="F29" t="s">
        <v>11</v>
      </c>
      <c r="G29" t="s">
        <v>34</v>
      </c>
      <c r="H29" t="s">
        <v>13</v>
      </c>
      <c r="I29" t="b">
        <v>0</v>
      </c>
      <c r="L29" t="s">
        <v>35</v>
      </c>
      <c r="M29" t="s">
        <v>122</v>
      </c>
      <c r="N29" t="s">
        <v>123</v>
      </c>
      <c r="O29" t="s">
        <v>124</v>
      </c>
    </row>
    <row r="31" spans="1:16" x14ac:dyDescent="0.3">
      <c r="M31" t="s">
        <v>72</v>
      </c>
      <c r="N31" t="s">
        <v>100</v>
      </c>
      <c r="O31" t="s">
        <v>101</v>
      </c>
      <c r="P31" t="s">
        <v>102</v>
      </c>
    </row>
    <row r="32" spans="1:16" x14ac:dyDescent="0.3">
      <c r="M32" t="s">
        <v>74</v>
      </c>
      <c r="N32" t="s">
        <v>103</v>
      </c>
      <c r="O32" t="s">
        <v>104</v>
      </c>
      <c r="P32" t="s">
        <v>105</v>
      </c>
    </row>
    <row r="33" spans="4:16" x14ac:dyDescent="0.3">
      <c r="M33" t="s">
        <v>76</v>
      </c>
      <c r="N33" t="s">
        <v>106</v>
      </c>
      <c r="O33" t="s">
        <v>107</v>
      </c>
      <c r="P33" t="s">
        <v>108</v>
      </c>
    </row>
    <row r="34" spans="4:16" x14ac:dyDescent="0.3">
      <c r="D34" t="s">
        <v>84</v>
      </c>
      <c r="L34" t="s">
        <v>140</v>
      </c>
      <c r="M34" t="s">
        <v>109</v>
      </c>
      <c r="N34" t="s">
        <v>110</v>
      </c>
      <c r="O34" t="s">
        <v>111</v>
      </c>
      <c r="P34" t="s">
        <v>112</v>
      </c>
    </row>
    <row r="35" spans="4:16" x14ac:dyDescent="0.3">
      <c r="M35" t="s">
        <v>22</v>
      </c>
      <c r="N35" t="s">
        <v>113</v>
      </c>
      <c r="O35" t="s">
        <v>114</v>
      </c>
      <c r="P35" t="s">
        <v>115</v>
      </c>
    </row>
    <row r="36" spans="4:16" x14ac:dyDescent="0.3">
      <c r="M36" t="s">
        <v>24</v>
      </c>
      <c r="N36" t="s">
        <v>116</v>
      </c>
      <c r="O36" t="s">
        <v>117</v>
      </c>
      <c r="P36" t="s">
        <v>118</v>
      </c>
    </row>
    <row r="37" spans="4:16" x14ac:dyDescent="0.3">
      <c r="M37" t="s">
        <v>26</v>
      </c>
      <c r="N37" t="s">
        <v>119</v>
      </c>
      <c r="O37" t="s">
        <v>120</v>
      </c>
      <c r="P37" t="s">
        <v>121</v>
      </c>
    </row>
    <row r="38" spans="4:16" x14ac:dyDescent="0.3">
      <c r="M38" t="s">
        <v>32</v>
      </c>
      <c r="N38" t="s">
        <v>122</v>
      </c>
      <c r="O38" t="s">
        <v>123</v>
      </c>
      <c r="P38" t="s">
        <v>124</v>
      </c>
    </row>
    <row r="39" spans="4:16" x14ac:dyDescent="0.3">
      <c r="M39" t="s">
        <v>36</v>
      </c>
      <c r="N39" t="s">
        <v>125</v>
      </c>
      <c r="O39" t="s">
        <v>126</v>
      </c>
      <c r="P39" t="s">
        <v>127</v>
      </c>
    </row>
    <row r="40" spans="4:16" x14ac:dyDescent="0.3">
      <c r="M40" t="s">
        <v>39</v>
      </c>
      <c r="N40" t="s">
        <v>128</v>
      </c>
      <c r="O40" t="s">
        <v>129</v>
      </c>
      <c r="P40" t="s">
        <v>130</v>
      </c>
    </row>
    <row r="41" spans="4:16" x14ac:dyDescent="0.3">
      <c r="L41" t="s">
        <v>140</v>
      </c>
      <c r="M41" t="s">
        <v>41</v>
      </c>
      <c r="N41" t="s">
        <v>131</v>
      </c>
      <c r="O41" t="s">
        <v>132</v>
      </c>
      <c r="P41" t="s">
        <v>133</v>
      </c>
    </row>
    <row r="42" spans="4:16" x14ac:dyDescent="0.3">
      <c r="M42" t="s">
        <v>44</v>
      </c>
      <c r="N42" t="s">
        <v>134</v>
      </c>
      <c r="O42" t="s">
        <v>135</v>
      </c>
      <c r="P42" t="s">
        <v>136</v>
      </c>
    </row>
    <row r="43" spans="4:16" x14ac:dyDescent="0.3">
      <c r="M43" t="s">
        <v>48</v>
      </c>
      <c r="N43" t="s">
        <v>134</v>
      </c>
      <c r="O43" t="s">
        <v>135</v>
      </c>
      <c r="P43" t="s">
        <v>136</v>
      </c>
    </row>
    <row r="44" spans="4:16" x14ac:dyDescent="0.3">
      <c r="M44" t="s">
        <v>49</v>
      </c>
      <c r="N44" t="s">
        <v>134</v>
      </c>
      <c r="O44" t="s">
        <v>135</v>
      </c>
      <c r="P44" t="s">
        <v>136</v>
      </c>
    </row>
    <row r="45" spans="4:16" x14ac:dyDescent="0.3">
      <c r="M45" t="s">
        <v>67</v>
      </c>
      <c r="N45" t="s">
        <v>137</v>
      </c>
      <c r="O45" t="s">
        <v>138</v>
      </c>
      <c r="P45" t="s">
        <v>139</v>
      </c>
    </row>
  </sheetData>
  <sortState xmlns:xlrd2="http://schemas.microsoft.com/office/spreadsheetml/2017/richdata2" ref="A2:P29">
    <sortCondition ref="M2:M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963-2692-4D65-AD8A-4944563CA42F}">
  <dimension ref="A1:L22"/>
  <sheetViews>
    <sheetView topLeftCell="A7" workbookViewId="0">
      <selection activeCell="A26" sqref="A26"/>
    </sheetView>
  </sheetViews>
  <sheetFormatPr defaultRowHeight="14.4" x14ac:dyDescent="0.3"/>
  <sheetData>
    <row r="1" spans="1:12" x14ac:dyDescent="0.3">
      <c r="A1" t="s">
        <v>20</v>
      </c>
      <c r="B1" t="s">
        <v>9</v>
      </c>
      <c r="C1">
        <v>160</v>
      </c>
      <c r="D1">
        <v>16</v>
      </c>
      <c r="E1" t="s">
        <v>10</v>
      </c>
      <c r="F1" t="s">
        <v>11</v>
      </c>
      <c r="G1" t="s">
        <v>12</v>
      </c>
      <c r="H1" t="s">
        <v>14</v>
      </c>
      <c r="I1" t="b">
        <v>1</v>
      </c>
      <c r="J1" t="s">
        <v>21</v>
      </c>
    </row>
    <row r="2" spans="1:12" x14ac:dyDescent="0.3">
      <c r="A2" t="s">
        <v>22</v>
      </c>
      <c r="B2" t="s">
        <v>9</v>
      </c>
      <c r="C2">
        <v>160</v>
      </c>
      <c r="D2">
        <v>16</v>
      </c>
      <c r="E2" t="s">
        <v>10</v>
      </c>
      <c r="F2" t="s">
        <v>11</v>
      </c>
      <c r="G2" t="s">
        <v>12</v>
      </c>
      <c r="H2" t="s">
        <v>14</v>
      </c>
      <c r="I2" t="b">
        <v>1</v>
      </c>
      <c r="J2" t="s">
        <v>23</v>
      </c>
    </row>
    <row r="3" spans="1:12" x14ac:dyDescent="0.3">
      <c r="A3" t="s">
        <v>24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25</v>
      </c>
    </row>
    <row r="4" spans="1:12" x14ac:dyDescent="0.3">
      <c r="A4" t="s">
        <v>26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27</v>
      </c>
    </row>
    <row r="5" spans="1:12" x14ac:dyDescent="0.3">
      <c r="A5" t="s">
        <v>28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14</v>
      </c>
      <c r="I5" t="b">
        <v>1</v>
      </c>
      <c r="J5" t="s">
        <v>29</v>
      </c>
    </row>
    <row r="6" spans="1:12" x14ac:dyDescent="0.3">
      <c r="A6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J6" t="s">
        <v>31</v>
      </c>
    </row>
    <row r="7" spans="1:12" x14ac:dyDescent="0.3">
      <c r="A7" t="s">
        <v>32</v>
      </c>
      <c r="B7" t="s">
        <v>33</v>
      </c>
      <c r="C7">
        <v>200</v>
      </c>
      <c r="D7">
        <v>16</v>
      </c>
      <c r="E7" t="s">
        <v>11</v>
      </c>
      <c r="F7" t="s">
        <v>11</v>
      </c>
      <c r="G7" t="s">
        <v>34</v>
      </c>
      <c r="H7" t="s">
        <v>13</v>
      </c>
      <c r="I7" t="b">
        <v>0</v>
      </c>
      <c r="J7" t="s">
        <v>35</v>
      </c>
    </row>
    <row r="8" spans="1:12" x14ac:dyDescent="0.3">
      <c r="A8" t="s">
        <v>36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37</v>
      </c>
      <c r="H8" t="s">
        <v>13</v>
      </c>
      <c r="I8" t="b">
        <v>0</v>
      </c>
      <c r="J8" t="s">
        <v>38</v>
      </c>
    </row>
    <row r="9" spans="1:12" x14ac:dyDescent="0.3">
      <c r="A9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J9" t="s">
        <v>40</v>
      </c>
    </row>
    <row r="10" spans="1:12" x14ac:dyDescent="0.3">
      <c r="A10" t="s">
        <v>41</v>
      </c>
      <c r="B10" t="s">
        <v>33</v>
      </c>
      <c r="C10">
        <v>200</v>
      </c>
      <c r="D10">
        <v>16</v>
      </c>
      <c r="E10" t="s">
        <v>11</v>
      </c>
      <c r="F10" t="s">
        <v>11</v>
      </c>
      <c r="G10" t="s">
        <v>42</v>
      </c>
      <c r="H10" t="s">
        <v>13</v>
      </c>
      <c r="I10" t="b">
        <v>0</v>
      </c>
      <c r="J10" t="s">
        <v>43</v>
      </c>
    </row>
    <row r="11" spans="1:12" x14ac:dyDescent="0.3">
      <c r="A11" t="s">
        <v>44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12</v>
      </c>
      <c r="H11" t="s">
        <v>13</v>
      </c>
      <c r="I11" t="b">
        <v>0</v>
      </c>
      <c r="J11" t="s">
        <v>45</v>
      </c>
      <c r="K11" t="s">
        <v>46</v>
      </c>
      <c r="L11" t="s">
        <v>47</v>
      </c>
    </row>
    <row r="12" spans="1:12" x14ac:dyDescent="0.3">
      <c r="A12" t="s">
        <v>48</v>
      </c>
      <c r="B12" t="s">
        <v>9</v>
      </c>
      <c r="C12">
        <v>160</v>
      </c>
      <c r="D12">
        <v>16</v>
      </c>
      <c r="E12" t="s">
        <v>10</v>
      </c>
      <c r="F12" t="s">
        <v>11</v>
      </c>
      <c r="G12" t="s">
        <v>12</v>
      </c>
      <c r="H12" t="s">
        <v>14</v>
      </c>
      <c r="I12" t="b">
        <v>1</v>
      </c>
      <c r="J12" t="s">
        <v>45</v>
      </c>
      <c r="K12" t="s">
        <v>46</v>
      </c>
      <c r="L12" t="s">
        <v>47</v>
      </c>
    </row>
    <row r="13" spans="1:12" x14ac:dyDescent="0.3">
      <c r="A13" t="s">
        <v>49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15</v>
      </c>
      <c r="H13" t="s">
        <v>16</v>
      </c>
      <c r="I13" t="b">
        <v>1</v>
      </c>
      <c r="J13" t="s">
        <v>45</v>
      </c>
      <c r="K13" t="s">
        <v>46</v>
      </c>
      <c r="L13" t="s">
        <v>47</v>
      </c>
    </row>
    <row r="14" spans="1:12" x14ac:dyDescent="0.3">
      <c r="A14" t="s">
        <v>50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12</v>
      </c>
      <c r="H14" t="s">
        <v>13</v>
      </c>
      <c r="I14" t="b">
        <v>0</v>
      </c>
      <c r="J14" t="s">
        <v>45</v>
      </c>
      <c r="K14" t="s">
        <v>51</v>
      </c>
      <c r="L14" t="s">
        <v>52</v>
      </c>
    </row>
    <row r="15" spans="1:12" x14ac:dyDescent="0.3">
      <c r="A15" t="s">
        <v>53</v>
      </c>
      <c r="B15" t="s">
        <v>9</v>
      </c>
      <c r="C15">
        <v>160</v>
      </c>
      <c r="D15">
        <v>16</v>
      </c>
      <c r="E15" t="s">
        <v>10</v>
      </c>
      <c r="F15" t="s">
        <v>11</v>
      </c>
      <c r="G15" t="s">
        <v>12</v>
      </c>
      <c r="H15" t="s">
        <v>14</v>
      </c>
      <c r="I15" t="b">
        <v>1</v>
      </c>
      <c r="J15" t="s">
        <v>45</v>
      </c>
      <c r="K15" t="s">
        <v>51</v>
      </c>
      <c r="L15" t="s">
        <v>54</v>
      </c>
    </row>
    <row r="16" spans="1:12" x14ac:dyDescent="0.3">
      <c r="A16" t="s">
        <v>55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15</v>
      </c>
      <c r="H16" t="s">
        <v>16</v>
      </c>
      <c r="I16" t="b">
        <v>1</v>
      </c>
      <c r="J16" t="s">
        <v>45</v>
      </c>
      <c r="K16" t="s">
        <v>51</v>
      </c>
      <c r="L16" t="s">
        <v>56</v>
      </c>
    </row>
    <row r="17" spans="1:12" x14ac:dyDescent="0.3">
      <c r="A17" t="s">
        <v>57</v>
      </c>
      <c r="B17" t="s">
        <v>9</v>
      </c>
      <c r="C17">
        <v>200</v>
      </c>
      <c r="D17">
        <v>16</v>
      </c>
      <c r="E17" t="s">
        <v>10</v>
      </c>
      <c r="F17" t="s">
        <v>17</v>
      </c>
      <c r="G17" t="s">
        <v>18</v>
      </c>
      <c r="H17" t="s">
        <v>14</v>
      </c>
      <c r="I17" t="b">
        <v>1</v>
      </c>
      <c r="J17" t="s">
        <v>45</v>
      </c>
      <c r="K17" t="s">
        <v>46</v>
      </c>
      <c r="L17" t="s">
        <v>58</v>
      </c>
    </row>
    <row r="18" spans="1:12" x14ac:dyDescent="0.3">
      <c r="A18" t="s">
        <v>59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18</v>
      </c>
      <c r="H18" t="s">
        <v>13</v>
      </c>
      <c r="I18" t="b">
        <v>0</v>
      </c>
      <c r="J18" t="s">
        <v>45</v>
      </c>
      <c r="K18" t="s">
        <v>46</v>
      </c>
      <c r="L18" t="s">
        <v>60</v>
      </c>
    </row>
    <row r="19" spans="1:12" x14ac:dyDescent="0.3">
      <c r="A19" t="s">
        <v>61</v>
      </c>
      <c r="B19" t="s">
        <v>9</v>
      </c>
      <c r="C19">
        <v>200</v>
      </c>
      <c r="D19">
        <v>16</v>
      </c>
      <c r="E19" t="s">
        <v>10</v>
      </c>
      <c r="F19" t="s">
        <v>19</v>
      </c>
      <c r="G19" t="s">
        <v>15</v>
      </c>
      <c r="H19" t="s">
        <v>13</v>
      </c>
      <c r="I19" t="b">
        <v>0</v>
      </c>
      <c r="J19" t="s">
        <v>45</v>
      </c>
      <c r="K19" t="s">
        <v>46</v>
      </c>
      <c r="L19" t="s">
        <v>47</v>
      </c>
    </row>
    <row r="20" spans="1:12" x14ac:dyDescent="0.3">
      <c r="A20" t="s">
        <v>62</v>
      </c>
      <c r="B20" t="s">
        <v>9</v>
      </c>
      <c r="C20">
        <v>200</v>
      </c>
      <c r="D20">
        <v>16</v>
      </c>
      <c r="E20" t="s">
        <v>10</v>
      </c>
      <c r="F20" t="s">
        <v>11</v>
      </c>
      <c r="G20" t="s">
        <v>12</v>
      </c>
      <c r="H20" t="s">
        <v>13</v>
      </c>
      <c r="I20" t="b">
        <v>0</v>
      </c>
      <c r="J20" t="s">
        <v>63</v>
      </c>
      <c r="K20" t="s">
        <v>51</v>
      </c>
      <c r="L20" t="s">
        <v>64</v>
      </c>
    </row>
    <row r="21" spans="1:12" x14ac:dyDescent="0.3">
      <c r="A21" t="s">
        <v>65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J21" t="s">
        <v>63</v>
      </c>
      <c r="K21" t="s">
        <v>51</v>
      </c>
      <c r="L21" t="s">
        <v>66</v>
      </c>
    </row>
    <row r="22" spans="1:12" x14ac:dyDescent="0.3">
      <c r="A22" t="s">
        <v>67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J22" t="s">
        <v>63</v>
      </c>
      <c r="K22" t="s">
        <v>51</v>
      </c>
      <c r="L2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42-433B-4B0E-ADAD-2CEAF589CB2F}">
  <dimension ref="A2:L17"/>
  <sheetViews>
    <sheetView workbookViewId="0">
      <selection activeCell="D23" sqref="D23"/>
    </sheetView>
  </sheetViews>
  <sheetFormatPr defaultRowHeight="14.4" x14ac:dyDescent="0.3"/>
  <cols>
    <col min="1" max="1" width="17.77734375" bestFit="1" customWidth="1"/>
    <col min="6" max="6" width="10.77734375" bestFit="1" customWidth="1"/>
    <col min="7" max="7" width="10.109375" bestFit="1" customWidth="1"/>
  </cols>
  <sheetData>
    <row r="2" spans="1:12" x14ac:dyDescent="0.3">
      <c r="A2" t="s">
        <v>145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147</v>
      </c>
      <c r="I2" t="b">
        <v>0</v>
      </c>
      <c r="J2" t="s">
        <v>63</v>
      </c>
      <c r="K2" t="s">
        <v>51</v>
      </c>
      <c r="L2" t="s">
        <v>148</v>
      </c>
    </row>
    <row r="3" spans="1:12" x14ac:dyDescent="0.3">
      <c r="A3" t="s">
        <v>149</v>
      </c>
      <c r="B3" t="s">
        <v>9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150</v>
      </c>
      <c r="I3" t="b">
        <v>1</v>
      </c>
      <c r="J3" t="s">
        <v>63</v>
      </c>
      <c r="K3" t="s">
        <v>51</v>
      </c>
      <c r="L3" t="s">
        <v>151</v>
      </c>
    </row>
    <row r="4" spans="1:12" x14ac:dyDescent="0.3">
      <c r="A4" t="s">
        <v>152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153</v>
      </c>
      <c r="H4" t="s">
        <v>154</v>
      </c>
      <c r="I4" t="b">
        <v>1</v>
      </c>
      <c r="J4" t="s">
        <v>45</v>
      </c>
      <c r="K4" t="s">
        <v>51</v>
      </c>
      <c r="L4" t="s">
        <v>83</v>
      </c>
    </row>
    <row r="5" spans="1:12" x14ac:dyDescent="0.3">
      <c r="A5" t="s">
        <v>155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 t="s">
        <v>157</v>
      </c>
    </row>
    <row r="6" spans="1:12" x14ac:dyDescent="0.3">
      <c r="A6" t="s">
        <v>158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 t="s">
        <v>159</v>
      </c>
    </row>
    <row r="7" spans="1:12" x14ac:dyDescent="0.3">
      <c r="A7" t="s">
        <v>160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156</v>
      </c>
      <c r="H7" t="s">
        <v>150</v>
      </c>
      <c r="I7" t="b">
        <v>1</v>
      </c>
      <c r="J7" t="s">
        <v>63</v>
      </c>
      <c r="K7" t="s">
        <v>46</v>
      </c>
      <c r="L7" t="s">
        <v>161</v>
      </c>
    </row>
    <row r="8" spans="1:12" x14ac:dyDescent="0.3">
      <c r="A8" t="s">
        <v>162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 t="s">
        <v>163</v>
      </c>
    </row>
    <row r="9" spans="1:12" x14ac:dyDescent="0.3">
      <c r="A9" t="s">
        <v>164</v>
      </c>
      <c r="B9" t="s">
        <v>9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 t="s">
        <v>165</v>
      </c>
    </row>
    <row r="10" spans="1:12" x14ac:dyDescent="0.3">
      <c r="A10" t="s">
        <v>166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146</v>
      </c>
      <c r="H10" t="s">
        <v>150</v>
      </c>
      <c r="I10" t="b">
        <v>1</v>
      </c>
      <c r="J10" t="s">
        <v>63</v>
      </c>
      <c r="K10" t="s">
        <v>51</v>
      </c>
      <c r="L10" t="s">
        <v>167</v>
      </c>
    </row>
    <row r="11" spans="1:12" x14ac:dyDescent="0.3">
      <c r="A11" t="s">
        <v>168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51</v>
      </c>
      <c r="L11" t="s">
        <v>169</v>
      </c>
    </row>
    <row r="12" spans="1:12" x14ac:dyDescent="0.3">
      <c r="A12" t="s">
        <v>170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45</v>
      </c>
      <c r="K12" t="s">
        <v>51</v>
      </c>
      <c r="L12" t="s">
        <v>171</v>
      </c>
    </row>
    <row r="13" spans="1:12" x14ac:dyDescent="0.3">
      <c r="A13" t="s">
        <v>172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150</v>
      </c>
      <c r="I13" t="b">
        <v>1</v>
      </c>
      <c r="J13" t="s">
        <v>63</v>
      </c>
      <c r="K13" t="s">
        <v>46</v>
      </c>
      <c r="L13" t="s">
        <v>173</v>
      </c>
    </row>
    <row r="14" spans="1:12" x14ac:dyDescent="0.3">
      <c r="A14" t="s">
        <v>174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 t="s">
        <v>47</v>
      </c>
    </row>
    <row r="15" spans="1:12" x14ac:dyDescent="0.3">
      <c r="A15" t="s">
        <v>175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147</v>
      </c>
      <c r="I15" t="b">
        <v>0</v>
      </c>
      <c r="J15" t="s">
        <v>45</v>
      </c>
      <c r="K15" t="s">
        <v>51</v>
      </c>
      <c r="L15" t="s">
        <v>176</v>
      </c>
    </row>
    <row r="16" spans="1:12" x14ac:dyDescent="0.3">
      <c r="A16" t="s">
        <v>177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 t="s">
        <v>178</v>
      </c>
    </row>
    <row r="17" spans="1:12" x14ac:dyDescent="0.3">
      <c r="A17" t="s">
        <v>179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153</v>
      </c>
      <c r="H17" t="s">
        <v>147</v>
      </c>
      <c r="I17" t="b">
        <v>0</v>
      </c>
      <c r="J17" t="s">
        <v>63</v>
      </c>
      <c r="K17" t="s">
        <v>46</v>
      </c>
      <c r="L17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BBBA-085B-42F7-910D-6C0032B71C45}">
  <dimension ref="A1:V80"/>
  <sheetViews>
    <sheetView topLeftCell="A27" workbookViewId="0">
      <selection activeCell="F65" sqref="F65"/>
    </sheetView>
  </sheetViews>
  <sheetFormatPr defaultRowHeight="14.4" x14ac:dyDescent="0.3"/>
  <cols>
    <col min="1" max="1" width="19.21875" customWidth="1"/>
    <col min="6" max="6" width="10.77734375" bestFit="1" customWidth="1"/>
    <col min="7" max="7" width="12.6640625" customWidth="1"/>
    <col min="8" max="8" width="9.77734375" customWidth="1"/>
    <col min="11" max="11" width="9.77734375" customWidth="1"/>
    <col min="12" max="12" width="18.77734375" bestFit="1" customWidth="1"/>
    <col min="13" max="13" width="11.109375" customWidth="1"/>
    <col min="14" max="14" width="11.77734375" customWidth="1"/>
    <col min="17" max="17" width="17.21875" bestFit="1" customWidth="1"/>
    <col min="21" max="22" width="17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22" x14ac:dyDescent="0.3">
      <c r="A2" t="s">
        <v>181</v>
      </c>
      <c r="B2">
        <v>1E-4</v>
      </c>
      <c r="C2">
        <v>200</v>
      </c>
      <c r="D2">
        <v>16</v>
      </c>
      <c r="E2" t="s">
        <v>10</v>
      </c>
      <c r="F2" t="s">
        <v>17</v>
      </c>
      <c r="G2" t="s">
        <v>156</v>
      </c>
      <c r="H2" t="s">
        <v>150</v>
      </c>
      <c r="I2" t="b">
        <v>1</v>
      </c>
      <c r="J2" t="s">
        <v>63</v>
      </c>
      <c r="K2" t="s">
        <v>46</v>
      </c>
      <c r="L2">
        <v>2.05057453572311</v>
      </c>
      <c r="M2">
        <v>1.4319824999999999</v>
      </c>
      <c r="N2">
        <v>0.81664720000000002</v>
      </c>
      <c r="O2" s="2" t="s">
        <v>205</v>
      </c>
    </row>
    <row r="3" spans="1:22" x14ac:dyDescent="0.3">
      <c r="A3" t="s">
        <v>182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156</v>
      </c>
      <c r="H3" t="s">
        <v>150</v>
      </c>
      <c r="I3" t="b">
        <v>1</v>
      </c>
      <c r="J3" t="s">
        <v>63</v>
      </c>
      <c r="K3" t="s">
        <v>46</v>
      </c>
      <c r="L3">
        <v>2.3654031865298699</v>
      </c>
      <c r="M3">
        <v>1.537987</v>
      </c>
      <c r="N3">
        <v>1.0231726000000001</v>
      </c>
    </row>
    <row r="4" spans="1:22" x14ac:dyDescent="0.3">
      <c r="A4" t="s">
        <v>183</v>
      </c>
      <c r="B4">
        <v>1E-4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51</v>
      </c>
      <c r="L4">
        <v>1.73718523384784</v>
      </c>
      <c r="M4">
        <v>1.3180232000000001</v>
      </c>
      <c r="N4">
        <v>0.62757503999999997</v>
      </c>
    </row>
    <row r="5" spans="1:22" x14ac:dyDescent="0.3">
      <c r="A5" t="s">
        <v>184</v>
      </c>
      <c r="B5">
        <v>1E-3</v>
      </c>
      <c r="C5">
        <v>200</v>
      </c>
      <c r="D5">
        <v>16</v>
      </c>
      <c r="E5" t="s">
        <v>11</v>
      </c>
      <c r="F5" t="s">
        <v>11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>
        <v>2.4780492260504201</v>
      </c>
      <c r="M5">
        <v>1.5741824</v>
      </c>
      <c r="N5">
        <v>0.93053330000000001</v>
      </c>
    </row>
    <row r="6" spans="1:22" x14ac:dyDescent="0.3">
      <c r="A6" t="s">
        <v>185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150</v>
      </c>
      <c r="I6" t="b">
        <v>1</v>
      </c>
      <c r="J6" t="s">
        <v>63</v>
      </c>
      <c r="K6" t="s">
        <v>51</v>
      </c>
      <c r="L6">
        <v>1.3879763197619399</v>
      </c>
      <c r="M6">
        <v>1.1781242999999999</v>
      </c>
      <c r="N6">
        <v>0.59619</v>
      </c>
      <c r="U6" t="s">
        <v>0</v>
      </c>
      <c r="V6" t="s">
        <v>0</v>
      </c>
    </row>
    <row r="7" spans="1:22" x14ac:dyDescent="0.3">
      <c r="A7" t="s">
        <v>186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46</v>
      </c>
      <c r="L7">
        <v>2.88652546473724</v>
      </c>
      <c r="M7">
        <v>1.6989776999999999</v>
      </c>
      <c r="N7">
        <v>0.97282769999999996</v>
      </c>
      <c r="U7" t="s">
        <v>185</v>
      </c>
      <c r="V7" t="s">
        <v>185</v>
      </c>
    </row>
    <row r="8" spans="1:22" x14ac:dyDescent="0.3">
      <c r="A8" t="s">
        <v>187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45</v>
      </c>
      <c r="K8" t="s">
        <v>51</v>
      </c>
      <c r="L8">
        <v>3.5457077235640799</v>
      </c>
      <c r="M8">
        <v>1.8830051000000001</v>
      </c>
      <c r="N8">
        <v>0.99294954999999996</v>
      </c>
      <c r="U8" t="s">
        <v>183</v>
      </c>
      <c r="V8" t="s">
        <v>183</v>
      </c>
    </row>
    <row r="9" spans="1:22" x14ac:dyDescent="0.3">
      <c r="A9" t="s">
        <v>188</v>
      </c>
      <c r="B9">
        <v>1E-4</v>
      </c>
      <c r="C9">
        <v>200</v>
      </c>
      <c r="D9">
        <v>16</v>
      </c>
      <c r="E9" t="s">
        <v>10</v>
      </c>
      <c r="F9" t="s">
        <v>17</v>
      </c>
      <c r="G9" t="s">
        <v>156</v>
      </c>
      <c r="H9" t="s">
        <v>147</v>
      </c>
      <c r="I9" t="b">
        <v>0</v>
      </c>
      <c r="J9" t="s">
        <v>63</v>
      </c>
      <c r="K9" t="s">
        <v>46</v>
      </c>
      <c r="L9">
        <v>2.1707271215341502</v>
      </c>
      <c r="M9">
        <v>1.4733387</v>
      </c>
      <c r="N9">
        <v>0.86319995000000005</v>
      </c>
      <c r="U9" t="s">
        <v>191</v>
      </c>
      <c r="V9" t="s">
        <v>191</v>
      </c>
    </row>
    <row r="10" spans="1:22" x14ac:dyDescent="0.3">
      <c r="A10" t="s">
        <v>189</v>
      </c>
      <c r="B10">
        <v>1E-3</v>
      </c>
      <c r="C10">
        <v>200</v>
      </c>
      <c r="D10">
        <v>16</v>
      </c>
      <c r="E10" t="s">
        <v>11</v>
      </c>
      <c r="F10" t="s">
        <v>11</v>
      </c>
      <c r="G10" t="s">
        <v>153</v>
      </c>
      <c r="H10" t="s">
        <v>147</v>
      </c>
      <c r="I10" t="b">
        <v>0</v>
      </c>
      <c r="J10" t="s">
        <v>63</v>
      </c>
      <c r="K10" t="s">
        <v>46</v>
      </c>
      <c r="L10">
        <v>2.6914715274949201</v>
      </c>
      <c r="M10">
        <v>1.6405704999999999</v>
      </c>
      <c r="N10">
        <v>0.9331545</v>
      </c>
      <c r="U10" t="s">
        <v>193</v>
      </c>
      <c r="V10" t="s">
        <v>181</v>
      </c>
    </row>
    <row r="11" spans="1:22" x14ac:dyDescent="0.3">
      <c r="A11" s="7" t="s">
        <v>190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46</v>
      </c>
      <c r="L11">
        <v>2.7794462715768602</v>
      </c>
      <c r="M11">
        <v>1.6671667999999999</v>
      </c>
      <c r="N11">
        <v>0.95694330000000005</v>
      </c>
      <c r="U11" t="s">
        <v>181</v>
      </c>
      <c r="V11" t="s">
        <v>188</v>
      </c>
    </row>
    <row r="12" spans="1:22" x14ac:dyDescent="0.3">
      <c r="A12" t="s">
        <v>191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63</v>
      </c>
      <c r="K12" t="s">
        <v>51</v>
      </c>
      <c r="L12">
        <v>1.83303549789878</v>
      </c>
      <c r="M12">
        <v>1.3538965000000001</v>
      </c>
      <c r="N12">
        <v>0.66936236999999998</v>
      </c>
      <c r="U12" t="s">
        <v>188</v>
      </c>
      <c r="V12" t="s">
        <v>193</v>
      </c>
    </row>
    <row r="13" spans="1:22" x14ac:dyDescent="0.3">
      <c r="A13" t="s">
        <v>192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147</v>
      </c>
      <c r="I13" t="b">
        <v>0</v>
      </c>
      <c r="J13" t="s">
        <v>45</v>
      </c>
      <c r="K13" t="s">
        <v>46</v>
      </c>
      <c r="L13">
        <v>29.821920955882302</v>
      </c>
      <c r="M13">
        <v>5.4609449999999997</v>
      </c>
      <c r="N13">
        <v>2.7585017999999999</v>
      </c>
      <c r="U13" t="s">
        <v>195</v>
      </c>
      <c r="V13" t="s">
        <v>182</v>
      </c>
    </row>
    <row r="14" spans="1:22" x14ac:dyDescent="0.3">
      <c r="A14" t="s">
        <v>193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2.2738811921547399</v>
      </c>
      <c r="M14">
        <v>1.5079395</v>
      </c>
      <c r="N14">
        <v>0.76513949999999997</v>
      </c>
      <c r="U14" t="s">
        <v>184</v>
      </c>
      <c r="V14" t="s">
        <v>195</v>
      </c>
    </row>
    <row r="15" spans="1:22" x14ac:dyDescent="0.3">
      <c r="A15" t="s">
        <v>194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46</v>
      </c>
      <c r="L15">
        <v>29.821920955882302</v>
      </c>
      <c r="M15">
        <v>5.4609449999999997</v>
      </c>
      <c r="N15">
        <v>2.7585017999999999</v>
      </c>
      <c r="U15" t="s">
        <v>189</v>
      </c>
      <c r="V15" t="s">
        <v>184</v>
      </c>
    </row>
    <row r="16" spans="1:22" x14ac:dyDescent="0.3">
      <c r="A16" t="s">
        <v>195</v>
      </c>
      <c r="B16">
        <v>1E-3</v>
      </c>
      <c r="C16">
        <v>200</v>
      </c>
      <c r="D16">
        <v>16</v>
      </c>
      <c r="E16" t="s">
        <v>11</v>
      </c>
      <c r="F16" t="s">
        <v>11</v>
      </c>
      <c r="G16" t="s">
        <v>146</v>
      </c>
      <c r="H16" t="s">
        <v>147</v>
      </c>
      <c r="I16" t="b">
        <v>0</v>
      </c>
      <c r="J16" t="s">
        <v>63</v>
      </c>
      <c r="K16" t="s">
        <v>46</v>
      </c>
      <c r="L16">
        <v>2.42056698845151</v>
      </c>
      <c r="M16">
        <v>1.5558168999999999</v>
      </c>
      <c r="N16">
        <v>0.89960669999999998</v>
      </c>
      <c r="U16" t="s">
        <v>190</v>
      </c>
      <c r="V16" t="s">
        <v>189</v>
      </c>
    </row>
    <row r="17" spans="1:22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  <c r="U17" t="s">
        <v>186</v>
      </c>
      <c r="V17" t="s">
        <v>190</v>
      </c>
    </row>
    <row r="18" spans="1:22" x14ac:dyDescent="0.3">
      <c r="A18" s="7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  <c r="U18" t="s">
        <v>197</v>
      </c>
      <c r="V18" t="s">
        <v>197</v>
      </c>
    </row>
    <row r="19" spans="1:22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  <c r="U19" t="s">
        <v>187</v>
      </c>
      <c r="V19" t="s">
        <v>186</v>
      </c>
    </row>
    <row r="20" spans="1:22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  <c r="U20" t="s">
        <v>182</v>
      </c>
      <c r="V20" t="s">
        <v>201</v>
      </c>
    </row>
    <row r="21" spans="1:22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  <c r="U21" t="s">
        <v>201</v>
      </c>
      <c r="V21" t="s">
        <v>200</v>
      </c>
    </row>
    <row r="22" spans="1:22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  <c r="U22" t="s">
        <v>200</v>
      </c>
      <c r="V22" t="s">
        <v>187</v>
      </c>
    </row>
    <row r="23" spans="1:22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  <c r="U23" t="s">
        <v>199</v>
      </c>
      <c r="V23" t="s">
        <v>199</v>
      </c>
    </row>
    <row r="24" spans="1:22" x14ac:dyDescent="0.3">
      <c r="U24" t="s">
        <v>202</v>
      </c>
      <c r="V24" t="s">
        <v>202</v>
      </c>
    </row>
    <row r="25" spans="1:22" x14ac:dyDescent="0.3">
      <c r="U25" t="s">
        <v>196</v>
      </c>
      <c r="V25" t="s">
        <v>196</v>
      </c>
    </row>
    <row r="26" spans="1:22" x14ac:dyDescent="0.3">
      <c r="U26" t="s">
        <v>192</v>
      </c>
      <c r="V26" t="s">
        <v>192</v>
      </c>
    </row>
    <row r="27" spans="1:22" x14ac:dyDescent="0.3">
      <c r="U27" t="s">
        <v>194</v>
      </c>
      <c r="V27" t="s">
        <v>194</v>
      </c>
    </row>
    <row r="28" spans="1:22" x14ac:dyDescent="0.3">
      <c r="U28" t="s">
        <v>198</v>
      </c>
      <c r="V28" t="s">
        <v>198</v>
      </c>
    </row>
    <row r="31" spans="1:22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69</v>
      </c>
      <c r="J31" t="s">
        <v>70</v>
      </c>
      <c r="K31" t="s">
        <v>71</v>
      </c>
      <c r="L31" t="s">
        <v>97</v>
      </c>
      <c r="M31" t="s">
        <v>98</v>
      </c>
      <c r="N31" t="s">
        <v>99</v>
      </c>
      <c r="Q31" t="s">
        <v>203</v>
      </c>
    </row>
    <row r="32" spans="1:22" x14ac:dyDescent="0.3">
      <c r="A32" t="s">
        <v>185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146</v>
      </c>
      <c r="H32" t="s">
        <v>150</v>
      </c>
      <c r="I32" t="b">
        <v>1</v>
      </c>
      <c r="J32" t="s">
        <v>63</v>
      </c>
      <c r="K32" t="s">
        <v>51</v>
      </c>
      <c r="L32">
        <v>1.3879763197619399</v>
      </c>
      <c r="M32">
        <v>1.1781242999999999</v>
      </c>
      <c r="N32">
        <v>0.59619</v>
      </c>
      <c r="Q32" s="6">
        <f>AVERAGE(N32,N33,N34,N35,N44,N53)</f>
        <v>1.0923366433333335</v>
      </c>
    </row>
    <row r="33" spans="1:17" x14ac:dyDescent="0.3">
      <c r="A33" t="s">
        <v>183</v>
      </c>
      <c r="B33">
        <v>1E-4</v>
      </c>
      <c r="C33">
        <v>200</v>
      </c>
      <c r="D33">
        <v>16</v>
      </c>
      <c r="E33" t="s">
        <v>10</v>
      </c>
      <c r="F33" t="s">
        <v>11</v>
      </c>
      <c r="G33" t="s">
        <v>146</v>
      </c>
      <c r="H33" t="s">
        <v>147</v>
      </c>
      <c r="I33" t="b">
        <v>0</v>
      </c>
      <c r="J33" t="s">
        <v>63</v>
      </c>
      <c r="K33" t="s">
        <v>51</v>
      </c>
      <c r="L33">
        <v>1.73718523384784</v>
      </c>
      <c r="M33">
        <v>1.3180232000000001</v>
      </c>
      <c r="N33">
        <v>0.62757503999999997</v>
      </c>
    </row>
    <row r="34" spans="1:17" x14ac:dyDescent="0.3">
      <c r="A34" t="s">
        <v>191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153</v>
      </c>
      <c r="H34" t="s">
        <v>154</v>
      </c>
      <c r="I34" t="b">
        <v>1</v>
      </c>
      <c r="J34" t="s">
        <v>63</v>
      </c>
      <c r="K34" t="s">
        <v>51</v>
      </c>
      <c r="L34">
        <v>1.83303549789878</v>
      </c>
      <c r="M34">
        <v>1.3538965000000001</v>
      </c>
      <c r="N34">
        <v>0.66936236999999998</v>
      </c>
      <c r="Q34" t="s">
        <v>204</v>
      </c>
    </row>
    <row r="35" spans="1:17" x14ac:dyDescent="0.3">
      <c r="A35" t="s">
        <v>193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146</v>
      </c>
      <c r="H35" t="s">
        <v>150</v>
      </c>
      <c r="I35" t="b">
        <v>1</v>
      </c>
      <c r="J35" t="s">
        <v>45</v>
      </c>
      <c r="K35" t="s">
        <v>51</v>
      </c>
      <c r="L35">
        <v>2.2738811921547399</v>
      </c>
      <c r="M35">
        <v>1.5079395</v>
      </c>
      <c r="N35">
        <v>0.76513949999999997</v>
      </c>
      <c r="Q35">
        <f>AVERAGE(N36:N43,N45:N52)</f>
        <v>1.324304275</v>
      </c>
    </row>
    <row r="36" spans="1:17" x14ac:dyDescent="0.3">
      <c r="A36" t="s">
        <v>181</v>
      </c>
      <c r="B36">
        <v>1E-4</v>
      </c>
      <c r="C36">
        <v>200</v>
      </c>
      <c r="D36">
        <v>16</v>
      </c>
      <c r="E36" t="s">
        <v>10</v>
      </c>
      <c r="F36" t="s">
        <v>17</v>
      </c>
      <c r="G36" t="s">
        <v>156</v>
      </c>
      <c r="H36" t="s">
        <v>150</v>
      </c>
      <c r="I36" t="b">
        <v>1</v>
      </c>
      <c r="J36" t="s">
        <v>63</v>
      </c>
      <c r="K36" t="s">
        <v>46</v>
      </c>
      <c r="L36">
        <v>2.05057453572311</v>
      </c>
      <c r="M36">
        <v>1.4319824999999999</v>
      </c>
      <c r="N36">
        <v>0.81664720000000002</v>
      </c>
    </row>
    <row r="37" spans="1:17" x14ac:dyDescent="0.3">
      <c r="A37" t="s">
        <v>188</v>
      </c>
      <c r="B37">
        <v>1E-4</v>
      </c>
      <c r="C37">
        <v>200</v>
      </c>
      <c r="D37">
        <v>16</v>
      </c>
      <c r="E37" t="s">
        <v>10</v>
      </c>
      <c r="F37" t="s">
        <v>17</v>
      </c>
      <c r="G37" t="s">
        <v>156</v>
      </c>
      <c r="H37" t="s">
        <v>147</v>
      </c>
      <c r="I37" t="b">
        <v>0</v>
      </c>
      <c r="J37" t="s">
        <v>63</v>
      </c>
      <c r="K37" t="s">
        <v>46</v>
      </c>
      <c r="L37">
        <v>2.1707271215341502</v>
      </c>
      <c r="M37">
        <v>1.4733387</v>
      </c>
      <c r="N37">
        <v>0.86319995000000005</v>
      </c>
    </row>
    <row r="38" spans="1:17" x14ac:dyDescent="0.3">
      <c r="A38" t="s">
        <v>195</v>
      </c>
      <c r="B38">
        <v>1E-3</v>
      </c>
      <c r="C38">
        <v>200</v>
      </c>
      <c r="D38">
        <v>16</v>
      </c>
      <c r="E38" t="s">
        <v>11</v>
      </c>
      <c r="F38" t="s">
        <v>11</v>
      </c>
      <c r="G38" t="s">
        <v>146</v>
      </c>
      <c r="H38" t="s">
        <v>147</v>
      </c>
      <c r="I38" t="b">
        <v>0</v>
      </c>
      <c r="J38" t="s">
        <v>63</v>
      </c>
      <c r="K38" t="s">
        <v>46</v>
      </c>
      <c r="L38">
        <v>2.42056698845151</v>
      </c>
      <c r="M38">
        <v>1.5558168999999999</v>
      </c>
      <c r="N38">
        <v>0.89960669999999998</v>
      </c>
    </row>
    <row r="39" spans="1:17" x14ac:dyDescent="0.3">
      <c r="A39" t="s">
        <v>184</v>
      </c>
      <c r="B39">
        <v>1E-3</v>
      </c>
      <c r="C39">
        <v>200</v>
      </c>
      <c r="D39">
        <v>16</v>
      </c>
      <c r="E39" t="s">
        <v>11</v>
      </c>
      <c r="F39" t="s">
        <v>11</v>
      </c>
      <c r="G39" t="s">
        <v>156</v>
      </c>
      <c r="H39" t="s">
        <v>147</v>
      </c>
      <c r="I39" t="b">
        <v>0</v>
      </c>
      <c r="J39" t="s">
        <v>63</v>
      </c>
      <c r="K39" t="s">
        <v>46</v>
      </c>
      <c r="L39">
        <v>2.4780492260504201</v>
      </c>
      <c r="M39">
        <v>1.5741824</v>
      </c>
      <c r="N39">
        <v>0.93053330000000001</v>
      </c>
    </row>
    <row r="40" spans="1:17" x14ac:dyDescent="0.3">
      <c r="A40" t="s">
        <v>189</v>
      </c>
      <c r="B40">
        <v>1E-3</v>
      </c>
      <c r="C40">
        <v>200</v>
      </c>
      <c r="D40">
        <v>16</v>
      </c>
      <c r="E40" t="s">
        <v>11</v>
      </c>
      <c r="F40" t="s">
        <v>11</v>
      </c>
      <c r="G40" t="s">
        <v>153</v>
      </c>
      <c r="H40" t="s">
        <v>147</v>
      </c>
      <c r="I40" t="b">
        <v>0</v>
      </c>
      <c r="J40" t="s">
        <v>63</v>
      </c>
      <c r="K40" t="s">
        <v>46</v>
      </c>
      <c r="L40">
        <v>2.6914715274949201</v>
      </c>
      <c r="M40">
        <v>1.6405704999999999</v>
      </c>
      <c r="N40">
        <v>0.9331545</v>
      </c>
    </row>
    <row r="41" spans="1:17" x14ac:dyDescent="0.3">
      <c r="A41" t="s">
        <v>190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63</v>
      </c>
      <c r="K41" t="s">
        <v>46</v>
      </c>
      <c r="L41">
        <v>2.7794462715768602</v>
      </c>
      <c r="M41">
        <v>1.6671667999999999</v>
      </c>
      <c r="N41">
        <v>0.95694330000000005</v>
      </c>
    </row>
    <row r="42" spans="1:17" x14ac:dyDescent="0.3">
      <c r="A42" t="s">
        <v>186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147</v>
      </c>
      <c r="I42" t="b">
        <v>0</v>
      </c>
      <c r="J42" t="s">
        <v>63</v>
      </c>
      <c r="K42" t="s">
        <v>46</v>
      </c>
      <c r="L42">
        <v>2.88652546473724</v>
      </c>
      <c r="M42">
        <v>1.6989776999999999</v>
      </c>
      <c r="N42">
        <v>0.97282769999999996</v>
      </c>
    </row>
    <row r="43" spans="1:17" x14ac:dyDescent="0.3">
      <c r="A43" t="s">
        <v>197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2.8357181675074701</v>
      </c>
      <c r="M43">
        <v>1.6839591</v>
      </c>
      <c r="N43">
        <v>0.98456675000000005</v>
      </c>
    </row>
    <row r="44" spans="1:17" x14ac:dyDescent="0.3">
      <c r="A44" t="s">
        <v>187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153</v>
      </c>
      <c r="H44" t="s">
        <v>154</v>
      </c>
      <c r="I44" t="b">
        <v>1</v>
      </c>
      <c r="J44" t="s">
        <v>45</v>
      </c>
      <c r="K44" t="s">
        <v>51</v>
      </c>
      <c r="L44">
        <v>3.5457077235640799</v>
      </c>
      <c r="M44">
        <v>1.8830051000000001</v>
      </c>
      <c r="N44">
        <v>0.99294954999999996</v>
      </c>
    </row>
    <row r="45" spans="1:17" x14ac:dyDescent="0.3">
      <c r="A45" t="s">
        <v>182</v>
      </c>
      <c r="B45">
        <v>1E-4</v>
      </c>
      <c r="C45">
        <v>200</v>
      </c>
      <c r="D45">
        <v>16</v>
      </c>
      <c r="E45" t="s">
        <v>10</v>
      </c>
      <c r="F45" t="s">
        <v>17</v>
      </c>
      <c r="G45" t="s">
        <v>156</v>
      </c>
      <c r="H45" t="s">
        <v>150</v>
      </c>
      <c r="I45" t="b">
        <v>1</v>
      </c>
      <c r="J45" t="s">
        <v>63</v>
      </c>
      <c r="K45" t="s">
        <v>46</v>
      </c>
      <c r="L45">
        <v>2.3654031865298699</v>
      </c>
      <c r="M45">
        <v>1.537987</v>
      </c>
      <c r="N45">
        <v>1.0231726000000001</v>
      </c>
    </row>
    <row r="46" spans="1:17" x14ac:dyDescent="0.3">
      <c r="A46" t="s">
        <v>201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150</v>
      </c>
      <c r="I46" t="b">
        <v>1</v>
      </c>
      <c r="J46" t="s">
        <v>63</v>
      </c>
      <c r="K46" t="s">
        <v>46</v>
      </c>
      <c r="L46">
        <v>3.23489311216946</v>
      </c>
      <c r="M46">
        <v>1.7985808000000001</v>
      </c>
      <c r="N46">
        <v>1.0337512</v>
      </c>
    </row>
    <row r="47" spans="1:17" x14ac:dyDescent="0.3">
      <c r="A47" t="s">
        <v>200</v>
      </c>
      <c r="B47">
        <v>1E-4</v>
      </c>
      <c r="C47">
        <v>200</v>
      </c>
      <c r="D47">
        <v>16</v>
      </c>
      <c r="E47" t="s">
        <v>10</v>
      </c>
      <c r="F47" t="s">
        <v>11</v>
      </c>
      <c r="G47" t="s">
        <v>146</v>
      </c>
      <c r="H47" t="s">
        <v>150</v>
      </c>
      <c r="I47" t="b">
        <v>1</v>
      </c>
      <c r="J47" t="s">
        <v>63</v>
      </c>
      <c r="K47" t="s">
        <v>46</v>
      </c>
      <c r="L47">
        <v>3.3039736026788402</v>
      </c>
      <c r="M47">
        <v>1.8176831</v>
      </c>
      <c r="N47">
        <v>1.0925026</v>
      </c>
    </row>
    <row r="48" spans="1:17" x14ac:dyDescent="0.3">
      <c r="A48" t="s">
        <v>199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63</v>
      </c>
      <c r="K48" t="s">
        <v>46</v>
      </c>
      <c r="L48">
        <v>4.5206549697938998</v>
      </c>
      <c r="M48">
        <v>2.1261834999999998</v>
      </c>
      <c r="N48">
        <v>1.1853804999999999</v>
      </c>
    </row>
    <row r="49" spans="1:14" x14ac:dyDescent="0.3">
      <c r="A49" s="8" t="s">
        <v>202</v>
      </c>
      <c r="B49" s="8">
        <v>1E-4</v>
      </c>
      <c r="C49" s="8">
        <v>200</v>
      </c>
      <c r="D49" s="8">
        <v>16</v>
      </c>
      <c r="E49" s="8" t="s">
        <v>10</v>
      </c>
      <c r="F49" s="8" t="s">
        <v>11</v>
      </c>
      <c r="G49" s="8" t="s">
        <v>153</v>
      </c>
      <c r="H49" s="8" t="s">
        <v>154</v>
      </c>
      <c r="I49" s="8" t="b">
        <v>1</v>
      </c>
      <c r="J49" s="8" t="s">
        <v>63</v>
      </c>
      <c r="K49" s="8" t="s">
        <v>46</v>
      </c>
      <c r="L49" s="8">
        <v>7.5533822871306304</v>
      </c>
      <c r="M49" s="8">
        <v>2.7483412999999999</v>
      </c>
      <c r="N49" s="8">
        <v>1.5609331</v>
      </c>
    </row>
    <row r="50" spans="1:14" x14ac:dyDescent="0.3">
      <c r="A50" s="8" t="s">
        <v>196</v>
      </c>
      <c r="B50" s="8">
        <v>1E-4</v>
      </c>
      <c r="C50" s="8">
        <v>200</v>
      </c>
      <c r="D50" s="8">
        <v>16</v>
      </c>
      <c r="E50" s="8" t="s">
        <v>10</v>
      </c>
      <c r="F50" s="8" t="s">
        <v>11</v>
      </c>
      <c r="G50" s="8" t="s">
        <v>153</v>
      </c>
      <c r="H50" s="8" t="s">
        <v>154</v>
      </c>
      <c r="I50" s="8" t="b">
        <v>1</v>
      </c>
      <c r="J50" s="8" t="s">
        <v>45</v>
      </c>
      <c r="K50" s="8" t="s">
        <v>46</v>
      </c>
      <c r="L50" s="8">
        <v>29.4665209643323</v>
      </c>
      <c r="M50" s="8">
        <v>5.4283066</v>
      </c>
      <c r="N50" s="8">
        <v>2.4186453999999999</v>
      </c>
    </row>
    <row r="51" spans="1:14" x14ac:dyDescent="0.3">
      <c r="A51" s="8" t="s">
        <v>192</v>
      </c>
      <c r="B51" s="8">
        <v>1E-4</v>
      </c>
      <c r="C51" s="8">
        <v>200</v>
      </c>
      <c r="D51" s="8">
        <v>16</v>
      </c>
      <c r="E51" s="8" t="s">
        <v>10</v>
      </c>
      <c r="F51" s="8" t="s">
        <v>11</v>
      </c>
      <c r="G51" s="8" t="s">
        <v>146</v>
      </c>
      <c r="H51" s="8" t="s">
        <v>147</v>
      </c>
      <c r="I51" s="8" t="b">
        <v>0</v>
      </c>
      <c r="J51" s="8" t="s">
        <v>45</v>
      </c>
      <c r="K51" s="8" t="s">
        <v>46</v>
      </c>
      <c r="L51" s="8">
        <v>29.821920955882302</v>
      </c>
      <c r="M51" s="8">
        <v>5.4609449999999997</v>
      </c>
      <c r="N51" s="8">
        <v>2.7585017999999999</v>
      </c>
    </row>
    <row r="52" spans="1:14" x14ac:dyDescent="0.3">
      <c r="A52" s="8" t="s">
        <v>194</v>
      </c>
      <c r="B52" s="8">
        <v>1E-4</v>
      </c>
      <c r="C52" s="8">
        <v>200</v>
      </c>
      <c r="D52" s="8">
        <v>16</v>
      </c>
      <c r="E52" s="8" t="s">
        <v>10</v>
      </c>
      <c r="F52" s="8" t="s">
        <v>11</v>
      </c>
      <c r="G52" s="8" t="s">
        <v>146</v>
      </c>
      <c r="H52" s="8" t="s">
        <v>150</v>
      </c>
      <c r="I52" s="8" t="b">
        <v>1</v>
      </c>
      <c r="J52" s="8" t="s">
        <v>45</v>
      </c>
      <c r="K52" s="8" t="s">
        <v>46</v>
      </c>
      <c r="L52" s="8">
        <v>29.821920955882302</v>
      </c>
      <c r="M52" s="8">
        <v>5.4609449999999997</v>
      </c>
      <c r="N52" s="8">
        <v>2.7585017999999999</v>
      </c>
    </row>
    <row r="53" spans="1:14" x14ac:dyDescent="0.3">
      <c r="A53" s="8" t="s">
        <v>198</v>
      </c>
      <c r="B53" s="8">
        <v>1E-4</v>
      </c>
      <c r="C53" s="8">
        <v>200</v>
      </c>
      <c r="D53" s="8">
        <v>16</v>
      </c>
      <c r="E53" s="8" t="s">
        <v>10</v>
      </c>
      <c r="F53" s="8" t="s">
        <v>11</v>
      </c>
      <c r="G53" s="8" t="s">
        <v>146</v>
      </c>
      <c r="H53" s="8" t="s">
        <v>147</v>
      </c>
      <c r="I53" s="8" t="b">
        <v>0</v>
      </c>
      <c r="J53" s="8" t="s">
        <v>45</v>
      </c>
      <c r="K53" s="8" t="s">
        <v>51</v>
      </c>
      <c r="L53" s="8">
        <v>34.627527573529399</v>
      </c>
      <c r="M53" s="8">
        <v>5.8845162000000002</v>
      </c>
      <c r="N53" s="8">
        <v>2.9028033999999998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69</v>
      </c>
      <c r="J58" t="s">
        <v>70</v>
      </c>
      <c r="K58" t="s">
        <v>71</v>
      </c>
      <c r="L58" t="s">
        <v>97</v>
      </c>
      <c r="M58" t="s">
        <v>98</v>
      </c>
      <c r="N58" t="s">
        <v>99</v>
      </c>
    </row>
    <row r="59" spans="1:14" x14ac:dyDescent="0.3">
      <c r="A59" t="s">
        <v>185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63</v>
      </c>
      <c r="K59" t="s">
        <v>51</v>
      </c>
      <c r="L59">
        <v>1.3879763197619399</v>
      </c>
      <c r="M59">
        <v>1.1781242999999999</v>
      </c>
      <c r="N59">
        <v>0.59619</v>
      </c>
    </row>
    <row r="60" spans="1:14" x14ac:dyDescent="0.3">
      <c r="A60" t="s">
        <v>183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63</v>
      </c>
      <c r="K60" t="s">
        <v>51</v>
      </c>
      <c r="L60">
        <v>1.73718523384784</v>
      </c>
      <c r="M60">
        <v>1.3180232000000001</v>
      </c>
      <c r="N60">
        <v>0.62757503999999997</v>
      </c>
    </row>
    <row r="61" spans="1:14" x14ac:dyDescent="0.3">
      <c r="A61" t="s">
        <v>191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153</v>
      </c>
      <c r="H61" t="s">
        <v>154</v>
      </c>
      <c r="I61" t="b">
        <v>1</v>
      </c>
      <c r="J61" t="s">
        <v>63</v>
      </c>
      <c r="K61" t="s">
        <v>51</v>
      </c>
      <c r="L61">
        <v>1.83303549789878</v>
      </c>
      <c r="M61">
        <v>1.3538965000000001</v>
      </c>
      <c r="N61">
        <v>0.66936236999999998</v>
      </c>
    </row>
    <row r="62" spans="1:14" x14ac:dyDescent="0.3">
      <c r="A62" t="s">
        <v>181</v>
      </c>
      <c r="B62">
        <v>1E-4</v>
      </c>
      <c r="C62">
        <v>200</v>
      </c>
      <c r="D62">
        <v>16</v>
      </c>
      <c r="E62" t="s">
        <v>10</v>
      </c>
      <c r="F62" t="s">
        <v>17</v>
      </c>
      <c r="G62" t="s">
        <v>156</v>
      </c>
      <c r="H62" t="s">
        <v>150</v>
      </c>
      <c r="I62" t="b">
        <v>1</v>
      </c>
      <c r="J62" t="s">
        <v>63</v>
      </c>
      <c r="K62" t="s">
        <v>46</v>
      </c>
      <c r="L62">
        <v>2.05057453572311</v>
      </c>
      <c r="M62">
        <v>1.4319824999999999</v>
      </c>
      <c r="N62">
        <v>0.81664720000000002</v>
      </c>
    </row>
    <row r="63" spans="1:14" x14ac:dyDescent="0.3">
      <c r="A63" t="s">
        <v>188</v>
      </c>
      <c r="B63">
        <v>1E-4</v>
      </c>
      <c r="C63">
        <v>200</v>
      </c>
      <c r="D63">
        <v>16</v>
      </c>
      <c r="E63" t="s">
        <v>10</v>
      </c>
      <c r="F63" t="s">
        <v>17</v>
      </c>
      <c r="G63" t="s">
        <v>156</v>
      </c>
      <c r="H63" t="s">
        <v>147</v>
      </c>
      <c r="I63" t="b">
        <v>0</v>
      </c>
      <c r="J63" t="s">
        <v>63</v>
      </c>
      <c r="K63" t="s">
        <v>46</v>
      </c>
      <c r="L63">
        <v>2.1707271215341502</v>
      </c>
      <c r="M63">
        <v>1.4733387</v>
      </c>
      <c r="N63">
        <v>0.86319995000000005</v>
      </c>
    </row>
    <row r="64" spans="1:14" x14ac:dyDescent="0.3">
      <c r="A64" t="s">
        <v>193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146</v>
      </c>
      <c r="H64" t="s">
        <v>150</v>
      </c>
      <c r="I64" t="b">
        <v>1</v>
      </c>
      <c r="J64" t="s">
        <v>45</v>
      </c>
      <c r="K64" t="s">
        <v>51</v>
      </c>
      <c r="L64">
        <v>2.2738811921547399</v>
      </c>
      <c r="M64">
        <v>1.5079395</v>
      </c>
      <c r="N64">
        <v>0.76513949999999997</v>
      </c>
    </row>
    <row r="65" spans="1:14" x14ac:dyDescent="0.3">
      <c r="A65" t="s">
        <v>182</v>
      </c>
      <c r="B65">
        <v>1E-4</v>
      </c>
      <c r="C65">
        <v>200</v>
      </c>
      <c r="D65">
        <v>16</v>
      </c>
      <c r="E65" t="s">
        <v>10</v>
      </c>
      <c r="F65" t="s">
        <v>17</v>
      </c>
      <c r="G65" t="s">
        <v>156</v>
      </c>
      <c r="H65" t="s">
        <v>150</v>
      </c>
      <c r="I65" t="b">
        <v>1</v>
      </c>
      <c r="J65" t="s">
        <v>63</v>
      </c>
      <c r="K65" t="s">
        <v>46</v>
      </c>
      <c r="L65">
        <v>2.3654031865298699</v>
      </c>
      <c r="M65">
        <v>1.537987</v>
      </c>
      <c r="N65">
        <v>1.0231726000000001</v>
      </c>
    </row>
    <row r="66" spans="1:14" x14ac:dyDescent="0.3">
      <c r="A66" t="s">
        <v>195</v>
      </c>
      <c r="B66">
        <v>1E-3</v>
      </c>
      <c r="C66">
        <v>200</v>
      </c>
      <c r="D66">
        <v>16</v>
      </c>
      <c r="E66" t="s">
        <v>11</v>
      </c>
      <c r="F66" t="s">
        <v>11</v>
      </c>
      <c r="G66" t="s">
        <v>146</v>
      </c>
      <c r="H66" t="s">
        <v>147</v>
      </c>
      <c r="I66" t="b">
        <v>0</v>
      </c>
      <c r="J66" t="s">
        <v>63</v>
      </c>
      <c r="K66" t="s">
        <v>46</v>
      </c>
      <c r="L66">
        <v>2.42056698845151</v>
      </c>
      <c r="M66">
        <v>1.5558168999999999</v>
      </c>
      <c r="N66">
        <v>0.89960669999999998</v>
      </c>
    </row>
    <row r="67" spans="1:14" x14ac:dyDescent="0.3">
      <c r="A67" t="s">
        <v>184</v>
      </c>
      <c r="B67">
        <v>1E-3</v>
      </c>
      <c r="C67">
        <v>200</v>
      </c>
      <c r="D67">
        <v>16</v>
      </c>
      <c r="E67" t="s">
        <v>11</v>
      </c>
      <c r="F67" t="s">
        <v>11</v>
      </c>
      <c r="G67" t="s">
        <v>156</v>
      </c>
      <c r="H67" t="s">
        <v>147</v>
      </c>
      <c r="I67" t="b">
        <v>0</v>
      </c>
      <c r="J67" t="s">
        <v>63</v>
      </c>
      <c r="K67" t="s">
        <v>46</v>
      </c>
      <c r="L67">
        <v>2.4780492260504201</v>
      </c>
      <c r="M67">
        <v>1.5741824</v>
      </c>
      <c r="N67">
        <v>0.93053330000000001</v>
      </c>
    </row>
    <row r="68" spans="1:14" x14ac:dyDescent="0.3">
      <c r="A68" t="s">
        <v>189</v>
      </c>
      <c r="B68">
        <v>1E-3</v>
      </c>
      <c r="C68">
        <v>200</v>
      </c>
      <c r="D68">
        <v>16</v>
      </c>
      <c r="E68" t="s">
        <v>11</v>
      </c>
      <c r="F68" t="s">
        <v>11</v>
      </c>
      <c r="G68" t="s">
        <v>153</v>
      </c>
      <c r="H68" t="s">
        <v>147</v>
      </c>
      <c r="I68" t="b">
        <v>0</v>
      </c>
      <c r="J68" t="s">
        <v>63</v>
      </c>
      <c r="K68" t="s">
        <v>46</v>
      </c>
      <c r="L68">
        <v>2.6914715274949201</v>
      </c>
      <c r="M68">
        <v>1.6405704999999999</v>
      </c>
      <c r="N68">
        <v>0.9331545</v>
      </c>
    </row>
    <row r="69" spans="1:14" x14ac:dyDescent="0.3">
      <c r="A69" t="s">
        <v>190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2.7794462715768602</v>
      </c>
      <c r="M69">
        <v>1.6671667999999999</v>
      </c>
      <c r="N69">
        <v>0.95694330000000005</v>
      </c>
    </row>
    <row r="70" spans="1:14" x14ac:dyDescent="0.3">
      <c r="A70" t="s">
        <v>197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146</v>
      </c>
      <c r="H70" t="s">
        <v>150</v>
      </c>
      <c r="I70" t="b">
        <v>1</v>
      </c>
      <c r="J70" t="s">
        <v>63</v>
      </c>
      <c r="K70" t="s">
        <v>46</v>
      </c>
      <c r="L70">
        <v>2.8357181675074701</v>
      </c>
      <c r="M70">
        <v>1.6839591</v>
      </c>
      <c r="N70">
        <v>0.98456675000000005</v>
      </c>
    </row>
    <row r="71" spans="1:14" x14ac:dyDescent="0.3">
      <c r="A71" t="s">
        <v>186</v>
      </c>
      <c r="B71">
        <v>1E-4</v>
      </c>
      <c r="C71">
        <v>200</v>
      </c>
      <c r="D71">
        <v>16</v>
      </c>
      <c r="E71" t="s">
        <v>10</v>
      </c>
      <c r="F71" t="s">
        <v>11</v>
      </c>
      <c r="G71" t="s">
        <v>146</v>
      </c>
      <c r="H71" t="s">
        <v>147</v>
      </c>
      <c r="I71" t="b">
        <v>0</v>
      </c>
      <c r="J71" t="s">
        <v>63</v>
      </c>
      <c r="K71" t="s">
        <v>46</v>
      </c>
      <c r="L71">
        <v>2.88652546473724</v>
      </c>
      <c r="M71">
        <v>1.6989776999999999</v>
      </c>
      <c r="N71">
        <v>0.97282769999999996</v>
      </c>
    </row>
    <row r="72" spans="1:14" x14ac:dyDescent="0.3">
      <c r="A72" t="s">
        <v>201</v>
      </c>
      <c r="B72">
        <v>1E-4</v>
      </c>
      <c r="C72">
        <v>200</v>
      </c>
      <c r="D72">
        <v>16</v>
      </c>
      <c r="E72" t="s">
        <v>10</v>
      </c>
      <c r="F72" t="s">
        <v>11</v>
      </c>
      <c r="G72" t="s">
        <v>146</v>
      </c>
      <c r="H72" t="s">
        <v>150</v>
      </c>
      <c r="I72" t="b">
        <v>1</v>
      </c>
      <c r="J72" t="s">
        <v>63</v>
      </c>
      <c r="K72" t="s">
        <v>46</v>
      </c>
      <c r="L72">
        <v>3.23489311216946</v>
      </c>
      <c r="M72">
        <v>1.7985808000000001</v>
      </c>
      <c r="N72">
        <v>1.0337512</v>
      </c>
    </row>
    <row r="73" spans="1:14" x14ac:dyDescent="0.3">
      <c r="A73" t="s">
        <v>200</v>
      </c>
      <c r="B73">
        <v>1E-4</v>
      </c>
      <c r="C73">
        <v>200</v>
      </c>
      <c r="D73">
        <v>16</v>
      </c>
      <c r="E73" t="s">
        <v>10</v>
      </c>
      <c r="F73" t="s">
        <v>11</v>
      </c>
      <c r="G73" t="s">
        <v>146</v>
      </c>
      <c r="H73" t="s">
        <v>150</v>
      </c>
      <c r="I73" t="b">
        <v>1</v>
      </c>
      <c r="J73" t="s">
        <v>63</v>
      </c>
      <c r="K73" t="s">
        <v>46</v>
      </c>
      <c r="L73">
        <v>3.3039736026788402</v>
      </c>
      <c r="M73">
        <v>1.8176831</v>
      </c>
      <c r="N73">
        <v>1.0925026</v>
      </c>
    </row>
    <row r="74" spans="1:14" x14ac:dyDescent="0.3">
      <c r="A74" t="s">
        <v>187</v>
      </c>
      <c r="B74">
        <v>1E-4</v>
      </c>
      <c r="C74">
        <v>200</v>
      </c>
      <c r="D74">
        <v>16</v>
      </c>
      <c r="E74" t="s">
        <v>10</v>
      </c>
      <c r="F74" t="s">
        <v>11</v>
      </c>
      <c r="G74" t="s">
        <v>153</v>
      </c>
      <c r="H74" t="s">
        <v>154</v>
      </c>
      <c r="I74" t="b">
        <v>1</v>
      </c>
      <c r="J74" t="s">
        <v>45</v>
      </c>
      <c r="K74" t="s">
        <v>51</v>
      </c>
      <c r="L74">
        <v>3.5457077235640799</v>
      </c>
      <c r="M74">
        <v>1.8830051000000001</v>
      </c>
      <c r="N74">
        <v>0.99294954999999996</v>
      </c>
    </row>
    <row r="75" spans="1:14" x14ac:dyDescent="0.3">
      <c r="A75" t="s">
        <v>199</v>
      </c>
      <c r="B75">
        <v>1E-4</v>
      </c>
      <c r="C75">
        <v>200</v>
      </c>
      <c r="D75">
        <v>16</v>
      </c>
      <c r="E75" t="s">
        <v>10</v>
      </c>
      <c r="F75" t="s">
        <v>11</v>
      </c>
      <c r="G75" t="s">
        <v>153</v>
      </c>
      <c r="H75" t="s">
        <v>154</v>
      </c>
      <c r="I75" t="b">
        <v>1</v>
      </c>
      <c r="J75" t="s">
        <v>63</v>
      </c>
      <c r="K75" t="s">
        <v>46</v>
      </c>
      <c r="L75">
        <v>4.5206549697938998</v>
      </c>
      <c r="M75">
        <v>2.1261834999999998</v>
      </c>
      <c r="N75">
        <v>1.1853804999999999</v>
      </c>
    </row>
    <row r="76" spans="1:14" x14ac:dyDescent="0.3">
      <c r="A76" t="s">
        <v>202</v>
      </c>
      <c r="B76">
        <v>1E-4</v>
      </c>
      <c r="C76">
        <v>200</v>
      </c>
      <c r="D76">
        <v>16</v>
      </c>
      <c r="E76" t="s">
        <v>10</v>
      </c>
      <c r="F76" t="s">
        <v>11</v>
      </c>
      <c r="G76" t="s">
        <v>153</v>
      </c>
      <c r="H76" t="s">
        <v>154</v>
      </c>
      <c r="I76" t="b">
        <v>1</v>
      </c>
      <c r="J76" t="s">
        <v>63</v>
      </c>
      <c r="K76" t="s">
        <v>46</v>
      </c>
      <c r="L76">
        <v>7.5533822871306304</v>
      </c>
      <c r="M76">
        <v>2.7483412999999999</v>
      </c>
      <c r="N76">
        <v>1.5609331</v>
      </c>
    </row>
    <row r="77" spans="1:14" x14ac:dyDescent="0.3">
      <c r="A77" t="s">
        <v>196</v>
      </c>
      <c r="B77">
        <v>1E-4</v>
      </c>
      <c r="C77">
        <v>200</v>
      </c>
      <c r="D77">
        <v>16</v>
      </c>
      <c r="E77" t="s">
        <v>10</v>
      </c>
      <c r="F77" t="s">
        <v>11</v>
      </c>
      <c r="G77" t="s">
        <v>153</v>
      </c>
      <c r="H77" t="s">
        <v>154</v>
      </c>
      <c r="I77" t="b">
        <v>1</v>
      </c>
      <c r="J77" t="s">
        <v>45</v>
      </c>
      <c r="K77" t="s">
        <v>46</v>
      </c>
      <c r="L77">
        <v>29.4665209643323</v>
      </c>
      <c r="M77">
        <v>5.4283066</v>
      </c>
      <c r="N77">
        <v>2.4186453999999999</v>
      </c>
    </row>
    <row r="78" spans="1:14" x14ac:dyDescent="0.3">
      <c r="A78" t="s">
        <v>192</v>
      </c>
      <c r="B78">
        <v>1E-4</v>
      </c>
      <c r="C78">
        <v>200</v>
      </c>
      <c r="D78">
        <v>16</v>
      </c>
      <c r="E78" t="s">
        <v>10</v>
      </c>
      <c r="F78" t="s">
        <v>11</v>
      </c>
      <c r="G78" t="s">
        <v>146</v>
      </c>
      <c r="H78" t="s">
        <v>147</v>
      </c>
      <c r="I78" t="b">
        <v>0</v>
      </c>
      <c r="J78" t="s">
        <v>45</v>
      </c>
      <c r="K78" t="s">
        <v>46</v>
      </c>
      <c r="L78">
        <v>29.821920955882302</v>
      </c>
      <c r="M78">
        <v>5.4609449999999997</v>
      </c>
      <c r="N78">
        <v>2.7585017999999999</v>
      </c>
    </row>
    <row r="79" spans="1:14" x14ac:dyDescent="0.3">
      <c r="A79" t="s">
        <v>194</v>
      </c>
      <c r="B79">
        <v>1E-4</v>
      </c>
      <c r="C79">
        <v>200</v>
      </c>
      <c r="D79">
        <v>16</v>
      </c>
      <c r="E79" t="s">
        <v>10</v>
      </c>
      <c r="F79" t="s">
        <v>11</v>
      </c>
      <c r="G79" t="s">
        <v>146</v>
      </c>
      <c r="H79" t="s">
        <v>150</v>
      </c>
      <c r="I79" t="b">
        <v>1</v>
      </c>
      <c r="J79" t="s">
        <v>45</v>
      </c>
      <c r="K79" t="s">
        <v>46</v>
      </c>
      <c r="L79">
        <v>29.821920955882302</v>
      </c>
      <c r="M79">
        <v>5.4609449999999997</v>
      </c>
      <c r="N79">
        <v>2.7585017999999999</v>
      </c>
    </row>
    <row r="80" spans="1:14" x14ac:dyDescent="0.3">
      <c r="A80" t="s">
        <v>198</v>
      </c>
      <c r="B80">
        <v>1E-4</v>
      </c>
      <c r="C80">
        <v>200</v>
      </c>
      <c r="D80">
        <v>16</v>
      </c>
      <c r="E80" t="s">
        <v>10</v>
      </c>
      <c r="F80" t="s">
        <v>11</v>
      </c>
      <c r="G80" t="s">
        <v>146</v>
      </c>
      <c r="H80" t="s">
        <v>147</v>
      </c>
      <c r="I80" t="b">
        <v>0</v>
      </c>
      <c r="J80" t="s">
        <v>45</v>
      </c>
      <c r="K80" t="s">
        <v>51</v>
      </c>
      <c r="L80">
        <v>34.627527573529399</v>
      </c>
      <c r="M80">
        <v>5.8845162000000002</v>
      </c>
      <c r="N80">
        <v>2.9028033999999998</v>
      </c>
    </row>
  </sheetData>
  <sortState xmlns:xlrd2="http://schemas.microsoft.com/office/spreadsheetml/2017/richdata2" ref="A59:N80">
    <sortCondition ref="M59:M80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515-9F14-46FE-948D-230DCF2184AB}">
  <dimension ref="A1:Q123"/>
  <sheetViews>
    <sheetView topLeftCell="A85" workbookViewId="0">
      <selection activeCell="Q119" sqref="Q119"/>
    </sheetView>
  </sheetViews>
  <sheetFormatPr defaultRowHeight="14.4" x14ac:dyDescent="0.3"/>
  <cols>
    <col min="1" max="1" width="17.77734375" bestFit="1" customWidth="1"/>
    <col min="6" max="6" width="11.77734375" customWidth="1"/>
    <col min="7" max="7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184</v>
      </c>
      <c r="B2">
        <v>1E-3</v>
      </c>
      <c r="C2">
        <v>200</v>
      </c>
      <c r="D2">
        <v>16</v>
      </c>
      <c r="E2" t="s">
        <v>11</v>
      </c>
      <c r="F2" t="s">
        <v>11</v>
      </c>
      <c r="G2" t="s">
        <v>156</v>
      </c>
      <c r="H2" t="s">
        <v>147</v>
      </c>
      <c r="I2" t="b">
        <v>0</v>
      </c>
      <c r="J2" t="s">
        <v>63</v>
      </c>
      <c r="K2" t="s">
        <v>46</v>
      </c>
      <c r="L2">
        <v>2.4780492260504201</v>
      </c>
      <c r="M2">
        <v>1.5741824</v>
      </c>
      <c r="N2">
        <v>0.93053330000000001</v>
      </c>
    </row>
    <row r="3" spans="1:14" x14ac:dyDescent="0.3">
      <c r="A3" t="s">
        <v>189</v>
      </c>
      <c r="B3">
        <v>1E-3</v>
      </c>
      <c r="C3">
        <v>200</v>
      </c>
      <c r="D3">
        <v>16</v>
      </c>
      <c r="E3" t="s">
        <v>11</v>
      </c>
      <c r="F3" t="s">
        <v>11</v>
      </c>
      <c r="G3" t="s">
        <v>153</v>
      </c>
      <c r="H3" t="s">
        <v>147</v>
      </c>
      <c r="I3" t="b">
        <v>0</v>
      </c>
      <c r="J3" t="s">
        <v>63</v>
      </c>
      <c r="K3" t="s">
        <v>46</v>
      </c>
      <c r="L3">
        <v>2.6914715274949201</v>
      </c>
      <c r="M3">
        <v>1.6405704999999999</v>
      </c>
      <c r="N3">
        <v>0.9331545</v>
      </c>
    </row>
    <row r="4" spans="1:14" x14ac:dyDescent="0.3">
      <c r="A4" t="s">
        <v>195</v>
      </c>
      <c r="B4">
        <v>1E-3</v>
      </c>
      <c r="C4">
        <v>200</v>
      </c>
      <c r="D4">
        <v>16</v>
      </c>
      <c r="E4" t="s">
        <v>11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>
        <v>2.42056698845151</v>
      </c>
      <c r="M4">
        <v>1.5558168999999999</v>
      </c>
      <c r="N4">
        <v>0.89960669999999998</v>
      </c>
    </row>
    <row r="5" spans="1:14" x14ac:dyDescent="0.3">
      <c r="A5" t="s">
        <v>181</v>
      </c>
      <c r="B5">
        <v>1E-4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150</v>
      </c>
      <c r="I5" t="b">
        <v>1</v>
      </c>
      <c r="J5" t="s">
        <v>63</v>
      </c>
      <c r="K5" t="s">
        <v>46</v>
      </c>
      <c r="L5">
        <v>2.05057453572311</v>
      </c>
      <c r="M5">
        <v>1.4319824999999999</v>
      </c>
      <c r="N5">
        <v>0.81664720000000002</v>
      </c>
    </row>
    <row r="6" spans="1:14" x14ac:dyDescent="0.3">
      <c r="A6" t="s">
        <v>182</v>
      </c>
      <c r="B6">
        <v>1E-4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>
        <v>2.3654031865298699</v>
      </c>
      <c r="M6">
        <v>1.537987</v>
      </c>
      <c r="N6">
        <v>1.0231726000000001</v>
      </c>
    </row>
    <row r="7" spans="1:14" x14ac:dyDescent="0.3">
      <c r="A7" t="s">
        <v>183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51</v>
      </c>
      <c r="L7">
        <v>1.73718523384784</v>
      </c>
      <c r="M7">
        <v>1.3180232000000001</v>
      </c>
      <c r="N7">
        <v>0.62757503999999997</v>
      </c>
    </row>
    <row r="8" spans="1:14" x14ac:dyDescent="0.3">
      <c r="A8" t="s">
        <v>185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146</v>
      </c>
      <c r="H8" t="s">
        <v>150</v>
      </c>
      <c r="I8" t="b">
        <v>1</v>
      </c>
      <c r="J8" t="s">
        <v>63</v>
      </c>
      <c r="K8" t="s">
        <v>51</v>
      </c>
      <c r="L8">
        <v>1.3879763197619399</v>
      </c>
      <c r="M8">
        <v>1.1781242999999999</v>
      </c>
      <c r="N8">
        <v>0.59619</v>
      </c>
    </row>
    <row r="9" spans="1:14" x14ac:dyDescent="0.3">
      <c r="A9" t="s">
        <v>186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2.88652546473724</v>
      </c>
      <c r="M9">
        <v>1.6989776999999999</v>
      </c>
      <c r="N9">
        <v>0.97282769999999996</v>
      </c>
    </row>
    <row r="10" spans="1:14" x14ac:dyDescent="0.3">
      <c r="A10" t="s">
        <v>187</v>
      </c>
      <c r="B10">
        <v>1E-4</v>
      </c>
      <c r="C10">
        <v>200</v>
      </c>
      <c r="D10">
        <v>16</v>
      </c>
      <c r="E10" t="s">
        <v>10</v>
      </c>
      <c r="F10" t="s">
        <v>11</v>
      </c>
      <c r="G10" t="s">
        <v>153</v>
      </c>
      <c r="H10" t="s">
        <v>154</v>
      </c>
      <c r="I10" t="b">
        <v>1</v>
      </c>
      <c r="J10" t="s">
        <v>45</v>
      </c>
      <c r="K10" t="s">
        <v>51</v>
      </c>
      <c r="L10">
        <v>3.5457077235640799</v>
      </c>
      <c r="M10">
        <v>1.8830051000000001</v>
      </c>
      <c r="N10">
        <v>0.99294954999999996</v>
      </c>
    </row>
    <row r="11" spans="1:14" x14ac:dyDescent="0.3">
      <c r="A11" t="s">
        <v>188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2.1707271215341502</v>
      </c>
      <c r="M11">
        <v>1.4733387</v>
      </c>
      <c r="N11">
        <v>0.86319995000000005</v>
      </c>
    </row>
    <row r="12" spans="1:14" x14ac:dyDescent="0.3">
      <c r="A12" t="s">
        <v>190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63</v>
      </c>
      <c r="K12" t="s">
        <v>46</v>
      </c>
      <c r="L12">
        <v>2.7794462715768602</v>
      </c>
      <c r="M12">
        <v>1.6671667999999999</v>
      </c>
      <c r="N12">
        <v>0.95694330000000005</v>
      </c>
    </row>
    <row r="13" spans="1:14" x14ac:dyDescent="0.3">
      <c r="A13" t="s">
        <v>191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153</v>
      </c>
      <c r="H13" t="s">
        <v>154</v>
      </c>
      <c r="I13" t="b">
        <v>1</v>
      </c>
      <c r="J13" t="s">
        <v>63</v>
      </c>
      <c r="K13" t="s">
        <v>51</v>
      </c>
      <c r="L13">
        <v>1.83303549789878</v>
      </c>
      <c r="M13">
        <v>1.3538965000000001</v>
      </c>
      <c r="N13">
        <v>0.66936236999999998</v>
      </c>
    </row>
    <row r="14" spans="1:14" x14ac:dyDescent="0.3">
      <c r="A14" t="s">
        <v>192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>
        <v>29.821920955882302</v>
      </c>
      <c r="M14">
        <v>5.4609449999999997</v>
      </c>
      <c r="N14">
        <v>2.7585017999999999</v>
      </c>
    </row>
    <row r="15" spans="1:14" x14ac:dyDescent="0.3">
      <c r="A15" t="s">
        <v>193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51</v>
      </c>
      <c r="L15">
        <v>2.2738811921547399</v>
      </c>
      <c r="M15">
        <v>1.5079395</v>
      </c>
      <c r="N15">
        <v>0.76513949999999997</v>
      </c>
    </row>
    <row r="16" spans="1:14" x14ac:dyDescent="0.3">
      <c r="A16" t="s">
        <v>194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45</v>
      </c>
      <c r="K16" t="s">
        <v>46</v>
      </c>
      <c r="L16">
        <v>29.821920955882302</v>
      </c>
      <c r="M16">
        <v>5.4609449999999997</v>
      </c>
      <c r="N16">
        <v>2.7585017999999999</v>
      </c>
    </row>
    <row r="17" spans="1:17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</row>
    <row r="18" spans="1:17" x14ac:dyDescent="0.3">
      <c r="A18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</row>
    <row r="19" spans="1:17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7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</row>
    <row r="21" spans="1:17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</row>
    <row r="22" spans="1:17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</row>
    <row r="23" spans="1:17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69</v>
      </c>
      <c r="J26" t="s">
        <v>70</v>
      </c>
      <c r="K26" t="s">
        <v>71</v>
      </c>
      <c r="L26" t="s">
        <v>97</v>
      </c>
      <c r="M26" t="s">
        <v>98</v>
      </c>
      <c r="N26" t="s">
        <v>99</v>
      </c>
    </row>
    <row r="27" spans="1:17" x14ac:dyDescent="0.3">
      <c r="A27" t="s">
        <v>181</v>
      </c>
      <c r="B27">
        <v>1E-4</v>
      </c>
      <c r="C27">
        <v>200</v>
      </c>
      <c r="D27">
        <v>16</v>
      </c>
      <c r="E27" t="s">
        <v>10</v>
      </c>
      <c r="F27" t="s">
        <v>17</v>
      </c>
      <c r="G27" t="s">
        <v>156</v>
      </c>
      <c r="H27" t="s">
        <v>150</v>
      </c>
      <c r="I27" t="b">
        <v>1</v>
      </c>
      <c r="J27" t="s">
        <v>63</v>
      </c>
      <c r="K27" t="s">
        <v>46</v>
      </c>
      <c r="L27">
        <v>2.05057453572311</v>
      </c>
      <c r="M27">
        <v>1.4319824999999999</v>
      </c>
      <c r="N27">
        <v>0.81664720000000002</v>
      </c>
    </row>
    <row r="28" spans="1:17" x14ac:dyDescent="0.3">
      <c r="A28" t="s">
        <v>182</v>
      </c>
      <c r="B28">
        <v>1E-4</v>
      </c>
      <c r="C28">
        <v>200</v>
      </c>
      <c r="D28">
        <v>16</v>
      </c>
      <c r="E28" t="s">
        <v>10</v>
      </c>
      <c r="F28" t="s">
        <v>17</v>
      </c>
      <c r="G28" t="s">
        <v>156</v>
      </c>
      <c r="H28" t="s">
        <v>150</v>
      </c>
      <c r="I28" t="b">
        <v>1</v>
      </c>
      <c r="J28" t="s">
        <v>63</v>
      </c>
      <c r="K28" t="s">
        <v>46</v>
      </c>
      <c r="L28">
        <v>2.3654031865298699</v>
      </c>
      <c r="M28">
        <v>1.537987</v>
      </c>
      <c r="N28">
        <v>1.0231726000000001</v>
      </c>
    </row>
    <row r="29" spans="1:17" x14ac:dyDescent="0.3">
      <c r="A29" t="s">
        <v>183</v>
      </c>
      <c r="B29">
        <v>1E-4</v>
      </c>
      <c r="C29">
        <v>200</v>
      </c>
      <c r="D29">
        <v>16</v>
      </c>
      <c r="E29" t="s">
        <v>10</v>
      </c>
      <c r="F29" t="s">
        <v>11</v>
      </c>
      <c r="G29" t="s">
        <v>146</v>
      </c>
      <c r="H29" t="s">
        <v>147</v>
      </c>
      <c r="I29" t="b">
        <v>0</v>
      </c>
      <c r="J29" t="s">
        <v>63</v>
      </c>
      <c r="K29" t="s">
        <v>51</v>
      </c>
      <c r="L29">
        <v>1.73718523384784</v>
      </c>
      <c r="M29">
        <v>1.3180232000000001</v>
      </c>
      <c r="N29">
        <v>0.62757503999999997</v>
      </c>
      <c r="Q29">
        <f>AVERAGE(N27:N45)</f>
        <v>1.3147154610526315</v>
      </c>
    </row>
    <row r="30" spans="1:17" x14ac:dyDescent="0.3">
      <c r="A30" t="s">
        <v>185</v>
      </c>
      <c r="B30">
        <v>1E-4</v>
      </c>
      <c r="C30">
        <v>200</v>
      </c>
      <c r="D30">
        <v>16</v>
      </c>
      <c r="E30" t="s">
        <v>10</v>
      </c>
      <c r="F30" t="s">
        <v>11</v>
      </c>
      <c r="G30" t="s">
        <v>146</v>
      </c>
      <c r="H30" t="s">
        <v>150</v>
      </c>
      <c r="I30" t="b">
        <v>1</v>
      </c>
      <c r="J30" t="s">
        <v>63</v>
      </c>
      <c r="K30" t="s">
        <v>51</v>
      </c>
      <c r="L30">
        <v>1.3879763197619399</v>
      </c>
      <c r="M30">
        <v>1.1781242999999999</v>
      </c>
      <c r="N30">
        <v>0.59619</v>
      </c>
    </row>
    <row r="31" spans="1:17" x14ac:dyDescent="0.3">
      <c r="A31" t="s">
        <v>186</v>
      </c>
      <c r="B31">
        <v>1E-4</v>
      </c>
      <c r="C31">
        <v>200</v>
      </c>
      <c r="D31">
        <v>16</v>
      </c>
      <c r="E31" t="s">
        <v>10</v>
      </c>
      <c r="F31" t="s">
        <v>11</v>
      </c>
      <c r="G31" t="s">
        <v>146</v>
      </c>
      <c r="H31" t="s">
        <v>147</v>
      </c>
      <c r="I31" t="b">
        <v>0</v>
      </c>
      <c r="J31" t="s">
        <v>63</v>
      </c>
      <c r="K31" t="s">
        <v>46</v>
      </c>
      <c r="L31">
        <v>2.88652546473724</v>
      </c>
      <c r="M31">
        <v>1.6989776999999999</v>
      </c>
      <c r="N31">
        <v>0.97282769999999996</v>
      </c>
    </row>
    <row r="32" spans="1:17" x14ac:dyDescent="0.3">
      <c r="A32" t="s">
        <v>187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153</v>
      </c>
      <c r="H32" t="s">
        <v>154</v>
      </c>
      <c r="I32" t="b">
        <v>1</v>
      </c>
      <c r="J32" t="s">
        <v>45</v>
      </c>
      <c r="K32" t="s">
        <v>51</v>
      </c>
      <c r="L32">
        <v>3.5457077235640799</v>
      </c>
      <c r="M32">
        <v>1.8830051000000001</v>
      </c>
      <c r="N32">
        <v>0.99294954999999996</v>
      </c>
    </row>
    <row r="33" spans="1:17" x14ac:dyDescent="0.3">
      <c r="A33" t="s">
        <v>188</v>
      </c>
      <c r="B33">
        <v>1E-4</v>
      </c>
      <c r="C33">
        <v>200</v>
      </c>
      <c r="D33">
        <v>16</v>
      </c>
      <c r="E33" t="s">
        <v>10</v>
      </c>
      <c r="F33" t="s">
        <v>17</v>
      </c>
      <c r="G33" t="s">
        <v>156</v>
      </c>
      <c r="H33" t="s">
        <v>147</v>
      </c>
      <c r="I33" t="b">
        <v>0</v>
      </c>
      <c r="J33" t="s">
        <v>63</v>
      </c>
      <c r="K33" t="s">
        <v>46</v>
      </c>
      <c r="L33">
        <v>2.1707271215341502</v>
      </c>
      <c r="M33">
        <v>1.4733387</v>
      </c>
      <c r="N33">
        <v>0.86319995000000005</v>
      </c>
    </row>
    <row r="34" spans="1:17" x14ac:dyDescent="0.3">
      <c r="A34" t="s">
        <v>190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63</v>
      </c>
      <c r="K34" t="s">
        <v>46</v>
      </c>
      <c r="L34">
        <v>2.7794462715768602</v>
      </c>
      <c r="M34">
        <v>1.6671667999999999</v>
      </c>
      <c r="N34">
        <v>0.95694330000000005</v>
      </c>
      <c r="Q34">
        <f>AVERAGE(N46:N48)</f>
        <v>0.92109816666666677</v>
      </c>
    </row>
    <row r="35" spans="1:17" x14ac:dyDescent="0.3">
      <c r="A35" t="s">
        <v>191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153</v>
      </c>
      <c r="H35" t="s">
        <v>154</v>
      </c>
      <c r="I35" t="b">
        <v>1</v>
      </c>
      <c r="J35" t="s">
        <v>63</v>
      </c>
      <c r="K35" t="s">
        <v>51</v>
      </c>
      <c r="L35">
        <v>1.83303549789878</v>
      </c>
      <c r="M35">
        <v>1.3538965000000001</v>
      </c>
      <c r="N35">
        <v>0.66936236999999998</v>
      </c>
    </row>
    <row r="36" spans="1:17" x14ac:dyDescent="0.3">
      <c r="A36" t="s">
        <v>192</v>
      </c>
      <c r="B36">
        <v>1E-4</v>
      </c>
      <c r="C36">
        <v>200</v>
      </c>
      <c r="D36">
        <v>16</v>
      </c>
      <c r="E36" t="s">
        <v>10</v>
      </c>
      <c r="F36" t="s">
        <v>11</v>
      </c>
      <c r="G36" t="s">
        <v>146</v>
      </c>
      <c r="H36" t="s">
        <v>147</v>
      </c>
      <c r="I36" t="b">
        <v>0</v>
      </c>
      <c r="J36" t="s">
        <v>45</v>
      </c>
      <c r="K36" t="s">
        <v>46</v>
      </c>
      <c r="L36">
        <v>29.821920955882302</v>
      </c>
      <c r="M36">
        <v>5.4609449999999997</v>
      </c>
      <c r="N36">
        <v>2.7585017999999999</v>
      </c>
    </row>
    <row r="37" spans="1:17" x14ac:dyDescent="0.3">
      <c r="A37" t="s">
        <v>193</v>
      </c>
      <c r="B37">
        <v>1E-4</v>
      </c>
      <c r="C37">
        <v>200</v>
      </c>
      <c r="D37">
        <v>16</v>
      </c>
      <c r="E37" t="s">
        <v>10</v>
      </c>
      <c r="F37" t="s">
        <v>11</v>
      </c>
      <c r="G37" t="s">
        <v>146</v>
      </c>
      <c r="H37" t="s">
        <v>150</v>
      </c>
      <c r="I37" t="b">
        <v>1</v>
      </c>
      <c r="J37" t="s">
        <v>45</v>
      </c>
      <c r="K37" t="s">
        <v>51</v>
      </c>
      <c r="L37">
        <v>2.2738811921547399</v>
      </c>
      <c r="M37">
        <v>1.5079395</v>
      </c>
      <c r="N37">
        <v>0.76513949999999997</v>
      </c>
    </row>
    <row r="38" spans="1:17" x14ac:dyDescent="0.3">
      <c r="A38" t="s">
        <v>194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150</v>
      </c>
      <c r="I38" t="b">
        <v>1</v>
      </c>
      <c r="J38" t="s">
        <v>45</v>
      </c>
      <c r="K38" t="s">
        <v>46</v>
      </c>
      <c r="L38">
        <v>29.821920955882302</v>
      </c>
      <c r="M38">
        <v>5.4609449999999997</v>
      </c>
      <c r="N38">
        <v>2.7585017999999999</v>
      </c>
    </row>
    <row r="39" spans="1:17" x14ac:dyDescent="0.3">
      <c r="A39" t="s">
        <v>196</v>
      </c>
      <c r="B39">
        <v>1E-4</v>
      </c>
      <c r="C39">
        <v>200</v>
      </c>
      <c r="D39">
        <v>16</v>
      </c>
      <c r="E39" t="s">
        <v>10</v>
      </c>
      <c r="F39" t="s">
        <v>11</v>
      </c>
      <c r="G39" t="s">
        <v>153</v>
      </c>
      <c r="H39" t="s">
        <v>154</v>
      </c>
      <c r="I39" t="b">
        <v>1</v>
      </c>
      <c r="J39" t="s">
        <v>45</v>
      </c>
      <c r="K39" t="s">
        <v>46</v>
      </c>
      <c r="L39">
        <v>29.4665209643323</v>
      </c>
      <c r="M39">
        <v>5.4283066</v>
      </c>
      <c r="N39">
        <v>2.4186453999999999</v>
      </c>
    </row>
    <row r="40" spans="1:17" x14ac:dyDescent="0.3">
      <c r="A40" t="s">
        <v>197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146</v>
      </c>
      <c r="H40" t="s">
        <v>150</v>
      </c>
      <c r="I40" t="b">
        <v>1</v>
      </c>
      <c r="J40" t="s">
        <v>63</v>
      </c>
      <c r="K40" t="s">
        <v>46</v>
      </c>
      <c r="L40">
        <v>2.8357181675074701</v>
      </c>
      <c r="M40">
        <v>1.6839591</v>
      </c>
      <c r="N40">
        <v>0.98456675000000005</v>
      </c>
    </row>
    <row r="41" spans="1:17" x14ac:dyDescent="0.3">
      <c r="A41" t="s">
        <v>198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147</v>
      </c>
      <c r="I41" t="b">
        <v>0</v>
      </c>
      <c r="J41" t="s">
        <v>45</v>
      </c>
      <c r="K41" t="s">
        <v>51</v>
      </c>
      <c r="L41">
        <v>34.627527573529399</v>
      </c>
      <c r="M41">
        <v>5.8845162000000002</v>
      </c>
      <c r="N41">
        <v>2.9028033999999998</v>
      </c>
    </row>
    <row r="42" spans="1:17" x14ac:dyDescent="0.3">
      <c r="A42" t="s">
        <v>199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153</v>
      </c>
      <c r="H42" t="s">
        <v>154</v>
      </c>
      <c r="I42" t="b">
        <v>1</v>
      </c>
      <c r="J42" t="s">
        <v>63</v>
      </c>
      <c r="K42" t="s">
        <v>46</v>
      </c>
      <c r="L42">
        <v>4.5206549697938998</v>
      </c>
      <c r="M42">
        <v>2.1261834999999998</v>
      </c>
      <c r="N42">
        <v>1.1853804999999999</v>
      </c>
    </row>
    <row r="43" spans="1:17" x14ac:dyDescent="0.3">
      <c r="A43" t="s">
        <v>200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3.3039736026788402</v>
      </c>
      <c r="M43">
        <v>1.8176831</v>
      </c>
      <c r="N43">
        <v>1.0925026</v>
      </c>
    </row>
    <row r="44" spans="1:17" x14ac:dyDescent="0.3">
      <c r="A44" t="s">
        <v>201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146</v>
      </c>
      <c r="H44" t="s">
        <v>150</v>
      </c>
      <c r="I44" t="b">
        <v>1</v>
      </c>
      <c r="J44" t="s">
        <v>63</v>
      </c>
      <c r="K44" t="s">
        <v>46</v>
      </c>
      <c r="L44">
        <v>3.23489311216946</v>
      </c>
      <c r="M44">
        <v>1.7985808000000001</v>
      </c>
      <c r="N44">
        <v>1.0337512</v>
      </c>
    </row>
    <row r="45" spans="1:17" x14ac:dyDescent="0.3">
      <c r="A45" t="s">
        <v>202</v>
      </c>
      <c r="B45">
        <v>1E-4</v>
      </c>
      <c r="C45">
        <v>200</v>
      </c>
      <c r="D45">
        <v>16</v>
      </c>
      <c r="E45" t="s">
        <v>10</v>
      </c>
      <c r="F45" t="s">
        <v>11</v>
      </c>
      <c r="G45" t="s">
        <v>153</v>
      </c>
      <c r="H45" t="s">
        <v>154</v>
      </c>
      <c r="I45" t="b">
        <v>1</v>
      </c>
      <c r="J45" t="s">
        <v>63</v>
      </c>
      <c r="K45" t="s">
        <v>46</v>
      </c>
      <c r="L45">
        <v>7.5533822871306304</v>
      </c>
      <c r="M45">
        <v>2.7483412999999999</v>
      </c>
      <c r="N45">
        <v>1.5609331</v>
      </c>
    </row>
    <row r="46" spans="1:17" x14ac:dyDescent="0.3">
      <c r="A46" t="s">
        <v>184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63</v>
      </c>
      <c r="K46" t="s">
        <v>46</v>
      </c>
      <c r="L46">
        <v>2.4780492260504201</v>
      </c>
      <c r="M46">
        <v>1.5741824</v>
      </c>
      <c r="N46">
        <v>0.93053330000000001</v>
      </c>
    </row>
    <row r="47" spans="1:17" x14ac:dyDescent="0.3">
      <c r="A47" t="s">
        <v>189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63</v>
      </c>
      <c r="K47" t="s">
        <v>46</v>
      </c>
      <c r="L47">
        <v>2.6914715274949201</v>
      </c>
      <c r="M47">
        <v>1.6405704999999999</v>
      </c>
      <c r="N47">
        <v>0.9331545</v>
      </c>
    </row>
    <row r="48" spans="1:17" x14ac:dyDescent="0.3">
      <c r="A48" t="s">
        <v>195</v>
      </c>
      <c r="B48">
        <v>1E-3</v>
      </c>
      <c r="C48">
        <v>200</v>
      </c>
      <c r="D48">
        <v>16</v>
      </c>
      <c r="E48" t="s">
        <v>11</v>
      </c>
      <c r="F48" t="s">
        <v>11</v>
      </c>
      <c r="G48" t="s">
        <v>146</v>
      </c>
      <c r="H48" t="s">
        <v>147</v>
      </c>
      <c r="I48" t="b">
        <v>0</v>
      </c>
      <c r="J48" t="s">
        <v>63</v>
      </c>
      <c r="K48" t="s">
        <v>46</v>
      </c>
      <c r="L48">
        <v>2.42056698845151</v>
      </c>
      <c r="M48">
        <v>1.5558168999999999</v>
      </c>
      <c r="N48">
        <v>0.89960669999999998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69</v>
      </c>
      <c r="J51" t="s">
        <v>70</v>
      </c>
      <c r="K51" t="s">
        <v>71</v>
      </c>
      <c r="L51" t="s">
        <v>97</v>
      </c>
      <c r="M51" t="s">
        <v>98</v>
      </c>
      <c r="N51" t="s">
        <v>99</v>
      </c>
    </row>
    <row r="52" spans="1:17" x14ac:dyDescent="0.3">
      <c r="A52" t="s">
        <v>183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147</v>
      </c>
      <c r="I52" t="b">
        <v>0</v>
      </c>
      <c r="J52" t="s">
        <v>63</v>
      </c>
      <c r="K52" t="s">
        <v>51</v>
      </c>
      <c r="L52">
        <v>1.73718523384784</v>
      </c>
      <c r="M52">
        <v>1.3180232000000001</v>
      </c>
      <c r="N52">
        <v>0.62757503999999997</v>
      </c>
      <c r="Q52">
        <f>AVERAGE(N52:N70)</f>
        <v>1.3178878163157894</v>
      </c>
    </row>
    <row r="53" spans="1:17" x14ac:dyDescent="0.3">
      <c r="A53" t="s">
        <v>184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156</v>
      </c>
      <c r="H53" t="s">
        <v>147</v>
      </c>
      <c r="I53" t="b">
        <v>0</v>
      </c>
      <c r="J53" t="s">
        <v>63</v>
      </c>
      <c r="K53" t="s">
        <v>46</v>
      </c>
      <c r="L53">
        <v>2.4780492260504201</v>
      </c>
      <c r="M53">
        <v>1.5741824</v>
      </c>
      <c r="N53">
        <v>0.93053330000000001</v>
      </c>
    </row>
    <row r="54" spans="1:17" x14ac:dyDescent="0.3">
      <c r="A54" t="s">
        <v>185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146</v>
      </c>
      <c r="H54" t="s">
        <v>150</v>
      </c>
      <c r="I54" t="b">
        <v>1</v>
      </c>
      <c r="J54" t="s">
        <v>63</v>
      </c>
      <c r="K54" t="s">
        <v>51</v>
      </c>
      <c r="L54">
        <v>1.3879763197619399</v>
      </c>
      <c r="M54">
        <v>1.1781242999999999</v>
      </c>
      <c r="N54">
        <v>0.59619</v>
      </c>
    </row>
    <row r="55" spans="1:17" x14ac:dyDescent="0.3">
      <c r="A55" t="s">
        <v>186</v>
      </c>
      <c r="B55">
        <v>1E-4</v>
      </c>
      <c r="C55">
        <v>200</v>
      </c>
      <c r="D55">
        <v>16</v>
      </c>
      <c r="E55" t="s">
        <v>10</v>
      </c>
      <c r="F55" t="s">
        <v>11</v>
      </c>
      <c r="G55" t="s">
        <v>146</v>
      </c>
      <c r="H55" t="s">
        <v>147</v>
      </c>
      <c r="I55" t="b">
        <v>0</v>
      </c>
      <c r="J55" t="s">
        <v>63</v>
      </c>
      <c r="K55" t="s">
        <v>46</v>
      </c>
      <c r="L55">
        <v>2.88652546473724</v>
      </c>
      <c r="M55">
        <v>1.6989776999999999</v>
      </c>
      <c r="N55">
        <v>0.97282769999999996</v>
      </c>
    </row>
    <row r="56" spans="1:17" x14ac:dyDescent="0.3">
      <c r="A56" t="s">
        <v>187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153</v>
      </c>
      <c r="H56" t="s">
        <v>154</v>
      </c>
      <c r="I56" t="b">
        <v>1</v>
      </c>
      <c r="J56" t="s">
        <v>45</v>
      </c>
      <c r="K56" t="s">
        <v>51</v>
      </c>
      <c r="L56">
        <v>3.5457077235640799</v>
      </c>
      <c r="M56">
        <v>1.8830051000000001</v>
      </c>
      <c r="N56">
        <v>0.99294954999999996</v>
      </c>
    </row>
    <row r="57" spans="1:17" x14ac:dyDescent="0.3">
      <c r="A57" t="s">
        <v>189</v>
      </c>
      <c r="B57">
        <v>1E-3</v>
      </c>
      <c r="C57">
        <v>200</v>
      </c>
      <c r="D57">
        <v>16</v>
      </c>
      <c r="E57" t="s">
        <v>11</v>
      </c>
      <c r="F57" t="s">
        <v>11</v>
      </c>
      <c r="G57" t="s">
        <v>153</v>
      </c>
      <c r="H57" t="s">
        <v>147</v>
      </c>
      <c r="I57" t="b">
        <v>0</v>
      </c>
      <c r="J57" t="s">
        <v>63</v>
      </c>
      <c r="K57" t="s">
        <v>46</v>
      </c>
      <c r="L57">
        <v>2.6914715274949201</v>
      </c>
      <c r="M57">
        <v>1.6405704999999999</v>
      </c>
      <c r="N57">
        <v>0.9331545</v>
      </c>
    </row>
    <row r="58" spans="1:17" x14ac:dyDescent="0.3">
      <c r="A58" t="s">
        <v>190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146</v>
      </c>
      <c r="H58" t="s">
        <v>150</v>
      </c>
      <c r="I58" t="b">
        <v>1</v>
      </c>
      <c r="J58" t="s">
        <v>63</v>
      </c>
      <c r="K58" t="s">
        <v>46</v>
      </c>
      <c r="L58">
        <v>2.7794462715768602</v>
      </c>
      <c r="M58">
        <v>1.6671667999999999</v>
      </c>
      <c r="N58">
        <v>0.95694330000000005</v>
      </c>
    </row>
    <row r="59" spans="1:17" x14ac:dyDescent="0.3">
      <c r="A59" t="s">
        <v>191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153</v>
      </c>
      <c r="H59" t="s">
        <v>154</v>
      </c>
      <c r="I59" t="b">
        <v>1</v>
      </c>
      <c r="J59" t="s">
        <v>63</v>
      </c>
      <c r="K59" t="s">
        <v>51</v>
      </c>
      <c r="L59">
        <v>1.83303549789878</v>
      </c>
      <c r="M59">
        <v>1.3538965000000001</v>
      </c>
      <c r="N59">
        <v>0.66936236999999998</v>
      </c>
    </row>
    <row r="60" spans="1:17" x14ac:dyDescent="0.3">
      <c r="A60" t="s">
        <v>192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45</v>
      </c>
      <c r="K60" t="s">
        <v>46</v>
      </c>
      <c r="L60">
        <v>29.821920955882302</v>
      </c>
      <c r="M60">
        <v>5.4609449999999997</v>
      </c>
      <c r="N60">
        <v>2.7585017999999999</v>
      </c>
    </row>
    <row r="61" spans="1:17" x14ac:dyDescent="0.3">
      <c r="A61" t="s">
        <v>193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146</v>
      </c>
      <c r="H61" t="s">
        <v>150</v>
      </c>
      <c r="I61" t="b">
        <v>1</v>
      </c>
      <c r="J61" t="s">
        <v>45</v>
      </c>
      <c r="K61" t="s">
        <v>51</v>
      </c>
      <c r="L61">
        <v>2.2738811921547399</v>
      </c>
      <c r="M61">
        <v>1.5079395</v>
      </c>
      <c r="N61">
        <v>0.76513949999999997</v>
      </c>
    </row>
    <row r="62" spans="1:17" x14ac:dyDescent="0.3">
      <c r="A62" t="s">
        <v>194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146</v>
      </c>
      <c r="H62" t="s">
        <v>150</v>
      </c>
      <c r="I62" t="b">
        <v>1</v>
      </c>
      <c r="J62" t="s">
        <v>45</v>
      </c>
      <c r="K62" t="s">
        <v>46</v>
      </c>
      <c r="L62">
        <v>29.821920955882302</v>
      </c>
      <c r="M62">
        <v>5.4609449999999997</v>
      </c>
      <c r="N62">
        <v>2.7585017999999999</v>
      </c>
    </row>
    <row r="63" spans="1:17" x14ac:dyDescent="0.3">
      <c r="A63" t="s">
        <v>195</v>
      </c>
      <c r="B63">
        <v>1E-3</v>
      </c>
      <c r="C63">
        <v>200</v>
      </c>
      <c r="D63">
        <v>16</v>
      </c>
      <c r="E63" t="s">
        <v>11</v>
      </c>
      <c r="F63" t="s">
        <v>11</v>
      </c>
      <c r="G63" t="s">
        <v>146</v>
      </c>
      <c r="H63" t="s">
        <v>147</v>
      </c>
      <c r="I63" t="b">
        <v>0</v>
      </c>
      <c r="J63" t="s">
        <v>63</v>
      </c>
      <c r="K63" t="s">
        <v>46</v>
      </c>
      <c r="L63">
        <v>2.42056698845151</v>
      </c>
      <c r="M63">
        <v>1.5558168999999999</v>
      </c>
      <c r="N63">
        <v>0.89960669999999998</v>
      </c>
    </row>
    <row r="64" spans="1:17" x14ac:dyDescent="0.3">
      <c r="A64" t="s">
        <v>196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153</v>
      </c>
      <c r="H64" t="s">
        <v>154</v>
      </c>
      <c r="I64" t="b">
        <v>1</v>
      </c>
      <c r="J64" t="s">
        <v>45</v>
      </c>
      <c r="K64" t="s">
        <v>46</v>
      </c>
      <c r="L64">
        <v>29.4665209643323</v>
      </c>
      <c r="M64">
        <v>5.4283066</v>
      </c>
      <c r="N64">
        <v>2.4186453999999999</v>
      </c>
    </row>
    <row r="65" spans="1:17" x14ac:dyDescent="0.3">
      <c r="A65" t="s">
        <v>197</v>
      </c>
      <c r="B65">
        <v>1E-4</v>
      </c>
      <c r="C65">
        <v>200</v>
      </c>
      <c r="D65">
        <v>16</v>
      </c>
      <c r="E65" t="s">
        <v>10</v>
      </c>
      <c r="F65" t="s">
        <v>11</v>
      </c>
      <c r="G65" t="s">
        <v>146</v>
      </c>
      <c r="H65" t="s">
        <v>150</v>
      </c>
      <c r="I65" t="b">
        <v>1</v>
      </c>
      <c r="J65" t="s">
        <v>63</v>
      </c>
      <c r="K65" t="s">
        <v>46</v>
      </c>
      <c r="L65">
        <v>2.8357181675074701</v>
      </c>
      <c r="M65">
        <v>1.6839591</v>
      </c>
      <c r="N65">
        <v>0.98456675000000005</v>
      </c>
    </row>
    <row r="66" spans="1:17" x14ac:dyDescent="0.3">
      <c r="A66" t="s">
        <v>198</v>
      </c>
      <c r="B66">
        <v>1E-4</v>
      </c>
      <c r="C66">
        <v>200</v>
      </c>
      <c r="D66">
        <v>16</v>
      </c>
      <c r="E66" t="s">
        <v>10</v>
      </c>
      <c r="F66" t="s">
        <v>11</v>
      </c>
      <c r="G66" t="s">
        <v>146</v>
      </c>
      <c r="H66" t="s">
        <v>147</v>
      </c>
      <c r="I66" t="b">
        <v>0</v>
      </c>
      <c r="J66" t="s">
        <v>45</v>
      </c>
      <c r="K66" t="s">
        <v>51</v>
      </c>
      <c r="L66">
        <v>34.627527573529399</v>
      </c>
      <c r="M66">
        <v>5.8845162000000002</v>
      </c>
      <c r="N66">
        <v>2.9028033999999998</v>
      </c>
    </row>
    <row r="67" spans="1:17" x14ac:dyDescent="0.3">
      <c r="A67" t="s">
        <v>199</v>
      </c>
      <c r="B67">
        <v>1E-4</v>
      </c>
      <c r="C67">
        <v>200</v>
      </c>
      <c r="D67">
        <v>16</v>
      </c>
      <c r="E67" t="s">
        <v>10</v>
      </c>
      <c r="F67" t="s">
        <v>11</v>
      </c>
      <c r="G67" t="s">
        <v>153</v>
      </c>
      <c r="H67" t="s">
        <v>154</v>
      </c>
      <c r="I67" t="b">
        <v>1</v>
      </c>
      <c r="J67" t="s">
        <v>63</v>
      </c>
      <c r="K67" t="s">
        <v>46</v>
      </c>
      <c r="L67">
        <v>4.5206549697938998</v>
      </c>
      <c r="M67">
        <v>2.1261834999999998</v>
      </c>
      <c r="N67">
        <v>1.1853804999999999</v>
      </c>
    </row>
    <row r="68" spans="1:17" x14ac:dyDescent="0.3">
      <c r="A68" t="s">
        <v>200</v>
      </c>
      <c r="B68">
        <v>1E-4</v>
      </c>
      <c r="C68">
        <v>200</v>
      </c>
      <c r="D68">
        <v>16</v>
      </c>
      <c r="E68" t="s">
        <v>10</v>
      </c>
      <c r="F68" t="s">
        <v>11</v>
      </c>
      <c r="G68" t="s">
        <v>146</v>
      </c>
      <c r="H68" t="s">
        <v>150</v>
      </c>
      <c r="I68" t="b">
        <v>1</v>
      </c>
      <c r="J68" t="s">
        <v>63</v>
      </c>
      <c r="K68" t="s">
        <v>46</v>
      </c>
      <c r="L68">
        <v>3.3039736026788402</v>
      </c>
      <c r="M68">
        <v>1.8176831</v>
      </c>
      <c r="N68">
        <v>1.0925026</v>
      </c>
    </row>
    <row r="69" spans="1:17" x14ac:dyDescent="0.3">
      <c r="A69" t="s">
        <v>201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3.23489311216946</v>
      </c>
      <c r="M69">
        <v>1.7985808000000001</v>
      </c>
      <c r="N69">
        <v>1.0337512</v>
      </c>
    </row>
    <row r="70" spans="1:17" x14ac:dyDescent="0.3">
      <c r="A70" t="s">
        <v>202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153</v>
      </c>
      <c r="H70" t="s">
        <v>154</v>
      </c>
      <c r="I70" t="b">
        <v>1</v>
      </c>
      <c r="J70" t="s">
        <v>63</v>
      </c>
      <c r="K70" t="s">
        <v>46</v>
      </c>
      <c r="L70">
        <v>7.5533822871306304</v>
      </c>
      <c r="M70">
        <v>2.7483412999999999</v>
      </c>
      <c r="N70">
        <v>1.5609331</v>
      </c>
    </row>
    <row r="71" spans="1:17" x14ac:dyDescent="0.3">
      <c r="A71" t="s">
        <v>181</v>
      </c>
      <c r="B71">
        <v>1E-4</v>
      </c>
      <c r="C71">
        <v>200</v>
      </c>
      <c r="D71">
        <v>16</v>
      </c>
      <c r="E71" t="s">
        <v>10</v>
      </c>
      <c r="F71" t="s">
        <v>17</v>
      </c>
      <c r="G71" t="s">
        <v>156</v>
      </c>
      <c r="H71" t="s">
        <v>150</v>
      </c>
      <c r="I71" t="b">
        <v>1</v>
      </c>
      <c r="J71" t="s">
        <v>63</v>
      </c>
      <c r="K71" t="s">
        <v>46</v>
      </c>
      <c r="L71">
        <v>2.05057453572311</v>
      </c>
      <c r="M71">
        <v>1.4319824999999999</v>
      </c>
      <c r="N71">
        <v>0.81664720000000002</v>
      </c>
      <c r="Q71">
        <f>AVERAGE(N71:N73)</f>
        <v>0.90100658333333339</v>
      </c>
    </row>
    <row r="72" spans="1:17" x14ac:dyDescent="0.3">
      <c r="A72" t="s">
        <v>182</v>
      </c>
      <c r="B72">
        <v>1E-4</v>
      </c>
      <c r="C72">
        <v>200</v>
      </c>
      <c r="D72">
        <v>16</v>
      </c>
      <c r="E72" t="s">
        <v>10</v>
      </c>
      <c r="F72" t="s">
        <v>17</v>
      </c>
      <c r="G72" t="s">
        <v>156</v>
      </c>
      <c r="H72" t="s">
        <v>150</v>
      </c>
      <c r="I72" t="b">
        <v>1</v>
      </c>
      <c r="J72" t="s">
        <v>63</v>
      </c>
      <c r="K72" t="s">
        <v>46</v>
      </c>
      <c r="L72">
        <v>2.3654031865298699</v>
      </c>
      <c r="M72">
        <v>1.537987</v>
      </c>
      <c r="N72">
        <v>1.0231726000000001</v>
      </c>
    </row>
    <row r="73" spans="1:17" x14ac:dyDescent="0.3">
      <c r="A73" t="s">
        <v>188</v>
      </c>
      <c r="B73">
        <v>1E-4</v>
      </c>
      <c r="C73">
        <v>200</v>
      </c>
      <c r="D73">
        <v>16</v>
      </c>
      <c r="E73" t="s">
        <v>10</v>
      </c>
      <c r="F73" t="s">
        <v>17</v>
      </c>
      <c r="G73" t="s">
        <v>156</v>
      </c>
      <c r="H73" t="s">
        <v>147</v>
      </c>
      <c r="I73" t="b">
        <v>0</v>
      </c>
      <c r="J73" t="s">
        <v>63</v>
      </c>
      <c r="K73" t="s">
        <v>46</v>
      </c>
      <c r="L73">
        <v>2.1707271215341502</v>
      </c>
      <c r="M73">
        <v>1.4733387</v>
      </c>
      <c r="N73">
        <v>0.86319995000000005</v>
      </c>
    </row>
    <row r="76" spans="1:17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69</v>
      </c>
      <c r="J76" t="s">
        <v>70</v>
      </c>
      <c r="K76" t="s">
        <v>71</v>
      </c>
      <c r="L76" t="s">
        <v>97</v>
      </c>
      <c r="M76" t="s">
        <v>98</v>
      </c>
      <c r="N76" t="s">
        <v>99</v>
      </c>
    </row>
    <row r="77" spans="1:17" x14ac:dyDescent="0.3">
      <c r="A77" t="s">
        <v>184</v>
      </c>
      <c r="B77">
        <v>1E-3</v>
      </c>
      <c r="C77">
        <v>200</v>
      </c>
      <c r="D77">
        <v>16</v>
      </c>
      <c r="E77" t="s">
        <v>11</v>
      </c>
      <c r="F77" t="s">
        <v>11</v>
      </c>
      <c r="G77" t="s">
        <v>156</v>
      </c>
      <c r="H77" t="s">
        <v>147</v>
      </c>
      <c r="I77" t="b">
        <v>0</v>
      </c>
      <c r="J77" t="s">
        <v>63</v>
      </c>
      <c r="K77" t="s">
        <v>46</v>
      </c>
      <c r="L77">
        <v>2.4780492260504201</v>
      </c>
      <c r="M77">
        <v>1.5741824</v>
      </c>
      <c r="N77">
        <v>0.93053330000000001</v>
      </c>
      <c r="Q77">
        <f>AVERAGE(N77:N80)</f>
        <v>0.90838826250000004</v>
      </c>
    </row>
    <row r="78" spans="1:17" x14ac:dyDescent="0.3">
      <c r="A78" t="s">
        <v>188</v>
      </c>
      <c r="B78">
        <v>1E-4</v>
      </c>
      <c r="C78">
        <v>200</v>
      </c>
      <c r="D78">
        <v>16</v>
      </c>
      <c r="E78" t="s">
        <v>10</v>
      </c>
      <c r="F78" t="s">
        <v>17</v>
      </c>
      <c r="G78" t="s">
        <v>156</v>
      </c>
      <c r="H78" t="s">
        <v>147</v>
      </c>
      <c r="I78" t="b">
        <v>0</v>
      </c>
      <c r="J78" t="s">
        <v>63</v>
      </c>
      <c r="K78" t="s">
        <v>46</v>
      </c>
      <c r="L78">
        <v>2.1707271215341502</v>
      </c>
      <c r="M78">
        <v>1.4733387</v>
      </c>
      <c r="N78">
        <v>0.86319995000000005</v>
      </c>
    </row>
    <row r="79" spans="1:17" x14ac:dyDescent="0.3">
      <c r="A79" t="s">
        <v>181</v>
      </c>
      <c r="B79">
        <v>1E-4</v>
      </c>
      <c r="C79">
        <v>200</v>
      </c>
      <c r="D79">
        <v>16</v>
      </c>
      <c r="E79" t="s">
        <v>10</v>
      </c>
      <c r="F79" t="s">
        <v>17</v>
      </c>
      <c r="G79" t="s">
        <v>156</v>
      </c>
      <c r="H79" t="s">
        <v>150</v>
      </c>
      <c r="I79" t="b">
        <v>1</v>
      </c>
      <c r="J79" t="s">
        <v>63</v>
      </c>
      <c r="K79" t="s">
        <v>46</v>
      </c>
      <c r="L79">
        <v>2.05057453572311</v>
      </c>
      <c r="M79">
        <v>1.4319824999999999</v>
      </c>
      <c r="N79">
        <v>0.81664720000000002</v>
      </c>
    </row>
    <row r="80" spans="1:17" x14ac:dyDescent="0.3">
      <c r="A80" t="s">
        <v>182</v>
      </c>
      <c r="B80">
        <v>1E-4</v>
      </c>
      <c r="C80">
        <v>200</v>
      </c>
      <c r="D80">
        <v>16</v>
      </c>
      <c r="E80" t="s">
        <v>10</v>
      </c>
      <c r="F80" t="s">
        <v>17</v>
      </c>
      <c r="G80" t="s">
        <v>156</v>
      </c>
      <c r="H80" t="s">
        <v>150</v>
      </c>
      <c r="I80" t="b">
        <v>1</v>
      </c>
      <c r="J80" t="s">
        <v>63</v>
      </c>
      <c r="K80" t="s">
        <v>46</v>
      </c>
      <c r="L80">
        <v>2.3654031865298699</v>
      </c>
      <c r="M80">
        <v>1.537987</v>
      </c>
      <c r="N80">
        <v>1.0231726000000001</v>
      </c>
    </row>
    <row r="81" spans="1:17" x14ac:dyDescent="0.3">
      <c r="A81" t="s">
        <v>186</v>
      </c>
      <c r="B81">
        <v>1E-4</v>
      </c>
      <c r="C81">
        <v>200</v>
      </c>
      <c r="D81">
        <v>16</v>
      </c>
      <c r="E81" t="s">
        <v>10</v>
      </c>
      <c r="F81" t="s">
        <v>11</v>
      </c>
      <c r="G81" t="s">
        <v>146</v>
      </c>
      <c r="H81" t="s">
        <v>147</v>
      </c>
      <c r="I81" t="b">
        <v>0</v>
      </c>
      <c r="J81" t="s">
        <v>63</v>
      </c>
      <c r="K81" t="s">
        <v>46</v>
      </c>
      <c r="L81">
        <v>2.88652546473724</v>
      </c>
      <c r="M81">
        <v>1.6989776999999999</v>
      </c>
      <c r="N81">
        <v>0.97282769999999996</v>
      </c>
      <c r="Q81">
        <f>AVERAGE(N81:N92)</f>
        <v>1.3624091491666668</v>
      </c>
    </row>
    <row r="82" spans="1:17" x14ac:dyDescent="0.3">
      <c r="A82" t="s">
        <v>192</v>
      </c>
      <c r="B82">
        <v>1E-4</v>
      </c>
      <c r="C82">
        <v>200</v>
      </c>
      <c r="D82">
        <v>16</v>
      </c>
      <c r="E82" t="s">
        <v>10</v>
      </c>
      <c r="F82" t="s">
        <v>11</v>
      </c>
      <c r="G82" t="s">
        <v>146</v>
      </c>
      <c r="H82" t="s">
        <v>147</v>
      </c>
      <c r="I82" t="b">
        <v>0</v>
      </c>
      <c r="J82" t="s">
        <v>45</v>
      </c>
      <c r="K82" t="s">
        <v>46</v>
      </c>
      <c r="L82">
        <v>29.821920955882302</v>
      </c>
      <c r="M82">
        <v>5.4609449999999997</v>
      </c>
      <c r="N82">
        <v>2.7585017999999999</v>
      </c>
    </row>
    <row r="83" spans="1:17" x14ac:dyDescent="0.3">
      <c r="A83" t="s">
        <v>195</v>
      </c>
      <c r="B83">
        <v>1E-3</v>
      </c>
      <c r="C83">
        <v>200</v>
      </c>
      <c r="D83">
        <v>16</v>
      </c>
      <c r="E83" t="s">
        <v>11</v>
      </c>
      <c r="F83" t="s">
        <v>11</v>
      </c>
      <c r="G83" t="s">
        <v>146</v>
      </c>
      <c r="H83" t="s">
        <v>147</v>
      </c>
      <c r="I83" t="b">
        <v>0</v>
      </c>
      <c r="J83" t="s">
        <v>63</v>
      </c>
      <c r="K83" t="s">
        <v>46</v>
      </c>
      <c r="L83">
        <v>2.42056698845151</v>
      </c>
      <c r="M83">
        <v>1.5558168999999999</v>
      </c>
      <c r="N83">
        <v>0.89960669999999998</v>
      </c>
    </row>
    <row r="84" spans="1:17" x14ac:dyDescent="0.3">
      <c r="A84" t="s">
        <v>183</v>
      </c>
      <c r="B84">
        <v>1E-4</v>
      </c>
      <c r="C84">
        <v>200</v>
      </c>
      <c r="D84">
        <v>16</v>
      </c>
      <c r="E84" t="s">
        <v>10</v>
      </c>
      <c r="F84" t="s">
        <v>11</v>
      </c>
      <c r="G84" t="s">
        <v>146</v>
      </c>
      <c r="H84" t="s">
        <v>147</v>
      </c>
      <c r="I84" t="b">
        <v>0</v>
      </c>
      <c r="J84" t="s">
        <v>63</v>
      </c>
      <c r="K84" t="s">
        <v>51</v>
      </c>
      <c r="L84">
        <v>1.73718523384784</v>
      </c>
      <c r="M84">
        <v>1.3180232000000001</v>
      </c>
      <c r="N84">
        <v>0.62757503999999997</v>
      </c>
    </row>
    <row r="85" spans="1:17" x14ac:dyDescent="0.3">
      <c r="A85" t="s">
        <v>198</v>
      </c>
      <c r="B85">
        <v>1E-4</v>
      </c>
      <c r="C85">
        <v>200</v>
      </c>
      <c r="D85">
        <v>16</v>
      </c>
      <c r="E85" t="s">
        <v>10</v>
      </c>
      <c r="F85" t="s">
        <v>11</v>
      </c>
      <c r="G85" t="s">
        <v>146</v>
      </c>
      <c r="H85" t="s">
        <v>147</v>
      </c>
      <c r="I85" t="b">
        <v>0</v>
      </c>
      <c r="J85" t="s">
        <v>45</v>
      </c>
      <c r="K85" t="s">
        <v>51</v>
      </c>
      <c r="L85">
        <v>34.627527573529399</v>
      </c>
      <c r="M85">
        <v>5.8845162000000002</v>
      </c>
      <c r="N85">
        <v>2.9028033999999998</v>
      </c>
    </row>
    <row r="86" spans="1:17" x14ac:dyDescent="0.3">
      <c r="A86" t="s">
        <v>190</v>
      </c>
      <c r="B86">
        <v>1E-4</v>
      </c>
      <c r="C86">
        <v>200</v>
      </c>
      <c r="D86">
        <v>16</v>
      </c>
      <c r="E86" t="s">
        <v>10</v>
      </c>
      <c r="F86" t="s">
        <v>11</v>
      </c>
      <c r="G86" t="s">
        <v>146</v>
      </c>
      <c r="H86" t="s">
        <v>150</v>
      </c>
      <c r="I86" t="b">
        <v>1</v>
      </c>
      <c r="J86" t="s">
        <v>63</v>
      </c>
      <c r="K86" t="s">
        <v>46</v>
      </c>
      <c r="L86">
        <v>2.7794462715768602</v>
      </c>
      <c r="M86">
        <v>1.6671667999999999</v>
      </c>
      <c r="N86">
        <v>0.95694330000000005</v>
      </c>
    </row>
    <row r="87" spans="1:17" x14ac:dyDescent="0.3">
      <c r="A87" t="s">
        <v>194</v>
      </c>
      <c r="B87">
        <v>1E-4</v>
      </c>
      <c r="C87">
        <v>200</v>
      </c>
      <c r="D87">
        <v>16</v>
      </c>
      <c r="E87" t="s">
        <v>10</v>
      </c>
      <c r="F87" t="s">
        <v>11</v>
      </c>
      <c r="G87" t="s">
        <v>146</v>
      </c>
      <c r="H87" t="s">
        <v>150</v>
      </c>
      <c r="I87" t="b">
        <v>1</v>
      </c>
      <c r="J87" t="s">
        <v>45</v>
      </c>
      <c r="K87" t="s">
        <v>46</v>
      </c>
      <c r="L87">
        <v>29.821920955882302</v>
      </c>
      <c r="M87">
        <v>5.4609449999999997</v>
      </c>
      <c r="N87">
        <v>2.7585017999999999</v>
      </c>
    </row>
    <row r="88" spans="1:17" x14ac:dyDescent="0.3">
      <c r="A88" t="s">
        <v>197</v>
      </c>
      <c r="B88">
        <v>1E-4</v>
      </c>
      <c r="C88">
        <v>200</v>
      </c>
      <c r="D88">
        <v>16</v>
      </c>
      <c r="E88" t="s">
        <v>10</v>
      </c>
      <c r="F88" t="s">
        <v>11</v>
      </c>
      <c r="G88" t="s">
        <v>146</v>
      </c>
      <c r="H88" t="s">
        <v>150</v>
      </c>
      <c r="I88" t="b">
        <v>1</v>
      </c>
      <c r="J88" t="s">
        <v>63</v>
      </c>
      <c r="K88" t="s">
        <v>46</v>
      </c>
      <c r="L88">
        <v>2.8357181675074701</v>
      </c>
      <c r="M88">
        <v>1.6839591</v>
      </c>
      <c r="N88">
        <v>0.98456675000000005</v>
      </c>
    </row>
    <row r="89" spans="1:17" x14ac:dyDescent="0.3">
      <c r="A89" t="s">
        <v>200</v>
      </c>
      <c r="B89">
        <v>1E-4</v>
      </c>
      <c r="C89">
        <v>200</v>
      </c>
      <c r="D89">
        <v>16</v>
      </c>
      <c r="E89" t="s">
        <v>10</v>
      </c>
      <c r="F89" t="s">
        <v>11</v>
      </c>
      <c r="G89" t="s">
        <v>146</v>
      </c>
      <c r="H89" t="s">
        <v>150</v>
      </c>
      <c r="I89" t="b">
        <v>1</v>
      </c>
      <c r="J89" t="s">
        <v>63</v>
      </c>
      <c r="K89" t="s">
        <v>46</v>
      </c>
      <c r="L89">
        <v>3.3039736026788402</v>
      </c>
      <c r="M89">
        <v>1.8176831</v>
      </c>
      <c r="N89">
        <v>1.0925026</v>
      </c>
    </row>
    <row r="90" spans="1:17" x14ac:dyDescent="0.3">
      <c r="A90" t="s">
        <v>201</v>
      </c>
      <c r="B90">
        <v>1E-4</v>
      </c>
      <c r="C90">
        <v>200</v>
      </c>
      <c r="D90">
        <v>16</v>
      </c>
      <c r="E90" t="s">
        <v>10</v>
      </c>
      <c r="F90" t="s">
        <v>11</v>
      </c>
      <c r="G90" t="s">
        <v>146</v>
      </c>
      <c r="H90" t="s">
        <v>150</v>
      </c>
      <c r="I90" t="b">
        <v>1</v>
      </c>
      <c r="J90" t="s">
        <v>63</v>
      </c>
      <c r="K90" t="s">
        <v>46</v>
      </c>
      <c r="L90">
        <v>3.23489311216946</v>
      </c>
      <c r="M90">
        <v>1.7985808000000001</v>
      </c>
      <c r="N90">
        <v>1.0337512</v>
      </c>
    </row>
    <row r="91" spans="1:17" x14ac:dyDescent="0.3">
      <c r="A91" t="s">
        <v>185</v>
      </c>
      <c r="B91">
        <v>1E-4</v>
      </c>
      <c r="C91">
        <v>200</v>
      </c>
      <c r="D91">
        <v>16</v>
      </c>
      <c r="E91" t="s">
        <v>10</v>
      </c>
      <c r="F91" t="s">
        <v>11</v>
      </c>
      <c r="G91" t="s">
        <v>146</v>
      </c>
      <c r="H91" t="s">
        <v>150</v>
      </c>
      <c r="I91" t="b">
        <v>1</v>
      </c>
      <c r="J91" t="s">
        <v>63</v>
      </c>
      <c r="K91" t="s">
        <v>51</v>
      </c>
      <c r="L91">
        <v>1.3879763197619399</v>
      </c>
      <c r="M91">
        <v>1.1781242999999999</v>
      </c>
      <c r="N91">
        <v>0.59619</v>
      </c>
    </row>
    <row r="92" spans="1:17" x14ac:dyDescent="0.3">
      <c r="A92" t="s">
        <v>193</v>
      </c>
      <c r="B92">
        <v>1E-4</v>
      </c>
      <c r="C92">
        <v>200</v>
      </c>
      <c r="D92">
        <v>16</v>
      </c>
      <c r="E92" t="s">
        <v>10</v>
      </c>
      <c r="F92" t="s">
        <v>11</v>
      </c>
      <c r="G92" t="s">
        <v>146</v>
      </c>
      <c r="H92" t="s">
        <v>150</v>
      </c>
      <c r="I92" t="b">
        <v>1</v>
      </c>
      <c r="J92" t="s">
        <v>45</v>
      </c>
      <c r="K92" t="s">
        <v>51</v>
      </c>
      <c r="L92">
        <v>2.2738811921547399</v>
      </c>
      <c r="M92">
        <v>1.5079395</v>
      </c>
      <c r="N92">
        <v>0.76513949999999997</v>
      </c>
    </row>
    <row r="93" spans="1:17" x14ac:dyDescent="0.3">
      <c r="A93" t="s">
        <v>189</v>
      </c>
      <c r="B93">
        <v>1E-3</v>
      </c>
      <c r="C93">
        <v>200</v>
      </c>
      <c r="D93">
        <v>16</v>
      </c>
      <c r="E93" t="s">
        <v>11</v>
      </c>
      <c r="F93" t="s">
        <v>11</v>
      </c>
      <c r="G93" t="s">
        <v>153</v>
      </c>
      <c r="H93" t="s">
        <v>147</v>
      </c>
      <c r="I93" t="b">
        <v>0</v>
      </c>
      <c r="J93" t="s">
        <v>63</v>
      </c>
      <c r="K93" t="s">
        <v>46</v>
      </c>
      <c r="L93">
        <v>2.6914715274949201</v>
      </c>
      <c r="M93">
        <v>1.6405704999999999</v>
      </c>
      <c r="N93">
        <v>0.9331545</v>
      </c>
      <c r="Q93">
        <f>AVERAGE(N93:N98)</f>
        <v>1.2934042366666667</v>
      </c>
    </row>
    <row r="94" spans="1:17" x14ac:dyDescent="0.3">
      <c r="A94" t="s">
        <v>196</v>
      </c>
      <c r="B94">
        <v>1E-4</v>
      </c>
      <c r="C94">
        <v>200</v>
      </c>
      <c r="D94">
        <v>16</v>
      </c>
      <c r="E94" t="s">
        <v>10</v>
      </c>
      <c r="F94" t="s">
        <v>11</v>
      </c>
      <c r="G94" t="s">
        <v>153</v>
      </c>
      <c r="H94" t="s">
        <v>154</v>
      </c>
      <c r="I94" t="b">
        <v>1</v>
      </c>
      <c r="J94" t="s">
        <v>45</v>
      </c>
      <c r="K94" t="s">
        <v>46</v>
      </c>
      <c r="L94">
        <v>29.4665209643323</v>
      </c>
      <c r="M94">
        <v>5.4283066</v>
      </c>
      <c r="N94">
        <v>2.4186453999999999</v>
      </c>
    </row>
    <row r="95" spans="1:17" x14ac:dyDescent="0.3">
      <c r="A95" t="s">
        <v>199</v>
      </c>
      <c r="B95">
        <v>1E-4</v>
      </c>
      <c r="C95">
        <v>200</v>
      </c>
      <c r="D95">
        <v>16</v>
      </c>
      <c r="E95" t="s">
        <v>10</v>
      </c>
      <c r="F95" t="s">
        <v>11</v>
      </c>
      <c r="G95" t="s">
        <v>153</v>
      </c>
      <c r="H95" t="s">
        <v>154</v>
      </c>
      <c r="I95" t="b">
        <v>1</v>
      </c>
      <c r="J95" t="s">
        <v>63</v>
      </c>
      <c r="K95" t="s">
        <v>46</v>
      </c>
      <c r="L95">
        <v>4.5206549697938998</v>
      </c>
      <c r="M95">
        <v>2.1261834999999998</v>
      </c>
      <c r="N95">
        <v>1.1853804999999999</v>
      </c>
    </row>
    <row r="96" spans="1:17" x14ac:dyDescent="0.3">
      <c r="A96" t="s">
        <v>202</v>
      </c>
      <c r="B96">
        <v>1E-4</v>
      </c>
      <c r="C96">
        <v>200</v>
      </c>
      <c r="D96">
        <v>16</v>
      </c>
      <c r="E96" t="s">
        <v>10</v>
      </c>
      <c r="F96" t="s">
        <v>11</v>
      </c>
      <c r="G96" t="s">
        <v>153</v>
      </c>
      <c r="H96" t="s">
        <v>154</v>
      </c>
      <c r="I96" t="b">
        <v>1</v>
      </c>
      <c r="J96" t="s">
        <v>63</v>
      </c>
      <c r="K96" t="s">
        <v>46</v>
      </c>
      <c r="L96">
        <v>7.5533822871306304</v>
      </c>
      <c r="M96">
        <v>2.7483412999999999</v>
      </c>
      <c r="N96">
        <v>1.5609331</v>
      </c>
    </row>
    <row r="97" spans="1:17" x14ac:dyDescent="0.3">
      <c r="A97" t="s">
        <v>187</v>
      </c>
      <c r="B97">
        <v>1E-4</v>
      </c>
      <c r="C97">
        <v>200</v>
      </c>
      <c r="D97">
        <v>16</v>
      </c>
      <c r="E97" t="s">
        <v>10</v>
      </c>
      <c r="F97" t="s">
        <v>11</v>
      </c>
      <c r="G97" t="s">
        <v>153</v>
      </c>
      <c r="H97" t="s">
        <v>154</v>
      </c>
      <c r="I97" t="b">
        <v>1</v>
      </c>
      <c r="J97" t="s">
        <v>45</v>
      </c>
      <c r="K97" t="s">
        <v>51</v>
      </c>
      <c r="L97">
        <v>3.5457077235640799</v>
      </c>
      <c r="M97">
        <v>1.8830051000000001</v>
      </c>
      <c r="N97">
        <v>0.99294954999999996</v>
      </c>
    </row>
    <row r="98" spans="1:17" x14ac:dyDescent="0.3">
      <c r="A98" t="s">
        <v>191</v>
      </c>
      <c r="B98">
        <v>1E-4</v>
      </c>
      <c r="C98">
        <v>200</v>
      </c>
      <c r="D98">
        <v>16</v>
      </c>
      <c r="E98" t="s">
        <v>10</v>
      </c>
      <c r="F98" t="s">
        <v>11</v>
      </c>
      <c r="G98" t="s">
        <v>153</v>
      </c>
      <c r="H98" t="s">
        <v>154</v>
      </c>
      <c r="I98" t="b">
        <v>1</v>
      </c>
      <c r="J98" t="s">
        <v>63</v>
      </c>
      <c r="K98" t="s">
        <v>51</v>
      </c>
      <c r="L98">
        <v>1.83303549789878</v>
      </c>
      <c r="M98">
        <v>1.3538965000000001</v>
      </c>
      <c r="N98">
        <v>0.66936236999999998</v>
      </c>
    </row>
    <row r="101" spans="1:1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69</v>
      </c>
      <c r="J101" t="s">
        <v>70</v>
      </c>
      <c r="K101" t="s">
        <v>71</v>
      </c>
      <c r="L101" t="s">
        <v>97</v>
      </c>
      <c r="M101" t="s">
        <v>98</v>
      </c>
      <c r="N101" t="s">
        <v>99</v>
      </c>
    </row>
    <row r="102" spans="1:17" x14ac:dyDescent="0.3">
      <c r="A102" t="s">
        <v>183</v>
      </c>
      <c r="B102">
        <v>1E-4</v>
      </c>
      <c r="C102">
        <v>200</v>
      </c>
      <c r="D102">
        <v>16</v>
      </c>
      <c r="E102" t="s">
        <v>10</v>
      </c>
      <c r="F102" t="s">
        <v>11</v>
      </c>
      <c r="G102" t="s">
        <v>146</v>
      </c>
      <c r="H102" t="s">
        <v>147</v>
      </c>
      <c r="I102" t="b">
        <v>0</v>
      </c>
      <c r="J102" t="s">
        <v>63</v>
      </c>
      <c r="K102" t="s">
        <v>51</v>
      </c>
      <c r="L102">
        <v>1.73718523384784</v>
      </c>
      <c r="M102">
        <v>1.3180232000000001</v>
      </c>
      <c r="N102">
        <v>0.62757503999999997</v>
      </c>
      <c r="Q102">
        <f>AVERAGE(N102:N109)</f>
        <v>1.3610252987499998</v>
      </c>
    </row>
    <row r="103" spans="1:17" x14ac:dyDescent="0.3">
      <c r="A103" t="s">
        <v>184</v>
      </c>
      <c r="B103">
        <v>1E-3</v>
      </c>
      <c r="C103">
        <v>200</v>
      </c>
      <c r="D103">
        <v>16</v>
      </c>
      <c r="E103" t="s">
        <v>11</v>
      </c>
      <c r="F103" t="s">
        <v>11</v>
      </c>
      <c r="G103" t="s">
        <v>156</v>
      </c>
      <c r="H103" t="s">
        <v>147</v>
      </c>
      <c r="I103" t="b">
        <v>0</v>
      </c>
      <c r="J103" t="s">
        <v>63</v>
      </c>
      <c r="K103" t="s">
        <v>46</v>
      </c>
      <c r="L103">
        <v>2.4780492260504201</v>
      </c>
      <c r="M103">
        <v>1.5741824</v>
      </c>
      <c r="N103">
        <v>0.93053330000000001</v>
      </c>
    </row>
    <row r="104" spans="1:17" x14ac:dyDescent="0.3">
      <c r="A104" t="s">
        <v>186</v>
      </c>
      <c r="B104">
        <v>1E-4</v>
      </c>
      <c r="C104">
        <v>200</v>
      </c>
      <c r="D104">
        <v>16</v>
      </c>
      <c r="E104" t="s">
        <v>10</v>
      </c>
      <c r="F104" t="s">
        <v>11</v>
      </c>
      <c r="G104" t="s">
        <v>146</v>
      </c>
      <c r="H104" t="s">
        <v>147</v>
      </c>
      <c r="I104" t="b">
        <v>0</v>
      </c>
      <c r="J104" t="s">
        <v>63</v>
      </c>
      <c r="K104" t="s">
        <v>46</v>
      </c>
      <c r="L104">
        <v>2.88652546473724</v>
      </c>
      <c r="M104">
        <v>1.6989776999999999</v>
      </c>
      <c r="N104">
        <v>0.97282769999999996</v>
      </c>
    </row>
    <row r="105" spans="1:17" x14ac:dyDescent="0.3">
      <c r="A105" t="s">
        <v>188</v>
      </c>
      <c r="B105">
        <v>1E-4</v>
      </c>
      <c r="C105">
        <v>200</v>
      </c>
      <c r="D105">
        <v>16</v>
      </c>
      <c r="E105" t="s">
        <v>10</v>
      </c>
      <c r="F105" t="s">
        <v>17</v>
      </c>
      <c r="G105" t="s">
        <v>156</v>
      </c>
      <c r="H105" t="s">
        <v>147</v>
      </c>
      <c r="I105" t="b">
        <v>0</v>
      </c>
      <c r="J105" t="s">
        <v>63</v>
      </c>
      <c r="K105" t="s">
        <v>46</v>
      </c>
      <c r="L105">
        <v>2.1707271215341502</v>
      </c>
      <c r="M105">
        <v>1.4733387</v>
      </c>
      <c r="N105">
        <v>0.86319995000000005</v>
      </c>
    </row>
    <row r="106" spans="1:17" x14ac:dyDescent="0.3">
      <c r="A106" t="s">
        <v>189</v>
      </c>
      <c r="B106">
        <v>1E-3</v>
      </c>
      <c r="C106">
        <v>200</v>
      </c>
      <c r="D106">
        <v>16</v>
      </c>
      <c r="E106" t="s">
        <v>11</v>
      </c>
      <c r="F106" t="s">
        <v>11</v>
      </c>
      <c r="G106" t="s">
        <v>153</v>
      </c>
      <c r="H106" t="s">
        <v>147</v>
      </c>
      <c r="I106" t="b">
        <v>0</v>
      </c>
      <c r="J106" t="s">
        <v>63</v>
      </c>
      <c r="K106" t="s">
        <v>46</v>
      </c>
      <c r="L106">
        <v>2.6914715274949201</v>
      </c>
      <c r="M106">
        <v>1.6405704999999999</v>
      </c>
      <c r="N106">
        <v>0.9331545</v>
      </c>
    </row>
    <row r="107" spans="1:17" x14ac:dyDescent="0.3">
      <c r="A107" t="s">
        <v>192</v>
      </c>
      <c r="B107">
        <v>1E-4</v>
      </c>
      <c r="C107">
        <v>200</v>
      </c>
      <c r="D107">
        <v>16</v>
      </c>
      <c r="E107" t="s">
        <v>10</v>
      </c>
      <c r="F107" t="s">
        <v>11</v>
      </c>
      <c r="G107" t="s">
        <v>146</v>
      </c>
      <c r="H107" t="s">
        <v>147</v>
      </c>
      <c r="I107" t="b">
        <v>0</v>
      </c>
      <c r="J107" t="s">
        <v>45</v>
      </c>
      <c r="K107" t="s">
        <v>46</v>
      </c>
      <c r="L107">
        <v>29.821920955882302</v>
      </c>
      <c r="M107">
        <v>5.4609449999999997</v>
      </c>
      <c r="N107">
        <v>2.7585017999999999</v>
      </c>
    </row>
    <row r="108" spans="1:17" x14ac:dyDescent="0.3">
      <c r="A108" t="s">
        <v>195</v>
      </c>
      <c r="B108">
        <v>1E-3</v>
      </c>
      <c r="C108">
        <v>200</v>
      </c>
      <c r="D108">
        <v>16</v>
      </c>
      <c r="E108" t="s">
        <v>11</v>
      </c>
      <c r="F108" t="s">
        <v>11</v>
      </c>
      <c r="G108" t="s">
        <v>146</v>
      </c>
      <c r="H108" t="s">
        <v>147</v>
      </c>
      <c r="I108" t="b">
        <v>0</v>
      </c>
      <c r="J108" t="s">
        <v>63</v>
      </c>
      <c r="K108" t="s">
        <v>46</v>
      </c>
      <c r="L108">
        <v>2.42056698845151</v>
      </c>
      <c r="M108">
        <v>1.5558168999999999</v>
      </c>
      <c r="N108">
        <v>0.89960669999999998</v>
      </c>
    </row>
    <row r="109" spans="1:17" x14ac:dyDescent="0.3">
      <c r="A109" t="s">
        <v>198</v>
      </c>
      <c r="B109">
        <v>1E-4</v>
      </c>
      <c r="C109">
        <v>200</v>
      </c>
      <c r="D109">
        <v>16</v>
      </c>
      <c r="E109" t="s">
        <v>10</v>
      </c>
      <c r="F109" t="s">
        <v>11</v>
      </c>
      <c r="G109" t="s">
        <v>146</v>
      </c>
      <c r="H109" t="s">
        <v>147</v>
      </c>
      <c r="I109" t="b">
        <v>0</v>
      </c>
      <c r="J109" t="s">
        <v>45</v>
      </c>
      <c r="K109" t="s">
        <v>51</v>
      </c>
      <c r="L109">
        <v>34.627527573529399</v>
      </c>
      <c r="M109">
        <v>5.8845162000000002</v>
      </c>
      <c r="N109">
        <v>2.9028033999999998</v>
      </c>
      <c r="Q109">
        <f>AVERAGE(N110:N118)</f>
        <v>1.1141572166666665</v>
      </c>
    </row>
    <row r="110" spans="1:17" x14ac:dyDescent="0.3">
      <c r="A110" t="s">
        <v>181</v>
      </c>
      <c r="B110">
        <v>1E-4</v>
      </c>
      <c r="C110">
        <v>200</v>
      </c>
      <c r="D110">
        <v>16</v>
      </c>
      <c r="E110" t="s">
        <v>10</v>
      </c>
      <c r="F110" t="s">
        <v>17</v>
      </c>
      <c r="G110" t="s">
        <v>156</v>
      </c>
      <c r="H110" t="s">
        <v>150</v>
      </c>
      <c r="I110" t="b">
        <v>1</v>
      </c>
      <c r="J110" t="s">
        <v>63</v>
      </c>
      <c r="K110" t="s">
        <v>46</v>
      </c>
      <c r="L110">
        <v>2.05057453572311</v>
      </c>
      <c r="M110">
        <v>1.4319824999999999</v>
      </c>
      <c r="N110">
        <v>0.81664720000000002</v>
      </c>
    </row>
    <row r="111" spans="1:17" x14ac:dyDescent="0.3">
      <c r="A111" t="s">
        <v>182</v>
      </c>
      <c r="B111">
        <v>1E-4</v>
      </c>
      <c r="C111">
        <v>200</v>
      </c>
      <c r="D111">
        <v>16</v>
      </c>
      <c r="E111" t="s">
        <v>10</v>
      </c>
      <c r="F111" t="s">
        <v>17</v>
      </c>
      <c r="G111" t="s">
        <v>156</v>
      </c>
      <c r="H111" t="s">
        <v>150</v>
      </c>
      <c r="I111" t="b">
        <v>1</v>
      </c>
      <c r="J111" t="s">
        <v>63</v>
      </c>
      <c r="K111" t="s">
        <v>46</v>
      </c>
      <c r="L111">
        <v>2.3654031865298699</v>
      </c>
      <c r="M111">
        <v>1.537987</v>
      </c>
      <c r="N111">
        <v>1.0231726000000001</v>
      </c>
    </row>
    <row r="112" spans="1:17" x14ac:dyDescent="0.3">
      <c r="A112" t="s">
        <v>185</v>
      </c>
      <c r="B112">
        <v>1E-4</v>
      </c>
      <c r="C112">
        <v>200</v>
      </c>
      <c r="D112">
        <v>16</v>
      </c>
      <c r="E112" t="s">
        <v>10</v>
      </c>
      <c r="F112" t="s">
        <v>11</v>
      </c>
      <c r="G112" t="s">
        <v>146</v>
      </c>
      <c r="H112" t="s">
        <v>150</v>
      </c>
      <c r="I112" t="b">
        <v>1</v>
      </c>
      <c r="J112" t="s">
        <v>63</v>
      </c>
      <c r="K112" t="s">
        <v>51</v>
      </c>
      <c r="L112">
        <v>1.3879763197619399</v>
      </c>
      <c r="M112">
        <v>1.1781242999999999</v>
      </c>
      <c r="N112">
        <v>0.59619</v>
      </c>
    </row>
    <row r="113" spans="1:17" x14ac:dyDescent="0.3">
      <c r="A113" t="s">
        <v>190</v>
      </c>
      <c r="B113">
        <v>1E-4</v>
      </c>
      <c r="C113">
        <v>200</v>
      </c>
      <c r="D113">
        <v>16</v>
      </c>
      <c r="E113" t="s">
        <v>10</v>
      </c>
      <c r="F113" t="s">
        <v>11</v>
      </c>
      <c r="G113" t="s">
        <v>146</v>
      </c>
      <c r="H113" t="s">
        <v>150</v>
      </c>
      <c r="I113" t="b">
        <v>1</v>
      </c>
      <c r="J113" t="s">
        <v>63</v>
      </c>
      <c r="K113" t="s">
        <v>46</v>
      </c>
      <c r="L113">
        <v>2.7794462715768602</v>
      </c>
      <c r="M113">
        <v>1.6671667999999999</v>
      </c>
      <c r="N113">
        <v>0.95694330000000005</v>
      </c>
    </row>
    <row r="114" spans="1:17" x14ac:dyDescent="0.3">
      <c r="A114" t="s">
        <v>193</v>
      </c>
      <c r="B114">
        <v>1E-4</v>
      </c>
      <c r="C114">
        <v>200</v>
      </c>
      <c r="D114">
        <v>16</v>
      </c>
      <c r="E114" t="s">
        <v>10</v>
      </c>
      <c r="F114" t="s">
        <v>11</v>
      </c>
      <c r="G114" t="s">
        <v>146</v>
      </c>
      <c r="H114" t="s">
        <v>150</v>
      </c>
      <c r="I114" t="b">
        <v>1</v>
      </c>
      <c r="J114" t="s">
        <v>45</v>
      </c>
      <c r="K114" t="s">
        <v>51</v>
      </c>
      <c r="L114">
        <v>2.2738811921547399</v>
      </c>
      <c r="M114">
        <v>1.5079395</v>
      </c>
      <c r="N114">
        <v>0.76513949999999997</v>
      </c>
    </row>
    <row r="115" spans="1:17" x14ac:dyDescent="0.3">
      <c r="A115" t="s">
        <v>194</v>
      </c>
      <c r="B115">
        <v>1E-4</v>
      </c>
      <c r="C115">
        <v>200</v>
      </c>
      <c r="D115">
        <v>16</v>
      </c>
      <c r="E115" t="s">
        <v>10</v>
      </c>
      <c r="F115" t="s">
        <v>11</v>
      </c>
      <c r="G115" t="s">
        <v>146</v>
      </c>
      <c r="H115" t="s">
        <v>150</v>
      </c>
      <c r="I115" t="b">
        <v>1</v>
      </c>
      <c r="J115" t="s">
        <v>45</v>
      </c>
      <c r="K115" t="s">
        <v>46</v>
      </c>
      <c r="L115">
        <v>29.821920955882302</v>
      </c>
      <c r="M115">
        <v>5.4609449999999997</v>
      </c>
      <c r="N115">
        <v>2.7585017999999999</v>
      </c>
    </row>
    <row r="116" spans="1:17" x14ac:dyDescent="0.3">
      <c r="A116" t="s">
        <v>197</v>
      </c>
      <c r="B116">
        <v>1E-4</v>
      </c>
      <c r="C116">
        <v>200</v>
      </c>
      <c r="D116">
        <v>16</v>
      </c>
      <c r="E116" t="s">
        <v>10</v>
      </c>
      <c r="F116" t="s">
        <v>11</v>
      </c>
      <c r="G116" t="s">
        <v>146</v>
      </c>
      <c r="H116" t="s">
        <v>150</v>
      </c>
      <c r="I116" t="b">
        <v>1</v>
      </c>
      <c r="J116" t="s">
        <v>63</v>
      </c>
      <c r="K116" t="s">
        <v>46</v>
      </c>
      <c r="L116">
        <v>2.8357181675074701</v>
      </c>
      <c r="M116">
        <v>1.6839591</v>
      </c>
      <c r="N116">
        <v>0.98456675000000005</v>
      </c>
    </row>
    <row r="117" spans="1:17" x14ac:dyDescent="0.3">
      <c r="A117" t="s">
        <v>200</v>
      </c>
      <c r="B117">
        <v>1E-4</v>
      </c>
      <c r="C117">
        <v>200</v>
      </c>
      <c r="D117">
        <v>16</v>
      </c>
      <c r="E117" t="s">
        <v>10</v>
      </c>
      <c r="F117" t="s">
        <v>11</v>
      </c>
      <c r="G117" t="s">
        <v>146</v>
      </c>
      <c r="H117" t="s">
        <v>150</v>
      </c>
      <c r="I117" t="b">
        <v>1</v>
      </c>
      <c r="J117" t="s">
        <v>63</v>
      </c>
      <c r="K117" t="s">
        <v>46</v>
      </c>
      <c r="L117">
        <v>3.3039736026788402</v>
      </c>
      <c r="M117">
        <v>1.8176831</v>
      </c>
      <c r="N117">
        <v>1.0925026</v>
      </c>
    </row>
    <row r="118" spans="1:17" x14ac:dyDescent="0.3">
      <c r="A118" t="s">
        <v>201</v>
      </c>
      <c r="B118">
        <v>1E-4</v>
      </c>
      <c r="C118">
        <v>200</v>
      </c>
      <c r="D118">
        <v>16</v>
      </c>
      <c r="E118" t="s">
        <v>10</v>
      </c>
      <c r="F118" t="s">
        <v>11</v>
      </c>
      <c r="G118" t="s">
        <v>146</v>
      </c>
      <c r="H118" t="s">
        <v>150</v>
      </c>
      <c r="I118" t="b">
        <v>1</v>
      </c>
      <c r="J118" t="s">
        <v>63</v>
      </c>
      <c r="K118" t="s">
        <v>46</v>
      </c>
      <c r="L118">
        <v>3.23489311216946</v>
      </c>
      <c r="M118">
        <v>1.7985808000000001</v>
      </c>
      <c r="N118">
        <v>1.0337512</v>
      </c>
      <c r="Q118">
        <f>AVERAGE(N119:N123)</f>
        <v>1.3654541839999998</v>
      </c>
    </row>
    <row r="119" spans="1:17" x14ac:dyDescent="0.3">
      <c r="A119" t="s">
        <v>187</v>
      </c>
      <c r="B119">
        <v>1E-4</v>
      </c>
      <c r="C119">
        <v>200</v>
      </c>
      <c r="D119">
        <v>16</v>
      </c>
      <c r="E119" t="s">
        <v>10</v>
      </c>
      <c r="F119" t="s">
        <v>11</v>
      </c>
      <c r="G119" t="s">
        <v>153</v>
      </c>
      <c r="H119" t="s">
        <v>154</v>
      </c>
      <c r="I119" t="b">
        <v>1</v>
      </c>
      <c r="J119" t="s">
        <v>45</v>
      </c>
      <c r="K119" t="s">
        <v>51</v>
      </c>
      <c r="L119">
        <v>3.5457077235640799</v>
      </c>
      <c r="M119">
        <v>1.8830051000000001</v>
      </c>
      <c r="N119">
        <v>0.99294954999999996</v>
      </c>
    </row>
    <row r="120" spans="1:17" x14ac:dyDescent="0.3">
      <c r="A120" t="s">
        <v>191</v>
      </c>
      <c r="B120">
        <v>1E-4</v>
      </c>
      <c r="C120">
        <v>200</v>
      </c>
      <c r="D120">
        <v>16</v>
      </c>
      <c r="E120" t="s">
        <v>10</v>
      </c>
      <c r="F120" t="s">
        <v>11</v>
      </c>
      <c r="G120" t="s">
        <v>153</v>
      </c>
      <c r="H120" t="s">
        <v>154</v>
      </c>
      <c r="I120" t="b">
        <v>1</v>
      </c>
      <c r="J120" t="s">
        <v>63</v>
      </c>
      <c r="K120" t="s">
        <v>51</v>
      </c>
      <c r="L120">
        <v>1.83303549789878</v>
      </c>
      <c r="M120">
        <v>1.3538965000000001</v>
      </c>
      <c r="N120">
        <v>0.66936236999999998</v>
      </c>
    </row>
    <row r="121" spans="1:17" x14ac:dyDescent="0.3">
      <c r="A121" t="s">
        <v>196</v>
      </c>
      <c r="B121">
        <v>1E-4</v>
      </c>
      <c r="C121">
        <v>200</v>
      </c>
      <c r="D121">
        <v>16</v>
      </c>
      <c r="E121" t="s">
        <v>10</v>
      </c>
      <c r="F121" t="s">
        <v>11</v>
      </c>
      <c r="G121" t="s">
        <v>153</v>
      </c>
      <c r="H121" t="s">
        <v>154</v>
      </c>
      <c r="I121" t="b">
        <v>1</v>
      </c>
      <c r="J121" t="s">
        <v>45</v>
      </c>
      <c r="K121" t="s">
        <v>46</v>
      </c>
      <c r="L121">
        <v>29.4665209643323</v>
      </c>
      <c r="M121">
        <v>5.4283066</v>
      </c>
      <c r="N121">
        <v>2.4186453999999999</v>
      </c>
    </row>
    <row r="122" spans="1:17" x14ac:dyDescent="0.3">
      <c r="A122" t="s">
        <v>199</v>
      </c>
      <c r="B122">
        <v>1E-4</v>
      </c>
      <c r="C122">
        <v>200</v>
      </c>
      <c r="D122">
        <v>16</v>
      </c>
      <c r="E122" t="s">
        <v>10</v>
      </c>
      <c r="F122" t="s">
        <v>11</v>
      </c>
      <c r="G122" t="s">
        <v>153</v>
      </c>
      <c r="H122" t="s">
        <v>154</v>
      </c>
      <c r="I122" t="b">
        <v>1</v>
      </c>
      <c r="J122" t="s">
        <v>63</v>
      </c>
      <c r="K122" t="s">
        <v>46</v>
      </c>
      <c r="L122">
        <v>4.5206549697938998</v>
      </c>
      <c r="M122">
        <v>2.1261834999999998</v>
      </c>
      <c r="N122">
        <v>1.1853804999999999</v>
      </c>
    </row>
    <row r="123" spans="1:17" x14ac:dyDescent="0.3">
      <c r="A123" t="s">
        <v>202</v>
      </c>
      <c r="B123">
        <v>1E-4</v>
      </c>
      <c r="C123">
        <v>200</v>
      </c>
      <c r="D123">
        <v>16</v>
      </c>
      <c r="E123" t="s">
        <v>10</v>
      </c>
      <c r="F123" t="s">
        <v>11</v>
      </c>
      <c r="G123" t="s">
        <v>153</v>
      </c>
      <c r="H123" t="s">
        <v>154</v>
      </c>
      <c r="I123" t="b">
        <v>1</v>
      </c>
      <c r="J123" t="s">
        <v>63</v>
      </c>
      <c r="K123" t="s">
        <v>46</v>
      </c>
      <c r="L123">
        <v>7.5533822871306304</v>
      </c>
      <c r="M123">
        <v>2.7483412999999999</v>
      </c>
      <c r="N123">
        <v>1.5609331</v>
      </c>
    </row>
  </sheetData>
  <sortState xmlns:xlrd2="http://schemas.microsoft.com/office/spreadsheetml/2017/richdata2" ref="A77:N98">
    <sortCondition ref="G77:G98"/>
    <sortCondition ref="I77:I98"/>
    <sortCondition ref="H77:H98"/>
    <sortCondition ref="K77:K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BF65-E8F0-4DFF-BAD4-1EACAA5B4F0C}">
  <dimension ref="A2:N45"/>
  <sheetViews>
    <sheetView topLeftCell="A20" workbookViewId="0">
      <selection activeCell="F30" sqref="F30"/>
    </sheetView>
  </sheetViews>
  <sheetFormatPr defaultRowHeight="14.4" x14ac:dyDescent="0.3"/>
  <cols>
    <col min="1" max="1" width="17.77734375" bestFit="1" customWidth="1"/>
    <col min="2" max="2" width="11.77734375" bestFit="1" customWidth="1"/>
    <col min="6" max="6" width="14.33203125" bestFit="1" customWidth="1"/>
    <col min="7" max="7" width="12.6640625" customWidth="1"/>
    <col min="8" max="8" width="9.6640625" customWidth="1"/>
    <col min="10" max="10" width="10.21875" customWidth="1"/>
    <col min="12" max="12" width="12" bestFit="1" customWidth="1"/>
    <col min="13" max="13" width="12.109375" customWidth="1"/>
    <col min="14" max="14" width="12.77734375" customWidth="1"/>
  </cols>
  <sheetData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97</v>
      </c>
      <c r="M2" t="s">
        <v>98</v>
      </c>
      <c r="N2" t="s">
        <v>99</v>
      </c>
    </row>
    <row r="3" spans="1:14" x14ac:dyDescent="0.3">
      <c r="A3" t="s">
        <v>206</v>
      </c>
      <c r="B3">
        <v>1E-3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34.627527573529399</v>
      </c>
      <c r="M3">
        <v>5.8845162000000002</v>
      </c>
      <c r="N3">
        <v>2.9028033999999998</v>
      </c>
    </row>
    <row r="4" spans="1:14" x14ac:dyDescent="0.3">
      <c r="A4" t="s">
        <v>207</v>
      </c>
      <c r="B4">
        <v>1E-3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34.627527573529399</v>
      </c>
      <c r="M4">
        <v>5.8845162000000002</v>
      </c>
      <c r="N4">
        <v>2.9028033999999998</v>
      </c>
    </row>
    <row r="5" spans="1:14" x14ac:dyDescent="0.3">
      <c r="A5" t="s">
        <v>208</v>
      </c>
      <c r="B5">
        <v>1E-3</v>
      </c>
      <c r="C5">
        <v>200</v>
      </c>
      <c r="D5">
        <v>16</v>
      </c>
      <c r="E5" t="s">
        <v>10</v>
      </c>
      <c r="F5" t="s">
        <v>11</v>
      </c>
      <c r="G5" t="s">
        <v>153</v>
      </c>
      <c r="H5" t="s">
        <v>154</v>
      </c>
      <c r="I5" t="b">
        <v>1</v>
      </c>
      <c r="J5" t="s">
        <v>45</v>
      </c>
      <c r="K5" t="s">
        <v>51</v>
      </c>
      <c r="L5">
        <v>4.7130037354140999</v>
      </c>
      <c r="M5">
        <v>2.1709450000000001</v>
      </c>
      <c r="N5">
        <v>1.0948874</v>
      </c>
    </row>
    <row r="6" spans="1:14" x14ac:dyDescent="0.3">
      <c r="A6" t="s">
        <v>209</v>
      </c>
      <c r="B6">
        <v>1E-3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46</v>
      </c>
      <c r="L6">
        <v>34.627527573529399</v>
      </c>
      <c r="M6">
        <v>5.8845162000000002</v>
      </c>
      <c r="N6">
        <v>2.9028033999999998</v>
      </c>
    </row>
    <row r="7" spans="1:14" x14ac:dyDescent="0.3">
      <c r="A7" t="s">
        <v>210</v>
      </c>
      <c r="B7">
        <v>1E-3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150</v>
      </c>
      <c r="I7" t="b">
        <v>1</v>
      </c>
      <c r="J7" t="s">
        <v>63</v>
      </c>
      <c r="K7" t="s">
        <v>46</v>
      </c>
      <c r="L7">
        <v>34.627527573529399</v>
      </c>
      <c r="M7">
        <v>5.8845162000000002</v>
      </c>
      <c r="N7">
        <v>2.9028033999999998</v>
      </c>
    </row>
    <row r="8" spans="1:14" x14ac:dyDescent="0.3">
      <c r="A8" t="s">
        <v>211</v>
      </c>
      <c r="B8">
        <v>1E-4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>
        <v>12.5050135403871</v>
      </c>
      <c r="M8">
        <v>3.5362429999999998</v>
      </c>
      <c r="N8">
        <v>2.056025</v>
      </c>
    </row>
    <row r="9" spans="1:14" x14ac:dyDescent="0.3">
      <c r="A9" t="s">
        <v>212</v>
      </c>
      <c r="B9">
        <v>1E-4</v>
      </c>
      <c r="C9">
        <v>200</v>
      </c>
      <c r="D9">
        <v>16</v>
      </c>
      <c r="E9" t="s">
        <v>11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13.4790519230506</v>
      </c>
      <c r="M9">
        <v>3.6713830999999999</v>
      </c>
      <c r="N9">
        <v>2.6102780000000001</v>
      </c>
    </row>
    <row r="10" spans="1:14" x14ac:dyDescent="0.3">
      <c r="A10" t="s">
        <v>213</v>
      </c>
      <c r="B10">
        <v>1E-4</v>
      </c>
      <c r="C10">
        <v>200</v>
      </c>
      <c r="D10">
        <v>16</v>
      </c>
      <c r="E10" t="s">
        <v>11</v>
      </c>
      <c r="F10" t="s">
        <v>11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12.0776098909623</v>
      </c>
      <c r="M10">
        <v>3.4752858</v>
      </c>
      <c r="N10">
        <v>2.0544229000000001</v>
      </c>
    </row>
    <row r="11" spans="1:14" x14ac:dyDescent="0.3">
      <c r="A11" t="s">
        <v>214</v>
      </c>
      <c r="B11">
        <v>1E-4</v>
      </c>
      <c r="C11">
        <v>200</v>
      </c>
      <c r="D11">
        <v>16</v>
      </c>
      <c r="E11" t="s">
        <v>11</v>
      </c>
      <c r="F11" t="s">
        <v>11</v>
      </c>
      <c r="G11" t="s">
        <v>146</v>
      </c>
      <c r="H11" t="s">
        <v>147</v>
      </c>
      <c r="I11" t="b">
        <v>0</v>
      </c>
      <c r="J11" t="s">
        <v>63</v>
      </c>
      <c r="K11" t="s">
        <v>51</v>
      </c>
      <c r="L11">
        <v>24.2587552701725</v>
      </c>
      <c r="M11">
        <v>4.9253179999999999</v>
      </c>
      <c r="N11">
        <v>3.0990696</v>
      </c>
    </row>
    <row r="12" spans="1:14" x14ac:dyDescent="0.3">
      <c r="A12" t="s">
        <v>215</v>
      </c>
      <c r="B12">
        <v>1E-4</v>
      </c>
      <c r="C12">
        <v>200</v>
      </c>
      <c r="D12">
        <v>16</v>
      </c>
      <c r="E12" t="s">
        <v>11</v>
      </c>
      <c r="F12" t="s">
        <v>11</v>
      </c>
      <c r="G12" t="s">
        <v>156</v>
      </c>
      <c r="H12" t="s">
        <v>147</v>
      </c>
      <c r="I12" t="b">
        <v>0</v>
      </c>
      <c r="J12" t="s">
        <v>63</v>
      </c>
      <c r="K12" t="s">
        <v>51</v>
      </c>
      <c r="L12">
        <v>24.5922333580606</v>
      </c>
      <c r="M12">
        <v>4.9590553999999996</v>
      </c>
      <c r="N12">
        <v>3.2969062</v>
      </c>
    </row>
    <row r="13" spans="1:14" x14ac:dyDescent="0.3">
      <c r="A13" t="s">
        <v>216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146</v>
      </c>
      <c r="H13" t="s">
        <v>147</v>
      </c>
      <c r="I13" t="b">
        <v>0</v>
      </c>
      <c r="J13" t="s">
        <v>63</v>
      </c>
      <c r="K13" t="s">
        <v>51</v>
      </c>
      <c r="L13">
        <v>1.2871617102612001</v>
      </c>
      <c r="M13">
        <v>1.1345314</v>
      </c>
      <c r="N13">
        <v>0.60183869999999995</v>
      </c>
    </row>
    <row r="14" spans="1:14" x14ac:dyDescent="0.3">
      <c r="A14" t="s">
        <v>217</v>
      </c>
      <c r="B14">
        <v>1E-4</v>
      </c>
      <c r="C14">
        <v>200</v>
      </c>
      <c r="D14">
        <v>16</v>
      </c>
      <c r="E14" t="s">
        <v>10</v>
      </c>
      <c r="F14" t="s">
        <v>17</v>
      </c>
      <c r="G14" t="s">
        <v>146</v>
      </c>
      <c r="H14" t="s">
        <v>150</v>
      </c>
      <c r="I14" t="b">
        <v>1</v>
      </c>
      <c r="J14" t="s">
        <v>63</v>
      </c>
      <c r="K14" t="s">
        <v>51</v>
      </c>
      <c r="L14">
        <v>1.38540468660785</v>
      </c>
      <c r="M14">
        <v>1.1770324000000001</v>
      </c>
      <c r="N14">
        <v>0.62882760000000004</v>
      </c>
    </row>
    <row r="15" spans="1:14" x14ac:dyDescent="0.3">
      <c r="A15" t="s">
        <v>218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153</v>
      </c>
      <c r="H15" t="s">
        <v>154</v>
      </c>
      <c r="I15" t="b">
        <v>1</v>
      </c>
      <c r="J15" t="s">
        <v>45</v>
      </c>
      <c r="K15" t="s">
        <v>51</v>
      </c>
      <c r="L15">
        <v>34.627527573529399</v>
      </c>
      <c r="M15">
        <v>5.8845162000000002</v>
      </c>
      <c r="N15">
        <v>2.9028033999999998</v>
      </c>
    </row>
    <row r="16" spans="1:14" x14ac:dyDescent="0.3">
      <c r="A16" t="s">
        <v>219</v>
      </c>
      <c r="B16">
        <v>1E-4</v>
      </c>
      <c r="C16">
        <v>200</v>
      </c>
      <c r="D16">
        <v>16</v>
      </c>
      <c r="E16" t="s">
        <v>10</v>
      </c>
      <c r="F16" t="s">
        <v>17</v>
      </c>
      <c r="G16" t="s">
        <v>156</v>
      </c>
      <c r="H16" t="s">
        <v>147</v>
      </c>
      <c r="I16" t="b">
        <v>0</v>
      </c>
      <c r="J16" t="s">
        <v>63</v>
      </c>
      <c r="K16" t="s">
        <v>46</v>
      </c>
      <c r="L16">
        <v>1.9316071784397599</v>
      </c>
      <c r="M16">
        <v>1.3898226</v>
      </c>
      <c r="N16">
        <v>0.83198340000000004</v>
      </c>
    </row>
    <row r="17" spans="1:14" x14ac:dyDescent="0.3">
      <c r="A17" t="s">
        <v>220</v>
      </c>
      <c r="B17">
        <v>1E-4</v>
      </c>
      <c r="C17">
        <v>200</v>
      </c>
      <c r="D17">
        <v>16</v>
      </c>
      <c r="E17" t="s">
        <v>10</v>
      </c>
      <c r="F17" t="s">
        <v>19</v>
      </c>
      <c r="G17" t="s">
        <v>146</v>
      </c>
      <c r="H17" t="s">
        <v>147</v>
      </c>
      <c r="I17" t="b">
        <v>0</v>
      </c>
      <c r="J17" t="s">
        <v>63</v>
      </c>
      <c r="K17" t="s">
        <v>51</v>
      </c>
      <c r="L17">
        <v>1.41934999237384</v>
      </c>
      <c r="M17">
        <v>1.1913651000000001</v>
      </c>
      <c r="N17">
        <v>0.60901530000000004</v>
      </c>
    </row>
    <row r="18" spans="1:14" x14ac:dyDescent="0.3">
      <c r="A18" t="s">
        <v>221</v>
      </c>
      <c r="B18">
        <v>1E-4</v>
      </c>
      <c r="C18">
        <v>200</v>
      </c>
      <c r="D18">
        <v>16</v>
      </c>
      <c r="E18" t="s">
        <v>10</v>
      </c>
      <c r="F18" t="s">
        <v>19</v>
      </c>
      <c r="G18" t="s">
        <v>146</v>
      </c>
      <c r="H18" t="s">
        <v>150</v>
      </c>
      <c r="I18" t="b">
        <v>1</v>
      </c>
      <c r="J18" t="s">
        <v>63</v>
      </c>
      <c r="K18" t="s">
        <v>51</v>
      </c>
      <c r="L18">
        <v>1.3674430446699199</v>
      </c>
      <c r="M18">
        <v>1.1693772</v>
      </c>
      <c r="N18">
        <v>0.60261564999999995</v>
      </c>
    </row>
    <row r="19" spans="1:14" x14ac:dyDescent="0.3">
      <c r="A19" t="s">
        <v>222</v>
      </c>
      <c r="B19">
        <v>1E-4</v>
      </c>
      <c r="C19">
        <v>200</v>
      </c>
      <c r="D19">
        <v>16</v>
      </c>
      <c r="E19" t="s">
        <v>10</v>
      </c>
      <c r="F19" t="s">
        <v>19</v>
      </c>
      <c r="G19" t="s">
        <v>156</v>
      </c>
      <c r="H19" t="s">
        <v>154</v>
      </c>
      <c r="I19" t="b">
        <v>1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4" x14ac:dyDescent="0.3">
      <c r="A20" t="s">
        <v>223</v>
      </c>
      <c r="B20">
        <v>1E-4</v>
      </c>
      <c r="C20">
        <v>200</v>
      </c>
      <c r="D20">
        <v>16</v>
      </c>
      <c r="E20" t="s">
        <v>10</v>
      </c>
      <c r="F20" t="s">
        <v>19</v>
      </c>
      <c r="G20" t="s">
        <v>146</v>
      </c>
      <c r="H20" t="s">
        <v>147</v>
      </c>
      <c r="I20" t="b">
        <v>0</v>
      </c>
      <c r="J20" t="s">
        <v>63</v>
      </c>
      <c r="K20" t="s">
        <v>46</v>
      </c>
      <c r="L20">
        <v>34.627527573529399</v>
      </c>
      <c r="M20">
        <v>5.8845162000000002</v>
      </c>
      <c r="N20">
        <v>2.9028033999999998</v>
      </c>
    </row>
    <row r="21" spans="1:14" x14ac:dyDescent="0.3">
      <c r="A21" t="s">
        <v>224</v>
      </c>
      <c r="B21">
        <v>1E-4</v>
      </c>
      <c r="C21">
        <v>200</v>
      </c>
      <c r="D21">
        <v>16</v>
      </c>
      <c r="E21" t="s">
        <v>10</v>
      </c>
      <c r="F21" t="s">
        <v>19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34.627527573529399</v>
      </c>
      <c r="M21">
        <v>5.8845162000000002</v>
      </c>
      <c r="N21">
        <v>2.9028033999999998</v>
      </c>
    </row>
    <row r="22" spans="1:14" x14ac:dyDescent="0.3">
      <c r="A22" t="s">
        <v>225</v>
      </c>
      <c r="B22">
        <v>1E-3</v>
      </c>
      <c r="C22">
        <v>200</v>
      </c>
      <c r="D22">
        <v>16</v>
      </c>
      <c r="E22" t="s">
        <v>10</v>
      </c>
      <c r="F22" t="s">
        <v>19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34.627527573529399</v>
      </c>
      <c r="M22">
        <v>5.8845162000000002</v>
      </c>
      <c r="N22">
        <v>2.9028033999999998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69</v>
      </c>
      <c r="J25" t="s">
        <v>70</v>
      </c>
      <c r="K25" t="s">
        <v>71</v>
      </c>
      <c r="L25" t="s">
        <v>97</v>
      </c>
      <c r="M25" t="s">
        <v>98</v>
      </c>
      <c r="N25" t="s">
        <v>99</v>
      </c>
    </row>
    <row r="26" spans="1:14" x14ac:dyDescent="0.3">
      <c r="A26" t="s">
        <v>216</v>
      </c>
      <c r="B26">
        <v>1E-4</v>
      </c>
      <c r="C26">
        <v>200</v>
      </c>
      <c r="D26">
        <v>16</v>
      </c>
      <c r="E26" t="s">
        <v>10</v>
      </c>
      <c r="F26" t="s">
        <v>17</v>
      </c>
      <c r="G26" t="s">
        <v>146</v>
      </c>
      <c r="H26" t="s">
        <v>147</v>
      </c>
      <c r="I26" t="b">
        <v>0</v>
      </c>
      <c r="J26" t="s">
        <v>63</v>
      </c>
      <c r="K26" t="s">
        <v>51</v>
      </c>
      <c r="L26">
        <v>1.2871617102612001</v>
      </c>
      <c r="M26">
        <v>1.1345314</v>
      </c>
      <c r="N26">
        <v>0.60183869999999995</v>
      </c>
    </row>
    <row r="27" spans="1:14" x14ac:dyDescent="0.3">
      <c r="A27" t="s">
        <v>221</v>
      </c>
      <c r="B27">
        <v>1E-4</v>
      </c>
      <c r="C27">
        <v>200</v>
      </c>
      <c r="D27">
        <v>16</v>
      </c>
      <c r="E27" t="s">
        <v>10</v>
      </c>
      <c r="F27" t="s">
        <v>19</v>
      </c>
      <c r="G27" t="s">
        <v>146</v>
      </c>
      <c r="H27" t="s">
        <v>150</v>
      </c>
      <c r="I27" t="b">
        <v>1</v>
      </c>
      <c r="J27" t="s">
        <v>63</v>
      </c>
      <c r="K27" t="s">
        <v>51</v>
      </c>
      <c r="L27">
        <v>1.3674430446699199</v>
      </c>
      <c r="M27">
        <v>1.1693772</v>
      </c>
      <c r="N27">
        <v>0.60261564999999995</v>
      </c>
    </row>
    <row r="28" spans="1:14" x14ac:dyDescent="0.3">
      <c r="A28" t="s">
        <v>220</v>
      </c>
      <c r="B28">
        <v>1E-4</v>
      </c>
      <c r="C28">
        <v>200</v>
      </c>
      <c r="D28">
        <v>16</v>
      </c>
      <c r="E28" t="s">
        <v>10</v>
      </c>
      <c r="F28" t="s">
        <v>19</v>
      </c>
      <c r="G28" t="s">
        <v>146</v>
      </c>
      <c r="H28" t="s">
        <v>147</v>
      </c>
      <c r="I28" t="b">
        <v>0</v>
      </c>
      <c r="J28" t="s">
        <v>63</v>
      </c>
      <c r="K28" t="s">
        <v>51</v>
      </c>
      <c r="L28">
        <v>1.41934999237384</v>
      </c>
      <c r="M28">
        <v>1.1913651000000001</v>
      </c>
      <c r="N28">
        <v>0.60901530000000004</v>
      </c>
    </row>
    <row r="29" spans="1:14" x14ac:dyDescent="0.3">
      <c r="A29" t="s">
        <v>217</v>
      </c>
      <c r="B29">
        <v>1E-4</v>
      </c>
      <c r="C29">
        <v>200</v>
      </c>
      <c r="D29">
        <v>16</v>
      </c>
      <c r="E29" t="s">
        <v>10</v>
      </c>
      <c r="F29" t="s">
        <v>17</v>
      </c>
      <c r="G29" t="s">
        <v>146</v>
      </c>
      <c r="H29" t="s">
        <v>150</v>
      </c>
      <c r="I29" t="b">
        <v>1</v>
      </c>
      <c r="J29" t="s">
        <v>63</v>
      </c>
      <c r="K29" t="s">
        <v>51</v>
      </c>
      <c r="L29">
        <v>1.38540468660785</v>
      </c>
      <c r="M29">
        <v>1.1770324000000001</v>
      </c>
      <c r="N29">
        <v>0.62882760000000004</v>
      </c>
    </row>
    <row r="30" spans="1:14" x14ac:dyDescent="0.3">
      <c r="A30" t="s">
        <v>219</v>
      </c>
      <c r="B30">
        <v>1E-4</v>
      </c>
      <c r="C30">
        <v>200</v>
      </c>
      <c r="D30">
        <v>16</v>
      </c>
      <c r="E30" t="s">
        <v>10</v>
      </c>
      <c r="F30" t="s">
        <v>17</v>
      </c>
      <c r="G30" t="s">
        <v>156</v>
      </c>
      <c r="H30" t="s">
        <v>147</v>
      </c>
      <c r="I30" t="b">
        <v>0</v>
      </c>
      <c r="J30" t="s">
        <v>63</v>
      </c>
      <c r="K30" t="s">
        <v>46</v>
      </c>
      <c r="L30">
        <v>1.9316071784397599</v>
      </c>
      <c r="M30">
        <v>1.3898226</v>
      </c>
      <c r="N30">
        <v>0.83198340000000004</v>
      </c>
    </row>
    <row r="31" spans="1:14" x14ac:dyDescent="0.3">
      <c r="A31" s="9" t="s">
        <v>208</v>
      </c>
      <c r="B31" s="9">
        <v>1E-3</v>
      </c>
      <c r="C31" s="9">
        <v>200</v>
      </c>
      <c r="D31" s="9">
        <v>16</v>
      </c>
      <c r="E31" s="9" t="s">
        <v>10</v>
      </c>
      <c r="F31" s="9" t="s">
        <v>11</v>
      </c>
      <c r="G31" s="9" t="s">
        <v>153</v>
      </c>
      <c r="H31" s="9" t="s">
        <v>154</v>
      </c>
      <c r="I31" s="9" t="b">
        <v>1</v>
      </c>
      <c r="J31" s="9" t="s">
        <v>45</v>
      </c>
      <c r="K31" s="9" t="s">
        <v>51</v>
      </c>
      <c r="L31" s="9">
        <v>4.7130037354140999</v>
      </c>
      <c r="M31" s="9">
        <v>2.1709450000000001</v>
      </c>
      <c r="N31" s="9">
        <v>1.0948874</v>
      </c>
    </row>
    <row r="32" spans="1:14" x14ac:dyDescent="0.3">
      <c r="A32" s="8" t="s">
        <v>213</v>
      </c>
      <c r="B32" s="8">
        <v>1E-4</v>
      </c>
      <c r="C32" s="8">
        <v>200</v>
      </c>
      <c r="D32" s="8">
        <v>16</v>
      </c>
      <c r="E32" s="8" t="s">
        <v>11</v>
      </c>
      <c r="F32" s="8" t="s">
        <v>11</v>
      </c>
      <c r="G32" s="8" t="s">
        <v>156</v>
      </c>
      <c r="H32" s="8" t="s">
        <v>150</v>
      </c>
      <c r="I32" s="8" t="b">
        <v>1</v>
      </c>
      <c r="J32" s="8" t="s">
        <v>63</v>
      </c>
      <c r="K32" s="8" t="s">
        <v>46</v>
      </c>
      <c r="L32" s="8">
        <v>12.0776098909623</v>
      </c>
      <c r="M32" s="8">
        <v>3.4752858</v>
      </c>
      <c r="N32" s="8">
        <v>2.0544229000000001</v>
      </c>
    </row>
    <row r="33" spans="1:14" x14ac:dyDescent="0.3">
      <c r="A33" s="8" t="s">
        <v>211</v>
      </c>
      <c r="B33" s="8">
        <v>1E-4</v>
      </c>
      <c r="C33" s="8">
        <v>200</v>
      </c>
      <c r="D33" s="8">
        <v>16</v>
      </c>
      <c r="E33" s="8" t="s">
        <v>11</v>
      </c>
      <c r="F33" s="8" t="s">
        <v>11</v>
      </c>
      <c r="G33" s="8" t="s">
        <v>156</v>
      </c>
      <c r="H33" s="8" t="s">
        <v>147</v>
      </c>
      <c r="I33" s="8" t="b">
        <v>0</v>
      </c>
      <c r="J33" s="8" t="s">
        <v>63</v>
      </c>
      <c r="K33" s="8" t="s">
        <v>46</v>
      </c>
      <c r="L33" s="8">
        <v>12.5050135403871</v>
      </c>
      <c r="M33" s="8">
        <v>3.5362429999999998</v>
      </c>
      <c r="N33" s="8">
        <v>2.056025</v>
      </c>
    </row>
    <row r="34" spans="1:14" x14ac:dyDescent="0.3">
      <c r="A34" s="8" t="s">
        <v>212</v>
      </c>
      <c r="B34" s="8">
        <v>1E-4</v>
      </c>
      <c r="C34" s="8">
        <v>200</v>
      </c>
      <c r="D34" s="8">
        <v>16</v>
      </c>
      <c r="E34" s="8" t="s">
        <v>11</v>
      </c>
      <c r="F34" s="8" t="s">
        <v>11</v>
      </c>
      <c r="G34" s="8" t="s">
        <v>146</v>
      </c>
      <c r="H34" s="8" t="s">
        <v>147</v>
      </c>
      <c r="I34" s="8" t="b">
        <v>0</v>
      </c>
      <c r="J34" s="8" t="s">
        <v>63</v>
      </c>
      <c r="K34" s="8" t="s">
        <v>46</v>
      </c>
      <c r="L34" s="8">
        <v>13.4790519230506</v>
      </c>
      <c r="M34" s="8">
        <v>3.6713830999999999</v>
      </c>
      <c r="N34" s="8">
        <v>2.6102780000000001</v>
      </c>
    </row>
    <row r="35" spans="1:14" x14ac:dyDescent="0.3">
      <c r="A35" s="8" t="s">
        <v>206</v>
      </c>
      <c r="B35" s="8">
        <v>1E-3</v>
      </c>
      <c r="C35" s="8">
        <v>200</v>
      </c>
      <c r="D35" s="8">
        <v>16</v>
      </c>
      <c r="E35" s="8" t="s">
        <v>10</v>
      </c>
      <c r="F35" s="8" t="s">
        <v>11</v>
      </c>
      <c r="G35" s="8" t="s">
        <v>146</v>
      </c>
      <c r="H35" s="8" t="s">
        <v>147</v>
      </c>
      <c r="I35" s="8" t="b">
        <v>0</v>
      </c>
      <c r="J35" s="8" t="s">
        <v>63</v>
      </c>
      <c r="K35" s="8" t="s">
        <v>51</v>
      </c>
      <c r="L35" s="8">
        <v>34.627527573529399</v>
      </c>
      <c r="M35" s="8">
        <v>5.8845162000000002</v>
      </c>
      <c r="N35" s="8">
        <v>2.9028033999999998</v>
      </c>
    </row>
    <row r="36" spans="1:14" x14ac:dyDescent="0.3">
      <c r="A36" s="8" t="s">
        <v>207</v>
      </c>
      <c r="B36" s="8">
        <v>1E-3</v>
      </c>
      <c r="C36" s="8">
        <v>200</v>
      </c>
      <c r="D36" s="8">
        <v>16</v>
      </c>
      <c r="E36" s="8" t="s">
        <v>10</v>
      </c>
      <c r="F36" s="8" t="s">
        <v>11</v>
      </c>
      <c r="G36" s="8" t="s">
        <v>146</v>
      </c>
      <c r="H36" s="8" t="s">
        <v>150</v>
      </c>
      <c r="I36" s="8" t="b">
        <v>1</v>
      </c>
      <c r="J36" s="8" t="s">
        <v>63</v>
      </c>
      <c r="K36" s="8" t="s">
        <v>51</v>
      </c>
      <c r="L36" s="8">
        <v>34.627527573529399</v>
      </c>
      <c r="M36" s="8">
        <v>5.8845162000000002</v>
      </c>
      <c r="N36" s="8">
        <v>2.9028033999999998</v>
      </c>
    </row>
    <row r="37" spans="1:14" x14ac:dyDescent="0.3">
      <c r="A37" s="8" t="s">
        <v>209</v>
      </c>
      <c r="B37" s="8">
        <v>1E-3</v>
      </c>
      <c r="C37" s="8">
        <v>200</v>
      </c>
      <c r="D37" s="8">
        <v>16</v>
      </c>
      <c r="E37" s="8" t="s">
        <v>10</v>
      </c>
      <c r="F37" s="8" t="s">
        <v>11</v>
      </c>
      <c r="G37" s="8" t="s">
        <v>146</v>
      </c>
      <c r="H37" s="8" t="s">
        <v>147</v>
      </c>
      <c r="I37" s="8" t="b">
        <v>0</v>
      </c>
      <c r="J37" s="8" t="s">
        <v>63</v>
      </c>
      <c r="K37" s="8" t="s">
        <v>46</v>
      </c>
      <c r="L37" s="8">
        <v>34.627527573529399</v>
      </c>
      <c r="M37" s="8">
        <v>5.8845162000000002</v>
      </c>
      <c r="N37" s="8">
        <v>2.9028033999999998</v>
      </c>
    </row>
    <row r="38" spans="1:14" x14ac:dyDescent="0.3">
      <c r="A38" s="8" t="s">
        <v>210</v>
      </c>
      <c r="B38" s="8">
        <v>1E-3</v>
      </c>
      <c r="C38" s="8">
        <v>200</v>
      </c>
      <c r="D38" s="8">
        <v>16</v>
      </c>
      <c r="E38" s="8" t="s">
        <v>10</v>
      </c>
      <c r="F38" s="8" t="s">
        <v>11</v>
      </c>
      <c r="G38" s="8" t="s">
        <v>146</v>
      </c>
      <c r="H38" s="8" t="s">
        <v>150</v>
      </c>
      <c r="I38" s="8" t="b">
        <v>1</v>
      </c>
      <c r="J38" s="8" t="s">
        <v>63</v>
      </c>
      <c r="K38" s="8" t="s">
        <v>46</v>
      </c>
      <c r="L38" s="8">
        <v>34.627527573529399</v>
      </c>
      <c r="M38" s="8">
        <v>5.8845162000000002</v>
      </c>
      <c r="N38" s="8">
        <v>2.9028033999999998</v>
      </c>
    </row>
    <row r="39" spans="1:14" x14ac:dyDescent="0.3">
      <c r="A39" s="8" t="s">
        <v>218</v>
      </c>
      <c r="B39" s="8">
        <v>1E-4</v>
      </c>
      <c r="C39" s="8">
        <v>200</v>
      </c>
      <c r="D39" s="8">
        <v>16</v>
      </c>
      <c r="E39" s="8" t="s">
        <v>10</v>
      </c>
      <c r="F39" s="8" t="s">
        <v>17</v>
      </c>
      <c r="G39" s="8" t="s">
        <v>153</v>
      </c>
      <c r="H39" s="8" t="s">
        <v>154</v>
      </c>
      <c r="I39" s="8" t="b">
        <v>1</v>
      </c>
      <c r="J39" s="8" t="s">
        <v>45</v>
      </c>
      <c r="K39" s="8" t="s">
        <v>51</v>
      </c>
      <c r="L39" s="8">
        <v>34.627527573529399</v>
      </c>
      <c r="M39" s="8">
        <v>5.8845162000000002</v>
      </c>
      <c r="N39" s="8">
        <v>2.9028033999999998</v>
      </c>
    </row>
    <row r="40" spans="1:14" x14ac:dyDescent="0.3">
      <c r="A40" s="8" t="s">
        <v>222</v>
      </c>
      <c r="B40" s="8">
        <v>1E-4</v>
      </c>
      <c r="C40" s="8">
        <v>200</v>
      </c>
      <c r="D40" s="8">
        <v>16</v>
      </c>
      <c r="E40" s="8" t="s">
        <v>10</v>
      </c>
      <c r="F40" s="8" t="s">
        <v>19</v>
      </c>
      <c r="G40" s="8" t="s">
        <v>156</v>
      </c>
      <c r="H40" s="8" t="s">
        <v>154</v>
      </c>
      <c r="I40" s="8" t="b">
        <v>1</v>
      </c>
      <c r="J40" s="8" t="s">
        <v>45</v>
      </c>
      <c r="K40" s="8" t="s">
        <v>51</v>
      </c>
      <c r="L40" s="8">
        <v>34.627527573529399</v>
      </c>
      <c r="M40" s="8">
        <v>5.8845162000000002</v>
      </c>
      <c r="N40" s="8">
        <v>2.9028033999999998</v>
      </c>
    </row>
    <row r="41" spans="1:14" x14ac:dyDescent="0.3">
      <c r="A41" s="8" t="s">
        <v>223</v>
      </c>
      <c r="B41" s="8">
        <v>1E-4</v>
      </c>
      <c r="C41" s="8">
        <v>200</v>
      </c>
      <c r="D41" s="8">
        <v>16</v>
      </c>
      <c r="E41" s="8" t="s">
        <v>10</v>
      </c>
      <c r="F41" s="8" t="s">
        <v>19</v>
      </c>
      <c r="G41" s="8" t="s">
        <v>146</v>
      </c>
      <c r="H41" s="8" t="s">
        <v>147</v>
      </c>
      <c r="I41" s="8" t="b">
        <v>0</v>
      </c>
      <c r="J41" s="8" t="s">
        <v>63</v>
      </c>
      <c r="K41" s="8" t="s">
        <v>46</v>
      </c>
      <c r="L41" s="8">
        <v>34.627527573529399</v>
      </c>
      <c r="M41" s="8">
        <v>5.8845162000000002</v>
      </c>
      <c r="N41" s="8">
        <v>2.9028033999999998</v>
      </c>
    </row>
    <row r="42" spans="1:14" x14ac:dyDescent="0.3">
      <c r="A42" s="8" t="s">
        <v>224</v>
      </c>
      <c r="B42" s="8">
        <v>1E-4</v>
      </c>
      <c r="C42" s="8">
        <v>200</v>
      </c>
      <c r="D42" s="8">
        <v>16</v>
      </c>
      <c r="E42" s="8" t="s">
        <v>10</v>
      </c>
      <c r="F42" s="8" t="s">
        <v>19</v>
      </c>
      <c r="G42" s="8" t="s">
        <v>146</v>
      </c>
      <c r="H42" s="8" t="s">
        <v>150</v>
      </c>
      <c r="I42" s="8" t="b">
        <v>1</v>
      </c>
      <c r="J42" s="8" t="s">
        <v>63</v>
      </c>
      <c r="K42" s="8" t="s">
        <v>46</v>
      </c>
      <c r="L42" s="8">
        <v>34.627527573529399</v>
      </c>
      <c r="M42" s="8">
        <v>5.8845162000000002</v>
      </c>
      <c r="N42" s="8">
        <v>2.9028033999999998</v>
      </c>
    </row>
    <row r="43" spans="1:14" x14ac:dyDescent="0.3">
      <c r="A43" s="8" t="s">
        <v>225</v>
      </c>
      <c r="B43" s="8">
        <v>1E-3</v>
      </c>
      <c r="C43" s="8">
        <v>200</v>
      </c>
      <c r="D43" s="8">
        <v>16</v>
      </c>
      <c r="E43" s="8" t="s">
        <v>10</v>
      </c>
      <c r="F43" s="8" t="s">
        <v>19</v>
      </c>
      <c r="G43" s="8" t="s">
        <v>146</v>
      </c>
      <c r="H43" s="8" t="s">
        <v>150</v>
      </c>
      <c r="I43" s="8" t="b">
        <v>1</v>
      </c>
      <c r="J43" s="8" t="s">
        <v>63</v>
      </c>
      <c r="K43" s="8" t="s">
        <v>46</v>
      </c>
      <c r="L43" s="8">
        <v>34.627527573529399</v>
      </c>
      <c r="M43" s="8">
        <v>5.8845162000000002</v>
      </c>
      <c r="N43" s="8">
        <v>2.9028033999999998</v>
      </c>
    </row>
    <row r="44" spans="1:14" x14ac:dyDescent="0.3">
      <c r="A44" s="8" t="s">
        <v>214</v>
      </c>
      <c r="B44" s="8">
        <v>1E-4</v>
      </c>
      <c r="C44" s="8">
        <v>200</v>
      </c>
      <c r="D44" s="8">
        <v>16</v>
      </c>
      <c r="E44" s="8" t="s">
        <v>11</v>
      </c>
      <c r="F44" s="8" t="s">
        <v>11</v>
      </c>
      <c r="G44" s="8" t="s">
        <v>146</v>
      </c>
      <c r="H44" s="8" t="s">
        <v>147</v>
      </c>
      <c r="I44" s="8" t="b">
        <v>0</v>
      </c>
      <c r="J44" s="8" t="s">
        <v>63</v>
      </c>
      <c r="K44" s="8" t="s">
        <v>51</v>
      </c>
      <c r="L44" s="8">
        <v>24.2587552701725</v>
      </c>
      <c r="M44" s="8">
        <v>4.9253179999999999</v>
      </c>
      <c r="N44" s="8">
        <v>3.0990696</v>
      </c>
    </row>
    <row r="45" spans="1:14" x14ac:dyDescent="0.3">
      <c r="A45" s="8" t="s">
        <v>215</v>
      </c>
      <c r="B45" s="8">
        <v>1E-4</v>
      </c>
      <c r="C45" s="8">
        <v>200</v>
      </c>
      <c r="D45" s="8">
        <v>16</v>
      </c>
      <c r="E45" s="8" t="s">
        <v>11</v>
      </c>
      <c r="F45" s="8" t="s">
        <v>11</v>
      </c>
      <c r="G45" s="8" t="s">
        <v>156</v>
      </c>
      <c r="H45" s="8" t="s">
        <v>147</v>
      </c>
      <c r="I45" s="8" t="b">
        <v>0</v>
      </c>
      <c r="J45" s="8" t="s">
        <v>63</v>
      </c>
      <c r="K45" s="8" t="s">
        <v>51</v>
      </c>
      <c r="L45" s="8">
        <v>24.5922333580606</v>
      </c>
      <c r="M45" s="8">
        <v>4.9590553999999996</v>
      </c>
      <c r="N45" s="8">
        <v>3.2969062</v>
      </c>
    </row>
  </sheetData>
  <sortState xmlns:xlrd2="http://schemas.microsoft.com/office/spreadsheetml/2017/richdata2" ref="A26:N45">
    <sortCondition ref="N26:N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0A1-974A-4F3D-B06B-051DC59E5772}">
  <dimension ref="A1:Q54"/>
  <sheetViews>
    <sheetView tabSelected="1" workbookViewId="0">
      <selection activeCell="P24" sqref="P24"/>
    </sheetView>
  </sheetViews>
  <sheetFormatPr defaultRowHeight="14.4" x14ac:dyDescent="0.3"/>
  <cols>
    <col min="1" max="1" width="17.77734375" customWidth="1"/>
    <col min="2" max="2" width="11.77734375" bestFit="1" customWidth="1"/>
    <col min="6" max="6" width="14.33203125" bestFit="1" customWidth="1"/>
    <col min="7" max="7" width="11.33203125" customWidth="1"/>
    <col min="12" max="12" width="12" bestFit="1" customWidth="1"/>
    <col min="13" max="13" width="10" bestFit="1" customWidth="1"/>
    <col min="14" max="14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  <c r="P1" t="s">
        <v>237</v>
      </c>
    </row>
    <row r="2" spans="1:16" x14ac:dyDescent="0.3">
      <c r="A2" t="s">
        <v>185</v>
      </c>
      <c r="B2">
        <v>1E-4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150</v>
      </c>
      <c r="I2" t="b">
        <v>1</v>
      </c>
      <c r="J2" t="s">
        <v>63</v>
      </c>
      <c r="K2" t="s">
        <v>51</v>
      </c>
      <c r="L2">
        <v>1.3879763197619399</v>
      </c>
      <c r="M2">
        <v>1.1781242999999999</v>
      </c>
      <c r="N2">
        <v>0.59619</v>
      </c>
      <c r="P2" t="s">
        <v>238</v>
      </c>
    </row>
    <row r="3" spans="1:16" x14ac:dyDescent="0.3">
      <c r="A3" t="s">
        <v>216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1.2871617102612001</v>
      </c>
      <c r="M3">
        <v>1.1345314</v>
      </c>
      <c r="N3">
        <v>0.60183869999999995</v>
      </c>
    </row>
    <row r="4" spans="1:16" x14ac:dyDescent="0.3">
      <c r="A4" t="s">
        <v>221</v>
      </c>
      <c r="B4">
        <v>1E-4</v>
      </c>
      <c r="C4">
        <v>200</v>
      </c>
      <c r="D4">
        <v>16</v>
      </c>
      <c r="E4" t="s">
        <v>10</v>
      </c>
      <c r="F4" t="s">
        <v>19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1.3674430446699199</v>
      </c>
      <c r="M4">
        <v>1.1693772</v>
      </c>
      <c r="N4">
        <v>0.60261564999999995</v>
      </c>
    </row>
    <row r="5" spans="1:16" x14ac:dyDescent="0.3">
      <c r="A5" t="s">
        <v>220</v>
      </c>
      <c r="B5">
        <v>1E-4</v>
      </c>
      <c r="C5">
        <v>200</v>
      </c>
      <c r="D5">
        <v>16</v>
      </c>
      <c r="E5" t="s">
        <v>10</v>
      </c>
      <c r="F5" t="s">
        <v>19</v>
      </c>
      <c r="G5" t="s">
        <v>146</v>
      </c>
      <c r="H5" t="s">
        <v>147</v>
      </c>
      <c r="I5" t="b">
        <v>0</v>
      </c>
      <c r="J5" t="s">
        <v>63</v>
      </c>
      <c r="K5" t="s">
        <v>51</v>
      </c>
      <c r="L5">
        <v>1.41934999237384</v>
      </c>
      <c r="M5">
        <v>1.1913651000000001</v>
      </c>
      <c r="N5">
        <v>0.60901530000000004</v>
      </c>
    </row>
    <row r="6" spans="1:16" x14ac:dyDescent="0.3">
      <c r="A6" t="s">
        <v>183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51</v>
      </c>
      <c r="L6">
        <v>1.73718523384784</v>
      </c>
      <c r="M6">
        <v>1.3180232000000001</v>
      </c>
      <c r="N6">
        <v>0.62757503999999997</v>
      </c>
      <c r="P6" t="s">
        <v>239</v>
      </c>
    </row>
    <row r="7" spans="1:16" x14ac:dyDescent="0.3">
      <c r="A7" t="s">
        <v>217</v>
      </c>
      <c r="B7">
        <v>1E-4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150</v>
      </c>
      <c r="I7" t="b">
        <v>1</v>
      </c>
      <c r="J7" t="s">
        <v>63</v>
      </c>
      <c r="K7" t="s">
        <v>51</v>
      </c>
      <c r="L7">
        <v>1.38540468660785</v>
      </c>
      <c r="M7">
        <v>1.1770324000000001</v>
      </c>
      <c r="N7">
        <v>0.62882760000000004</v>
      </c>
    </row>
    <row r="8" spans="1:16" x14ac:dyDescent="0.3">
      <c r="A8" t="s">
        <v>191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63</v>
      </c>
      <c r="K8" t="s">
        <v>51</v>
      </c>
      <c r="L8">
        <v>1.83303549789878</v>
      </c>
      <c r="M8">
        <v>1.3538965000000001</v>
      </c>
      <c r="N8">
        <v>0.66936236999999998</v>
      </c>
      <c r="P8" t="s">
        <v>240</v>
      </c>
    </row>
    <row r="9" spans="1:16" x14ac:dyDescent="0.3">
      <c r="A9" t="s">
        <v>193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150</v>
      </c>
      <c r="I9" t="b">
        <v>1</v>
      </c>
      <c r="J9" t="s">
        <v>45</v>
      </c>
      <c r="K9" t="s">
        <v>51</v>
      </c>
      <c r="L9">
        <v>2.2738811921547399</v>
      </c>
      <c r="M9">
        <v>1.5079395</v>
      </c>
      <c r="N9">
        <v>0.76513949999999997</v>
      </c>
      <c r="P9" t="s">
        <v>241</v>
      </c>
    </row>
    <row r="10" spans="1:16" x14ac:dyDescent="0.3">
      <c r="A10" t="s">
        <v>181</v>
      </c>
      <c r="B10">
        <v>1E-4</v>
      </c>
      <c r="C10">
        <v>200</v>
      </c>
      <c r="D10">
        <v>16</v>
      </c>
      <c r="E10" t="s">
        <v>10</v>
      </c>
      <c r="F10" t="s">
        <v>17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2.05057453572311</v>
      </c>
      <c r="M10">
        <v>1.4319824999999999</v>
      </c>
      <c r="N10">
        <v>0.81664720000000002</v>
      </c>
    </row>
    <row r="11" spans="1:16" x14ac:dyDescent="0.3">
      <c r="A11" t="s">
        <v>219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1.9316071784397599</v>
      </c>
      <c r="M11">
        <v>1.3898226</v>
      </c>
      <c r="N11">
        <v>0.83198340000000004</v>
      </c>
    </row>
    <row r="12" spans="1:16" x14ac:dyDescent="0.3">
      <c r="A12" t="s">
        <v>188</v>
      </c>
      <c r="B12">
        <v>1E-4</v>
      </c>
      <c r="C12">
        <v>200</v>
      </c>
      <c r="D12">
        <v>16</v>
      </c>
      <c r="E12" t="s">
        <v>10</v>
      </c>
      <c r="F12" t="s">
        <v>17</v>
      </c>
      <c r="G12" t="s">
        <v>156</v>
      </c>
      <c r="H12" t="s">
        <v>147</v>
      </c>
      <c r="I12" t="b">
        <v>0</v>
      </c>
      <c r="J12" t="s">
        <v>63</v>
      </c>
      <c r="K12" t="s">
        <v>46</v>
      </c>
      <c r="L12">
        <v>2.1707271215341502</v>
      </c>
      <c r="M12">
        <v>1.4733387</v>
      </c>
      <c r="N12">
        <v>0.86319995000000005</v>
      </c>
    </row>
    <row r="13" spans="1:16" x14ac:dyDescent="0.3">
      <c r="A13" t="s">
        <v>195</v>
      </c>
      <c r="B13">
        <v>1E-3</v>
      </c>
      <c r="C13">
        <v>200</v>
      </c>
      <c r="D13">
        <v>16</v>
      </c>
      <c r="E13" t="s">
        <v>11</v>
      </c>
      <c r="F13" t="s">
        <v>11</v>
      </c>
      <c r="G13" t="s">
        <v>146</v>
      </c>
      <c r="H13" t="s">
        <v>147</v>
      </c>
      <c r="I13" t="b">
        <v>0</v>
      </c>
      <c r="J13" t="s">
        <v>63</v>
      </c>
      <c r="K13" t="s">
        <v>46</v>
      </c>
      <c r="L13">
        <v>2.42056698845151</v>
      </c>
      <c r="M13">
        <v>1.5558168999999999</v>
      </c>
      <c r="N13">
        <v>0.89960669999999998</v>
      </c>
      <c r="P13" t="s">
        <v>242</v>
      </c>
    </row>
    <row r="14" spans="1:16" x14ac:dyDescent="0.3">
      <c r="A14" t="s">
        <v>184</v>
      </c>
      <c r="B14">
        <v>1E-3</v>
      </c>
      <c r="C14">
        <v>200</v>
      </c>
      <c r="D14">
        <v>16</v>
      </c>
      <c r="E14" t="s">
        <v>11</v>
      </c>
      <c r="F14" t="s">
        <v>11</v>
      </c>
      <c r="G14" t="s">
        <v>156</v>
      </c>
      <c r="H14" t="s">
        <v>147</v>
      </c>
      <c r="I14" t="b">
        <v>0</v>
      </c>
      <c r="J14" t="s">
        <v>63</v>
      </c>
      <c r="K14" t="s">
        <v>46</v>
      </c>
      <c r="L14">
        <v>2.4780492260504201</v>
      </c>
      <c r="M14">
        <v>1.5741824</v>
      </c>
      <c r="N14">
        <v>0.93053330000000001</v>
      </c>
      <c r="P14" t="s">
        <v>243</v>
      </c>
    </row>
    <row r="15" spans="1:16" x14ac:dyDescent="0.3">
      <c r="A15" t="s">
        <v>189</v>
      </c>
      <c r="B15">
        <v>1E-3</v>
      </c>
      <c r="C15">
        <v>200</v>
      </c>
      <c r="D15">
        <v>16</v>
      </c>
      <c r="E15" t="s">
        <v>11</v>
      </c>
      <c r="F15" t="s">
        <v>11</v>
      </c>
      <c r="G15" t="s">
        <v>153</v>
      </c>
      <c r="H15" t="s">
        <v>147</v>
      </c>
      <c r="I15" t="b">
        <v>0</v>
      </c>
      <c r="J15" t="s">
        <v>63</v>
      </c>
      <c r="K15" t="s">
        <v>46</v>
      </c>
      <c r="L15">
        <v>2.6914715274949201</v>
      </c>
      <c r="M15">
        <v>1.6405704999999999</v>
      </c>
      <c r="N15">
        <v>0.9331545</v>
      </c>
      <c r="P15" t="s">
        <v>244</v>
      </c>
    </row>
    <row r="16" spans="1:16" x14ac:dyDescent="0.3">
      <c r="A16" t="s">
        <v>190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>
        <v>2.7794462715768602</v>
      </c>
      <c r="M16">
        <v>1.6671667999999999</v>
      </c>
      <c r="N16">
        <v>0.95694330000000005</v>
      </c>
      <c r="P16" t="s">
        <v>245</v>
      </c>
    </row>
    <row r="17" spans="1:16" x14ac:dyDescent="0.3">
      <c r="A17" t="s">
        <v>186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146</v>
      </c>
      <c r="H17" t="s">
        <v>147</v>
      </c>
      <c r="I17" t="b">
        <v>0</v>
      </c>
      <c r="J17" t="s">
        <v>63</v>
      </c>
      <c r="K17" t="s">
        <v>46</v>
      </c>
      <c r="L17">
        <v>2.88652546473724</v>
      </c>
      <c r="M17">
        <v>1.6989776999999999</v>
      </c>
      <c r="N17">
        <v>0.97282769999999996</v>
      </c>
      <c r="P17" t="s">
        <v>246</v>
      </c>
    </row>
    <row r="18" spans="1:16" s="2" customFormat="1" x14ac:dyDescent="0.3">
      <c r="A18" s="2" t="s">
        <v>197</v>
      </c>
      <c r="B18" s="2">
        <v>1E-4</v>
      </c>
      <c r="C18" s="2">
        <v>200</v>
      </c>
      <c r="D18" s="2">
        <v>16</v>
      </c>
      <c r="E18" s="2" t="s">
        <v>10</v>
      </c>
      <c r="F18" s="2" t="s">
        <v>11</v>
      </c>
      <c r="G18" s="2" t="s">
        <v>146</v>
      </c>
      <c r="H18" s="2" t="s">
        <v>150</v>
      </c>
      <c r="I18" s="2" t="b">
        <v>1</v>
      </c>
      <c r="J18" s="2" t="s">
        <v>63</v>
      </c>
      <c r="K18" s="2" t="s">
        <v>46</v>
      </c>
      <c r="L18" s="2">
        <v>2.8357181675074701</v>
      </c>
      <c r="M18" s="2">
        <v>1.6839591</v>
      </c>
      <c r="N18" s="2">
        <v>0.98456675000000005</v>
      </c>
      <c r="O18" s="2" t="s">
        <v>227</v>
      </c>
    </row>
    <row r="19" spans="1:16" x14ac:dyDescent="0.3">
      <c r="A19" t="s">
        <v>187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153</v>
      </c>
      <c r="H19" t="s">
        <v>154</v>
      </c>
      <c r="I19" t="b">
        <v>1</v>
      </c>
      <c r="J19" t="s">
        <v>45</v>
      </c>
      <c r="K19" t="s">
        <v>51</v>
      </c>
      <c r="L19">
        <v>3.5457077235640799</v>
      </c>
      <c r="M19">
        <v>1.8830051000000001</v>
      </c>
      <c r="N19">
        <v>0.99294954999999996</v>
      </c>
      <c r="P19" t="s">
        <v>247</v>
      </c>
    </row>
    <row r="20" spans="1:16" s="2" customFormat="1" x14ac:dyDescent="0.3">
      <c r="A20" s="2" t="s">
        <v>182</v>
      </c>
      <c r="B20" s="2">
        <v>1E-4</v>
      </c>
      <c r="C20" s="2">
        <v>200</v>
      </c>
      <c r="D20" s="2">
        <v>16</v>
      </c>
      <c r="E20" s="2" t="s">
        <v>10</v>
      </c>
      <c r="F20" s="2" t="s">
        <v>17</v>
      </c>
      <c r="G20" s="2" t="s">
        <v>156</v>
      </c>
      <c r="H20" s="2" t="s">
        <v>150</v>
      </c>
      <c r="I20" s="2" t="b">
        <v>1</v>
      </c>
      <c r="J20" s="2" t="s">
        <v>63</v>
      </c>
      <c r="K20" s="2" t="s">
        <v>46</v>
      </c>
      <c r="L20" s="2">
        <v>2.3654031865298699</v>
      </c>
      <c r="M20" s="2">
        <v>1.537987</v>
      </c>
      <c r="N20" s="2">
        <v>1.0231726000000001</v>
      </c>
      <c r="O20" s="2" t="s">
        <v>226</v>
      </c>
    </row>
    <row r="21" spans="1:16" x14ac:dyDescent="0.3">
      <c r="A21" t="s">
        <v>201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3.23489311216946</v>
      </c>
      <c r="M21">
        <v>1.7985808000000001</v>
      </c>
      <c r="N21">
        <v>1.0337512</v>
      </c>
      <c r="P21" t="s">
        <v>248</v>
      </c>
    </row>
    <row r="22" spans="1:16" x14ac:dyDescent="0.3">
      <c r="A22" t="s">
        <v>200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3.3039736026788402</v>
      </c>
      <c r="M22">
        <v>1.8176831</v>
      </c>
      <c r="N22">
        <v>1.0925026</v>
      </c>
      <c r="P22" t="s">
        <v>249</v>
      </c>
    </row>
    <row r="23" spans="1:16" x14ac:dyDescent="0.3">
      <c r="A23" s="9" t="s">
        <v>208</v>
      </c>
      <c r="B23" s="9">
        <v>1E-3</v>
      </c>
      <c r="C23" s="9">
        <v>200</v>
      </c>
      <c r="D23" s="9">
        <v>16</v>
      </c>
      <c r="E23" s="9" t="s">
        <v>10</v>
      </c>
      <c r="F23" s="9" t="s">
        <v>11</v>
      </c>
      <c r="G23" s="9" t="s">
        <v>153</v>
      </c>
      <c r="H23" s="9" t="s">
        <v>154</v>
      </c>
      <c r="I23" s="9" t="b">
        <v>1</v>
      </c>
      <c r="J23" s="9" t="s">
        <v>45</v>
      </c>
      <c r="K23" s="9" t="s">
        <v>51</v>
      </c>
      <c r="L23" s="9">
        <v>4.7130037354140999</v>
      </c>
      <c r="M23" s="9">
        <v>2.1709450000000001</v>
      </c>
      <c r="N23" s="9">
        <v>1.0948874</v>
      </c>
      <c r="P23" t="s">
        <v>250</v>
      </c>
    </row>
    <row r="24" spans="1:16" x14ac:dyDescent="0.3">
      <c r="A24" t="s">
        <v>199</v>
      </c>
      <c r="B24">
        <v>1E-4</v>
      </c>
      <c r="C24">
        <v>200</v>
      </c>
      <c r="D24">
        <v>16</v>
      </c>
      <c r="E24" t="s">
        <v>10</v>
      </c>
      <c r="F24" t="s">
        <v>11</v>
      </c>
      <c r="G24" t="s">
        <v>153</v>
      </c>
      <c r="H24" t="s">
        <v>154</v>
      </c>
      <c r="I24" t="b">
        <v>1</v>
      </c>
      <c r="J24" t="s">
        <v>63</v>
      </c>
      <c r="K24" t="s">
        <v>46</v>
      </c>
      <c r="L24">
        <v>4.5206549697938998</v>
      </c>
      <c r="M24">
        <v>2.1261834999999998</v>
      </c>
      <c r="N24">
        <v>1.1853804999999999</v>
      </c>
      <c r="P24" t="s">
        <v>239</v>
      </c>
    </row>
    <row r="26" spans="1:16" x14ac:dyDescent="0.3">
      <c r="J26" t="s">
        <v>51</v>
      </c>
      <c r="K26">
        <f>COUNTIF(K2:K24,"mean")</f>
        <v>10</v>
      </c>
    </row>
    <row r="27" spans="1:16" x14ac:dyDescent="0.3">
      <c r="B27" t="s">
        <v>229</v>
      </c>
      <c r="E27" t="s">
        <v>228</v>
      </c>
      <c r="J27" t="s">
        <v>46</v>
      </c>
      <c r="K27">
        <f>COUNTIF(K2:K24,"max")</f>
        <v>13</v>
      </c>
    </row>
    <row r="28" spans="1:16" x14ac:dyDescent="0.3">
      <c r="B28">
        <f>AVERAGE(N2:N9,N19,N23)</f>
        <v>0.718840111</v>
      </c>
      <c r="E28">
        <f>AVERAGE(N10:N17,N21:N22,N24)</f>
        <v>0.95604821363636361</v>
      </c>
    </row>
    <row r="33" spans="1:17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69</v>
      </c>
      <c r="J33" t="s">
        <v>70</v>
      </c>
      <c r="K33" t="s">
        <v>230</v>
      </c>
      <c r="L33" t="s">
        <v>98</v>
      </c>
      <c r="M33" t="s">
        <v>99</v>
      </c>
    </row>
    <row r="34" spans="1:17" x14ac:dyDescent="0.3">
      <c r="A34">
        <v>945057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233</v>
      </c>
      <c r="K34" t="s">
        <v>231</v>
      </c>
      <c r="L34">
        <v>1.1781242999999999</v>
      </c>
      <c r="M34">
        <v>0.59619</v>
      </c>
      <c r="P34" t="s">
        <v>234</v>
      </c>
      <c r="Q34">
        <f>AVERAGE(M35,M37,M38,M43,M44,M45:M47,M49)</f>
        <v>0.80774828777777774</v>
      </c>
    </row>
    <row r="35" spans="1:17" x14ac:dyDescent="0.3">
      <c r="A35">
        <v>354309</v>
      </c>
      <c r="B35">
        <v>1E-4</v>
      </c>
      <c r="C35">
        <v>200</v>
      </c>
      <c r="D35">
        <v>16</v>
      </c>
      <c r="E35" t="s">
        <v>10</v>
      </c>
      <c r="F35" t="s">
        <v>17</v>
      </c>
      <c r="G35" t="s">
        <v>146</v>
      </c>
      <c r="H35" t="s">
        <v>147</v>
      </c>
      <c r="I35" t="b">
        <v>0</v>
      </c>
      <c r="J35" t="s">
        <v>233</v>
      </c>
      <c r="K35" t="s">
        <v>231</v>
      </c>
      <c r="L35">
        <v>1.1345314</v>
      </c>
      <c r="M35">
        <v>0.60183869999999995</v>
      </c>
    </row>
    <row r="36" spans="1:17" x14ac:dyDescent="0.3">
      <c r="A36">
        <v>77893</v>
      </c>
      <c r="B36">
        <v>1E-4</v>
      </c>
      <c r="C36">
        <v>200</v>
      </c>
      <c r="D36">
        <v>16</v>
      </c>
      <c r="E36" t="s">
        <v>10</v>
      </c>
      <c r="F36" t="s">
        <v>19</v>
      </c>
      <c r="G36" t="s">
        <v>146</v>
      </c>
      <c r="H36" t="s">
        <v>150</v>
      </c>
      <c r="I36" t="b">
        <v>1</v>
      </c>
      <c r="J36" t="s">
        <v>233</v>
      </c>
      <c r="K36" t="s">
        <v>231</v>
      </c>
      <c r="L36">
        <v>1.1693772</v>
      </c>
      <c r="M36">
        <v>0.60261564999999995</v>
      </c>
      <c r="P36" t="s">
        <v>235</v>
      </c>
      <c r="Q36">
        <f>AVERAGE(M34,M36,M39,M41:M42,M48,M51:M52)</f>
        <v>0.81157713124999997</v>
      </c>
    </row>
    <row r="37" spans="1:17" x14ac:dyDescent="0.3">
      <c r="A37">
        <v>631621</v>
      </c>
      <c r="B37">
        <v>1E-4</v>
      </c>
      <c r="C37">
        <v>200</v>
      </c>
      <c r="D37">
        <v>16</v>
      </c>
      <c r="E37" t="s">
        <v>10</v>
      </c>
      <c r="F37" t="s">
        <v>19</v>
      </c>
      <c r="G37" t="s">
        <v>146</v>
      </c>
      <c r="H37" t="s">
        <v>147</v>
      </c>
      <c r="I37" t="b">
        <v>0</v>
      </c>
      <c r="J37" t="s">
        <v>233</v>
      </c>
      <c r="K37" t="s">
        <v>231</v>
      </c>
      <c r="L37">
        <v>1.1913651000000001</v>
      </c>
      <c r="M37">
        <v>0.60901530000000004</v>
      </c>
    </row>
    <row r="38" spans="1:17" x14ac:dyDescent="0.3">
      <c r="A38">
        <v>497613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147</v>
      </c>
      <c r="I38" t="b">
        <v>0</v>
      </c>
      <c r="J38" t="s">
        <v>233</v>
      </c>
      <c r="K38" t="s">
        <v>231</v>
      </c>
      <c r="L38">
        <v>1.3180232000000001</v>
      </c>
      <c r="M38">
        <v>0.62757503999999997</v>
      </c>
      <c r="P38" t="s">
        <v>236</v>
      </c>
      <c r="Q38">
        <f>AVERAGE(M40,M50,M53:M54)</f>
        <v>0.98564495499999993</v>
      </c>
    </row>
    <row r="39" spans="1:17" x14ac:dyDescent="0.3">
      <c r="A39">
        <v>1101</v>
      </c>
      <c r="B39">
        <v>1E-4</v>
      </c>
      <c r="C39">
        <v>200</v>
      </c>
      <c r="D39">
        <v>16</v>
      </c>
      <c r="E39" t="s">
        <v>10</v>
      </c>
      <c r="F39" t="s">
        <v>17</v>
      </c>
      <c r="G39" t="s">
        <v>146</v>
      </c>
      <c r="H39" t="s">
        <v>150</v>
      </c>
      <c r="I39" t="b">
        <v>1</v>
      </c>
      <c r="J39" t="s">
        <v>233</v>
      </c>
      <c r="K39" t="s">
        <v>231</v>
      </c>
      <c r="L39">
        <v>1.1770324000000001</v>
      </c>
      <c r="M39">
        <v>0.62882760000000004</v>
      </c>
    </row>
    <row r="40" spans="1:17" x14ac:dyDescent="0.3">
      <c r="A40">
        <v>651566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153</v>
      </c>
      <c r="H40" t="s">
        <v>154</v>
      </c>
      <c r="I40" t="b">
        <v>1</v>
      </c>
      <c r="J40" t="s">
        <v>233</v>
      </c>
      <c r="K40" t="s">
        <v>231</v>
      </c>
      <c r="L40">
        <v>1.3538965000000001</v>
      </c>
      <c r="M40">
        <v>0.66936236999999998</v>
      </c>
    </row>
    <row r="41" spans="1:17" x14ac:dyDescent="0.3">
      <c r="A41">
        <v>234858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45</v>
      </c>
      <c r="K41" t="s">
        <v>231</v>
      </c>
      <c r="L41">
        <v>1.5079395</v>
      </c>
      <c r="M41">
        <v>0.76513949999999997</v>
      </c>
    </row>
    <row r="42" spans="1:17" x14ac:dyDescent="0.3">
      <c r="A42">
        <v>992869</v>
      </c>
      <c r="B42">
        <v>1E-4</v>
      </c>
      <c r="C42">
        <v>200</v>
      </c>
      <c r="D42">
        <v>16</v>
      </c>
      <c r="E42" t="s">
        <v>10</v>
      </c>
      <c r="F42" t="s">
        <v>17</v>
      </c>
      <c r="G42" t="s">
        <v>156</v>
      </c>
      <c r="H42" t="s">
        <v>150</v>
      </c>
      <c r="I42" t="b">
        <v>1</v>
      </c>
      <c r="J42" t="s">
        <v>233</v>
      </c>
      <c r="K42" t="s">
        <v>232</v>
      </c>
      <c r="L42">
        <v>1.4319824999999999</v>
      </c>
      <c r="M42">
        <v>0.81664720000000002</v>
      </c>
    </row>
    <row r="43" spans="1:17" x14ac:dyDescent="0.3">
      <c r="A43">
        <v>200092</v>
      </c>
      <c r="B43">
        <v>1E-4</v>
      </c>
      <c r="C43">
        <v>200</v>
      </c>
      <c r="D43">
        <v>16</v>
      </c>
      <c r="E43" t="s">
        <v>10</v>
      </c>
      <c r="F43" t="s">
        <v>17</v>
      </c>
      <c r="G43" t="s">
        <v>156</v>
      </c>
      <c r="H43" t="s">
        <v>147</v>
      </c>
      <c r="I43" t="b">
        <v>0</v>
      </c>
      <c r="J43" t="s">
        <v>233</v>
      </c>
      <c r="K43" t="s">
        <v>232</v>
      </c>
      <c r="L43">
        <v>1.3898226</v>
      </c>
      <c r="M43">
        <v>0.83198340000000004</v>
      </c>
    </row>
    <row r="44" spans="1:17" x14ac:dyDescent="0.3">
      <c r="A44">
        <v>61565</v>
      </c>
      <c r="B44">
        <v>1E-4</v>
      </c>
      <c r="C44">
        <v>200</v>
      </c>
      <c r="D44">
        <v>16</v>
      </c>
      <c r="E44" t="s">
        <v>10</v>
      </c>
      <c r="F44" t="s">
        <v>17</v>
      </c>
      <c r="G44" t="s">
        <v>156</v>
      </c>
      <c r="H44" t="s">
        <v>147</v>
      </c>
      <c r="I44" t="b">
        <v>0</v>
      </c>
      <c r="J44" t="s">
        <v>233</v>
      </c>
      <c r="K44" t="s">
        <v>232</v>
      </c>
      <c r="L44">
        <v>1.4733387</v>
      </c>
      <c r="M44">
        <v>0.86319995000000005</v>
      </c>
    </row>
    <row r="45" spans="1:17" x14ac:dyDescent="0.3">
      <c r="A45">
        <v>358466</v>
      </c>
      <c r="B45">
        <v>1E-3</v>
      </c>
      <c r="C45">
        <v>200</v>
      </c>
      <c r="D45">
        <v>16</v>
      </c>
      <c r="E45" t="s">
        <v>11</v>
      </c>
      <c r="F45" t="s">
        <v>11</v>
      </c>
      <c r="G45" t="s">
        <v>146</v>
      </c>
      <c r="H45" t="s">
        <v>147</v>
      </c>
      <c r="I45" t="b">
        <v>0</v>
      </c>
      <c r="J45" t="s">
        <v>233</v>
      </c>
      <c r="K45" t="s">
        <v>232</v>
      </c>
      <c r="L45">
        <v>1.5558168999999999</v>
      </c>
      <c r="M45">
        <v>0.89960669999999998</v>
      </c>
    </row>
    <row r="46" spans="1:17" x14ac:dyDescent="0.3">
      <c r="A46">
        <v>593664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233</v>
      </c>
      <c r="K46" t="s">
        <v>232</v>
      </c>
      <c r="L46">
        <v>1.5741824</v>
      </c>
      <c r="M46">
        <v>0.93053330000000001</v>
      </c>
    </row>
    <row r="47" spans="1:17" x14ac:dyDescent="0.3">
      <c r="A47">
        <v>74054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233</v>
      </c>
      <c r="K47" t="s">
        <v>232</v>
      </c>
      <c r="L47">
        <v>1.6405704999999999</v>
      </c>
      <c r="M47">
        <v>0.9331545</v>
      </c>
    </row>
    <row r="48" spans="1:17" x14ac:dyDescent="0.3">
      <c r="A48">
        <v>514133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146</v>
      </c>
      <c r="H48" t="s">
        <v>150</v>
      </c>
      <c r="I48" t="b">
        <v>1</v>
      </c>
      <c r="J48" t="s">
        <v>233</v>
      </c>
      <c r="K48" t="s">
        <v>232</v>
      </c>
      <c r="L48">
        <v>1.6671667999999999</v>
      </c>
      <c r="M48">
        <v>0.95694330000000005</v>
      </c>
    </row>
    <row r="49" spans="1:13" x14ac:dyDescent="0.3">
      <c r="A49">
        <v>52218</v>
      </c>
      <c r="B49">
        <v>1E-4</v>
      </c>
      <c r="C49">
        <v>200</v>
      </c>
      <c r="D49">
        <v>16</v>
      </c>
      <c r="E49" t="s">
        <v>10</v>
      </c>
      <c r="F49" t="s">
        <v>11</v>
      </c>
      <c r="G49" t="s">
        <v>146</v>
      </c>
      <c r="H49" t="s">
        <v>147</v>
      </c>
      <c r="I49" t="b">
        <v>0</v>
      </c>
      <c r="J49" t="s">
        <v>233</v>
      </c>
      <c r="K49" t="s">
        <v>232</v>
      </c>
      <c r="L49">
        <v>1.6989776999999999</v>
      </c>
      <c r="M49">
        <v>0.97282769999999996</v>
      </c>
    </row>
    <row r="50" spans="1:13" x14ac:dyDescent="0.3">
      <c r="A50">
        <v>497158</v>
      </c>
      <c r="B50">
        <v>1E-4</v>
      </c>
      <c r="C50">
        <v>200</v>
      </c>
      <c r="D50">
        <v>16</v>
      </c>
      <c r="E50" t="s">
        <v>10</v>
      </c>
      <c r="F50" t="s">
        <v>11</v>
      </c>
      <c r="G50" t="s">
        <v>153</v>
      </c>
      <c r="H50" t="s">
        <v>154</v>
      </c>
      <c r="I50" t="b">
        <v>1</v>
      </c>
      <c r="J50" t="s">
        <v>45</v>
      </c>
      <c r="K50" t="s">
        <v>231</v>
      </c>
      <c r="L50">
        <v>1.8830051000000001</v>
      </c>
      <c r="M50">
        <v>0.99294954999999996</v>
      </c>
    </row>
    <row r="51" spans="1:13" x14ac:dyDescent="0.3">
      <c r="A51">
        <v>160584</v>
      </c>
      <c r="B51">
        <v>1E-4</v>
      </c>
      <c r="C51">
        <v>200</v>
      </c>
      <c r="D51">
        <v>16</v>
      </c>
      <c r="E51" t="s">
        <v>10</v>
      </c>
      <c r="F51" t="s">
        <v>11</v>
      </c>
      <c r="G51" t="s">
        <v>146</v>
      </c>
      <c r="H51" t="s">
        <v>150</v>
      </c>
      <c r="I51" t="b">
        <v>1</v>
      </c>
      <c r="J51" t="s">
        <v>233</v>
      </c>
      <c r="K51" t="s">
        <v>232</v>
      </c>
      <c r="L51">
        <v>1.7985808000000001</v>
      </c>
      <c r="M51">
        <v>1.0337512</v>
      </c>
    </row>
    <row r="52" spans="1:13" x14ac:dyDescent="0.3">
      <c r="A52">
        <v>780628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150</v>
      </c>
      <c r="I52" t="b">
        <v>1</v>
      </c>
      <c r="J52" t="s">
        <v>233</v>
      </c>
      <c r="K52" t="s">
        <v>232</v>
      </c>
      <c r="L52">
        <v>1.8176831</v>
      </c>
      <c r="M52">
        <v>1.0925026</v>
      </c>
    </row>
    <row r="53" spans="1:13" x14ac:dyDescent="0.3">
      <c r="A53" s="9">
        <v>925988</v>
      </c>
      <c r="B53" s="9">
        <v>1E-3</v>
      </c>
      <c r="C53" s="9">
        <v>200</v>
      </c>
      <c r="D53" s="9">
        <v>16</v>
      </c>
      <c r="E53" s="9" t="s">
        <v>10</v>
      </c>
      <c r="F53" s="9" t="s">
        <v>11</v>
      </c>
      <c r="G53" s="9" t="s">
        <v>153</v>
      </c>
      <c r="H53" s="9" t="s">
        <v>154</v>
      </c>
      <c r="I53" s="9" t="b">
        <v>1</v>
      </c>
      <c r="J53" s="9" t="s">
        <v>45</v>
      </c>
      <c r="K53" s="9" t="s">
        <v>231</v>
      </c>
      <c r="L53" s="9">
        <v>2.1709450000000001</v>
      </c>
      <c r="M53" s="9">
        <v>1.0948874</v>
      </c>
    </row>
    <row r="54" spans="1:13" x14ac:dyDescent="0.3">
      <c r="A54">
        <v>176613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153</v>
      </c>
      <c r="H54" t="s">
        <v>154</v>
      </c>
      <c r="I54" t="b">
        <v>1</v>
      </c>
      <c r="J54" t="s">
        <v>233</v>
      </c>
      <c r="K54" t="s">
        <v>232</v>
      </c>
      <c r="L54">
        <v>2.1261834999999998</v>
      </c>
      <c r="M54">
        <v>1.1853804999999999</v>
      </c>
    </row>
  </sheetData>
  <sortState xmlns:xlrd2="http://schemas.microsoft.com/office/spreadsheetml/2017/richdata2" ref="A2:M24">
    <sortCondition ref="M2:M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xy</vt:lpstr>
      <vt:lpstr>elite</vt:lpstr>
      <vt:lpstr>Sheet4</vt:lpstr>
      <vt:lpstr>experimenty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2020-04-01T17:40:08Z</dcterms:created>
  <dcterms:modified xsi:type="dcterms:W3CDTF">2020-04-18T14:23:51Z</dcterms:modified>
</cp:coreProperties>
</file>