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82" activeTab="3"/>
  </bookViews>
  <sheets>
    <sheet name="Training1" sheetId="1" r:id="rId1"/>
    <sheet name="Training2" sheetId="2" r:id="rId2"/>
    <sheet name="Training3" sheetId="3" r:id="rId3"/>
    <sheet name="TrainingFinal" sheetId="5" r:id="rId4"/>
    <sheet name="augmentation_hist" sheetId="4" r:id="rId5"/>
  </sheets>
  <definedNames>
    <definedName name="per_label">augmentation_hist!$B$7</definedName>
    <definedName name="sets">augmentation_hist!$B$9</definedName>
  </definedNames>
  <calcPr calcId="152511"/>
</workbook>
</file>

<file path=xl/calcChain.xml><?xml version="1.0" encoding="utf-8"?>
<calcChain xmlns="http://schemas.openxmlformats.org/spreadsheetml/2006/main">
  <c r="C38" i="5" l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37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F13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E7" i="4"/>
  <c r="H11" i="4"/>
  <c r="P11" i="4"/>
  <c r="X11" i="4"/>
  <c r="AF11" i="4"/>
  <c r="AN11" i="4"/>
  <c r="E9" i="4"/>
  <c r="E10" i="4" s="1"/>
  <c r="E11" i="4" s="1"/>
  <c r="F8" i="4"/>
  <c r="G8" i="4"/>
  <c r="H8" i="4"/>
  <c r="H9" i="4" s="1"/>
  <c r="H10" i="4" s="1"/>
  <c r="I8" i="4"/>
  <c r="I9" i="4" s="1"/>
  <c r="I10" i="4" s="1"/>
  <c r="I11" i="4" s="1"/>
  <c r="J8" i="4"/>
  <c r="J9" i="4" s="1"/>
  <c r="J10" i="4" s="1"/>
  <c r="J11" i="4" s="1"/>
  <c r="K8" i="4"/>
  <c r="K9" i="4" s="1"/>
  <c r="K10" i="4" s="1"/>
  <c r="K11" i="4" s="1"/>
  <c r="L8" i="4"/>
  <c r="L9" i="4" s="1"/>
  <c r="L10" i="4" s="1"/>
  <c r="L11" i="4" s="1"/>
  <c r="M8" i="4"/>
  <c r="M9" i="4" s="1"/>
  <c r="M10" i="4" s="1"/>
  <c r="M11" i="4" s="1"/>
  <c r="N8" i="4"/>
  <c r="N9" i="4" s="1"/>
  <c r="N10" i="4" s="1"/>
  <c r="N11" i="4" s="1"/>
  <c r="O8" i="4"/>
  <c r="O9" i="4" s="1"/>
  <c r="O10" i="4" s="1"/>
  <c r="O11" i="4" s="1"/>
  <c r="P8" i="4"/>
  <c r="P9" i="4" s="1"/>
  <c r="P10" i="4" s="1"/>
  <c r="Q8" i="4"/>
  <c r="Q9" i="4" s="1"/>
  <c r="Q10" i="4" s="1"/>
  <c r="Q11" i="4" s="1"/>
  <c r="R8" i="4"/>
  <c r="R9" i="4" s="1"/>
  <c r="R10" i="4" s="1"/>
  <c r="R11" i="4" s="1"/>
  <c r="S8" i="4"/>
  <c r="S9" i="4" s="1"/>
  <c r="S10" i="4" s="1"/>
  <c r="S11" i="4" s="1"/>
  <c r="T8" i="4"/>
  <c r="T9" i="4" s="1"/>
  <c r="T10" i="4" s="1"/>
  <c r="T11" i="4" s="1"/>
  <c r="U8" i="4"/>
  <c r="U9" i="4" s="1"/>
  <c r="U10" i="4" s="1"/>
  <c r="U11" i="4" s="1"/>
  <c r="V8" i="4"/>
  <c r="V9" i="4" s="1"/>
  <c r="V10" i="4" s="1"/>
  <c r="V11" i="4" s="1"/>
  <c r="W8" i="4"/>
  <c r="W9" i="4" s="1"/>
  <c r="W10" i="4" s="1"/>
  <c r="W11" i="4" s="1"/>
  <c r="X8" i="4"/>
  <c r="X9" i="4" s="1"/>
  <c r="X10" i="4" s="1"/>
  <c r="Y8" i="4"/>
  <c r="Y9" i="4" s="1"/>
  <c r="Y10" i="4" s="1"/>
  <c r="Y11" i="4" s="1"/>
  <c r="Z8" i="4"/>
  <c r="Z9" i="4" s="1"/>
  <c r="Z10" i="4" s="1"/>
  <c r="Z11" i="4" s="1"/>
  <c r="AA8" i="4"/>
  <c r="AA9" i="4" s="1"/>
  <c r="AA10" i="4" s="1"/>
  <c r="AA11" i="4" s="1"/>
  <c r="AB8" i="4"/>
  <c r="AB9" i="4" s="1"/>
  <c r="AB10" i="4" s="1"/>
  <c r="AB11" i="4" s="1"/>
  <c r="AC8" i="4"/>
  <c r="AC9" i="4" s="1"/>
  <c r="AC10" i="4" s="1"/>
  <c r="AC11" i="4" s="1"/>
  <c r="AD8" i="4"/>
  <c r="AD9" i="4" s="1"/>
  <c r="AD10" i="4" s="1"/>
  <c r="AD11" i="4" s="1"/>
  <c r="AE8" i="4"/>
  <c r="AE9" i="4" s="1"/>
  <c r="AE10" i="4" s="1"/>
  <c r="AE11" i="4" s="1"/>
  <c r="AF8" i="4"/>
  <c r="AF9" i="4" s="1"/>
  <c r="AF10" i="4" s="1"/>
  <c r="AG8" i="4"/>
  <c r="AG9" i="4" s="1"/>
  <c r="AG10" i="4" s="1"/>
  <c r="AG11" i="4" s="1"/>
  <c r="AH8" i="4"/>
  <c r="AH9" i="4" s="1"/>
  <c r="AH10" i="4" s="1"/>
  <c r="AH11" i="4" s="1"/>
  <c r="AI8" i="4"/>
  <c r="AI9" i="4" s="1"/>
  <c r="AI10" i="4" s="1"/>
  <c r="AI11" i="4" s="1"/>
  <c r="AJ8" i="4"/>
  <c r="AJ9" i="4" s="1"/>
  <c r="AJ10" i="4" s="1"/>
  <c r="AJ11" i="4" s="1"/>
  <c r="AK8" i="4"/>
  <c r="AK9" i="4" s="1"/>
  <c r="AK10" i="4" s="1"/>
  <c r="AK11" i="4" s="1"/>
  <c r="AL8" i="4"/>
  <c r="AL9" i="4" s="1"/>
  <c r="AL10" i="4" s="1"/>
  <c r="AL11" i="4" s="1"/>
  <c r="AM8" i="4"/>
  <c r="AM9" i="4" s="1"/>
  <c r="AM10" i="4" s="1"/>
  <c r="AM11" i="4" s="1"/>
  <c r="AN8" i="4"/>
  <c r="AN9" i="4" s="1"/>
  <c r="AN10" i="4" s="1"/>
  <c r="AO8" i="4"/>
  <c r="AO9" i="4" s="1"/>
  <c r="AO10" i="4" s="1"/>
  <c r="AO11" i="4" s="1"/>
  <c r="AP8" i="4"/>
  <c r="AP9" i="4" s="1"/>
  <c r="AP10" i="4" s="1"/>
  <c r="AP11" i="4" s="1"/>
  <c r="AQ8" i="4"/>
  <c r="AQ9" i="4" s="1"/>
  <c r="AQ10" i="4" s="1"/>
  <c r="AQ11" i="4" s="1"/>
  <c r="AR8" i="4"/>
  <c r="AR9" i="4" s="1"/>
  <c r="AR10" i="4" s="1"/>
  <c r="AR11" i="4" s="1"/>
  <c r="AS8" i="4"/>
  <c r="AS9" i="4" s="1"/>
  <c r="AS10" i="4" s="1"/>
  <c r="AS11" i="4" s="1"/>
  <c r="AT8" i="4"/>
  <c r="AT9" i="4" s="1"/>
  <c r="AT10" i="4" s="1"/>
  <c r="AT11" i="4" s="1"/>
  <c r="AU8" i="4"/>
  <c r="AU9" i="4" s="1"/>
  <c r="AU10" i="4" s="1"/>
  <c r="AU11" i="4" s="1"/>
  <c r="E8" i="4"/>
  <c r="B8" i="4"/>
  <c r="B5" i="4"/>
  <c r="B4" i="4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20" i="1"/>
  <c r="B21" i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C28" i="5" l="1"/>
  <c r="C29" i="5" s="1"/>
  <c r="C30" i="5" s="1"/>
  <c r="C31" i="5" s="1"/>
  <c r="C32" i="5" s="1"/>
  <c r="C33" i="5" s="1"/>
  <c r="C34" i="5" s="1"/>
  <c r="C35" i="5" s="1"/>
  <c r="C36" i="5" s="1"/>
  <c r="G9" i="4"/>
  <c r="G10" i="4" s="1"/>
  <c r="G11" i="4" s="1"/>
  <c r="F9" i="4"/>
  <c r="F10" i="4" s="1"/>
  <c r="B17" i="2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F11" i="4" l="1"/>
  <c r="B10" i="4"/>
</calcChain>
</file>

<file path=xl/sharedStrings.xml><?xml version="1.0" encoding="utf-8"?>
<sst xmlns="http://schemas.openxmlformats.org/spreadsheetml/2006/main" count="27" uniqueCount="24">
  <si>
    <t>EPOCH</t>
  </si>
  <si>
    <t>accuracy</t>
  </si>
  <si>
    <t>Accuracy</t>
  </si>
  <si>
    <t>norm32</t>
  </si>
  <si>
    <t>norm16</t>
  </si>
  <si>
    <t>norm+aug</t>
  </si>
  <si>
    <t>index</t>
  </si>
  <si>
    <t>train</t>
  </si>
  <si>
    <t>valid</t>
  </si>
  <si>
    <t>Trainset</t>
  </si>
  <si>
    <t>class</t>
  </si>
  <si>
    <t>per label</t>
  </si>
  <si>
    <t>Set size</t>
  </si>
  <si>
    <t>copy</t>
  </si>
  <si>
    <t>augment</t>
  </si>
  <si>
    <t>loop aug</t>
  </si>
  <si>
    <t>single_aug</t>
  </si>
  <si>
    <t>train_hist</t>
  </si>
  <si>
    <t>sets</t>
  </si>
  <si>
    <t>epoch</t>
  </si>
  <si>
    <t>Original Data set -&gt;</t>
  </si>
  <si>
    <t>validation</t>
  </si>
  <si>
    <t>validation
target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</si>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</sst>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3" fillId="0" borderId="0" xfId="0" applyFont="1" applyAlignment="1">
      <alignment vertical="center"/>
    </xf>
    <xf numFmtId="9" fontId="0" fillId="0" borderId="0" xfId="1" applyFont="1"/>
    <xf numFmtId="0" fontId="2" fillId="2" borderId="0" xfId="0" applyFont="1" applyFill="1"/>
    <xf numFmtId="22" fontId="0" fillId="0" borderId="0" xfId="0" applyNumberFormat="1"/>
    <xf numFmtId="22" fontId="3" fillId="0" borderId="0" xfId="0" applyNumberFormat="1" applyFont="1" applyAlignment="1">
      <alignment vertical="center"/>
    </xf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Training1!$C$3</c:f>
              <c:strCache>
                <c:ptCount val="1"/>
                <c:pt idx="0">
                  <c:v>norm16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Training1!$B$4:$B$12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Training1!$C$4:$C$12</c:f>
              <c:numCache>
                <c:formatCode>General</c:formatCode>
                <c:ptCount val="9"/>
                <c:pt idx="0">
                  <c:v>0</c:v>
                </c:pt>
                <c:pt idx="1">
                  <c:v>0.68799999999999994</c:v>
                </c:pt>
                <c:pt idx="2">
                  <c:v>0.79500000000000004</c:v>
                </c:pt>
                <c:pt idx="3">
                  <c:v>0.84</c:v>
                </c:pt>
                <c:pt idx="4">
                  <c:v>0.86699999999999999</c:v>
                </c:pt>
                <c:pt idx="5">
                  <c:v>0.88600000000000001</c:v>
                </c:pt>
                <c:pt idx="6">
                  <c:v>0.876</c:v>
                </c:pt>
                <c:pt idx="7">
                  <c:v>0.879</c:v>
                </c:pt>
                <c:pt idx="8">
                  <c:v>0.88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Training1!$D$3</c:f>
              <c:strCache>
                <c:ptCount val="1"/>
                <c:pt idx="0">
                  <c:v>norm32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Training1!$B$4:$B$12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Training1!$D$4:$D$12</c:f>
              <c:numCache>
                <c:formatCode>General</c:formatCode>
                <c:ptCount val="9"/>
                <c:pt idx="0">
                  <c:v>0</c:v>
                </c:pt>
                <c:pt idx="1">
                  <c:v>0.54</c:v>
                </c:pt>
                <c:pt idx="2">
                  <c:v>0.71099999999999997</c:v>
                </c:pt>
                <c:pt idx="3">
                  <c:v>0.77200000000000002</c:v>
                </c:pt>
                <c:pt idx="4">
                  <c:v>0.80600000000000005</c:v>
                </c:pt>
                <c:pt idx="5">
                  <c:v>0.83699999999999997</c:v>
                </c:pt>
                <c:pt idx="6">
                  <c:v>0.85099999999999998</c:v>
                </c:pt>
                <c:pt idx="7">
                  <c:v>0.85</c:v>
                </c:pt>
                <c:pt idx="8">
                  <c:v>0.86399999999999999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Training1!$E$3</c:f>
              <c:strCache>
                <c:ptCount val="1"/>
                <c:pt idx="0">
                  <c:v>norm+aug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Training1!$B$4:$B$12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Training1!$E$4:$E$12</c:f>
              <c:numCache>
                <c:formatCode>General</c:formatCode>
                <c:ptCount val="9"/>
                <c:pt idx="0">
                  <c:v>0</c:v>
                </c:pt>
                <c:pt idx="1">
                  <c:v>0.85099999999999998</c:v>
                </c:pt>
                <c:pt idx="2">
                  <c:v>0.88500000000000001</c:v>
                </c:pt>
                <c:pt idx="3">
                  <c:v>0.89500000000000002</c:v>
                </c:pt>
                <c:pt idx="4">
                  <c:v>0.92200000000000004</c:v>
                </c:pt>
                <c:pt idx="5">
                  <c:v>0.91600000000000004</c:v>
                </c:pt>
                <c:pt idx="6">
                  <c:v>0.92300000000000004</c:v>
                </c:pt>
                <c:pt idx="7">
                  <c:v>0.92200000000000004</c:v>
                </c:pt>
                <c:pt idx="8">
                  <c:v>0.92300000000000004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967792"/>
        <c:axId val="286965616"/>
      </c:scatterChart>
      <c:valAx>
        <c:axId val="28696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965616"/>
        <c:crosses val="autoZero"/>
        <c:crossBetween val="midCat"/>
      </c:valAx>
      <c:valAx>
        <c:axId val="28696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96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Training1!$C$18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Training1!$B$19:$B$56</c:f>
              <c:numCache>
                <c:formatCode>General</c:formatCode>
                <c:ptCount val="3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</c:numCache>
            </c:numRef>
          </c:xVal>
          <c:yVal>
            <c:numRef>
              <c:f>Training1!$C$19:$C$56</c:f>
              <c:numCache>
                <c:formatCode>General</c:formatCode>
                <c:ptCount val="38"/>
                <c:pt idx="0">
                  <c:v>0.66400000000000003</c:v>
                </c:pt>
                <c:pt idx="1">
                  <c:v>0.70299999999999996</c:v>
                </c:pt>
                <c:pt idx="2">
                  <c:v>0.72399999999999998</c:v>
                </c:pt>
                <c:pt idx="3">
                  <c:v>0.75900000000000001</c:v>
                </c:pt>
                <c:pt idx="4">
                  <c:v>0.80500000000000005</c:v>
                </c:pt>
                <c:pt idx="5">
                  <c:v>0.86</c:v>
                </c:pt>
                <c:pt idx="6">
                  <c:v>0.80900000000000005</c:v>
                </c:pt>
                <c:pt idx="7">
                  <c:v>0.86099999999999999</c:v>
                </c:pt>
                <c:pt idx="8">
                  <c:v>0.86</c:v>
                </c:pt>
                <c:pt idx="9">
                  <c:v>0.86499999999999999</c:v>
                </c:pt>
                <c:pt idx="10">
                  <c:v>0.90200000000000002</c:v>
                </c:pt>
                <c:pt idx="11">
                  <c:v>0.872</c:v>
                </c:pt>
                <c:pt idx="12">
                  <c:v>0.89600000000000002</c:v>
                </c:pt>
                <c:pt idx="13">
                  <c:v>0.89400000000000002</c:v>
                </c:pt>
                <c:pt idx="14">
                  <c:v>0.89700000000000002</c:v>
                </c:pt>
                <c:pt idx="15">
                  <c:v>0.91600000000000004</c:v>
                </c:pt>
                <c:pt idx="16">
                  <c:v>0.90800000000000003</c:v>
                </c:pt>
                <c:pt idx="17">
                  <c:v>0.89200000000000002</c:v>
                </c:pt>
                <c:pt idx="18">
                  <c:v>0.89600000000000002</c:v>
                </c:pt>
                <c:pt idx="19">
                  <c:v>0.90100000000000002</c:v>
                </c:pt>
                <c:pt idx="20">
                  <c:v>0.91800000000000004</c:v>
                </c:pt>
                <c:pt idx="21">
                  <c:v>0.9</c:v>
                </c:pt>
                <c:pt idx="22">
                  <c:v>0.90200000000000002</c:v>
                </c:pt>
                <c:pt idx="23">
                  <c:v>0.90500000000000003</c:v>
                </c:pt>
                <c:pt idx="24">
                  <c:v>0.90500000000000003</c:v>
                </c:pt>
                <c:pt idx="25">
                  <c:v>0.91700000000000004</c:v>
                </c:pt>
                <c:pt idx="26">
                  <c:v>0.91</c:v>
                </c:pt>
                <c:pt idx="27">
                  <c:v>0.92400000000000004</c:v>
                </c:pt>
                <c:pt idx="28">
                  <c:v>0.91100000000000003</c:v>
                </c:pt>
                <c:pt idx="29">
                  <c:v>0.89400000000000002</c:v>
                </c:pt>
                <c:pt idx="30">
                  <c:v>0.91900000000000004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687456"/>
        <c:axId val="282686912"/>
      </c:scatterChart>
      <c:valAx>
        <c:axId val="28268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686912"/>
        <c:crosses val="autoZero"/>
        <c:crossBetween val="midCat"/>
      </c:valAx>
      <c:valAx>
        <c:axId val="28268691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68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Training2!$C$3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Training2!$B$4:$B$40</c:f>
              <c:numCache>
                <c:formatCode>General</c:formatCode>
                <c:ptCount val="31"/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0.83333333333333326</c:v>
                </c:pt>
                <c:pt idx="6">
                  <c:v>1.1666666666666665</c:v>
                </c:pt>
                <c:pt idx="7">
                  <c:v>1.3333333333333333</c:v>
                </c:pt>
                <c:pt idx="8">
                  <c:v>1.5</c:v>
                </c:pt>
                <c:pt idx="9">
                  <c:v>1.6666666666666667</c:v>
                </c:pt>
                <c:pt idx="10">
                  <c:v>1.8333333333333335</c:v>
                </c:pt>
                <c:pt idx="11">
                  <c:v>2.1666666666666665</c:v>
                </c:pt>
                <c:pt idx="12">
                  <c:v>2.333333333333333</c:v>
                </c:pt>
                <c:pt idx="13">
                  <c:v>2.4999999999999996</c:v>
                </c:pt>
                <c:pt idx="14">
                  <c:v>2.6666666666666661</c:v>
                </c:pt>
                <c:pt idx="15">
                  <c:v>2.8333333333333326</c:v>
                </c:pt>
                <c:pt idx="16">
                  <c:v>3.1666666666666656</c:v>
                </c:pt>
                <c:pt idx="17">
                  <c:v>3.3333333333333321</c:v>
                </c:pt>
                <c:pt idx="18">
                  <c:v>3.4999999999999987</c:v>
                </c:pt>
                <c:pt idx="19">
                  <c:v>3.6666666666666652</c:v>
                </c:pt>
                <c:pt idx="20">
                  <c:v>3.8333333333333317</c:v>
                </c:pt>
                <c:pt idx="21">
                  <c:v>4.1666666666666652</c:v>
                </c:pt>
                <c:pt idx="22">
                  <c:v>4.3333333333333321</c:v>
                </c:pt>
                <c:pt idx="23">
                  <c:v>4.4999999999999991</c:v>
                </c:pt>
                <c:pt idx="24">
                  <c:v>4.6666666666666661</c:v>
                </c:pt>
                <c:pt idx="25">
                  <c:v>4.833333333333333</c:v>
                </c:pt>
                <c:pt idx="26">
                  <c:v>5.166666666666667</c:v>
                </c:pt>
                <c:pt idx="27">
                  <c:v>5.3333333333333339</c:v>
                </c:pt>
                <c:pt idx="28">
                  <c:v>5.5000000000000009</c:v>
                </c:pt>
                <c:pt idx="29">
                  <c:v>5.6666666666666679</c:v>
                </c:pt>
                <c:pt idx="30">
                  <c:v>5.8333333333333348</c:v>
                </c:pt>
              </c:numCache>
            </c:numRef>
          </c:xVal>
          <c:yVal>
            <c:numRef>
              <c:f>Training2!$C$4:$C$40</c:f>
              <c:numCache>
                <c:formatCode>General</c:formatCode>
                <c:ptCount val="31"/>
                <c:pt idx="1">
                  <c:v>0.22900000000000001</c:v>
                </c:pt>
                <c:pt idx="2">
                  <c:v>0.39800000000000002</c:v>
                </c:pt>
                <c:pt idx="3">
                  <c:v>0.46400000000000002</c:v>
                </c:pt>
                <c:pt idx="4">
                  <c:v>0.54800000000000004</c:v>
                </c:pt>
                <c:pt idx="5">
                  <c:v>0.59899999999999998</c:v>
                </c:pt>
                <c:pt idx="6">
                  <c:v>0.65500000000000003</c:v>
                </c:pt>
                <c:pt idx="7">
                  <c:v>0.68600000000000005</c:v>
                </c:pt>
                <c:pt idx="8">
                  <c:v>0.71399999999999997</c:v>
                </c:pt>
                <c:pt idx="9">
                  <c:v>0.72499999999999998</c:v>
                </c:pt>
                <c:pt idx="10">
                  <c:v>0.751</c:v>
                </c:pt>
                <c:pt idx="11">
                  <c:v>0.752</c:v>
                </c:pt>
                <c:pt idx="12">
                  <c:v>0.77200000000000002</c:v>
                </c:pt>
                <c:pt idx="13">
                  <c:v>0.77100000000000002</c:v>
                </c:pt>
                <c:pt idx="14">
                  <c:v>0.8</c:v>
                </c:pt>
                <c:pt idx="15">
                  <c:v>0.81799999999999995</c:v>
                </c:pt>
                <c:pt idx="16">
                  <c:v>0.82299999999999995</c:v>
                </c:pt>
                <c:pt idx="17">
                  <c:v>0.83899999999999997</c:v>
                </c:pt>
                <c:pt idx="18">
                  <c:v>0.82199999999999995</c:v>
                </c:pt>
                <c:pt idx="19">
                  <c:v>0.84899999999999998</c:v>
                </c:pt>
                <c:pt idx="20">
                  <c:v>0.84499999999999997</c:v>
                </c:pt>
                <c:pt idx="21">
                  <c:v>0.86</c:v>
                </c:pt>
                <c:pt idx="22">
                  <c:v>0.86499999999999999</c:v>
                </c:pt>
                <c:pt idx="23">
                  <c:v>0.86399999999999999</c:v>
                </c:pt>
                <c:pt idx="24">
                  <c:v>0.878</c:v>
                </c:pt>
                <c:pt idx="25">
                  <c:v>0.88</c:v>
                </c:pt>
                <c:pt idx="26">
                  <c:v>0.88100000000000001</c:v>
                </c:pt>
                <c:pt idx="27">
                  <c:v>0.88200000000000001</c:v>
                </c:pt>
                <c:pt idx="28">
                  <c:v>0.88200000000000001</c:v>
                </c:pt>
                <c:pt idx="29">
                  <c:v>0.89100000000000001</c:v>
                </c:pt>
                <c:pt idx="30">
                  <c:v>0.89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Training2!$D$3</c:f>
              <c:strCache>
                <c:ptCount val="1"/>
                <c:pt idx="0">
                  <c:v>valid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Training2!$B$4:$B$40</c:f>
              <c:numCache>
                <c:formatCode>General</c:formatCode>
                <c:ptCount val="31"/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0.83333333333333326</c:v>
                </c:pt>
                <c:pt idx="6">
                  <c:v>1.1666666666666665</c:v>
                </c:pt>
                <c:pt idx="7">
                  <c:v>1.3333333333333333</c:v>
                </c:pt>
                <c:pt idx="8">
                  <c:v>1.5</c:v>
                </c:pt>
                <c:pt idx="9">
                  <c:v>1.6666666666666667</c:v>
                </c:pt>
                <c:pt idx="10">
                  <c:v>1.8333333333333335</c:v>
                </c:pt>
                <c:pt idx="11">
                  <c:v>2.1666666666666665</c:v>
                </c:pt>
                <c:pt idx="12">
                  <c:v>2.333333333333333</c:v>
                </c:pt>
                <c:pt idx="13">
                  <c:v>2.4999999999999996</c:v>
                </c:pt>
                <c:pt idx="14">
                  <c:v>2.6666666666666661</c:v>
                </c:pt>
                <c:pt idx="15">
                  <c:v>2.8333333333333326</c:v>
                </c:pt>
                <c:pt idx="16">
                  <c:v>3.1666666666666656</c:v>
                </c:pt>
                <c:pt idx="17">
                  <c:v>3.3333333333333321</c:v>
                </c:pt>
                <c:pt idx="18">
                  <c:v>3.4999999999999987</c:v>
                </c:pt>
                <c:pt idx="19">
                  <c:v>3.6666666666666652</c:v>
                </c:pt>
                <c:pt idx="20">
                  <c:v>3.8333333333333317</c:v>
                </c:pt>
                <c:pt idx="21">
                  <c:v>4.1666666666666652</c:v>
                </c:pt>
                <c:pt idx="22">
                  <c:v>4.3333333333333321</c:v>
                </c:pt>
                <c:pt idx="23">
                  <c:v>4.4999999999999991</c:v>
                </c:pt>
                <c:pt idx="24">
                  <c:v>4.6666666666666661</c:v>
                </c:pt>
                <c:pt idx="25">
                  <c:v>4.833333333333333</c:v>
                </c:pt>
                <c:pt idx="26">
                  <c:v>5.166666666666667</c:v>
                </c:pt>
                <c:pt idx="27">
                  <c:v>5.3333333333333339</c:v>
                </c:pt>
                <c:pt idx="28">
                  <c:v>5.5000000000000009</c:v>
                </c:pt>
                <c:pt idx="29">
                  <c:v>5.6666666666666679</c:v>
                </c:pt>
                <c:pt idx="30">
                  <c:v>5.8333333333333348</c:v>
                </c:pt>
              </c:numCache>
            </c:numRef>
          </c:xVal>
          <c:yVal>
            <c:numRef>
              <c:f>Training2!$D$4:$D$40</c:f>
              <c:numCache>
                <c:formatCode>General</c:formatCode>
                <c:ptCount val="31"/>
                <c:pt idx="1">
                  <c:v>0.26900000000000002</c:v>
                </c:pt>
                <c:pt idx="2">
                  <c:v>0.495</c:v>
                </c:pt>
                <c:pt idx="3">
                  <c:v>0.55400000000000005</c:v>
                </c:pt>
                <c:pt idx="4">
                  <c:v>0.64400000000000002</c:v>
                </c:pt>
                <c:pt idx="5">
                  <c:v>0.67300000000000004</c:v>
                </c:pt>
                <c:pt idx="6">
                  <c:v>0.76600000000000001</c:v>
                </c:pt>
                <c:pt idx="7">
                  <c:v>0.77900000000000003</c:v>
                </c:pt>
                <c:pt idx="8">
                  <c:v>0.78400000000000003</c:v>
                </c:pt>
                <c:pt idx="9">
                  <c:v>0.77500000000000002</c:v>
                </c:pt>
                <c:pt idx="10">
                  <c:v>0.80200000000000005</c:v>
                </c:pt>
                <c:pt idx="11">
                  <c:v>0.79900000000000004</c:v>
                </c:pt>
                <c:pt idx="12">
                  <c:v>0.81899999999999995</c:v>
                </c:pt>
                <c:pt idx="13">
                  <c:v>0.83299999999999996</c:v>
                </c:pt>
                <c:pt idx="14">
                  <c:v>0.83799999999999997</c:v>
                </c:pt>
                <c:pt idx="15">
                  <c:v>0.82899999999999996</c:v>
                </c:pt>
                <c:pt idx="16">
                  <c:v>0.84</c:v>
                </c:pt>
                <c:pt idx="17">
                  <c:v>0.86399999999999999</c:v>
                </c:pt>
                <c:pt idx="18">
                  <c:v>0.84399999999999997</c:v>
                </c:pt>
                <c:pt idx="19">
                  <c:v>0.85599999999999998</c:v>
                </c:pt>
                <c:pt idx="20">
                  <c:v>0.877</c:v>
                </c:pt>
                <c:pt idx="21">
                  <c:v>0.86799999999999999</c:v>
                </c:pt>
                <c:pt idx="22">
                  <c:v>0.879</c:v>
                </c:pt>
                <c:pt idx="23">
                  <c:v>0.85799999999999998</c:v>
                </c:pt>
                <c:pt idx="24">
                  <c:v>0.879</c:v>
                </c:pt>
                <c:pt idx="25">
                  <c:v>0.88200000000000001</c:v>
                </c:pt>
                <c:pt idx="26">
                  <c:v>0.88200000000000001</c:v>
                </c:pt>
                <c:pt idx="27">
                  <c:v>0.872</c:v>
                </c:pt>
                <c:pt idx="28">
                  <c:v>0.877</c:v>
                </c:pt>
                <c:pt idx="29">
                  <c:v>0.88300000000000001</c:v>
                </c:pt>
                <c:pt idx="30">
                  <c:v>0.88400000000000001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689088"/>
        <c:axId val="282694528"/>
      </c:scatterChart>
      <c:valAx>
        <c:axId val="28268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694528"/>
        <c:crosses val="autoZero"/>
        <c:crossBetween val="midCat"/>
      </c:valAx>
      <c:valAx>
        <c:axId val="2826945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689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Training3!$B$2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Training3!$A$4:$A$16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Training3!$B$4:$B$16</c:f>
              <c:numCache>
                <c:formatCode>General</c:formatCode>
                <c:ptCount val="13"/>
                <c:pt idx="0">
                  <c:v>0.45400000000000001</c:v>
                </c:pt>
                <c:pt idx="1">
                  <c:v>0.60399999999999998</c:v>
                </c:pt>
                <c:pt idx="2">
                  <c:v>0.69499999999999995</c:v>
                </c:pt>
                <c:pt idx="3">
                  <c:v>0.751</c:v>
                </c:pt>
                <c:pt idx="4">
                  <c:v>0.78</c:v>
                </c:pt>
                <c:pt idx="5">
                  <c:v>0.82199999999999995</c:v>
                </c:pt>
                <c:pt idx="6">
                  <c:v>0.84</c:v>
                </c:pt>
                <c:pt idx="7">
                  <c:v>0.86099999999999999</c:v>
                </c:pt>
                <c:pt idx="8">
                  <c:v>0.874</c:v>
                </c:pt>
                <c:pt idx="9">
                  <c:v>0.88400000000000001</c:v>
                </c:pt>
                <c:pt idx="10">
                  <c:v>0.89</c:v>
                </c:pt>
                <c:pt idx="11">
                  <c:v>0.98399999999999999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Training3!$C$2</c:f>
              <c:strCache>
                <c:ptCount val="1"/>
                <c:pt idx="0">
                  <c:v>valid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Training3!$A$4:$A$16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Training3!$C$4:$C$16</c:f>
              <c:numCache>
                <c:formatCode>General</c:formatCode>
                <c:ptCount val="13"/>
                <c:pt idx="0">
                  <c:v>0.54600000000000004</c:v>
                </c:pt>
                <c:pt idx="1">
                  <c:v>0.64800000000000002</c:v>
                </c:pt>
                <c:pt idx="2">
                  <c:v>0.72399999999999998</c:v>
                </c:pt>
                <c:pt idx="3">
                  <c:v>0.77100000000000002</c:v>
                </c:pt>
                <c:pt idx="4">
                  <c:v>0.79100000000000004</c:v>
                </c:pt>
                <c:pt idx="5">
                  <c:v>0.80700000000000005</c:v>
                </c:pt>
                <c:pt idx="6">
                  <c:v>0.83499999999999996</c:v>
                </c:pt>
                <c:pt idx="7">
                  <c:v>0.85399999999999998</c:v>
                </c:pt>
                <c:pt idx="8">
                  <c:v>0.86699999999999999</c:v>
                </c:pt>
                <c:pt idx="9">
                  <c:v>0.87</c:v>
                </c:pt>
                <c:pt idx="10">
                  <c:v>0.87</c:v>
                </c:pt>
                <c:pt idx="11">
                  <c:v>0.89700000000000002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699424"/>
        <c:axId val="282697792"/>
      </c:scatterChart>
      <c:valAx>
        <c:axId val="28269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697792"/>
        <c:crosses val="autoZero"/>
        <c:crossBetween val="midCat"/>
      </c:valAx>
      <c:valAx>
        <c:axId val="2826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69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, Validation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TrainingFinal!$D$3</c:f>
              <c:strCache>
                <c:ptCount val="1"/>
                <c:pt idx="0">
                  <c:v>training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TrainingFinal!$C$8:$C$108</c:f>
              <c:numCache>
                <c:formatCode>General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numCache>
            </c:numRef>
          </c:xVal>
          <c:yVal>
            <c:numRef>
              <c:f>TrainingFinal!$D$8:$D$108</c:f>
              <c:numCache>
                <c:formatCode>General</c:formatCode>
                <c:ptCount val="56"/>
                <c:pt idx="0">
                  <c:v>0.58699999999999997</c:v>
                </c:pt>
                <c:pt idx="1">
                  <c:v>0.747</c:v>
                </c:pt>
                <c:pt idx="2">
                  <c:v>0.80400000000000005</c:v>
                </c:pt>
                <c:pt idx="3">
                  <c:v>0.84899999999999998</c:v>
                </c:pt>
                <c:pt idx="4">
                  <c:v>0.873</c:v>
                </c:pt>
                <c:pt idx="5">
                  <c:v>0.89400000000000002</c:v>
                </c:pt>
                <c:pt idx="6">
                  <c:v>0.91</c:v>
                </c:pt>
                <c:pt idx="7">
                  <c:v>0.91700000000000004</c:v>
                </c:pt>
                <c:pt idx="8">
                  <c:v>0.92400000000000004</c:v>
                </c:pt>
                <c:pt idx="9">
                  <c:v>0.93899999999999995</c:v>
                </c:pt>
                <c:pt idx="10">
                  <c:v>0.94099999999999995</c:v>
                </c:pt>
                <c:pt idx="11">
                  <c:v>0.94499999999999995</c:v>
                </c:pt>
                <c:pt idx="12">
                  <c:v>0.95199999999999996</c:v>
                </c:pt>
                <c:pt idx="13">
                  <c:v>0.95599999999999996</c:v>
                </c:pt>
                <c:pt idx="14">
                  <c:v>0.96099999999999997</c:v>
                </c:pt>
                <c:pt idx="15">
                  <c:v>0.96199999999999997</c:v>
                </c:pt>
                <c:pt idx="16">
                  <c:v>0.96799999999999997</c:v>
                </c:pt>
                <c:pt idx="17">
                  <c:v>0.97</c:v>
                </c:pt>
                <c:pt idx="18">
                  <c:v>0.97</c:v>
                </c:pt>
                <c:pt idx="19">
                  <c:v>0.97299999999999998</c:v>
                </c:pt>
                <c:pt idx="20">
                  <c:v>0.97399999999999998</c:v>
                </c:pt>
                <c:pt idx="21">
                  <c:v>0.97599999999999998</c:v>
                </c:pt>
                <c:pt idx="22">
                  <c:v>0.97799999999999998</c:v>
                </c:pt>
                <c:pt idx="23">
                  <c:v>0.97899999999999998</c:v>
                </c:pt>
                <c:pt idx="24">
                  <c:v>0.98</c:v>
                </c:pt>
                <c:pt idx="25">
                  <c:v>0.97899999999999998</c:v>
                </c:pt>
                <c:pt idx="26">
                  <c:v>0.98099999999999998</c:v>
                </c:pt>
                <c:pt idx="27">
                  <c:v>0.98299999999999998</c:v>
                </c:pt>
                <c:pt idx="28">
                  <c:v>0.97799999999999998</c:v>
                </c:pt>
                <c:pt idx="29">
                  <c:v>0.98699999999999999</c:v>
                </c:pt>
                <c:pt idx="30">
                  <c:v>0.98599999999999999</c:v>
                </c:pt>
                <c:pt idx="31">
                  <c:v>0.98499999999999999</c:v>
                </c:pt>
                <c:pt idx="32">
                  <c:v>0.98799999999999999</c:v>
                </c:pt>
                <c:pt idx="33">
                  <c:v>0.98799999999999999</c:v>
                </c:pt>
                <c:pt idx="34">
                  <c:v>0.98799999999999999</c:v>
                </c:pt>
                <c:pt idx="35">
                  <c:v>0.99</c:v>
                </c:pt>
                <c:pt idx="36">
                  <c:v>0.98899999999999999</c:v>
                </c:pt>
                <c:pt idx="37">
                  <c:v>0.99199999999999999</c:v>
                </c:pt>
                <c:pt idx="38">
                  <c:v>0.99199999999999999</c:v>
                </c:pt>
                <c:pt idx="39">
                  <c:v>0.99299999999999999</c:v>
                </c:pt>
                <c:pt idx="40">
                  <c:v>0.99199999999999999</c:v>
                </c:pt>
                <c:pt idx="41">
                  <c:v>0.98799999999999999</c:v>
                </c:pt>
                <c:pt idx="42">
                  <c:v>0.995</c:v>
                </c:pt>
                <c:pt idx="43">
                  <c:v>0.99399999999999999</c:v>
                </c:pt>
                <c:pt idx="44">
                  <c:v>0.99299999999999999</c:v>
                </c:pt>
                <c:pt idx="45">
                  <c:v>0.99399999999999999</c:v>
                </c:pt>
                <c:pt idx="46">
                  <c:v>0.995</c:v>
                </c:pt>
                <c:pt idx="47">
                  <c:v>0.99199999999999999</c:v>
                </c:pt>
                <c:pt idx="48">
                  <c:v>0.998</c:v>
                </c:pt>
                <c:pt idx="49">
                  <c:v>0.999</c:v>
                </c:pt>
                <c:pt idx="50">
                  <c:v>0.999</c:v>
                </c:pt>
                <c:pt idx="51">
                  <c:v>0.999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0.996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TrainingFinal!$E$3</c:f>
              <c:strCache>
                <c:ptCount val="1"/>
                <c:pt idx="0">
                  <c:v>validation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TrainingFinal!$C$8:$C$108</c:f>
              <c:numCache>
                <c:formatCode>General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numCache>
            </c:numRef>
          </c:xVal>
          <c:yVal>
            <c:numRef>
              <c:f>TrainingFinal!$E$8:$E$108</c:f>
              <c:numCache>
                <c:formatCode>General</c:formatCode>
                <c:ptCount val="56"/>
                <c:pt idx="0">
                  <c:v>0.56999999999999995</c:v>
                </c:pt>
                <c:pt idx="1">
                  <c:v>0.72399999999999998</c:v>
                </c:pt>
                <c:pt idx="2">
                  <c:v>0.77100000000000002</c:v>
                </c:pt>
                <c:pt idx="3">
                  <c:v>0.81</c:v>
                </c:pt>
                <c:pt idx="4">
                  <c:v>0.83599999999999997</c:v>
                </c:pt>
                <c:pt idx="5">
                  <c:v>0.83899999999999997</c:v>
                </c:pt>
                <c:pt idx="6">
                  <c:v>0.84599999999999997</c:v>
                </c:pt>
                <c:pt idx="7">
                  <c:v>0.86099999999999999</c:v>
                </c:pt>
                <c:pt idx="8">
                  <c:v>0.85699999999999998</c:v>
                </c:pt>
                <c:pt idx="9">
                  <c:v>0.876</c:v>
                </c:pt>
                <c:pt idx="10">
                  <c:v>0.876</c:v>
                </c:pt>
                <c:pt idx="11">
                  <c:v>0.88400000000000001</c:v>
                </c:pt>
                <c:pt idx="12">
                  <c:v>0.876</c:v>
                </c:pt>
                <c:pt idx="13">
                  <c:v>0.88900000000000001</c:v>
                </c:pt>
                <c:pt idx="14">
                  <c:v>0.89600000000000002</c:v>
                </c:pt>
                <c:pt idx="15">
                  <c:v>0.89500000000000002</c:v>
                </c:pt>
                <c:pt idx="16">
                  <c:v>0.89500000000000002</c:v>
                </c:pt>
                <c:pt idx="17">
                  <c:v>0.90900000000000003</c:v>
                </c:pt>
                <c:pt idx="18">
                  <c:v>0.89400000000000002</c:v>
                </c:pt>
                <c:pt idx="19">
                  <c:v>0.89800000000000002</c:v>
                </c:pt>
                <c:pt idx="20">
                  <c:v>0.89800000000000002</c:v>
                </c:pt>
                <c:pt idx="21">
                  <c:v>0.90800000000000003</c:v>
                </c:pt>
                <c:pt idx="22">
                  <c:v>0.91</c:v>
                </c:pt>
                <c:pt idx="23">
                  <c:v>0.90700000000000003</c:v>
                </c:pt>
                <c:pt idx="24">
                  <c:v>0.90400000000000003</c:v>
                </c:pt>
                <c:pt idx="25">
                  <c:v>0.91</c:v>
                </c:pt>
                <c:pt idx="26">
                  <c:v>0.91300000000000003</c:v>
                </c:pt>
                <c:pt idx="27">
                  <c:v>0.90700000000000003</c:v>
                </c:pt>
                <c:pt idx="28">
                  <c:v>0.90400000000000003</c:v>
                </c:pt>
                <c:pt idx="29">
                  <c:v>0.91700000000000004</c:v>
                </c:pt>
                <c:pt idx="30">
                  <c:v>0.91900000000000004</c:v>
                </c:pt>
                <c:pt idx="31">
                  <c:v>0.91500000000000004</c:v>
                </c:pt>
                <c:pt idx="32">
                  <c:v>0.92200000000000004</c:v>
                </c:pt>
                <c:pt idx="33">
                  <c:v>0.91600000000000004</c:v>
                </c:pt>
                <c:pt idx="34">
                  <c:v>0.91100000000000003</c:v>
                </c:pt>
                <c:pt idx="35">
                  <c:v>0.91300000000000003</c:v>
                </c:pt>
                <c:pt idx="36">
                  <c:v>0.92300000000000004</c:v>
                </c:pt>
                <c:pt idx="37">
                  <c:v>0.92</c:v>
                </c:pt>
                <c:pt idx="38">
                  <c:v>0.92400000000000004</c:v>
                </c:pt>
                <c:pt idx="39">
                  <c:v>0.92600000000000005</c:v>
                </c:pt>
                <c:pt idx="40">
                  <c:v>0.91900000000000004</c:v>
                </c:pt>
                <c:pt idx="41">
                  <c:v>0.91600000000000004</c:v>
                </c:pt>
                <c:pt idx="42">
                  <c:v>0.91900000000000004</c:v>
                </c:pt>
                <c:pt idx="43">
                  <c:v>0.92400000000000004</c:v>
                </c:pt>
                <c:pt idx="44">
                  <c:v>0.92300000000000004</c:v>
                </c:pt>
                <c:pt idx="45">
                  <c:v>0.92900000000000005</c:v>
                </c:pt>
                <c:pt idx="46">
                  <c:v>0.92300000000000004</c:v>
                </c:pt>
                <c:pt idx="47">
                  <c:v>0.92300000000000004</c:v>
                </c:pt>
                <c:pt idx="48">
                  <c:v>0.94199999999999995</c:v>
                </c:pt>
                <c:pt idx="49">
                  <c:v>0.93400000000000005</c:v>
                </c:pt>
                <c:pt idx="50">
                  <c:v>0.93600000000000005</c:v>
                </c:pt>
                <c:pt idx="51">
                  <c:v>0.93600000000000005</c:v>
                </c:pt>
                <c:pt idx="52">
                  <c:v>0.93300000000000005</c:v>
                </c:pt>
                <c:pt idx="53">
                  <c:v>0.93700000000000006</c:v>
                </c:pt>
                <c:pt idx="54">
                  <c:v>0.93700000000000006</c:v>
                </c:pt>
                <c:pt idx="55">
                  <c:v>0.92700000000000005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TrainingFinal!$F$3</c:f>
              <c:strCache>
                <c:ptCount val="1"/>
                <c:pt idx="0">
                  <c:v>validation
target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TrainingFinal!$C$8:$C$108</c:f>
              <c:numCache>
                <c:formatCode>General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numCache>
            </c:numRef>
          </c:xVal>
          <c:yVal>
            <c:numRef>
              <c:f>TrainingFinal!$F$8:$F$108</c:f>
              <c:numCache>
                <c:formatCode>General</c:formatCode>
                <c:ptCount val="56"/>
                <c:pt idx="0">
                  <c:v>0.93</c:v>
                </c:pt>
                <c:pt idx="1">
                  <c:v>0.93</c:v>
                </c:pt>
                <c:pt idx="2">
                  <c:v>0.93</c:v>
                </c:pt>
                <c:pt idx="3">
                  <c:v>0.93</c:v>
                </c:pt>
                <c:pt idx="4">
                  <c:v>0.93</c:v>
                </c:pt>
                <c:pt idx="5">
                  <c:v>0.93</c:v>
                </c:pt>
                <c:pt idx="6">
                  <c:v>0.93</c:v>
                </c:pt>
                <c:pt idx="7">
                  <c:v>0.93</c:v>
                </c:pt>
                <c:pt idx="8">
                  <c:v>0.93</c:v>
                </c:pt>
                <c:pt idx="9">
                  <c:v>0.93</c:v>
                </c:pt>
                <c:pt idx="10">
                  <c:v>0.93</c:v>
                </c:pt>
                <c:pt idx="11">
                  <c:v>0.93</c:v>
                </c:pt>
                <c:pt idx="12">
                  <c:v>0.93</c:v>
                </c:pt>
                <c:pt idx="13">
                  <c:v>0.93</c:v>
                </c:pt>
                <c:pt idx="14">
                  <c:v>0.93</c:v>
                </c:pt>
                <c:pt idx="15">
                  <c:v>0.93</c:v>
                </c:pt>
                <c:pt idx="16">
                  <c:v>0.93</c:v>
                </c:pt>
                <c:pt idx="17">
                  <c:v>0.93</c:v>
                </c:pt>
                <c:pt idx="18">
                  <c:v>0.93</c:v>
                </c:pt>
                <c:pt idx="19">
                  <c:v>0.93</c:v>
                </c:pt>
                <c:pt idx="20">
                  <c:v>0.93</c:v>
                </c:pt>
                <c:pt idx="21">
                  <c:v>0.93</c:v>
                </c:pt>
                <c:pt idx="22">
                  <c:v>0.93</c:v>
                </c:pt>
                <c:pt idx="23">
                  <c:v>0.93</c:v>
                </c:pt>
                <c:pt idx="24">
                  <c:v>0.93</c:v>
                </c:pt>
                <c:pt idx="25">
                  <c:v>0.93</c:v>
                </c:pt>
                <c:pt idx="26">
                  <c:v>0.93</c:v>
                </c:pt>
                <c:pt idx="27">
                  <c:v>0.93</c:v>
                </c:pt>
                <c:pt idx="28">
                  <c:v>0.93</c:v>
                </c:pt>
                <c:pt idx="29">
                  <c:v>0.93</c:v>
                </c:pt>
                <c:pt idx="30">
                  <c:v>0.93</c:v>
                </c:pt>
                <c:pt idx="31">
                  <c:v>0.93</c:v>
                </c:pt>
                <c:pt idx="32">
                  <c:v>0.93</c:v>
                </c:pt>
                <c:pt idx="33">
                  <c:v>0.93</c:v>
                </c:pt>
                <c:pt idx="34">
                  <c:v>0.93</c:v>
                </c:pt>
                <c:pt idx="35">
                  <c:v>0.93</c:v>
                </c:pt>
                <c:pt idx="36">
                  <c:v>0.93</c:v>
                </c:pt>
                <c:pt idx="37">
                  <c:v>0.93</c:v>
                </c:pt>
                <c:pt idx="38">
                  <c:v>0.93</c:v>
                </c:pt>
                <c:pt idx="39">
                  <c:v>0.93</c:v>
                </c:pt>
                <c:pt idx="40">
                  <c:v>0.93</c:v>
                </c:pt>
                <c:pt idx="41">
                  <c:v>0.93</c:v>
                </c:pt>
                <c:pt idx="42">
                  <c:v>0.93</c:v>
                </c:pt>
                <c:pt idx="43">
                  <c:v>0.93</c:v>
                </c:pt>
                <c:pt idx="44">
                  <c:v>0.93</c:v>
                </c:pt>
                <c:pt idx="45">
                  <c:v>0.93</c:v>
                </c:pt>
                <c:pt idx="46">
                  <c:v>0.93</c:v>
                </c:pt>
                <c:pt idx="47">
                  <c:v>0.93</c:v>
                </c:pt>
                <c:pt idx="48">
                  <c:v>0.93</c:v>
                </c:pt>
                <c:pt idx="49">
                  <c:v>0.93</c:v>
                </c:pt>
                <c:pt idx="50">
                  <c:v>0.93</c:v>
                </c:pt>
                <c:pt idx="51">
                  <c:v>0.93</c:v>
                </c:pt>
                <c:pt idx="52">
                  <c:v>0.93</c:v>
                </c:pt>
                <c:pt idx="53">
                  <c:v>0.93</c:v>
                </c:pt>
                <c:pt idx="54">
                  <c:v>0.93</c:v>
                </c:pt>
                <c:pt idx="55">
                  <c:v>0.93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334304"/>
        <c:axId val="362333216"/>
      </c:scatterChart>
      <c:valAx>
        <c:axId val="36233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33216"/>
        <c:crosses val="autoZero"/>
        <c:crossBetween val="midCat"/>
      </c:valAx>
      <c:valAx>
        <c:axId val="36233321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3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augmentation_hist!$D$4</c:f>
              <c:strCache>
                <c:ptCount val="1"/>
                <c:pt idx="0">
                  <c:v>train_hist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augmentation_hist!$E$4:$AU$4</c:f>
              <c:numCache>
                <c:formatCode>General</c:formatCode>
                <c:ptCount val="43"/>
                <c:pt idx="0">
                  <c:v>180</c:v>
                </c:pt>
                <c:pt idx="1">
                  <c:v>1980</c:v>
                </c:pt>
                <c:pt idx="2">
                  <c:v>2010</c:v>
                </c:pt>
                <c:pt idx="3">
                  <c:v>1260</c:v>
                </c:pt>
                <c:pt idx="4">
                  <c:v>1770</c:v>
                </c:pt>
                <c:pt idx="5">
                  <c:v>1650</c:v>
                </c:pt>
                <c:pt idx="6">
                  <c:v>360</c:v>
                </c:pt>
                <c:pt idx="7">
                  <c:v>1290</c:v>
                </c:pt>
                <c:pt idx="8">
                  <c:v>1260</c:v>
                </c:pt>
                <c:pt idx="9">
                  <c:v>1320</c:v>
                </c:pt>
                <c:pt idx="10">
                  <c:v>1800</c:v>
                </c:pt>
                <c:pt idx="11">
                  <c:v>1170</c:v>
                </c:pt>
                <c:pt idx="12">
                  <c:v>1890</c:v>
                </c:pt>
                <c:pt idx="13">
                  <c:v>1920</c:v>
                </c:pt>
                <c:pt idx="14">
                  <c:v>690</c:v>
                </c:pt>
                <c:pt idx="15">
                  <c:v>540</c:v>
                </c:pt>
                <c:pt idx="16">
                  <c:v>360</c:v>
                </c:pt>
                <c:pt idx="17">
                  <c:v>990</c:v>
                </c:pt>
                <c:pt idx="18">
                  <c:v>1080</c:v>
                </c:pt>
                <c:pt idx="19">
                  <c:v>180</c:v>
                </c:pt>
                <c:pt idx="20">
                  <c:v>300</c:v>
                </c:pt>
                <c:pt idx="21">
                  <c:v>270</c:v>
                </c:pt>
                <c:pt idx="22">
                  <c:v>330</c:v>
                </c:pt>
                <c:pt idx="23">
                  <c:v>450</c:v>
                </c:pt>
                <c:pt idx="24">
                  <c:v>240</c:v>
                </c:pt>
                <c:pt idx="25">
                  <c:v>1350</c:v>
                </c:pt>
                <c:pt idx="26">
                  <c:v>540</c:v>
                </c:pt>
                <c:pt idx="27">
                  <c:v>210</c:v>
                </c:pt>
                <c:pt idx="28">
                  <c:v>480</c:v>
                </c:pt>
                <c:pt idx="29">
                  <c:v>240</c:v>
                </c:pt>
                <c:pt idx="30">
                  <c:v>390</c:v>
                </c:pt>
                <c:pt idx="31">
                  <c:v>690</c:v>
                </c:pt>
                <c:pt idx="32">
                  <c:v>210</c:v>
                </c:pt>
                <c:pt idx="33">
                  <c:v>599</c:v>
                </c:pt>
                <c:pt idx="34">
                  <c:v>360</c:v>
                </c:pt>
                <c:pt idx="35">
                  <c:v>1080</c:v>
                </c:pt>
                <c:pt idx="36">
                  <c:v>330</c:v>
                </c:pt>
                <c:pt idx="37">
                  <c:v>180</c:v>
                </c:pt>
                <c:pt idx="38">
                  <c:v>1860</c:v>
                </c:pt>
                <c:pt idx="39">
                  <c:v>270</c:v>
                </c:pt>
                <c:pt idx="40">
                  <c:v>300</c:v>
                </c:pt>
                <c:pt idx="41">
                  <c:v>209</c:v>
                </c:pt>
                <c:pt idx="42">
                  <c:v>210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5580320"/>
        <c:axId val="285579776"/>
      </c:barChart>
      <c:catAx>
        <c:axId val="285580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79776"/>
        <c:crosses val="autoZero"/>
        <c:auto val="1"/>
        <c:lblAlgn val="ctr"/>
        <c:lblOffset val="100"/>
        <c:noMultiLvlLbl val="0"/>
      </c:catAx>
      <c:valAx>
        <c:axId val="2855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8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augmentation_hist!$D$5</c:f>
              <c:strCache>
                <c:ptCount val="1"/>
                <c:pt idx="0">
                  <c:v>valid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augmentation_hist!$E$5:$AU$5</c:f>
              <c:numCache>
                <c:formatCode>General</c:formatCode>
                <c:ptCount val="43"/>
                <c:pt idx="0">
                  <c:v>30</c:v>
                </c:pt>
                <c:pt idx="1">
                  <c:v>240</c:v>
                </c:pt>
                <c:pt idx="2">
                  <c:v>240</c:v>
                </c:pt>
                <c:pt idx="3">
                  <c:v>150</c:v>
                </c:pt>
                <c:pt idx="4">
                  <c:v>210</c:v>
                </c:pt>
                <c:pt idx="5">
                  <c:v>210</c:v>
                </c:pt>
                <c:pt idx="6">
                  <c:v>60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210</c:v>
                </c:pt>
                <c:pt idx="11">
                  <c:v>150</c:v>
                </c:pt>
                <c:pt idx="12">
                  <c:v>210</c:v>
                </c:pt>
                <c:pt idx="13">
                  <c:v>240</c:v>
                </c:pt>
                <c:pt idx="14">
                  <c:v>90</c:v>
                </c:pt>
                <c:pt idx="15">
                  <c:v>90</c:v>
                </c:pt>
                <c:pt idx="16">
                  <c:v>60</c:v>
                </c:pt>
                <c:pt idx="17">
                  <c:v>120</c:v>
                </c:pt>
                <c:pt idx="18">
                  <c:v>120</c:v>
                </c:pt>
                <c:pt idx="19">
                  <c:v>30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30</c:v>
                </c:pt>
                <c:pt idx="25">
                  <c:v>150</c:v>
                </c:pt>
                <c:pt idx="26">
                  <c:v>60</c:v>
                </c:pt>
                <c:pt idx="27">
                  <c:v>30</c:v>
                </c:pt>
                <c:pt idx="28">
                  <c:v>60</c:v>
                </c:pt>
                <c:pt idx="29">
                  <c:v>30</c:v>
                </c:pt>
                <c:pt idx="30">
                  <c:v>60</c:v>
                </c:pt>
                <c:pt idx="31">
                  <c:v>90</c:v>
                </c:pt>
                <c:pt idx="32">
                  <c:v>30</c:v>
                </c:pt>
                <c:pt idx="33">
                  <c:v>90</c:v>
                </c:pt>
                <c:pt idx="34">
                  <c:v>60</c:v>
                </c:pt>
                <c:pt idx="35">
                  <c:v>120</c:v>
                </c:pt>
                <c:pt idx="36">
                  <c:v>60</c:v>
                </c:pt>
                <c:pt idx="37">
                  <c:v>30</c:v>
                </c:pt>
                <c:pt idx="38">
                  <c:v>210</c:v>
                </c:pt>
                <c:pt idx="39">
                  <c:v>30</c:v>
                </c:pt>
                <c:pt idx="40">
                  <c:v>60</c:v>
                </c:pt>
                <c:pt idx="41">
                  <c:v>29</c:v>
                </c:pt>
                <c:pt idx="42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685280"/>
        <c:axId val="282690176"/>
      </c:barChart>
      <c:catAx>
        <c:axId val="282685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690176"/>
        <c:crosses val="autoZero"/>
        <c:auto val="1"/>
        <c:lblAlgn val="ctr"/>
        <c:lblOffset val="100"/>
        <c:noMultiLvlLbl val="0"/>
      </c:catAx>
      <c:valAx>
        <c:axId val="28269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68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61911</xdr:colOff>
      <xdr:row>1</xdr:row>
      <xdr:rowOff>9531</xdr:rowOff>
    </xdr:from>
    <xdr:to>
      <xdr:col>20</xdr:col>
      <xdr:colOff>200024</xdr:colOff>
      <xdr:row>22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504824</xdr:colOff>
      <xdr:row>20</xdr:row>
      <xdr:rowOff>14287</xdr:rowOff>
    </xdr:from>
    <xdr:to>
      <xdr:col>17</xdr:col>
      <xdr:colOff>609599</xdr:colOff>
      <xdr:row>34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0</xdr:row>
      <xdr:rowOff>57150</xdr:rowOff>
    </xdr:from>
    <xdr:to>
      <xdr:col>19</xdr:col>
      <xdr:colOff>523875</xdr:colOff>
      <xdr:row>31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0</xdr:row>
      <xdr:rowOff>0</xdr:rowOff>
    </xdr:from>
    <xdr:to>
      <xdr:col>16</xdr:col>
      <xdr:colOff>266699</xdr:colOff>
      <xdr:row>21</xdr:row>
      <xdr:rowOff>9519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157161</xdr:colOff>
      <xdr:row>3</xdr:row>
      <xdr:rowOff>112059</xdr:rowOff>
    </xdr:from>
    <xdr:to>
      <xdr:col>23</xdr:col>
      <xdr:colOff>224117</xdr:colOff>
      <xdr:row>80</xdr:row>
      <xdr:rowOff>179294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14287</xdr:rowOff>
    </xdr:from>
    <xdr:to>
      <xdr:col>15</xdr:col>
      <xdr:colOff>66675</xdr:colOff>
      <xdr:row>28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152400</xdr:colOff>
      <xdr:row>13</xdr:row>
      <xdr:rowOff>185737</xdr:rowOff>
    </xdr:from>
    <xdr:to>
      <xdr:col>26</xdr:col>
      <xdr:colOff>219075</xdr:colOff>
      <xdr:row>28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workbookViewId="0">
      <selection activeCell="C58" sqref="A50:C58"/>
    </sheetView>
  </sheetViews>
  <sheetFormatPr defaultRowHeight="15" x14ac:dyDescent="0.25"/>
  <sheetData>
    <row r="2" spans="2:5" x14ac:dyDescent="0.25">
      <c r="C2" t="s">
        <v>2</v>
      </c>
    </row>
    <row r="3" spans="2:5" x14ac:dyDescent="0.25">
      <c r="B3" t="s">
        <v>0</v>
      </c>
      <c r="C3" t="s">
        <v>4</v>
      </c>
      <c r="D3" t="s">
        <v>3</v>
      </c>
      <c r="E3" t="s">
        <v>5</v>
      </c>
    </row>
    <row r="4" spans="2:5" x14ac:dyDescent="0.25">
      <c r="B4">
        <v>0</v>
      </c>
      <c r="C4">
        <v>0</v>
      </c>
      <c r="D4">
        <v>0</v>
      </c>
      <c r="E4">
        <v>0</v>
      </c>
    </row>
    <row r="5" spans="2:5" x14ac:dyDescent="0.25">
      <c r="B5">
        <v>1</v>
      </c>
      <c r="C5">
        <v>0.68799999999999994</v>
      </c>
      <c r="D5">
        <v>0.54</v>
      </c>
      <c r="E5">
        <v>0.85099999999999998</v>
      </c>
    </row>
    <row r="6" spans="2:5" x14ac:dyDescent="0.25">
      <c r="B6">
        <v>2</v>
      </c>
      <c r="C6">
        <v>0.79500000000000004</v>
      </c>
      <c r="D6">
        <v>0.71099999999999997</v>
      </c>
      <c r="E6">
        <v>0.88500000000000001</v>
      </c>
    </row>
    <row r="7" spans="2:5" x14ac:dyDescent="0.25">
      <c r="B7">
        <v>3</v>
      </c>
      <c r="C7">
        <v>0.84</v>
      </c>
      <c r="D7">
        <v>0.77200000000000002</v>
      </c>
      <c r="E7">
        <v>0.89500000000000002</v>
      </c>
    </row>
    <row r="8" spans="2:5" x14ac:dyDescent="0.25">
      <c r="B8">
        <v>4</v>
      </c>
      <c r="C8">
        <v>0.86699999999999999</v>
      </c>
      <c r="D8">
        <v>0.80600000000000005</v>
      </c>
      <c r="E8">
        <v>0.92200000000000004</v>
      </c>
    </row>
    <row r="9" spans="2:5" x14ac:dyDescent="0.25">
      <c r="B9">
        <v>5</v>
      </c>
      <c r="C9">
        <v>0.88600000000000001</v>
      </c>
      <c r="D9">
        <v>0.83699999999999997</v>
      </c>
      <c r="E9">
        <v>0.91600000000000004</v>
      </c>
    </row>
    <row r="10" spans="2:5" x14ac:dyDescent="0.25">
      <c r="B10">
        <v>6</v>
      </c>
      <c r="C10">
        <v>0.876</v>
      </c>
      <c r="D10">
        <v>0.85099999999999998</v>
      </c>
      <c r="E10">
        <v>0.92300000000000004</v>
      </c>
    </row>
    <row r="11" spans="2:5" x14ac:dyDescent="0.25">
      <c r="B11">
        <v>7</v>
      </c>
      <c r="C11">
        <v>0.879</v>
      </c>
      <c r="D11">
        <v>0.85</v>
      </c>
      <c r="E11">
        <v>0.92200000000000004</v>
      </c>
    </row>
    <row r="12" spans="2:5" x14ac:dyDescent="0.25">
      <c r="B12">
        <v>8</v>
      </c>
      <c r="C12">
        <v>0.88</v>
      </c>
      <c r="D12">
        <v>0.86399999999999999</v>
      </c>
      <c r="E12">
        <v>0.92300000000000004</v>
      </c>
    </row>
    <row r="13" spans="2:5" x14ac:dyDescent="0.25">
      <c r="B13">
        <v>9</v>
      </c>
    </row>
    <row r="14" spans="2:5" x14ac:dyDescent="0.25">
      <c r="B14">
        <v>10</v>
      </c>
    </row>
    <row r="18" spans="1:3" x14ac:dyDescent="0.25">
      <c r="B18" t="s">
        <v>6</v>
      </c>
      <c r="C18" t="s">
        <v>1</v>
      </c>
    </row>
    <row r="19" spans="1:3" x14ac:dyDescent="0.25">
      <c r="A19">
        <v>0</v>
      </c>
      <c r="B19">
        <v>0</v>
      </c>
      <c r="C19" s="1">
        <v>0.66400000000000003</v>
      </c>
    </row>
    <row r="20" spans="1:3" x14ac:dyDescent="0.25">
      <c r="A20">
        <v>1</v>
      </c>
      <c r="B20">
        <f>B19+1/5</f>
        <v>0.2</v>
      </c>
      <c r="C20">
        <v>0.70299999999999996</v>
      </c>
    </row>
    <row r="21" spans="1:3" x14ac:dyDescent="0.25">
      <c r="A21">
        <v>2</v>
      </c>
      <c r="B21">
        <f t="shared" ref="B21:B58" si="0">B20+1/5</f>
        <v>0.4</v>
      </c>
      <c r="C21">
        <v>0.72399999999999998</v>
      </c>
    </row>
    <row r="22" spans="1:3" x14ac:dyDescent="0.25">
      <c r="A22">
        <v>3</v>
      </c>
      <c r="B22">
        <f t="shared" si="0"/>
        <v>0.60000000000000009</v>
      </c>
      <c r="C22">
        <v>0.75900000000000001</v>
      </c>
    </row>
    <row r="23" spans="1:3" x14ac:dyDescent="0.25">
      <c r="A23">
        <v>4</v>
      </c>
      <c r="B23">
        <f t="shared" si="0"/>
        <v>0.8</v>
      </c>
      <c r="C23">
        <v>0.80500000000000005</v>
      </c>
    </row>
    <row r="24" spans="1:3" x14ac:dyDescent="0.25">
      <c r="A24">
        <v>0</v>
      </c>
      <c r="B24">
        <f t="shared" si="0"/>
        <v>1</v>
      </c>
      <c r="C24" s="1">
        <v>0.86</v>
      </c>
    </row>
    <row r="25" spans="1:3" x14ac:dyDescent="0.25">
      <c r="A25">
        <v>1</v>
      </c>
      <c r="B25">
        <f t="shared" si="0"/>
        <v>1.2</v>
      </c>
      <c r="C25">
        <v>0.80900000000000005</v>
      </c>
    </row>
    <row r="26" spans="1:3" x14ac:dyDescent="0.25">
      <c r="A26">
        <v>2</v>
      </c>
      <c r="B26">
        <f t="shared" si="0"/>
        <v>1.4</v>
      </c>
      <c r="C26">
        <v>0.86099999999999999</v>
      </c>
    </row>
    <row r="27" spans="1:3" x14ac:dyDescent="0.25">
      <c r="A27">
        <v>3</v>
      </c>
      <c r="B27">
        <f t="shared" si="0"/>
        <v>1.5999999999999999</v>
      </c>
      <c r="C27">
        <v>0.86</v>
      </c>
    </row>
    <row r="28" spans="1:3" x14ac:dyDescent="0.25">
      <c r="A28">
        <v>4</v>
      </c>
      <c r="B28">
        <f t="shared" si="0"/>
        <v>1.7999999999999998</v>
      </c>
      <c r="C28">
        <v>0.86499999999999999</v>
      </c>
    </row>
    <row r="29" spans="1:3" x14ac:dyDescent="0.25">
      <c r="A29">
        <v>0</v>
      </c>
      <c r="B29">
        <f t="shared" si="0"/>
        <v>1.9999999999999998</v>
      </c>
      <c r="C29" s="1">
        <v>0.90200000000000002</v>
      </c>
    </row>
    <row r="30" spans="1:3" x14ac:dyDescent="0.25">
      <c r="A30">
        <v>1</v>
      </c>
      <c r="B30">
        <f t="shared" si="0"/>
        <v>2.1999999999999997</v>
      </c>
      <c r="C30">
        <v>0.872</v>
      </c>
    </row>
    <row r="31" spans="1:3" x14ac:dyDescent="0.25">
      <c r="A31">
        <v>2</v>
      </c>
      <c r="B31">
        <f t="shared" si="0"/>
        <v>2.4</v>
      </c>
      <c r="C31">
        <v>0.89600000000000002</v>
      </c>
    </row>
    <row r="32" spans="1:3" x14ac:dyDescent="0.25">
      <c r="A32">
        <v>3</v>
      </c>
      <c r="B32">
        <f t="shared" si="0"/>
        <v>2.6</v>
      </c>
      <c r="C32">
        <v>0.89400000000000002</v>
      </c>
    </row>
    <row r="33" spans="1:3" x14ac:dyDescent="0.25">
      <c r="A33">
        <v>4</v>
      </c>
      <c r="B33">
        <f t="shared" si="0"/>
        <v>2.8000000000000003</v>
      </c>
      <c r="C33">
        <v>0.89700000000000002</v>
      </c>
    </row>
    <row r="34" spans="1:3" x14ac:dyDescent="0.25">
      <c r="A34">
        <v>0</v>
      </c>
      <c r="B34">
        <f t="shared" si="0"/>
        <v>3.0000000000000004</v>
      </c>
      <c r="C34" s="1">
        <v>0.91600000000000004</v>
      </c>
    </row>
    <row r="35" spans="1:3" x14ac:dyDescent="0.25">
      <c r="A35">
        <v>1</v>
      </c>
      <c r="B35">
        <f t="shared" si="0"/>
        <v>3.2000000000000006</v>
      </c>
      <c r="C35">
        <v>0.90800000000000003</v>
      </c>
    </row>
    <row r="36" spans="1:3" x14ac:dyDescent="0.25">
      <c r="A36">
        <v>2</v>
      </c>
      <c r="B36">
        <f t="shared" si="0"/>
        <v>3.4000000000000008</v>
      </c>
      <c r="C36">
        <v>0.89200000000000002</v>
      </c>
    </row>
    <row r="37" spans="1:3" x14ac:dyDescent="0.25">
      <c r="A37">
        <v>3</v>
      </c>
      <c r="B37">
        <f t="shared" si="0"/>
        <v>3.600000000000001</v>
      </c>
      <c r="C37">
        <v>0.89600000000000002</v>
      </c>
    </row>
    <row r="38" spans="1:3" x14ac:dyDescent="0.25">
      <c r="A38">
        <v>4</v>
      </c>
      <c r="B38">
        <f t="shared" si="0"/>
        <v>3.8000000000000012</v>
      </c>
      <c r="C38">
        <v>0.90100000000000002</v>
      </c>
    </row>
    <row r="39" spans="1:3" x14ac:dyDescent="0.25">
      <c r="A39">
        <v>0</v>
      </c>
      <c r="B39">
        <f t="shared" si="0"/>
        <v>4.0000000000000009</v>
      </c>
      <c r="C39" s="1">
        <v>0.91800000000000004</v>
      </c>
    </row>
    <row r="40" spans="1:3" x14ac:dyDescent="0.25">
      <c r="A40">
        <v>1</v>
      </c>
      <c r="B40">
        <f t="shared" si="0"/>
        <v>4.2000000000000011</v>
      </c>
      <c r="C40">
        <v>0.9</v>
      </c>
    </row>
    <row r="41" spans="1:3" x14ac:dyDescent="0.25">
      <c r="A41">
        <v>2</v>
      </c>
      <c r="B41">
        <f t="shared" si="0"/>
        <v>4.4000000000000012</v>
      </c>
      <c r="C41">
        <v>0.90200000000000002</v>
      </c>
    </row>
    <row r="42" spans="1:3" x14ac:dyDescent="0.25">
      <c r="A42">
        <v>3</v>
      </c>
      <c r="B42">
        <f t="shared" si="0"/>
        <v>4.6000000000000014</v>
      </c>
      <c r="C42">
        <v>0.90500000000000003</v>
      </c>
    </row>
    <row r="43" spans="1:3" x14ac:dyDescent="0.25">
      <c r="A43">
        <v>4</v>
      </c>
      <c r="B43">
        <f t="shared" si="0"/>
        <v>4.8000000000000016</v>
      </c>
      <c r="C43">
        <v>0.90500000000000003</v>
      </c>
    </row>
    <row r="44" spans="1:3" x14ac:dyDescent="0.25">
      <c r="A44">
        <v>0</v>
      </c>
      <c r="B44">
        <f t="shared" si="0"/>
        <v>5.0000000000000018</v>
      </c>
      <c r="C44" s="1">
        <v>0.91700000000000004</v>
      </c>
    </row>
    <row r="45" spans="1:3" x14ac:dyDescent="0.25">
      <c r="A45">
        <v>1</v>
      </c>
      <c r="B45">
        <f t="shared" si="0"/>
        <v>5.200000000000002</v>
      </c>
      <c r="C45">
        <v>0.91</v>
      </c>
    </row>
    <row r="46" spans="1:3" x14ac:dyDescent="0.25">
      <c r="A46">
        <v>2</v>
      </c>
      <c r="B46">
        <f t="shared" si="0"/>
        <v>5.4000000000000021</v>
      </c>
      <c r="C46">
        <v>0.92400000000000004</v>
      </c>
    </row>
    <row r="47" spans="1:3" x14ac:dyDescent="0.25">
      <c r="A47">
        <v>3</v>
      </c>
      <c r="B47">
        <f t="shared" si="0"/>
        <v>5.6000000000000023</v>
      </c>
      <c r="C47">
        <v>0.91100000000000003</v>
      </c>
    </row>
    <row r="48" spans="1:3" x14ac:dyDescent="0.25">
      <c r="A48">
        <v>4</v>
      </c>
      <c r="B48">
        <f t="shared" si="0"/>
        <v>5.8000000000000025</v>
      </c>
      <c r="C48">
        <v>0.89400000000000002</v>
      </c>
    </row>
    <row r="49" spans="1:3" x14ac:dyDescent="0.25">
      <c r="A49">
        <v>0</v>
      </c>
      <c r="B49">
        <f t="shared" si="0"/>
        <v>6.0000000000000027</v>
      </c>
      <c r="C49" s="1">
        <v>0.91900000000000004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0"/>
  <sheetViews>
    <sheetView topLeftCell="C1" zoomScaleNormal="100" workbookViewId="0">
      <selection activeCell="B23" sqref="B23:D23"/>
    </sheetView>
  </sheetViews>
  <sheetFormatPr defaultRowHeight="15" x14ac:dyDescent="0.25"/>
  <sheetData>
    <row r="3" spans="1:4" x14ac:dyDescent="0.25">
      <c r="A3" t="s">
        <v>9</v>
      </c>
      <c r="C3" t="s">
        <v>7</v>
      </c>
      <c r="D3" t="s">
        <v>8</v>
      </c>
    </row>
    <row r="5" spans="1:4" x14ac:dyDescent="0.25">
      <c r="A5">
        <v>5</v>
      </c>
      <c r="B5">
        <f>B4+1/6</f>
        <v>0.16666666666666666</v>
      </c>
      <c r="C5">
        <v>0.22900000000000001</v>
      </c>
      <c r="D5">
        <v>0.26900000000000002</v>
      </c>
    </row>
    <row r="6" spans="1:4" x14ac:dyDescent="0.25">
      <c r="A6">
        <v>4</v>
      </c>
      <c r="B6">
        <f t="shared" ref="B6:B9" si="0">B5+1/6</f>
        <v>0.33333333333333331</v>
      </c>
      <c r="C6">
        <v>0.39800000000000002</v>
      </c>
      <c r="D6">
        <v>0.495</v>
      </c>
    </row>
    <row r="7" spans="1:4" x14ac:dyDescent="0.25">
      <c r="A7">
        <v>3</v>
      </c>
      <c r="B7">
        <f t="shared" si="0"/>
        <v>0.5</v>
      </c>
      <c r="C7">
        <v>0.46400000000000002</v>
      </c>
      <c r="D7">
        <v>0.55400000000000005</v>
      </c>
    </row>
    <row r="8" spans="1:4" x14ac:dyDescent="0.25">
      <c r="A8">
        <v>2</v>
      </c>
      <c r="B8">
        <f t="shared" si="0"/>
        <v>0.66666666666666663</v>
      </c>
      <c r="C8">
        <v>0.54800000000000004</v>
      </c>
      <c r="D8">
        <v>0.64400000000000002</v>
      </c>
    </row>
    <row r="9" spans="1:4" x14ac:dyDescent="0.25">
      <c r="A9">
        <v>1</v>
      </c>
      <c r="B9">
        <f t="shared" si="0"/>
        <v>0.83333333333333326</v>
      </c>
      <c r="C9">
        <v>0.59899999999999998</v>
      </c>
      <c r="D9">
        <v>0.67300000000000004</v>
      </c>
    </row>
    <row r="10" spans="1:4" hidden="1" x14ac:dyDescent="0.25">
      <c r="A10" s="1">
        <v>0</v>
      </c>
      <c r="B10" s="1">
        <f>B9+1/6</f>
        <v>0.99999999999999989</v>
      </c>
      <c r="C10" s="1">
        <v>0.86299999999999999</v>
      </c>
      <c r="D10" s="1">
        <v>0.77800000000000002</v>
      </c>
    </row>
    <row r="11" spans="1:4" x14ac:dyDescent="0.25">
      <c r="A11">
        <v>5</v>
      </c>
      <c r="B11">
        <f t="shared" ref="B11:B40" si="1">B10+1/6</f>
        <v>1.1666666666666665</v>
      </c>
      <c r="C11">
        <v>0.65500000000000003</v>
      </c>
      <c r="D11">
        <v>0.76600000000000001</v>
      </c>
    </row>
    <row r="12" spans="1:4" x14ac:dyDescent="0.25">
      <c r="A12">
        <v>4</v>
      </c>
      <c r="B12">
        <f t="shared" si="1"/>
        <v>1.3333333333333333</v>
      </c>
      <c r="C12">
        <v>0.68600000000000005</v>
      </c>
      <c r="D12">
        <v>0.77900000000000003</v>
      </c>
    </row>
    <row r="13" spans="1:4" x14ac:dyDescent="0.25">
      <c r="A13">
        <v>3</v>
      </c>
      <c r="B13">
        <f t="shared" si="1"/>
        <v>1.5</v>
      </c>
      <c r="C13">
        <v>0.71399999999999997</v>
      </c>
      <c r="D13">
        <v>0.78400000000000003</v>
      </c>
    </row>
    <row r="14" spans="1:4" x14ac:dyDescent="0.25">
      <c r="A14">
        <v>2</v>
      </c>
      <c r="B14">
        <f t="shared" si="1"/>
        <v>1.6666666666666667</v>
      </c>
      <c r="C14">
        <v>0.72499999999999998</v>
      </c>
      <c r="D14">
        <v>0.77500000000000002</v>
      </c>
    </row>
    <row r="15" spans="1:4" x14ac:dyDescent="0.25">
      <c r="A15">
        <v>1</v>
      </c>
      <c r="B15">
        <f t="shared" si="1"/>
        <v>1.8333333333333335</v>
      </c>
      <c r="C15">
        <v>0.751</v>
      </c>
      <c r="D15">
        <v>0.80200000000000005</v>
      </c>
    </row>
    <row r="16" spans="1:4" hidden="1" x14ac:dyDescent="0.25">
      <c r="A16" s="1">
        <v>0</v>
      </c>
      <c r="B16" s="1">
        <f t="shared" si="1"/>
        <v>2</v>
      </c>
      <c r="C16" s="1">
        <v>0.95</v>
      </c>
      <c r="D16" s="1">
        <v>0.84199999999999997</v>
      </c>
    </row>
    <row r="17" spans="1:4" x14ac:dyDescent="0.25">
      <c r="A17">
        <v>5</v>
      </c>
      <c r="B17">
        <f t="shared" si="1"/>
        <v>2.1666666666666665</v>
      </c>
      <c r="C17">
        <v>0.752</v>
      </c>
      <c r="D17">
        <v>0.79900000000000004</v>
      </c>
    </row>
    <row r="18" spans="1:4" x14ac:dyDescent="0.25">
      <c r="A18">
        <v>4</v>
      </c>
      <c r="B18">
        <f t="shared" si="1"/>
        <v>2.333333333333333</v>
      </c>
      <c r="C18">
        <v>0.77200000000000002</v>
      </c>
      <c r="D18">
        <v>0.81899999999999995</v>
      </c>
    </row>
    <row r="19" spans="1:4" x14ac:dyDescent="0.25">
      <c r="A19">
        <v>3</v>
      </c>
      <c r="B19">
        <f t="shared" si="1"/>
        <v>2.4999999999999996</v>
      </c>
      <c r="C19">
        <v>0.77100000000000002</v>
      </c>
      <c r="D19">
        <v>0.83299999999999996</v>
      </c>
    </row>
    <row r="20" spans="1:4" x14ac:dyDescent="0.25">
      <c r="A20">
        <v>2</v>
      </c>
      <c r="B20">
        <f t="shared" si="1"/>
        <v>2.6666666666666661</v>
      </c>
      <c r="C20">
        <v>0.8</v>
      </c>
      <c r="D20">
        <v>0.83799999999999997</v>
      </c>
    </row>
    <row r="21" spans="1:4" x14ac:dyDescent="0.25">
      <c r="A21">
        <v>1</v>
      </c>
      <c r="B21">
        <f t="shared" si="1"/>
        <v>2.8333333333333326</v>
      </c>
      <c r="C21">
        <v>0.81799999999999995</v>
      </c>
      <c r="D21">
        <v>0.82899999999999996</v>
      </c>
    </row>
    <row r="22" spans="1:4" hidden="1" x14ac:dyDescent="0.25">
      <c r="A22" s="1">
        <v>0</v>
      </c>
      <c r="B22" s="1">
        <f t="shared" si="1"/>
        <v>2.9999999999999991</v>
      </c>
      <c r="C22" s="1">
        <v>0.96899999999999997</v>
      </c>
      <c r="D22" s="1">
        <v>0.86899999999999999</v>
      </c>
    </row>
    <row r="23" spans="1:4" x14ac:dyDescent="0.25">
      <c r="A23">
        <v>5</v>
      </c>
      <c r="B23">
        <f t="shared" si="1"/>
        <v>3.1666666666666656</v>
      </c>
      <c r="C23">
        <v>0.82299999999999995</v>
      </c>
      <c r="D23">
        <v>0.84</v>
      </c>
    </row>
    <row r="24" spans="1:4" x14ac:dyDescent="0.25">
      <c r="A24">
        <v>4</v>
      </c>
      <c r="B24">
        <f t="shared" si="1"/>
        <v>3.3333333333333321</v>
      </c>
      <c r="C24">
        <v>0.83899999999999997</v>
      </c>
      <c r="D24">
        <v>0.86399999999999999</v>
      </c>
    </row>
    <row r="25" spans="1:4" x14ac:dyDescent="0.25">
      <c r="A25">
        <v>3</v>
      </c>
      <c r="B25">
        <f t="shared" si="1"/>
        <v>3.4999999999999987</v>
      </c>
      <c r="C25">
        <v>0.82199999999999995</v>
      </c>
      <c r="D25">
        <v>0.84399999999999997</v>
      </c>
    </row>
    <row r="26" spans="1:4" x14ac:dyDescent="0.25">
      <c r="A26">
        <v>2</v>
      </c>
      <c r="B26">
        <f t="shared" si="1"/>
        <v>3.6666666666666652</v>
      </c>
      <c r="C26">
        <v>0.84899999999999998</v>
      </c>
      <c r="D26">
        <v>0.85599999999999998</v>
      </c>
    </row>
    <row r="27" spans="1:4" x14ac:dyDescent="0.25">
      <c r="A27">
        <v>1</v>
      </c>
      <c r="B27">
        <f t="shared" si="1"/>
        <v>3.8333333333333317</v>
      </c>
      <c r="C27">
        <v>0.84499999999999997</v>
      </c>
      <c r="D27">
        <v>0.877</v>
      </c>
    </row>
    <row r="28" spans="1:4" hidden="1" x14ac:dyDescent="0.25">
      <c r="A28" s="1">
        <v>0</v>
      </c>
      <c r="B28" s="1">
        <f t="shared" si="1"/>
        <v>3.9999999999999982</v>
      </c>
      <c r="C28" s="1">
        <v>0.97799999999999998</v>
      </c>
      <c r="D28" s="1">
        <v>0.89800000000000002</v>
      </c>
    </row>
    <row r="29" spans="1:4" x14ac:dyDescent="0.25">
      <c r="A29">
        <v>5</v>
      </c>
      <c r="B29">
        <f t="shared" si="1"/>
        <v>4.1666666666666652</v>
      </c>
      <c r="C29">
        <v>0.86</v>
      </c>
      <c r="D29">
        <v>0.86799999999999999</v>
      </c>
    </row>
    <row r="30" spans="1:4" x14ac:dyDescent="0.25">
      <c r="A30">
        <v>4</v>
      </c>
      <c r="B30">
        <f t="shared" si="1"/>
        <v>4.3333333333333321</v>
      </c>
      <c r="C30">
        <v>0.86499999999999999</v>
      </c>
      <c r="D30">
        <v>0.879</v>
      </c>
    </row>
    <row r="31" spans="1:4" x14ac:dyDescent="0.25">
      <c r="A31">
        <v>3</v>
      </c>
      <c r="B31">
        <f t="shared" si="1"/>
        <v>4.4999999999999991</v>
      </c>
      <c r="C31">
        <v>0.86399999999999999</v>
      </c>
      <c r="D31">
        <v>0.85799999999999998</v>
      </c>
    </row>
    <row r="32" spans="1:4" x14ac:dyDescent="0.25">
      <c r="A32">
        <v>2</v>
      </c>
      <c r="B32">
        <f t="shared" si="1"/>
        <v>4.6666666666666661</v>
      </c>
      <c r="C32">
        <v>0.878</v>
      </c>
      <c r="D32">
        <v>0.879</v>
      </c>
    </row>
    <row r="33" spans="1:4" x14ac:dyDescent="0.25">
      <c r="A33">
        <v>1</v>
      </c>
      <c r="B33">
        <f t="shared" si="1"/>
        <v>4.833333333333333</v>
      </c>
      <c r="C33">
        <v>0.88</v>
      </c>
      <c r="D33">
        <v>0.88200000000000001</v>
      </c>
    </row>
    <row r="34" spans="1:4" hidden="1" x14ac:dyDescent="0.25">
      <c r="A34" s="1">
        <v>0</v>
      </c>
      <c r="B34" s="1">
        <f t="shared" si="1"/>
        <v>5</v>
      </c>
      <c r="C34" s="1">
        <v>0.98199999999999998</v>
      </c>
      <c r="D34" s="1">
        <v>0.89500000000000002</v>
      </c>
    </row>
    <row r="35" spans="1:4" x14ac:dyDescent="0.25">
      <c r="A35">
        <v>5</v>
      </c>
      <c r="B35">
        <f t="shared" si="1"/>
        <v>5.166666666666667</v>
      </c>
      <c r="C35">
        <v>0.88100000000000001</v>
      </c>
      <c r="D35">
        <v>0.88200000000000001</v>
      </c>
    </row>
    <row r="36" spans="1:4" x14ac:dyDescent="0.25">
      <c r="A36">
        <v>4</v>
      </c>
      <c r="B36">
        <f t="shared" si="1"/>
        <v>5.3333333333333339</v>
      </c>
      <c r="C36">
        <v>0.88200000000000001</v>
      </c>
      <c r="D36">
        <v>0.872</v>
      </c>
    </row>
    <row r="37" spans="1:4" x14ac:dyDescent="0.25">
      <c r="A37">
        <v>3</v>
      </c>
      <c r="B37">
        <f t="shared" si="1"/>
        <v>5.5000000000000009</v>
      </c>
      <c r="C37">
        <v>0.88200000000000001</v>
      </c>
      <c r="D37">
        <v>0.877</v>
      </c>
    </row>
    <row r="38" spans="1:4" x14ac:dyDescent="0.25">
      <c r="A38">
        <v>2</v>
      </c>
      <c r="B38">
        <f t="shared" si="1"/>
        <v>5.6666666666666679</v>
      </c>
      <c r="C38">
        <v>0.89100000000000001</v>
      </c>
      <c r="D38">
        <v>0.88300000000000001</v>
      </c>
    </row>
    <row r="39" spans="1:4" x14ac:dyDescent="0.25">
      <c r="A39">
        <v>1</v>
      </c>
      <c r="B39">
        <f t="shared" si="1"/>
        <v>5.8333333333333348</v>
      </c>
      <c r="C39">
        <v>0.89</v>
      </c>
      <c r="D39">
        <v>0.88400000000000001</v>
      </c>
    </row>
    <row r="40" spans="1:4" hidden="1" x14ac:dyDescent="0.25">
      <c r="A40" s="1">
        <v>0</v>
      </c>
      <c r="B40" s="1">
        <f t="shared" si="1"/>
        <v>6.0000000000000018</v>
      </c>
      <c r="C40" s="1">
        <v>0.98499999999999999</v>
      </c>
      <c r="D40" s="1">
        <v>0.90300000000000002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B16" sqref="B16"/>
    </sheetView>
  </sheetViews>
  <sheetFormatPr defaultRowHeight="15" x14ac:dyDescent="0.25"/>
  <sheetData>
    <row r="2" spans="1:3" x14ac:dyDescent="0.25">
      <c r="B2" t="s">
        <v>7</v>
      </c>
      <c r="C2" t="s">
        <v>8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1</v>
      </c>
      <c r="B4">
        <v>0.45400000000000001</v>
      </c>
      <c r="C4">
        <v>0.54600000000000004</v>
      </c>
    </row>
    <row r="5" spans="1:3" x14ac:dyDescent="0.25">
      <c r="A5">
        <v>2</v>
      </c>
      <c r="B5">
        <v>0.60399999999999998</v>
      </c>
      <c r="C5">
        <v>0.64800000000000002</v>
      </c>
    </row>
    <row r="6" spans="1:3" x14ac:dyDescent="0.25">
      <c r="A6">
        <v>3</v>
      </c>
      <c r="B6">
        <v>0.69499999999999995</v>
      </c>
      <c r="C6">
        <v>0.72399999999999998</v>
      </c>
    </row>
    <row r="7" spans="1:3" x14ac:dyDescent="0.25">
      <c r="A7">
        <v>4</v>
      </c>
      <c r="B7">
        <v>0.751</v>
      </c>
      <c r="C7">
        <v>0.77100000000000002</v>
      </c>
    </row>
    <row r="8" spans="1:3" x14ac:dyDescent="0.25">
      <c r="A8">
        <v>5</v>
      </c>
      <c r="B8">
        <v>0.78</v>
      </c>
      <c r="C8">
        <v>0.79100000000000004</v>
      </c>
    </row>
    <row r="9" spans="1:3" x14ac:dyDescent="0.25">
      <c r="A9">
        <v>6</v>
      </c>
      <c r="B9">
        <v>0.82199999999999995</v>
      </c>
      <c r="C9">
        <v>0.80700000000000005</v>
      </c>
    </row>
    <row r="10" spans="1:3" x14ac:dyDescent="0.25">
      <c r="A10">
        <v>7</v>
      </c>
      <c r="B10">
        <v>0.84</v>
      </c>
      <c r="C10">
        <v>0.83499999999999996</v>
      </c>
    </row>
    <row r="11" spans="1:3" x14ac:dyDescent="0.25">
      <c r="A11">
        <v>8</v>
      </c>
      <c r="B11">
        <v>0.86099999999999999</v>
      </c>
      <c r="C11">
        <v>0.85399999999999998</v>
      </c>
    </row>
    <row r="12" spans="1:3" x14ac:dyDescent="0.25">
      <c r="A12">
        <v>9</v>
      </c>
      <c r="B12">
        <v>0.874</v>
      </c>
      <c r="C12">
        <v>0.86699999999999999</v>
      </c>
    </row>
    <row r="13" spans="1:3" x14ac:dyDescent="0.25">
      <c r="A13">
        <v>10</v>
      </c>
      <c r="B13">
        <v>0.88400000000000001</v>
      </c>
      <c r="C13">
        <v>0.87</v>
      </c>
    </row>
    <row r="14" spans="1:3" x14ac:dyDescent="0.25">
      <c r="A14">
        <v>11</v>
      </c>
      <c r="B14">
        <v>0.89</v>
      </c>
      <c r="C14">
        <v>0.87</v>
      </c>
    </row>
    <row r="15" spans="1:3" x14ac:dyDescent="0.25">
      <c r="A15">
        <v>12</v>
      </c>
      <c r="B15">
        <v>0.98399999999999999</v>
      </c>
      <c r="C15">
        <v>0.89700000000000002</v>
      </c>
    </row>
    <row r="16" spans="1:3" x14ac:dyDescent="0.25">
      <c r="A16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3" zoomScale="85" zoomScaleNormal="85" workbookViewId="0">
      <selection activeCell="D4" sqref="D4"/>
    </sheetView>
  </sheetViews>
  <sheetFormatPr defaultRowHeight="15" x14ac:dyDescent="0.25"/>
  <cols>
    <col min="1" max="1" width="5" customWidth="1"/>
    <col min="2" max="2" width="18.85546875" hidden="1" customWidth="1"/>
    <col min="6" max="6" width="10.28515625" customWidth="1"/>
  </cols>
  <sheetData>
    <row r="1" spans="2:6" hidden="1" x14ac:dyDescent="0.25"/>
    <row r="2" spans="2:6" hidden="1" x14ac:dyDescent="0.25"/>
    <row r="3" spans="2:6" ht="30" x14ac:dyDescent="0.25">
      <c r="C3" t="s">
        <v>19</v>
      </c>
      <c r="D3" t="s">
        <v>23</v>
      </c>
      <c r="E3" t="s">
        <v>21</v>
      </c>
      <c r="F3" s="9" t="s">
        <v>22</v>
      </c>
    </row>
    <row r="4" spans="2:6" x14ac:dyDescent="0.25">
      <c r="B4" s="6">
        <v>42819.717962962961</v>
      </c>
      <c r="C4">
        <v>0</v>
      </c>
      <c r="D4">
        <v>0</v>
      </c>
      <c r="E4">
        <v>0</v>
      </c>
    </row>
    <row r="5" spans="2:6" hidden="1" x14ac:dyDescent="0.25">
      <c r="C5">
        <f>C4+1/4</f>
        <v>0.25</v>
      </c>
      <c r="D5">
        <v>0.33900000000000002</v>
      </c>
      <c r="E5">
        <v>0.20699999999999999</v>
      </c>
    </row>
    <row r="6" spans="2:6" hidden="1" x14ac:dyDescent="0.25">
      <c r="C6">
        <f t="shared" ref="C6:C69" si="0">C5+1/4</f>
        <v>0.5</v>
      </c>
      <c r="D6">
        <v>0.46</v>
      </c>
      <c r="E6">
        <v>0.39500000000000002</v>
      </c>
    </row>
    <row r="7" spans="2:6" hidden="1" x14ac:dyDescent="0.25">
      <c r="C7">
        <f t="shared" si="0"/>
        <v>0.75</v>
      </c>
      <c r="D7">
        <v>0.52300000000000002</v>
      </c>
      <c r="E7">
        <v>0.48</v>
      </c>
    </row>
    <row r="8" spans="2:6" x14ac:dyDescent="0.25">
      <c r="B8" s="6">
        <v>42819.724224537036</v>
      </c>
      <c r="C8" s="8">
        <f t="shared" si="0"/>
        <v>1</v>
      </c>
      <c r="D8" s="8">
        <v>0.58699999999999997</v>
      </c>
      <c r="E8" s="8">
        <v>0.56999999999999995</v>
      </c>
      <c r="F8" s="8">
        <v>0.93</v>
      </c>
    </row>
    <row r="9" spans="2:6" hidden="1" x14ac:dyDescent="0.25">
      <c r="C9" s="8">
        <f t="shared" si="0"/>
        <v>1.25</v>
      </c>
      <c r="D9" s="8">
        <v>0.66100000000000003</v>
      </c>
      <c r="E9" s="8">
        <v>0.59099999999999997</v>
      </c>
      <c r="F9" s="8">
        <v>0.93</v>
      </c>
    </row>
    <row r="10" spans="2:6" hidden="1" x14ac:dyDescent="0.25">
      <c r="C10" s="8">
        <f t="shared" si="0"/>
        <v>1.5</v>
      </c>
      <c r="D10" s="8">
        <v>0.71099999999999997</v>
      </c>
      <c r="E10" s="8">
        <v>0.65</v>
      </c>
      <c r="F10" s="8">
        <v>0.93</v>
      </c>
    </row>
    <row r="11" spans="2:6" hidden="1" x14ac:dyDescent="0.25">
      <c r="C11" s="8">
        <f t="shared" si="0"/>
        <v>1.75</v>
      </c>
      <c r="D11" s="8">
        <v>0.70699999999999996</v>
      </c>
      <c r="E11" s="8">
        <v>0.65600000000000003</v>
      </c>
      <c r="F11" s="8">
        <v>0.93</v>
      </c>
    </row>
    <row r="12" spans="2:6" x14ac:dyDescent="0.25">
      <c r="B12" s="6">
        <v>42819.73028935185</v>
      </c>
      <c r="C12" s="8">
        <f t="shared" si="0"/>
        <v>2</v>
      </c>
      <c r="D12" s="8">
        <v>0.747</v>
      </c>
      <c r="E12" s="8">
        <v>0.72399999999999998</v>
      </c>
      <c r="F12" s="8">
        <v>0.93</v>
      </c>
    </row>
    <row r="13" spans="2:6" hidden="1" x14ac:dyDescent="0.25">
      <c r="C13" s="8">
        <f t="shared" si="0"/>
        <v>2.25</v>
      </c>
      <c r="D13" s="8">
        <v>0.76700000000000002</v>
      </c>
      <c r="E13" s="8">
        <v>0.70499999999999996</v>
      </c>
      <c r="F13" s="8">
        <v>0.93</v>
      </c>
    </row>
    <row r="14" spans="2:6" hidden="1" x14ac:dyDescent="0.25">
      <c r="C14" s="8">
        <f t="shared" si="0"/>
        <v>2.5</v>
      </c>
      <c r="D14" s="8">
        <v>0.77300000000000002</v>
      </c>
      <c r="E14" s="8">
        <v>0.70799999999999996</v>
      </c>
      <c r="F14" s="8">
        <v>0.93</v>
      </c>
    </row>
    <row r="15" spans="2:6" hidden="1" x14ac:dyDescent="0.25">
      <c r="C15" s="8">
        <f t="shared" si="0"/>
        <v>2.75</v>
      </c>
      <c r="D15" s="8">
        <v>0.80600000000000005</v>
      </c>
      <c r="E15" s="8">
        <v>0.73199999999999998</v>
      </c>
      <c r="F15" s="8">
        <v>0.93</v>
      </c>
    </row>
    <row r="16" spans="2:6" x14ac:dyDescent="0.25">
      <c r="B16" s="5">
        <v>42819.736354166664</v>
      </c>
      <c r="C16" s="8">
        <f t="shared" si="0"/>
        <v>3</v>
      </c>
      <c r="D16" s="8">
        <v>0.80400000000000005</v>
      </c>
      <c r="E16" s="8">
        <v>0.77100000000000002</v>
      </c>
      <c r="F16" s="8">
        <v>0.93</v>
      </c>
    </row>
    <row r="17" spans="2:6" hidden="1" x14ac:dyDescent="0.25">
      <c r="C17" s="8">
        <f t="shared" si="0"/>
        <v>3.25</v>
      </c>
      <c r="D17" s="8">
        <v>0.83899999999999997</v>
      </c>
      <c r="E17" s="8">
        <v>0.76700000000000002</v>
      </c>
      <c r="F17" s="8">
        <v>0.93</v>
      </c>
    </row>
    <row r="18" spans="2:6" hidden="1" x14ac:dyDescent="0.25">
      <c r="C18" s="8">
        <f t="shared" si="0"/>
        <v>3.5</v>
      </c>
      <c r="D18" s="8">
        <v>0.86</v>
      </c>
      <c r="E18" s="8">
        <v>0.79</v>
      </c>
      <c r="F18" s="8">
        <v>0.93</v>
      </c>
    </row>
    <row r="19" spans="2:6" hidden="1" x14ac:dyDescent="0.25">
      <c r="C19" s="8">
        <f t="shared" si="0"/>
        <v>3.75</v>
      </c>
      <c r="D19" s="8">
        <v>0.83299999999999996</v>
      </c>
      <c r="E19" s="8">
        <v>0.77800000000000002</v>
      </c>
      <c r="F19" s="8">
        <v>0.93</v>
      </c>
    </row>
    <row r="20" spans="2:6" x14ac:dyDescent="0.25">
      <c r="B20" s="5">
        <v>42819.742662037039</v>
      </c>
      <c r="C20" s="8">
        <f t="shared" si="0"/>
        <v>4</v>
      </c>
      <c r="D20" s="8">
        <v>0.84899999999999998</v>
      </c>
      <c r="E20" s="8">
        <v>0.81</v>
      </c>
      <c r="F20" s="8">
        <v>0.93</v>
      </c>
    </row>
    <row r="21" spans="2:6" hidden="1" x14ac:dyDescent="0.25">
      <c r="C21" s="8">
        <f t="shared" si="0"/>
        <v>4.25</v>
      </c>
      <c r="D21" s="8">
        <v>0.86199999999999999</v>
      </c>
      <c r="E21" s="8">
        <v>0.79400000000000004</v>
      </c>
      <c r="F21" s="8">
        <v>0.93</v>
      </c>
    </row>
    <row r="22" spans="2:6" hidden="1" x14ac:dyDescent="0.25">
      <c r="C22" s="8">
        <f t="shared" si="0"/>
        <v>4.5</v>
      </c>
      <c r="D22" s="8">
        <v>0.877</v>
      </c>
      <c r="E22" s="8">
        <v>0.78800000000000003</v>
      </c>
      <c r="F22" s="8">
        <v>0.93</v>
      </c>
    </row>
    <row r="23" spans="2:6" hidden="1" x14ac:dyDescent="0.25">
      <c r="C23" s="8">
        <f>C22+1/4</f>
        <v>4.75</v>
      </c>
      <c r="D23" s="8">
        <v>0.876</v>
      </c>
      <c r="E23" s="8">
        <v>0.80600000000000005</v>
      </c>
      <c r="F23" s="8">
        <v>0.93</v>
      </c>
    </row>
    <row r="24" spans="2:6" x14ac:dyDescent="0.25">
      <c r="B24" s="5">
        <v>42819.748854166668</v>
      </c>
      <c r="C24" s="8">
        <f t="shared" si="0"/>
        <v>5</v>
      </c>
      <c r="D24" s="8">
        <v>0.873</v>
      </c>
      <c r="E24" s="8">
        <v>0.83599999999999997</v>
      </c>
      <c r="F24" s="8">
        <v>0.93</v>
      </c>
    </row>
    <row r="25" spans="2:6" hidden="1" x14ac:dyDescent="0.25">
      <c r="C25" s="8">
        <f t="shared" si="0"/>
        <v>5.25</v>
      </c>
      <c r="D25" s="8">
        <v>0.89</v>
      </c>
      <c r="E25" s="8">
        <v>0.82</v>
      </c>
      <c r="F25" s="8">
        <v>0.93</v>
      </c>
    </row>
    <row r="26" spans="2:6" hidden="1" x14ac:dyDescent="0.25">
      <c r="C26" s="8">
        <f t="shared" si="0"/>
        <v>5.5</v>
      </c>
      <c r="D26" s="8">
        <v>0.89600000000000002</v>
      </c>
      <c r="E26" s="8">
        <v>0.80500000000000005</v>
      </c>
      <c r="F26" s="8">
        <v>0.93</v>
      </c>
    </row>
    <row r="27" spans="2:6" hidden="1" x14ac:dyDescent="0.25">
      <c r="C27" s="8">
        <f t="shared" si="0"/>
        <v>5.75</v>
      </c>
      <c r="D27" s="8">
        <v>0.88900000000000001</v>
      </c>
      <c r="E27" s="8">
        <v>0.80600000000000005</v>
      </c>
      <c r="F27" s="8">
        <v>0.93</v>
      </c>
    </row>
    <row r="28" spans="2:6" x14ac:dyDescent="0.25">
      <c r="B28" s="5">
        <v>42819.755011574074</v>
      </c>
      <c r="C28" s="8">
        <f t="shared" si="0"/>
        <v>6</v>
      </c>
      <c r="D28" s="8">
        <v>0.89400000000000002</v>
      </c>
      <c r="E28" s="8">
        <v>0.83899999999999997</v>
      </c>
      <c r="F28" s="8">
        <v>0.93</v>
      </c>
    </row>
    <row r="29" spans="2:6" hidden="1" x14ac:dyDescent="0.25">
      <c r="C29" s="7">
        <f t="shared" si="0"/>
        <v>6.25</v>
      </c>
      <c r="D29" s="7">
        <v>0.90600000000000003</v>
      </c>
      <c r="E29" s="7">
        <v>0.82799999999999996</v>
      </c>
      <c r="F29" s="8">
        <v>0.93</v>
      </c>
    </row>
    <row r="30" spans="2:6" hidden="1" x14ac:dyDescent="0.25">
      <c r="C30" s="7">
        <f t="shared" si="0"/>
        <v>6.5</v>
      </c>
      <c r="D30" s="7">
        <v>0.91200000000000003</v>
      </c>
      <c r="E30" s="7">
        <v>0.81</v>
      </c>
      <c r="F30" s="8">
        <v>0.93</v>
      </c>
    </row>
    <row r="31" spans="2:6" hidden="1" x14ac:dyDescent="0.25">
      <c r="C31" s="7">
        <f t="shared" si="0"/>
        <v>6.75</v>
      </c>
      <c r="D31" s="7">
        <v>0.90700000000000003</v>
      </c>
      <c r="E31" s="7">
        <v>0.82399999999999995</v>
      </c>
      <c r="F31" s="8">
        <v>0.93</v>
      </c>
    </row>
    <row r="32" spans="2:6" x14ac:dyDescent="0.25">
      <c r="B32" s="5">
        <v>42819.761111111111</v>
      </c>
      <c r="C32" s="7">
        <f t="shared" si="0"/>
        <v>7</v>
      </c>
      <c r="D32" s="7">
        <v>0.91</v>
      </c>
      <c r="E32" s="7">
        <v>0.84599999999999997</v>
      </c>
      <c r="F32" s="8">
        <v>0.93</v>
      </c>
    </row>
    <row r="33" spans="2:6" hidden="1" x14ac:dyDescent="0.25">
      <c r="C33" s="7">
        <f t="shared" si="0"/>
        <v>7.25</v>
      </c>
      <c r="D33" s="7">
        <v>0.91300000000000003</v>
      </c>
      <c r="E33" s="7">
        <v>0.83499999999999996</v>
      </c>
      <c r="F33" s="8">
        <v>0.93</v>
      </c>
    </row>
    <row r="34" spans="2:6" hidden="1" x14ac:dyDescent="0.25">
      <c r="C34" s="7">
        <f t="shared" si="0"/>
        <v>7.5</v>
      </c>
      <c r="D34" s="7">
        <v>0.92600000000000005</v>
      </c>
      <c r="E34" s="7">
        <v>0.81599999999999995</v>
      </c>
      <c r="F34" s="8">
        <v>0.93</v>
      </c>
    </row>
    <row r="35" spans="2:6" hidden="1" x14ac:dyDescent="0.25">
      <c r="C35" s="7">
        <f t="shared" si="0"/>
        <v>7.75</v>
      </c>
      <c r="D35" s="7">
        <v>0.92300000000000004</v>
      </c>
      <c r="E35" s="7">
        <v>0.83499999999999996</v>
      </c>
      <c r="F35" s="8">
        <v>0.93</v>
      </c>
    </row>
    <row r="36" spans="2:6" x14ac:dyDescent="0.25">
      <c r="B36" s="5">
        <v>42819.768287037034</v>
      </c>
      <c r="C36" s="7">
        <f t="shared" si="0"/>
        <v>8</v>
      </c>
      <c r="D36" s="7">
        <v>0.91700000000000004</v>
      </c>
      <c r="E36" s="7">
        <v>0.86099999999999999</v>
      </c>
      <c r="F36" s="8">
        <v>0.93</v>
      </c>
    </row>
    <row r="37" spans="2:6" hidden="1" x14ac:dyDescent="0.25">
      <c r="C37" s="7">
        <f t="shared" si="0"/>
        <v>8.25</v>
      </c>
      <c r="D37" s="7">
        <v>0.92700000000000005</v>
      </c>
      <c r="E37" s="7">
        <v>0.85199999999999998</v>
      </c>
      <c r="F37" s="8">
        <v>0.93</v>
      </c>
    </row>
    <row r="38" spans="2:6" hidden="1" x14ac:dyDescent="0.25">
      <c r="C38" s="7">
        <f t="shared" si="0"/>
        <v>8.5</v>
      </c>
      <c r="D38" s="7">
        <v>0.93200000000000005</v>
      </c>
      <c r="E38" s="7">
        <v>0.84099999999999997</v>
      </c>
      <c r="F38" s="8">
        <v>0.93</v>
      </c>
    </row>
    <row r="39" spans="2:6" hidden="1" x14ac:dyDescent="0.25">
      <c r="C39" s="7">
        <f t="shared" si="0"/>
        <v>8.75</v>
      </c>
      <c r="D39" s="7">
        <v>0.93200000000000005</v>
      </c>
      <c r="E39" s="7">
        <v>0.86099999999999999</v>
      </c>
      <c r="F39" s="8">
        <v>0.93</v>
      </c>
    </row>
    <row r="40" spans="2:6" x14ac:dyDescent="0.25">
      <c r="B40" s="5">
        <v>42819.77447916667</v>
      </c>
      <c r="C40" s="7">
        <f t="shared" si="0"/>
        <v>9</v>
      </c>
      <c r="D40" s="7">
        <v>0.92400000000000004</v>
      </c>
      <c r="E40" s="7">
        <v>0.85699999999999998</v>
      </c>
      <c r="F40" s="8">
        <v>0.93</v>
      </c>
    </row>
    <row r="41" spans="2:6" hidden="1" x14ac:dyDescent="0.25">
      <c r="C41" s="7">
        <f t="shared" si="0"/>
        <v>9.25</v>
      </c>
      <c r="D41" s="7">
        <v>0.93899999999999995</v>
      </c>
      <c r="E41" s="7">
        <v>0.85599999999999998</v>
      </c>
      <c r="F41" s="8">
        <v>0.93</v>
      </c>
    </row>
    <row r="42" spans="2:6" hidden="1" x14ac:dyDescent="0.25">
      <c r="C42" s="7">
        <f t="shared" si="0"/>
        <v>9.5</v>
      </c>
      <c r="D42" s="7">
        <v>0.94299999999999995</v>
      </c>
      <c r="E42" s="7">
        <v>0.84599999999999997</v>
      </c>
      <c r="F42" s="8">
        <v>0.93</v>
      </c>
    </row>
    <row r="43" spans="2:6" hidden="1" x14ac:dyDescent="0.25">
      <c r="C43" s="7">
        <f t="shared" si="0"/>
        <v>9.75</v>
      </c>
      <c r="D43" s="7">
        <v>0.93899999999999995</v>
      </c>
      <c r="E43" s="7">
        <v>0.86</v>
      </c>
      <c r="F43" s="8">
        <v>0.93</v>
      </c>
    </row>
    <row r="44" spans="2:6" x14ac:dyDescent="0.25">
      <c r="B44" s="5">
        <v>42819.78056712963</v>
      </c>
      <c r="C44" s="7">
        <f t="shared" si="0"/>
        <v>10</v>
      </c>
      <c r="D44" s="7">
        <v>0.93899999999999995</v>
      </c>
      <c r="E44" s="7">
        <v>0.876</v>
      </c>
      <c r="F44" s="8">
        <v>0.93</v>
      </c>
    </row>
    <row r="45" spans="2:6" hidden="1" x14ac:dyDescent="0.25">
      <c r="C45" s="7">
        <f t="shared" si="0"/>
        <v>10.25</v>
      </c>
      <c r="D45" s="7">
        <v>0.93700000000000006</v>
      </c>
      <c r="E45" s="7">
        <v>0.86</v>
      </c>
      <c r="F45" s="8">
        <v>0.93</v>
      </c>
    </row>
    <row r="46" spans="2:6" hidden="1" x14ac:dyDescent="0.25">
      <c r="C46" s="7">
        <f t="shared" si="0"/>
        <v>10.5</v>
      </c>
      <c r="D46" s="7">
        <v>0.94499999999999995</v>
      </c>
      <c r="E46" s="7">
        <v>0.85399999999999998</v>
      </c>
      <c r="F46" s="8">
        <v>0.93</v>
      </c>
    </row>
    <row r="47" spans="2:6" hidden="1" x14ac:dyDescent="0.25">
      <c r="C47" s="7">
        <f t="shared" si="0"/>
        <v>10.75</v>
      </c>
      <c r="D47" s="7">
        <v>0.93899999999999995</v>
      </c>
      <c r="E47" s="7">
        <v>0.86</v>
      </c>
      <c r="F47" s="8">
        <v>0.93</v>
      </c>
    </row>
    <row r="48" spans="2:6" x14ac:dyDescent="0.25">
      <c r="B48" s="5">
        <v>42819.78665509259</v>
      </c>
      <c r="C48" s="7">
        <f t="shared" si="0"/>
        <v>11</v>
      </c>
      <c r="D48" s="7">
        <v>0.94099999999999995</v>
      </c>
      <c r="E48" s="7">
        <v>0.876</v>
      </c>
      <c r="F48" s="8">
        <v>0.93</v>
      </c>
    </row>
    <row r="49" spans="3:6" hidden="1" x14ac:dyDescent="0.25">
      <c r="C49" s="7">
        <f t="shared" si="0"/>
        <v>11.25</v>
      </c>
      <c r="D49" s="7">
        <v>0.94599999999999995</v>
      </c>
      <c r="E49" s="7">
        <v>0.86099999999999999</v>
      </c>
      <c r="F49" s="8">
        <v>0.93</v>
      </c>
    </row>
    <row r="50" spans="3:6" hidden="1" x14ac:dyDescent="0.25">
      <c r="C50" s="7">
        <f t="shared" si="0"/>
        <v>11.5</v>
      </c>
      <c r="D50" s="7">
        <v>0.94899999999999995</v>
      </c>
      <c r="E50" s="7">
        <v>0.85199999999999998</v>
      </c>
      <c r="F50" s="8">
        <v>0.93</v>
      </c>
    </row>
    <row r="51" spans="3:6" hidden="1" x14ac:dyDescent="0.25">
      <c r="C51" s="7">
        <f t="shared" si="0"/>
        <v>11.75</v>
      </c>
      <c r="D51" s="7">
        <v>0.95099999999999996</v>
      </c>
      <c r="E51" s="7">
        <v>0.875</v>
      </c>
      <c r="F51" s="8">
        <v>0.93</v>
      </c>
    </row>
    <row r="52" spans="3:6" x14ac:dyDescent="0.25">
      <c r="C52" s="7">
        <f t="shared" si="0"/>
        <v>12</v>
      </c>
      <c r="D52" s="7">
        <v>0.94499999999999995</v>
      </c>
      <c r="E52" s="7">
        <v>0.88400000000000001</v>
      </c>
      <c r="F52" s="8">
        <v>0.93</v>
      </c>
    </row>
    <row r="53" spans="3:6" hidden="1" x14ac:dyDescent="0.25">
      <c r="C53">
        <f t="shared" si="0"/>
        <v>12.25</v>
      </c>
      <c r="D53">
        <v>0.95599999999999996</v>
      </c>
      <c r="E53">
        <v>0.876</v>
      </c>
      <c r="F53" s="8">
        <v>0.93</v>
      </c>
    </row>
    <row r="54" spans="3:6" hidden="1" x14ac:dyDescent="0.25">
      <c r="C54">
        <f t="shared" si="0"/>
        <v>12.5</v>
      </c>
      <c r="F54" s="8">
        <v>0.93</v>
      </c>
    </row>
    <row r="55" spans="3:6" hidden="1" x14ac:dyDescent="0.25">
      <c r="C55">
        <f t="shared" si="0"/>
        <v>12.75</v>
      </c>
      <c r="F55" s="8">
        <v>0.93</v>
      </c>
    </row>
    <row r="56" spans="3:6" x14ac:dyDescent="0.25">
      <c r="C56">
        <f t="shared" si="0"/>
        <v>13</v>
      </c>
      <c r="D56">
        <v>0.95199999999999996</v>
      </c>
      <c r="E56">
        <v>0.876</v>
      </c>
      <c r="F56" s="8">
        <v>0.93</v>
      </c>
    </row>
    <row r="57" spans="3:6" hidden="1" x14ac:dyDescent="0.25">
      <c r="C57">
        <f t="shared" si="0"/>
        <v>13.25</v>
      </c>
      <c r="F57" s="8">
        <v>0.93</v>
      </c>
    </row>
    <row r="58" spans="3:6" hidden="1" x14ac:dyDescent="0.25">
      <c r="C58">
        <f t="shared" si="0"/>
        <v>13.5</v>
      </c>
      <c r="F58" s="8">
        <v>0.93</v>
      </c>
    </row>
    <row r="59" spans="3:6" hidden="1" x14ac:dyDescent="0.25">
      <c r="C59">
        <f t="shared" si="0"/>
        <v>13.75</v>
      </c>
      <c r="F59" s="8">
        <v>0.93</v>
      </c>
    </row>
    <row r="60" spans="3:6" x14ac:dyDescent="0.25">
      <c r="C60">
        <f t="shared" si="0"/>
        <v>14</v>
      </c>
      <c r="D60">
        <v>0.95599999999999996</v>
      </c>
      <c r="E60">
        <v>0.88900000000000001</v>
      </c>
      <c r="F60" s="8">
        <v>0.93</v>
      </c>
    </row>
    <row r="61" spans="3:6" hidden="1" x14ac:dyDescent="0.25">
      <c r="C61">
        <f t="shared" si="0"/>
        <v>14.25</v>
      </c>
      <c r="F61" s="8">
        <v>0.93</v>
      </c>
    </row>
    <row r="62" spans="3:6" hidden="1" x14ac:dyDescent="0.25">
      <c r="C62">
        <f t="shared" si="0"/>
        <v>14.5</v>
      </c>
      <c r="F62" s="8">
        <v>0.93</v>
      </c>
    </row>
    <row r="63" spans="3:6" hidden="1" x14ac:dyDescent="0.25">
      <c r="C63">
        <f t="shared" si="0"/>
        <v>14.75</v>
      </c>
      <c r="F63" s="8">
        <v>0.93</v>
      </c>
    </row>
    <row r="64" spans="3:6" x14ac:dyDescent="0.25">
      <c r="C64">
        <f t="shared" si="0"/>
        <v>15</v>
      </c>
      <c r="D64">
        <v>0.96099999999999997</v>
      </c>
      <c r="E64">
        <v>0.89600000000000002</v>
      </c>
      <c r="F64" s="8">
        <v>0.93</v>
      </c>
    </row>
    <row r="65" spans="3:6" hidden="1" x14ac:dyDescent="0.25">
      <c r="C65">
        <f t="shared" si="0"/>
        <v>15.25</v>
      </c>
      <c r="F65" s="8">
        <v>0.93</v>
      </c>
    </row>
    <row r="66" spans="3:6" hidden="1" x14ac:dyDescent="0.25">
      <c r="C66">
        <f t="shared" si="0"/>
        <v>15.5</v>
      </c>
      <c r="F66" s="8">
        <v>0.93</v>
      </c>
    </row>
    <row r="67" spans="3:6" hidden="1" x14ac:dyDescent="0.25">
      <c r="C67">
        <f t="shared" si="0"/>
        <v>15.75</v>
      </c>
      <c r="F67" s="8">
        <v>0.93</v>
      </c>
    </row>
    <row r="68" spans="3:6" x14ac:dyDescent="0.25">
      <c r="C68">
        <f t="shared" si="0"/>
        <v>16</v>
      </c>
      <c r="D68">
        <v>0.96199999999999997</v>
      </c>
      <c r="E68">
        <v>0.89500000000000002</v>
      </c>
      <c r="F68" s="8">
        <v>0.93</v>
      </c>
    </row>
    <row r="69" spans="3:6" x14ac:dyDescent="0.25">
      <c r="C69">
        <v>17</v>
      </c>
      <c r="D69">
        <v>0.96799999999999997</v>
      </c>
      <c r="E69">
        <v>0.89500000000000002</v>
      </c>
      <c r="F69" s="8">
        <v>0.93</v>
      </c>
    </row>
    <row r="70" spans="3:6" x14ac:dyDescent="0.25">
      <c r="C70">
        <v>18</v>
      </c>
      <c r="D70">
        <v>0.97</v>
      </c>
      <c r="E70">
        <v>0.90900000000000003</v>
      </c>
      <c r="F70" s="8">
        <v>0.93</v>
      </c>
    </row>
    <row r="71" spans="3:6" x14ac:dyDescent="0.25">
      <c r="C71">
        <v>19</v>
      </c>
      <c r="D71">
        <v>0.97</v>
      </c>
      <c r="E71">
        <v>0.89400000000000002</v>
      </c>
      <c r="F71" s="8">
        <v>0.93</v>
      </c>
    </row>
    <row r="72" spans="3:6" x14ac:dyDescent="0.25">
      <c r="C72">
        <v>20</v>
      </c>
      <c r="D72">
        <v>0.97299999999999998</v>
      </c>
      <c r="E72">
        <v>0.89800000000000002</v>
      </c>
      <c r="F72" s="8">
        <v>0.93</v>
      </c>
    </row>
    <row r="73" spans="3:6" x14ac:dyDescent="0.25">
      <c r="C73">
        <v>21</v>
      </c>
      <c r="D73">
        <v>0.97399999999999998</v>
      </c>
      <c r="E73">
        <v>0.89800000000000002</v>
      </c>
      <c r="F73" s="8">
        <v>0.93</v>
      </c>
    </row>
    <row r="74" spans="3:6" x14ac:dyDescent="0.25">
      <c r="C74">
        <v>22</v>
      </c>
      <c r="D74">
        <v>0.97599999999999998</v>
      </c>
      <c r="E74">
        <v>0.90800000000000003</v>
      </c>
      <c r="F74" s="8">
        <v>0.93</v>
      </c>
    </row>
    <row r="75" spans="3:6" x14ac:dyDescent="0.25">
      <c r="C75">
        <v>23</v>
      </c>
      <c r="D75">
        <v>0.97799999999999998</v>
      </c>
      <c r="E75">
        <v>0.91</v>
      </c>
      <c r="F75" s="8">
        <v>0.93</v>
      </c>
    </row>
    <row r="76" spans="3:6" x14ac:dyDescent="0.25">
      <c r="C76">
        <v>24</v>
      </c>
      <c r="D76">
        <v>0.97899999999999998</v>
      </c>
      <c r="E76">
        <v>0.90700000000000003</v>
      </c>
      <c r="F76" s="8">
        <v>0.93</v>
      </c>
    </row>
    <row r="77" spans="3:6" x14ac:dyDescent="0.25">
      <c r="C77">
        <v>25</v>
      </c>
      <c r="D77">
        <v>0.98</v>
      </c>
      <c r="E77">
        <v>0.90400000000000003</v>
      </c>
      <c r="F77" s="8">
        <v>0.93</v>
      </c>
    </row>
    <row r="78" spans="3:6" x14ac:dyDescent="0.25">
      <c r="C78">
        <v>26</v>
      </c>
      <c r="D78">
        <v>0.97899999999999998</v>
      </c>
      <c r="E78">
        <v>0.91</v>
      </c>
      <c r="F78" s="8">
        <v>0.93</v>
      </c>
    </row>
    <row r="79" spans="3:6" x14ac:dyDescent="0.25">
      <c r="C79">
        <v>27</v>
      </c>
      <c r="D79">
        <v>0.98099999999999998</v>
      </c>
      <c r="E79">
        <v>0.91300000000000003</v>
      </c>
      <c r="F79" s="8">
        <v>0.93</v>
      </c>
    </row>
    <row r="80" spans="3:6" x14ac:dyDescent="0.25">
      <c r="C80">
        <v>28</v>
      </c>
      <c r="D80">
        <v>0.98299999999999998</v>
      </c>
      <c r="E80">
        <v>0.90700000000000003</v>
      </c>
      <c r="F80" s="8">
        <v>0.93</v>
      </c>
    </row>
    <row r="81" spans="2:6" x14ac:dyDescent="0.25">
      <c r="C81">
        <v>29</v>
      </c>
      <c r="D81">
        <v>0.97799999999999998</v>
      </c>
      <c r="E81">
        <v>0.90400000000000003</v>
      </c>
      <c r="F81" s="8">
        <v>0.93</v>
      </c>
    </row>
    <row r="82" spans="2:6" x14ac:dyDescent="0.25">
      <c r="C82">
        <v>30</v>
      </c>
      <c r="D82">
        <v>0.98699999999999999</v>
      </c>
      <c r="E82">
        <v>0.91700000000000004</v>
      </c>
      <c r="F82" s="8">
        <v>0.93</v>
      </c>
    </row>
    <row r="83" spans="2:6" x14ac:dyDescent="0.25">
      <c r="C83">
        <v>31</v>
      </c>
      <c r="D83">
        <v>0.98599999999999999</v>
      </c>
      <c r="E83">
        <v>0.91900000000000004</v>
      </c>
      <c r="F83" s="8">
        <v>0.93</v>
      </c>
    </row>
    <row r="84" spans="2:6" x14ac:dyDescent="0.25">
      <c r="C84">
        <v>32</v>
      </c>
      <c r="D84">
        <v>0.98499999999999999</v>
      </c>
      <c r="E84">
        <v>0.91500000000000004</v>
      </c>
      <c r="F84" s="8">
        <v>0.93</v>
      </c>
    </row>
    <row r="85" spans="2:6" x14ac:dyDescent="0.25">
      <c r="C85">
        <v>33</v>
      </c>
      <c r="D85">
        <v>0.98799999999999999</v>
      </c>
      <c r="E85">
        <v>0.92200000000000004</v>
      </c>
      <c r="F85" s="8">
        <v>0.93</v>
      </c>
    </row>
    <row r="86" spans="2:6" x14ac:dyDescent="0.25">
      <c r="C86">
        <v>34</v>
      </c>
      <c r="D86">
        <v>0.98799999999999999</v>
      </c>
      <c r="E86">
        <v>0.91600000000000004</v>
      </c>
      <c r="F86" s="8">
        <v>0.93</v>
      </c>
    </row>
    <row r="87" spans="2:6" x14ac:dyDescent="0.25">
      <c r="C87">
        <v>35</v>
      </c>
      <c r="D87">
        <v>0.98799999999999999</v>
      </c>
      <c r="E87">
        <v>0.91100000000000003</v>
      </c>
      <c r="F87" s="8">
        <v>0.93</v>
      </c>
    </row>
    <row r="88" spans="2:6" x14ac:dyDescent="0.25">
      <c r="C88">
        <v>36</v>
      </c>
      <c r="D88">
        <v>0.99</v>
      </c>
      <c r="E88">
        <v>0.91300000000000003</v>
      </c>
      <c r="F88" s="8">
        <v>0.93</v>
      </c>
    </row>
    <row r="89" spans="2:6" x14ac:dyDescent="0.25">
      <c r="C89">
        <v>37</v>
      </c>
      <c r="D89">
        <v>0.98899999999999999</v>
      </c>
      <c r="E89">
        <v>0.92300000000000004</v>
      </c>
      <c r="F89" s="8">
        <v>0.93</v>
      </c>
    </row>
    <row r="90" spans="2:6" x14ac:dyDescent="0.25">
      <c r="C90">
        <v>38</v>
      </c>
      <c r="D90">
        <v>0.99199999999999999</v>
      </c>
      <c r="E90">
        <v>0.92</v>
      </c>
      <c r="F90" s="8">
        <v>0.93</v>
      </c>
    </row>
    <row r="91" spans="2:6" x14ac:dyDescent="0.25">
      <c r="C91">
        <v>39</v>
      </c>
      <c r="D91">
        <v>0.99199999999999999</v>
      </c>
      <c r="E91">
        <v>0.92400000000000004</v>
      </c>
      <c r="F91" s="8">
        <v>0.93</v>
      </c>
    </row>
    <row r="92" spans="2:6" x14ac:dyDescent="0.25">
      <c r="B92" s="5">
        <v>42819.954444444447</v>
      </c>
      <c r="C92">
        <v>40</v>
      </c>
      <c r="D92">
        <v>0.99299999999999999</v>
      </c>
      <c r="E92">
        <v>0.92600000000000005</v>
      </c>
      <c r="F92" s="8">
        <v>0.93</v>
      </c>
    </row>
    <row r="93" spans="2:6" x14ac:dyDescent="0.25">
      <c r="C93">
        <v>41</v>
      </c>
      <c r="D93">
        <v>0.99199999999999999</v>
      </c>
      <c r="E93">
        <v>0.91900000000000004</v>
      </c>
      <c r="F93" s="8">
        <v>0.93</v>
      </c>
    </row>
    <row r="94" spans="2:6" x14ac:dyDescent="0.25">
      <c r="C94">
        <v>42</v>
      </c>
      <c r="D94">
        <v>0.98799999999999999</v>
      </c>
      <c r="E94">
        <v>0.91600000000000004</v>
      </c>
      <c r="F94" s="8">
        <v>0.93</v>
      </c>
    </row>
    <row r="95" spans="2:6" x14ac:dyDescent="0.25">
      <c r="C95">
        <v>43</v>
      </c>
      <c r="D95">
        <v>0.995</v>
      </c>
      <c r="E95">
        <v>0.91900000000000004</v>
      </c>
      <c r="F95" s="8">
        <v>0.93</v>
      </c>
    </row>
    <row r="96" spans="2:6" x14ac:dyDescent="0.25">
      <c r="C96">
        <v>44</v>
      </c>
      <c r="D96">
        <v>0.99399999999999999</v>
      </c>
      <c r="E96">
        <v>0.92400000000000004</v>
      </c>
      <c r="F96" s="8">
        <v>0.93</v>
      </c>
    </row>
    <row r="97" spans="1:6" x14ac:dyDescent="0.25">
      <c r="C97">
        <v>45</v>
      </c>
      <c r="D97">
        <v>0.99299999999999999</v>
      </c>
      <c r="E97">
        <v>0.92300000000000004</v>
      </c>
      <c r="F97" s="8">
        <v>0.93</v>
      </c>
    </row>
    <row r="98" spans="1:6" x14ac:dyDescent="0.25">
      <c r="C98">
        <v>46</v>
      </c>
      <c r="D98">
        <v>0.99399999999999999</v>
      </c>
      <c r="E98">
        <v>0.92900000000000005</v>
      </c>
      <c r="F98" s="8">
        <v>0.93</v>
      </c>
    </row>
    <row r="99" spans="1:6" x14ac:dyDescent="0.25">
      <c r="C99">
        <v>47</v>
      </c>
      <c r="D99">
        <v>0.995</v>
      </c>
      <c r="E99">
        <v>0.92300000000000004</v>
      </c>
      <c r="F99" s="8">
        <v>0.93</v>
      </c>
    </row>
    <row r="100" spans="1:6" x14ac:dyDescent="0.25">
      <c r="C100">
        <v>48</v>
      </c>
      <c r="D100">
        <v>0.99199999999999999</v>
      </c>
      <c r="E100">
        <v>0.92300000000000004</v>
      </c>
      <c r="F100" s="8">
        <v>0.93</v>
      </c>
    </row>
    <row r="101" spans="1:6" x14ac:dyDescent="0.25">
      <c r="A101" t="s">
        <v>20</v>
      </c>
      <c r="C101" s="4">
        <v>49</v>
      </c>
      <c r="D101" s="4">
        <v>0.998</v>
      </c>
      <c r="E101" s="4">
        <v>0.94199999999999995</v>
      </c>
      <c r="F101" s="8">
        <v>0.93</v>
      </c>
    </row>
    <row r="102" spans="1:6" x14ac:dyDescent="0.25">
      <c r="C102" s="4">
        <v>50</v>
      </c>
      <c r="D102" s="4">
        <v>0.999</v>
      </c>
      <c r="E102" s="4">
        <v>0.93400000000000005</v>
      </c>
      <c r="F102" s="8">
        <v>0.93</v>
      </c>
    </row>
    <row r="103" spans="1:6" x14ac:dyDescent="0.25">
      <c r="C103" s="4">
        <v>51</v>
      </c>
      <c r="D103" s="4">
        <v>0.999</v>
      </c>
      <c r="E103" s="4">
        <v>0.93600000000000005</v>
      </c>
      <c r="F103" s="8">
        <v>0.93</v>
      </c>
    </row>
    <row r="104" spans="1:6" x14ac:dyDescent="0.25">
      <c r="C104" s="4">
        <v>52</v>
      </c>
      <c r="D104" s="4">
        <v>0.999</v>
      </c>
      <c r="E104" s="4">
        <v>0.93600000000000005</v>
      </c>
      <c r="F104" s="8">
        <v>0.93</v>
      </c>
    </row>
    <row r="105" spans="1:6" x14ac:dyDescent="0.25">
      <c r="C105" s="4">
        <v>53</v>
      </c>
      <c r="D105" s="4">
        <v>1</v>
      </c>
      <c r="E105" s="4">
        <v>0.93300000000000005</v>
      </c>
      <c r="F105" s="8">
        <v>0.93</v>
      </c>
    </row>
    <row r="106" spans="1:6" x14ac:dyDescent="0.25">
      <c r="C106" s="4">
        <v>54</v>
      </c>
      <c r="D106" s="4">
        <v>1</v>
      </c>
      <c r="E106" s="4">
        <v>0.93700000000000006</v>
      </c>
      <c r="F106" s="8">
        <v>0.93</v>
      </c>
    </row>
    <row r="107" spans="1:6" x14ac:dyDescent="0.25">
      <c r="C107" s="4">
        <v>55</v>
      </c>
      <c r="D107" s="4">
        <v>1</v>
      </c>
      <c r="E107" s="4">
        <v>0.93700000000000006</v>
      </c>
      <c r="F107" s="8">
        <v>0.93</v>
      </c>
    </row>
    <row r="108" spans="1:6" x14ac:dyDescent="0.25">
      <c r="C108">
        <v>56</v>
      </c>
      <c r="D108">
        <v>0.996</v>
      </c>
      <c r="E108">
        <v>0.92700000000000005</v>
      </c>
      <c r="F108" s="8">
        <v>0.93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13"/>
  <sheetViews>
    <sheetView workbookViewId="0">
      <selection activeCell="I7" sqref="I7"/>
    </sheetView>
  </sheetViews>
  <sheetFormatPr defaultRowHeight="15" x14ac:dyDescent="0.25"/>
  <cols>
    <col min="4" max="4" width="10.42578125" bestFit="1" customWidth="1"/>
    <col min="5" max="47" width="6.140625" customWidth="1"/>
  </cols>
  <sheetData>
    <row r="3" spans="1:47" x14ac:dyDescent="0.25">
      <c r="D3" t="s">
        <v>10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</row>
    <row r="4" spans="1:47" x14ac:dyDescent="0.25">
      <c r="B4">
        <f>SUM(E4:AU4)</f>
        <v>34798</v>
      </c>
      <c r="D4" t="s">
        <v>17</v>
      </c>
      <c r="E4" s="2">
        <v>180</v>
      </c>
      <c r="F4">
        <v>1980</v>
      </c>
      <c r="G4">
        <v>2010</v>
      </c>
      <c r="H4">
        <v>1260</v>
      </c>
      <c r="I4">
        <v>1770</v>
      </c>
      <c r="J4">
        <v>1650</v>
      </c>
      <c r="K4">
        <v>360</v>
      </c>
      <c r="L4">
        <v>1290</v>
      </c>
      <c r="M4">
        <v>1260</v>
      </c>
      <c r="N4">
        <v>1320</v>
      </c>
      <c r="O4">
        <v>1800</v>
      </c>
      <c r="P4">
        <v>1170</v>
      </c>
      <c r="Q4">
        <v>1890</v>
      </c>
      <c r="R4">
        <v>1920</v>
      </c>
      <c r="S4">
        <v>690</v>
      </c>
      <c r="T4">
        <v>540</v>
      </c>
      <c r="U4">
        <v>360</v>
      </c>
      <c r="V4">
        <v>990</v>
      </c>
      <c r="W4">
        <v>1080</v>
      </c>
      <c r="X4">
        <v>180</v>
      </c>
      <c r="Y4">
        <v>300</v>
      </c>
      <c r="Z4">
        <v>270</v>
      </c>
      <c r="AA4">
        <v>330</v>
      </c>
      <c r="AB4">
        <v>450</v>
      </c>
      <c r="AC4">
        <v>240</v>
      </c>
      <c r="AD4">
        <v>1350</v>
      </c>
      <c r="AE4">
        <v>540</v>
      </c>
      <c r="AF4">
        <v>210</v>
      </c>
      <c r="AG4">
        <v>480</v>
      </c>
      <c r="AH4">
        <v>240</v>
      </c>
      <c r="AI4">
        <v>390</v>
      </c>
      <c r="AJ4">
        <v>690</v>
      </c>
      <c r="AK4">
        <v>210</v>
      </c>
      <c r="AL4">
        <v>599</v>
      </c>
      <c r="AM4">
        <v>360</v>
      </c>
      <c r="AN4">
        <v>1080</v>
      </c>
      <c r="AO4">
        <v>330</v>
      </c>
      <c r="AP4">
        <v>180</v>
      </c>
      <c r="AQ4">
        <v>1860</v>
      </c>
      <c r="AR4">
        <v>270</v>
      </c>
      <c r="AS4">
        <v>300</v>
      </c>
      <c r="AT4">
        <v>209</v>
      </c>
      <c r="AU4">
        <v>210</v>
      </c>
    </row>
    <row r="5" spans="1:47" x14ac:dyDescent="0.25">
      <c r="B5">
        <f>SUM(E5:AU5)</f>
        <v>4409</v>
      </c>
      <c r="D5" t="s">
        <v>8</v>
      </c>
      <c r="E5" s="2">
        <v>30</v>
      </c>
      <c r="F5">
        <v>240</v>
      </c>
      <c r="G5">
        <v>240</v>
      </c>
      <c r="H5">
        <v>150</v>
      </c>
      <c r="I5">
        <v>210</v>
      </c>
      <c r="J5">
        <v>210</v>
      </c>
      <c r="K5">
        <v>60</v>
      </c>
      <c r="L5">
        <v>150</v>
      </c>
      <c r="M5">
        <v>150</v>
      </c>
      <c r="N5">
        <v>150</v>
      </c>
      <c r="O5">
        <v>210</v>
      </c>
      <c r="P5">
        <v>150</v>
      </c>
      <c r="Q5">
        <v>210</v>
      </c>
      <c r="R5">
        <v>240</v>
      </c>
      <c r="S5">
        <v>90</v>
      </c>
      <c r="T5">
        <v>90</v>
      </c>
      <c r="U5">
        <v>60</v>
      </c>
      <c r="V5">
        <v>120</v>
      </c>
      <c r="W5">
        <v>120</v>
      </c>
      <c r="X5">
        <v>30</v>
      </c>
      <c r="Y5">
        <v>60</v>
      </c>
      <c r="Z5">
        <v>60</v>
      </c>
      <c r="AA5">
        <v>60</v>
      </c>
      <c r="AB5">
        <v>60</v>
      </c>
      <c r="AC5">
        <v>30</v>
      </c>
      <c r="AD5">
        <v>150</v>
      </c>
      <c r="AE5">
        <v>60</v>
      </c>
      <c r="AF5">
        <v>30</v>
      </c>
      <c r="AG5">
        <v>60</v>
      </c>
      <c r="AH5">
        <v>30</v>
      </c>
      <c r="AI5">
        <v>60</v>
      </c>
      <c r="AJ5">
        <v>90</v>
      </c>
      <c r="AK5">
        <v>30</v>
      </c>
      <c r="AL5">
        <v>90</v>
      </c>
      <c r="AM5">
        <v>60</v>
      </c>
      <c r="AN5">
        <v>120</v>
      </c>
      <c r="AO5">
        <v>60</v>
      </c>
      <c r="AP5">
        <v>30</v>
      </c>
      <c r="AQ5">
        <v>210</v>
      </c>
      <c r="AR5">
        <v>30</v>
      </c>
      <c r="AS5">
        <v>60</v>
      </c>
      <c r="AT5">
        <v>29</v>
      </c>
      <c r="AU5">
        <v>30</v>
      </c>
    </row>
    <row r="6" spans="1:47" x14ac:dyDescent="0.25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5">
      <c r="A7" t="s">
        <v>11</v>
      </c>
      <c r="B7">
        <v>800</v>
      </c>
      <c r="D7" t="s">
        <v>13</v>
      </c>
      <c r="E7">
        <f>INT(E4/sets)</f>
        <v>45</v>
      </c>
      <c r="F7">
        <f>INT(F4/sets)</f>
        <v>495</v>
      </c>
      <c r="G7">
        <f>INT(G4/sets)</f>
        <v>502</v>
      </c>
      <c r="H7">
        <f>INT(H4/sets)</f>
        <v>315</v>
      </c>
      <c r="I7">
        <f>INT(I4/sets)</f>
        <v>442</v>
      </c>
      <c r="J7">
        <f>INT(J4/sets)</f>
        <v>412</v>
      </c>
      <c r="K7">
        <f>INT(K4/sets)</f>
        <v>90</v>
      </c>
      <c r="L7">
        <f>INT(L4/sets)</f>
        <v>322</v>
      </c>
      <c r="M7">
        <f>INT(M4/sets)</f>
        <v>315</v>
      </c>
      <c r="N7">
        <f>INT(N4/sets)</f>
        <v>330</v>
      </c>
      <c r="O7">
        <f>INT(O4/sets)</f>
        <v>450</v>
      </c>
      <c r="P7">
        <f>INT(P4/sets)</f>
        <v>292</v>
      </c>
      <c r="Q7">
        <f>INT(Q4/sets)</f>
        <v>472</v>
      </c>
      <c r="R7">
        <f>INT(R4/sets)</f>
        <v>480</v>
      </c>
      <c r="S7">
        <f>INT(S4/sets)</f>
        <v>172</v>
      </c>
      <c r="T7">
        <f>INT(T4/sets)</f>
        <v>135</v>
      </c>
      <c r="U7">
        <f>INT(U4/sets)</f>
        <v>90</v>
      </c>
      <c r="V7">
        <f>INT(V4/sets)</f>
        <v>247</v>
      </c>
      <c r="W7">
        <f>INT(W4/sets)</f>
        <v>270</v>
      </c>
      <c r="X7">
        <f>INT(X4/sets)</f>
        <v>45</v>
      </c>
      <c r="Y7">
        <f>INT(Y4/sets)</f>
        <v>75</v>
      </c>
      <c r="Z7">
        <f>INT(Z4/sets)</f>
        <v>67</v>
      </c>
      <c r="AA7">
        <f>INT(AA4/sets)</f>
        <v>82</v>
      </c>
      <c r="AB7">
        <f>INT(AB4/sets)</f>
        <v>112</v>
      </c>
      <c r="AC7">
        <f>INT(AC4/sets)</f>
        <v>60</v>
      </c>
      <c r="AD7">
        <f>INT(AD4/sets)</f>
        <v>337</v>
      </c>
      <c r="AE7">
        <f>INT(AE4/sets)</f>
        <v>135</v>
      </c>
      <c r="AF7">
        <f>INT(AF4/sets)</f>
        <v>52</v>
      </c>
      <c r="AG7">
        <f>INT(AG4/sets)</f>
        <v>120</v>
      </c>
      <c r="AH7">
        <f>INT(AH4/sets)</f>
        <v>60</v>
      </c>
      <c r="AI7">
        <f>INT(AI4/sets)</f>
        <v>97</v>
      </c>
      <c r="AJ7">
        <f>INT(AJ4/sets)</f>
        <v>172</v>
      </c>
      <c r="AK7">
        <f>INT(AK4/sets)</f>
        <v>52</v>
      </c>
      <c r="AL7">
        <f>INT(AL4/sets)</f>
        <v>149</v>
      </c>
      <c r="AM7">
        <f>INT(AM4/sets)</f>
        <v>90</v>
      </c>
      <c r="AN7">
        <f>INT(AN4/sets)</f>
        <v>270</v>
      </c>
      <c r="AO7">
        <f>INT(AO4/sets)</f>
        <v>82</v>
      </c>
      <c r="AP7">
        <f>INT(AP4/sets)</f>
        <v>45</v>
      </c>
      <c r="AQ7">
        <f>INT(AQ4/sets)</f>
        <v>465</v>
      </c>
      <c r="AR7">
        <f>INT(AR4/sets)</f>
        <v>67</v>
      </c>
      <c r="AS7">
        <f>INT(AS4/sets)</f>
        <v>75</v>
      </c>
      <c r="AT7">
        <f>INT(AT4/sets)</f>
        <v>52</v>
      </c>
      <c r="AU7">
        <f>INT(AU4/sets)</f>
        <v>52</v>
      </c>
    </row>
    <row r="8" spans="1:47" x14ac:dyDescent="0.25">
      <c r="A8" t="s">
        <v>12</v>
      </c>
      <c r="B8">
        <f>B7*43</f>
        <v>34400</v>
      </c>
      <c r="D8" t="s">
        <v>14</v>
      </c>
      <c r="E8">
        <f>per_label-E7</f>
        <v>755</v>
      </c>
      <c r="F8">
        <f>per_label-F7</f>
        <v>305</v>
      </c>
      <c r="G8">
        <f>per_label-G7</f>
        <v>298</v>
      </c>
      <c r="H8">
        <f>per_label-H7</f>
        <v>485</v>
      </c>
      <c r="I8">
        <f>per_label-I7</f>
        <v>358</v>
      </c>
      <c r="J8">
        <f>per_label-J7</f>
        <v>388</v>
      </c>
      <c r="K8">
        <f>per_label-K7</f>
        <v>710</v>
      </c>
      <c r="L8">
        <f>per_label-L7</f>
        <v>478</v>
      </c>
      <c r="M8">
        <f>per_label-M7</f>
        <v>485</v>
      </c>
      <c r="N8">
        <f>per_label-N7</f>
        <v>470</v>
      </c>
      <c r="O8">
        <f>per_label-O7</f>
        <v>350</v>
      </c>
      <c r="P8">
        <f>per_label-P7</f>
        <v>508</v>
      </c>
      <c r="Q8">
        <f>per_label-Q7</f>
        <v>328</v>
      </c>
      <c r="R8">
        <f>per_label-R7</f>
        <v>320</v>
      </c>
      <c r="S8">
        <f>per_label-S7</f>
        <v>628</v>
      </c>
      <c r="T8">
        <f>per_label-T7</f>
        <v>665</v>
      </c>
      <c r="U8">
        <f>per_label-U7</f>
        <v>710</v>
      </c>
      <c r="V8">
        <f>per_label-V7</f>
        <v>553</v>
      </c>
      <c r="W8">
        <f>per_label-W7</f>
        <v>530</v>
      </c>
      <c r="X8">
        <f>per_label-X7</f>
        <v>755</v>
      </c>
      <c r="Y8">
        <f>per_label-Y7</f>
        <v>725</v>
      </c>
      <c r="Z8">
        <f>per_label-Z7</f>
        <v>733</v>
      </c>
      <c r="AA8">
        <f>per_label-AA7</f>
        <v>718</v>
      </c>
      <c r="AB8">
        <f>per_label-AB7</f>
        <v>688</v>
      </c>
      <c r="AC8">
        <f>per_label-AC7</f>
        <v>740</v>
      </c>
      <c r="AD8">
        <f>per_label-AD7</f>
        <v>463</v>
      </c>
      <c r="AE8">
        <f>per_label-AE7</f>
        <v>665</v>
      </c>
      <c r="AF8">
        <f>per_label-AF7</f>
        <v>748</v>
      </c>
      <c r="AG8">
        <f>per_label-AG7</f>
        <v>680</v>
      </c>
      <c r="AH8">
        <f>per_label-AH7</f>
        <v>740</v>
      </c>
      <c r="AI8">
        <f>per_label-AI7</f>
        <v>703</v>
      </c>
      <c r="AJ8">
        <f>per_label-AJ7</f>
        <v>628</v>
      </c>
      <c r="AK8">
        <f>per_label-AK7</f>
        <v>748</v>
      </c>
      <c r="AL8">
        <f>per_label-AL7</f>
        <v>651</v>
      </c>
      <c r="AM8">
        <f>per_label-AM7</f>
        <v>710</v>
      </c>
      <c r="AN8">
        <f>per_label-AN7</f>
        <v>530</v>
      </c>
      <c r="AO8">
        <f>per_label-AO7</f>
        <v>718</v>
      </c>
      <c r="AP8">
        <f>per_label-AP7</f>
        <v>755</v>
      </c>
      <c r="AQ8">
        <f>per_label-AQ7</f>
        <v>335</v>
      </c>
      <c r="AR8">
        <f>per_label-AR7</f>
        <v>733</v>
      </c>
      <c r="AS8">
        <f>per_label-AS7</f>
        <v>725</v>
      </c>
      <c r="AT8">
        <f>per_label-AT7</f>
        <v>748</v>
      </c>
      <c r="AU8">
        <f>per_label-AU7</f>
        <v>748</v>
      </c>
    </row>
    <row r="9" spans="1:47" x14ac:dyDescent="0.25">
      <c r="A9" t="s">
        <v>18</v>
      </c>
      <c r="B9">
        <v>4</v>
      </c>
      <c r="D9" t="s">
        <v>15</v>
      </c>
      <c r="E9">
        <f t="shared" ref="E9:AU9" si="0">INT(E8/E7)</f>
        <v>16</v>
      </c>
      <c r="F9">
        <f t="shared" si="0"/>
        <v>0</v>
      </c>
      <c r="G9">
        <f t="shared" si="0"/>
        <v>0</v>
      </c>
      <c r="H9">
        <f t="shared" si="0"/>
        <v>1</v>
      </c>
      <c r="I9">
        <f t="shared" si="0"/>
        <v>0</v>
      </c>
      <c r="J9">
        <f t="shared" si="0"/>
        <v>0</v>
      </c>
      <c r="K9">
        <f t="shared" si="0"/>
        <v>7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0</v>
      </c>
      <c r="P9">
        <f t="shared" si="0"/>
        <v>1</v>
      </c>
      <c r="Q9">
        <f t="shared" si="0"/>
        <v>0</v>
      </c>
      <c r="R9">
        <f t="shared" si="0"/>
        <v>0</v>
      </c>
      <c r="S9">
        <f t="shared" si="0"/>
        <v>3</v>
      </c>
      <c r="T9">
        <f t="shared" si="0"/>
        <v>4</v>
      </c>
      <c r="U9">
        <f t="shared" si="0"/>
        <v>7</v>
      </c>
      <c r="V9">
        <f t="shared" si="0"/>
        <v>2</v>
      </c>
      <c r="W9">
        <f t="shared" si="0"/>
        <v>1</v>
      </c>
      <c r="X9">
        <f t="shared" si="0"/>
        <v>16</v>
      </c>
      <c r="Y9">
        <f t="shared" si="0"/>
        <v>9</v>
      </c>
      <c r="Z9">
        <f t="shared" si="0"/>
        <v>10</v>
      </c>
      <c r="AA9">
        <f t="shared" si="0"/>
        <v>8</v>
      </c>
      <c r="AB9">
        <f t="shared" si="0"/>
        <v>6</v>
      </c>
      <c r="AC9">
        <f t="shared" si="0"/>
        <v>12</v>
      </c>
      <c r="AD9">
        <f t="shared" si="0"/>
        <v>1</v>
      </c>
      <c r="AE9">
        <f t="shared" si="0"/>
        <v>4</v>
      </c>
      <c r="AF9">
        <f t="shared" si="0"/>
        <v>14</v>
      </c>
      <c r="AG9">
        <f t="shared" si="0"/>
        <v>5</v>
      </c>
      <c r="AH9">
        <f t="shared" si="0"/>
        <v>12</v>
      </c>
      <c r="AI9">
        <f t="shared" si="0"/>
        <v>7</v>
      </c>
      <c r="AJ9">
        <f t="shared" si="0"/>
        <v>3</v>
      </c>
      <c r="AK9">
        <f t="shared" si="0"/>
        <v>14</v>
      </c>
      <c r="AL9">
        <f t="shared" si="0"/>
        <v>4</v>
      </c>
      <c r="AM9">
        <f t="shared" si="0"/>
        <v>7</v>
      </c>
      <c r="AN9">
        <f t="shared" si="0"/>
        <v>1</v>
      </c>
      <c r="AO9">
        <f t="shared" si="0"/>
        <v>8</v>
      </c>
      <c r="AP9">
        <f t="shared" si="0"/>
        <v>16</v>
      </c>
      <c r="AQ9">
        <f t="shared" si="0"/>
        <v>0</v>
      </c>
      <c r="AR9">
        <f t="shared" si="0"/>
        <v>10</v>
      </c>
      <c r="AS9">
        <f t="shared" si="0"/>
        <v>9</v>
      </c>
      <c r="AT9">
        <f t="shared" si="0"/>
        <v>14</v>
      </c>
      <c r="AU9">
        <f t="shared" si="0"/>
        <v>14</v>
      </c>
    </row>
    <row r="10" spans="1:47" x14ac:dyDescent="0.25">
      <c r="B10">
        <f>SUM(E10:AU10)</f>
        <v>28697</v>
      </c>
      <c r="E10">
        <f>E9*E7+E7</f>
        <v>765</v>
      </c>
      <c r="F10">
        <f t="shared" ref="E10:AU10" si="1">F7+F9*F7</f>
        <v>495</v>
      </c>
      <c r="G10">
        <f t="shared" si="1"/>
        <v>502</v>
      </c>
      <c r="H10">
        <f t="shared" si="1"/>
        <v>630</v>
      </c>
      <c r="I10">
        <f t="shared" si="1"/>
        <v>442</v>
      </c>
      <c r="J10">
        <f t="shared" si="1"/>
        <v>412</v>
      </c>
      <c r="K10">
        <f t="shared" si="1"/>
        <v>720</v>
      </c>
      <c r="L10">
        <f t="shared" si="1"/>
        <v>644</v>
      </c>
      <c r="M10">
        <f t="shared" si="1"/>
        <v>630</v>
      </c>
      <c r="N10">
        <f t="shared" si="1"/>
        <v>660</v>
      </c>
      <c r="O10">
        <f t="shared" si="1"/>
        <v>450</v>
      </c>
      <c r="P10">
        <f t="shared" si="1"/>
        <v>584</v>
      </c>
      <c r="Q10">
        <f t="shared" si="1"/>
        <v>472</v>
      </c>
      <c r="R10">
        <f t="shared" si="1"/>
        <v>480</v>
      </c>
      <c r="S10">
        <f t="shared" si="1"/>
        <v>688</v>
      </c>
      <c r="T10">
        <f t="shared" si="1"/>
        <v>675</v>
      </c>
      <c r="U10">
        <f t="shared" si="1"/>
        <v>720</v>
      </c>
      <c r="V10">
        <f t="shared" si="1"/>
        <v>741</v>
      </c>
      <c r="W10">
        <f t="shared" si="1"/>
        <v>540</v>
      </c>
      <c r="X10">
        <f t="shared" si="1"/>
        <v>765</v>
      </c>
      <c r="Y10">
        <f t="shared" si="1"/>
        <v>750</v>
      </c>
      <c r="Z10">
        <f t="shared" si="1"/>
        <v>737</v>
      </c>
      <c r="AA10">
        <f t="shared" si="1"/>
        <v>738</v>
      </c>
      <c r="AB10">
        <f t="shared" si="1"/>
        <v>784</v>
      </c>
      <c r="AC10">
        <f t="shared" si="1"/>
        <v>780</v>
      </c>
      <c r="AD10">
        <f t="shared" si="1"/>
        <v>674</v>
      </c>
      <c r="AE10">
        <f t="shared" si="1"/>
        <v>675</v>
      </c>
      <c r="AF10">
        <f t="shared" si="1"/>
        <v>780</v>
      </c>
      <c r="AG10">
        <f t="shared" si="1"/>
        <v>720</v>
      </c>
      <c r="AH10">
        <f t="shared" si="1"/>
        <v>780</v>
      </c>
      <c r="AI10">
        <f t="shared" si="1"/>
        <v>776</v>
      </c>
      <c r="AJ10">
        <f t="shared" si="1"/>
        <v>688</v>
      </c>
      <c r="AK10">
        <f t="shared" si="1"/>
        <v>780</v>
      </c>
      <c r="AL10">
        <f t="shared" si="1"/>
        <v>745</v>
      </c>
      <c r="AM10">
        <f t="shared" si="1"/>
        <v>720</v>
      </c>
      <c r="AN10">
        <f t="shared" si="1"/>
        <v>540</v>
      </c>
      <c r="AO10">
        <f t="shared" si="1"/>
        <v>738</v>
      </c>
      <c r="AP10">
        <f t="shared" si="1"/>
        <v>765</v>
      </c>
      <c r="AQ10">
        <f t="shared" si="1"/>
        <v>465</v>
      </c>
      <c r="AR10">
        <f t="shared" si="1"/>
        <v>737</v>
      </c>
      <c r="AS10">
        <f t="shared" si="1"/>
        <v>750</v>
      </c>
      <c r="AT10">
        <f t="shared" si="1"/>
        <v>780</v>
      </c>
      <c r="AU10">
        <f t="shared" si="1"/>
        <v>780</v>
      </c>
    </row>
    <row r="11" spans="1:47" x14ac:dyDescent="0.25">
      <c r="D11" t="s">
        <v>16</v>
      </c>
      <c r="E11">
        <f>per_label-E10</f>
        <v>35</v>
      </c>
      <c r="F11">
        <f>per_label-F10</f>
        <v>305</v>
      </c>
      <c r="G11">
        <f>per_label-G10</f>
        <v>298</v>
      </c>
      <c r="H11">
        <f>per_label-H10</f>
        <v>170</v>
      </c>
      <c r="I11">
        <f>per_label-I10</f>
        <v>358</v>
      </c>
      <c r="J11">
        <f>per_label-J10</f>
        <v>388</v>
      </c>
      <c r="K11">
        <f>per_label-K10</f>
        <v>80</v>
      </c>
      <c r="L11">
        <f>per_label-L10</f>
        <v>156</v>
      </c>
      <c r="M11">
        <f>per_label-M10</f>
        <v>170</v>
      </c>
      <c r="N11">
        <f>per_label-N10</f>
        <v>140</v>
      </c>
      <c r="O11">
        <f>per_label-O10</f>
        <v>350</v>
      </c>
      <c r="P11">
        <f>per_label-P10</f>
        <v>216</v>
      </c>
      <c r="Q11">
        <f>per_label-Q10</f>
        <v>328</v>
      </c>
      <c r="R11">
        <f>per_label-R10</f>
        <v>320</v>
      </c>
      <c r="S11">
        <f>per_label-S10</f>
        <v>112</v>
      </c>
      <c r="T11">
        <f>per_label-T10</f>
        <v>125</v>
      </c>
      <c r="U11">
        <f>per_label-U10</f>
        <v>80</v>
      </c>
      <c r="V11">
        <f>per_label-V10</f>
        <v>59</v>
      </c>
      <c r="W11">
        <f>per_label-W10</f>
        <v>260</v>
      </c>
      <c r="X11">
        <f>per_label-X10</f>
        <v>35</v>
      </c>
      <c r="Y11">
        <f>per_label-Y10</f>
        <v>50</v>
      </c>
      <c r="Z11">
        <f>per_label-Z10</f>
        <v>63</v>
      </c>
      <c r="AA11">
        <f>per_label-AA10</f>
        <v>62</v>
      </c>
      <c r="AB11">
        <f>per_label-AB10</f>
        <v>16</v>
      </c>
      <c r="AC11">
        <f>per_label-AC10</f>
        <v>20</v>
      </c>
      <c r="AD11">
        <f>per_label-AD10</f>
        <v>126</v>
      </c>
      <c r="AE11">
        <f>per_label-AE10</f>
        <v>125</v>
      </c>
      <c r="AF11">
        <f>per_label-AF10</f>
        <v>20</v>
      </c>
      <c r="AG11">
        <f>per_label-AG10</f>
        <v>80</v>
      </c>
      <c r="AH11">
        <f>per_label-AH10</f>
        <v>20</v>
      </c>
      <c r="AI11">
        <f>per_label-AI10</f>
        <v>24</v>
      </c>
      <c r="AJ11">
        <f>per_label-AJ10</f>
        <v>112</v>
      </c>
      <c r="AK11">
        <f>per_label-AK10</f>
        <v>20</v>
      </c>
      <c r="AL11">
        <f>per_label-AL10</f>
        <v>55</v>
      </c>
      <c r="AM11">
        <f>per_label-AM10</f>
        <v>80</v>
      </c>
      <c r="AN11">
        <f>per_label-AN10</f>
        <v>260</v>
      </c>
      <c r="AO11">
        <f>per_label-AO10</f>
        <v>62</v>
      </c>
      <c r="AP11">
        <f>per_label-AP10</f>
        <v>35</v>
      </c>
      <c r="AQ11">
        <f>per_label-AQ10</f>
        <v>335</v>
      </c>
      <c r="AR11">
        <f>per_label-AR10</f>
        <v>63</v>
      </c>
      <c r="AS11">
        <f>per_label-AS10</f>
        <v>50</v>
      </c>
      <c r="AT11">
        <f>per_label-AT10</f>
        <v>20</v>
      </c>
      <c r="AU11">
        <f>per_label-AU10</f>
        <v>20</v>
      </c>
    </row>
    <row r="13" spans="1:47" x14ac:dyDescent="0.25">
      <c r="F13">
        <f>F7*4</f>
        <v>1980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Training1</vt:lpstr>
      <vt:lpstr>Training2</vt:lpstr>
      <vt:lpstr>Training3</vt:lpstr>
      <vt:lpstr>TrainingFinal</vt:lpstr>
      <vt:lpstr>augmentation_hist</vt:lpstr>
      <vt:lpstr>per_label</vt:lpstr>
      <vt:lpstr>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2017-03-26T07:04:45Z</dcterms:modified>
</cp:coreProperties>
</file>