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-DADA2\Mock-comparison\"/>
    </mc:Choice>
  </mc:AlternateContent>
  <bookViews>
    <workbookView xWindow="0" yWindow="0" windowWidth="28800" windowHeight="11130"/>
  </bookViews>
  <sheets>
    <sheet name="Sheet1" sheetId="2" r:id="rId1"/>
    <sheet name="taxaN - Copy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S25" i="2" l="1"/>
  <c r="R25" i="2"/>
  <c r="Q25" i="2"/>
  <c r="P25" i="2"/>
  <c r="O25" i="2"/>
  <c r="N25" i="2"/>
  <c r="M25" i="2"/>
  <c r="L25" i="2"/>
  <c r="M15" i="2"/>
  <c r="N15" i="2"/>
  <c r="O15" i="2"/>
  <c r="P15" i="2"/>
  <c r="Q15" i="2"/>
  <c r="R15" i="2"/>
  <c r="S15" i="2"/>
  <c r="L15" i="2"/>
  <c r="M13" i="2"/>
  <c r="N13" i="2"/>
  <c r="O13" i="2"/>
  <c r="P13" i="2"/>
  <c r="Q13" i="2"/>
  <c r="R13" i="2"/>
  <c r="S13" i="2"/>
  <c r="L13" i="2"/>
  <c r="S18" i="2"/>
  <c r="S19" i="2"/>
  <c r="S20" i="2"/>
  <c r="S21" i="2"/>
  <c r="S22" i="2"/>
  <c r="S23" i="2"/>
  <c r="S24" i="2"/>
  <c r="S17" i="2"/>
  <c r="R18" i="2"/>
  <c r="R19" i="2"/>
  <c r="R20" i="2"/>
  <c r="R21" i="2"/>
  <c r="R22" i="2"/>
  <c r="R23" i="2"/>
  <c r="R24" i="2"/>
  <c r="R17" i="2"/>
  <c r="Q18" i="2"/>
  <c r="Q19" i="2"/>
  <c r="Q20" i="2"/>
  <c r="Q21" i="2"/>
  <c r="Q22" i="2"/>
  <c r="Q23" i="2"/>
  <c r="Q24" i="2"/>
  <c r="Q17" i="2"/>
  <c r="P18" i="2"/>
  <c r="P19" i="2"/>
  <c r="P20" i="2"/>
  <c r="P21" i="2"/>
  <c r="P22" i="2"/>
  <c r="P23" i="2"/>
  <c r="P24" i="2"/>
  <c r="P17" i="2"/>
  <c r="O18" i="2"/>
  <c r="O19" i="2"/>
  <c r="O20" i="2"/>
  <c r="O21" i="2"/>
  <c r="O22" i="2"/>
  <c r="O23" i="2"/>
  <c r="O24" i="2"/>
  <c r="O17" i="2"/>
  <c r="N18" i="2"/>
  <c r="N19" i="2"/>
  <c r="N20" i="2"/>
  <c r="N21" i="2"/>
  <c r="N22" i="2"/>
  <c r="N23" i="2"/>
  <c r="N24" i="2"/>
  <c r="N17" i="2"/>
  <c r="M18" i="2"/>
  <c r="M19" i="2"/>
  <c r="M20" i="2"/>
  <c r="M21" i="2"/>
  <c r="M22" i="2"/>
  <c r="M23" i="2"/>
  <c r="M24" i="2"/>
  <c r="M17" i="2"/>
  <c r="L18" i="2"/>
  <c r="L19" i="2"/>
  <c r="L20" i="2"/>
  <c r="L21" i="2"/>
  <c r="L22" i="2"/>
  <c r="L23" i="2"/>
  <c r="L24" i="2"/>
  <c r="L17" i="2"/>
</calcChain>
</file>

<file path=xl/sharedStrings.xml><?xml version="1.0" encoding="utf-8"?>
<sst xmlns="http://schemas.openxmlformats.org/spreadsheetml/2006/main" count="1494" uniqueCount="366">
  <si>
    <t>Kingdom</t>
  </si>
  <si>
    <t>Phylum</t>
  </si>
  <si>
    <t>Class</t>
  </si>
  <si>
    <t>Order</t>
  </si>
  <si>
    <t>Family</t>
  </si>
  <si>
    <t>Genus</t>
  </si>
  <si>
    <t>TAGGGAATCTTCCGCAA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</si>
  <si>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Bacteria</t>
  </si>
  <si>
    <t>Firmicutes</t>
  </si>
  <si>
    <t>Bacilli</t>
  </si>
  <si>
    <t>Bacillales</t>
  </si>
  <si>
    <t>Bacillaceae</t>
  </si>
  <si>
    <t>Bacillus</t>
  </si>
  <si>
    <t>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</si>
  <si>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Lactobacillales</t>
  </si>
  <si>
    <t>Listeriaceae</t>
  </si>
  <si>
    <t>Listeria</t>
  </si>
  <si>
    <t>TAGGGAATCTTCCGCAATGG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</si>
  <si>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Staphylococcales</t>
  </si>
  <si>
    <t>Staphylococcaceae</t>
  </si>
  <si>
    <t>Staphylococcus</t>
  </si>
  <si>
    <t>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TGAGTCTTGTAGAGGGGGGTAGAATTCCAGGTGTAGCGGTGAAATGCGTAGAGATCTGGAGGAATACCGGTGGCGAAGGCGGCCCCCTGGACAAAGACTGACGCTCAGGTGCGAAAGCGTGGGGAGCAAACA</t>
  </si>
  <si>
    <t>Proteobacteria</t>
  </si>
  <si>
    <t>Gammaproteobacteria</t>
  </si>
  <si>
    <t>Enterobacterales</t>
  </si>
  <si>
    <t>Enterobacteriaceae</t>
  </si>
  <si>
    <t>Salmonella</t>
  </si>
  <si>
    <t>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</si>
  <si>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Escherichia-Shigella</t>
  </si>
  <si>
    <t>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</si>
  <si>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Enterococcaceae</t>
  </si>
  <si>
    <t>Enterococcus</t>
  </si>
  <si>
    <t>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</t>
  </si>
  <si>
    <t>Pseudomonadales</t>
  </si>
  <si>
    <t>Pseudomonadaceae</t>
  </si>
  <si>
    <t>Pseudomonas</t>
  </si>
  <si>
    <t>TAGGGAATCTTCCACAATGGGCGCAAGCCTGATGGAGCAACACCGCGTGAGTGAAGAAGGGTTTCGGCTCGTAAAGCTCTGTTGTTAAAGAAGAACACGTATGAGAGTAACTGTTCATACGTTGACGGTATTTAACCAGAAAGTCACGGCTAACTACGTGCCAGCAGCCGCGGTAATACGTAGGTGGCAAGCGTTATCCGGATTTATTGGGCGTAAAGAGAGTGCAGGCGGTTTTCTAAGTCTGATGTGAAAGCCTTCGGCTTAACCGGAGAAGTGCATCGGAAACTGGATAACTTGAGTGCAGAAGAGGGTAGTGGAACTCCATGTGTAGCGGTGGAATGCGTAGATATATGGAAGAACACCAGTGGCGAAGGCGGCTACCTGGTCTGCAACTGACGCTGAGACTCGAAAGCATGGGTAGCGAACA</t>
  </si>
  <si>
    <t>Lactobacillaceae</t>
  </si>
  <si>
    <t>Limosilactobacillus</t>
  </si>
  <si>
    <t>TAGGGAATCTTCCGCAATGGGCGAAAGCCTGACGGAGCAACGCCGCGTGAGTGATGAAGGTCTTCGGATCGTAAAG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</si>
  <si>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TGGGGAATATTGCACAATGGGCGCAAGCCTGATGCAGCCATGCCGCGTGTATGAAGAAGGCCTTCGGGTTGTAAAGTACTTTCAGT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</si>
  <si>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GGGAATATTGCACAATGGGCGCAAGCCTGATGCAGCCATGCCGCGTGTATGAAGAAGGCCTTCGGGTTGTAAAGTACTTTCAGCAGGGAGGAAGGTGTTGTGGTTAATAACCGCAGCAATTGACGTTACCCGCAGAAGAAGCACCGGCTAACTCCGTGCCAGCAGCCGCGGTAATACGGAGGGTGCAAGCGTTAATCGGAATTACTGGGCGTAAAGCGCACGCAGGCGGTCTGTCAAGTCGGATGTGAAATCCCCGGGCTCAACCTGGGAACTGCATTCGAAACTGGCAGGCTTGAGTCTTGTAGAGGGGGGGAGAATTCCAGGTGTAGCGGTGAAATGCGTAGAGATCTGGAGGAATACCGGTGGCGAAGGCGGCCCCCTGGACAAAGACTGACGCTCAGGTGCGAAAGCGTGGGGAGCAAACA</t>
  </si>
  <si>
    <t>TAGGGAATATTCCGCAA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</si>
  <si>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TGGGGAATATTGCACAATGGGCGCAAGCCTGATGCAGCGACGCCGCGTGAGGGATGACGGCCTTCGGGTTGTAAACCTCTTTCAGCATCGAAGAAGCGAAAGTGACGGTAGGTGCAGAAGAAGCGCCGGCTAACTACGTGCCAGCAGCCGCGGTAATACGTAGGGCGCGAGCGTTGTCCGGAATTATTGGGCGTAAAGAGCTTGTAGGCGGTTTGTCGCGTCTGCTGTGAAAGCCCGGGGCTTAACCCCGGGTTTGCAGTGGGTACGGGCTAACTAGAGTGCAGTAGGGGAGACTGGAATTCCTGGTGTAGCGGTGGAATGCGCAGATATCAGGAGGAACACCGATGGCGAAGGCAGGTCTCTGGGCTGTAACTGACGCTGAGAAGCGAAAGCATGGGGAGCAAACA</t>
  </si>
  <si>
    <t>Actinobacteriota</t>
  </si>
  <si>
    <t>Actinobacteria</t>
  </si>
  <si>
    <t>Micrococcales</t>
  </si>
  <si>
    <t>Micrococcaceae</t>
  </si>
  <si>
    <t>Rothia</t>
  </si>
  <si>
    <t>TAGGGAATCTTCGGCAATGGGGGCAACCCTGACCGAGCAACGCCGCGTGAGTGAAGAAGGTTTTCGGATCGTAAAGCTCTGTTGTAAGAGAAGAACAGGTGTGAGAGTGGAAAGTTCACACTGTGACGGTAACTTACCAGAAAGGGACGGCTAACTACGTGCCAGCAGCCGCGGTAATACGTAGGTCCCGAGCGTTATCCGGATTTATTGGGCGTAAAGCGAGCGCAGGCGGTTAGATAAGTCTGAAGTTAAAGGCTGTGGCTTAACCATAGTATGCTTTGGAAACTGTTTAACTTGAGTGCAGAAGGGGAGAGTGGAATTCCATGTGTAGCGGTGGAATGCGTAGATATATGGAGGAACACCGGTGGCGAAAGCGGCTCTCTGGTCTGTAACTGACGCTGAGGCTCGAAAGCGTGGGTAGCGAACA</t>
  </si>
  <si>
    <t>Streptococcaceae</t>
  </si>
  <si>
    <t>Streptococcus</t>
  </si>
  <si>
    <t>TGGGGAATATTGCACAATGGGCGCAAGCCTGATGCAGCGACGCCGCGTGAGGGATGACGGCCTTCGGGTTGTAAACCTCTTTCAGCACCGAAGAAGCGGAAGTGACGGTAGGTGCAGAAGAAGCGCCGGCTAACTACGTGCCAGCAGCCGCGGTAATACGTAGGGCGCGAGCGTTGTCCGGAATTATTGGGCGTAAAGAGCTTGTAGGCGGTTTGTCGCGTCTGCTGTGAAAGGCTGGGGCTTAACCCTGGTTTTGCAGTGGGTACGGGCAGGCTAGAGTGCAGTAGGGGAGACTGGAATTCCTGGTGTAGCGGTGAAATGCGCAGATATCAGGAGGAACACCGATGGCGAAGGCAGGTCTCTGGGCTGTAACTGACGCTGAGAAGCGAAAGCATGGGGAGCGAACA</t>
  </si>
  <si>
    <t>TGGGGAATATTGCACAATGGGGGAAACCCTGATGCAGCCATGCCGCGTGAATGAAGAAGGCCTTCGGGTTGTAAAGTTCTTTCGGTGATGAGGAAGGTGGTAAGGTTAATACCCTTACCAATTGACGTTAGTCACAGAAGAAGCACCGGCTAACTCCGTGCCAGCAGCCGCGGTAATACGGAGGGTGCAAGCGTTAATCGGAATAACTGGGCGTAAAGGGCACGCAGGCGGTTGTTTAAGTGAGATGTGAAAGCCCCGAGCTTAACTTGGGAATTGCATTTCAGACTGGACAACTAGAGTACTTTAGGGAGGGGTAGAATTCCACGTGTAGCGGTGAAATGCGTAGAGATGTGGAGGAATACCGAAGGCGAAGGCAGCCCCTTGGGAATGTACTGACGCTCATGTGCGAAAGCGTGGGGAGCAAACA</t>
  </si>
  <si>
    <t>Pasteurellaceae</t>
  </si>
  <si>
    <t>Muribacter</t>
  </si>
  <si>
    <t>TGGGGAATATTGGACAATGGAGGGAACTCTGATCCAGCAATTCTGTGTGCATGAAGAAGGTTTTCGGATTGTAAAGTGCTTTCAGTAGGGAAGAAAAAGATGACGGTACCTACAGAAGAAGCGACGGCTAAATACGTGCCAGCAGCCGCGGTAATACGTATGTCGCAAGCGTTATCCGGAATTATTGGGCTTAAAGGGCATCTAGGCGGTCTAACAAGTTGAAGGTGAAAAGCTGTGGCTCAACCATAGTCTTGCCTACAAAACTGTCAGACTAGAGTACTGGAAAGGTGGGTGGAACTACACGAGTAGAGGTGAAATTCGTAGATATGTGTAGGAATGCCGATGATGAAGATAACTCACTGGACAGAAACTGACGCTGAAGTGCGAAAGCTAGGGGAGCAAACA</t>
  </si>
  <si>
    <t>Fusobacteriota</t>
  </si>
  <si>
    <t>Fusobacteriia</t>
  </si>
  <si>
    <t>Fusobacteriales</t>
  </si>
  <si>
    <t>Leptotrichiaceae</t>
  </si>
  <si>
    <t>Streptobacillus</t>
  </si>
  <si>
    <t>TGGGGAATATTGGACAATGGACCAAGAGTCTGATCCAGCAATTCTGTGTGCACGATGAAGTTTTTCGGAATGTAAAGTGCTTTCAGTTGGGAAGAAGAAAGTGACGGTACCAACAGAAGAAGCGACGGCTAAATACGTGCCAGCAGCCGCGGTAATACGTATGTCGCAAGCGTTATCCGGATTTATTGGGCGTAAAGCGCGTCTAGGCGGCCAGATAAGTCTGATGTGAAAATGCGGGGCTCAACTCCGTATTGCGTTGGAAACTGTATGGCTAGAGTACTGGAGAGGTAAGCGGAACTACAAGTGTAGAGGTGAAATTCGTAGATATTTGTAGGAATGCCGATGGGGAAGCCAGCTTACTGGACAGATACTGACGCTAAAGCGCGAAAGCGTGGGTAGCAAACA</t>
  </si>
  <si>
    <t>Fusobacteriaceae</t>
  </si>
  <si>
    <t>Fusobacterium</t>
  </si>
  <si>
    <t>TGGGGAATCTTGGACAATGGGCGAAAGCCCGATCCAGCAATATCGCGTGAGTGAAGAAGGGCAATGCCGCTTGTAAAGCTCTTTCGTCGAGTGCGCGATCATGACAGGACTCGAGGAAGAAGCCCCGGCTAACTCCGTGCCAGCAGCCGCGGTAAGACGGGGGGGGCAAGTGTTCTTCGGAATGACTGGGCGTAAAGGGCACGTAGGCGGTGAATCGGGTTGAAAGTGAAAGTCGCCAAAAAGTGGCGGAATGCTCTCGAAACCAATTCACTTGAGTGAGACAGAGGAGAGTGGAATTTCGTGTGTAGGGGTGAAATCCGTAGATCTACGAAGGAACGCCAAAAGCGAAGGCAGCTCTCTGGGTCCCTACCGACGCTGGGGTGCGAAAGCATGGGGAGCGAACA</t>
  </si>
  <si>
    <t>Alphaproteobacteria</t>
  </si>
  <si>
    <t>Rickettsiales</t>
  </si>
  <si>
    <t>Mitochondria</t>
  </si>
  <si>
    <t>NA</t>
  </si>
  <si>
    <t>TGAGGAATATTGGTCAATGGGCGAGAGCCTGAACCAGCCAAGTCGCGTGAAGGAAGACGGTCCTATGGATTGTAAACTTCTTTAGTAGGTGAGTACAAGCAGTTACGTGTAGCTGTAAGCAAGTAACCTAAGAATAAGTATCGGCTAACTCCGTGCCAGCAGCCGCGGTAATACGGAGGATACGAGCGTTATCCGGATTTATTGGGTTTAAAGGGTGCGTAGGTGGCTTTATAAGTCAGTGGTGAAAAGCTGTGGCTCAACCATAGTCTTGCCGTTGAAACTGTGGAGCTTGAGTGCGGATGAGGTAGGCGGAACGCGTAGTGTAGCGGTGAAATGCATAGATATTACGCAGAACTCCGATTGCGAAGGCAGCTTACCAAACCGCAACTGACACTGAAGCACGAAAGCGTGGGTATCAAACA</t>
  </si>
  <si>
    <t>Bacteroidota</t>
  </si>
  <si>
    <t>Bacteroidia</t>
  </si>
  <si>
    <t>Bacteroidales</t>
  </si>
  <si>
    <t>Porphyromonadaceae</t>
  </si>
  <si>
    <t>Porphyromonas</t>
  </si>
  <si>
    <t>TGGGGAATATTGCGCAATGGGGGGAACCCTGACGCAGCCATGCCGCGTGAATGAAGAAGGCCTTCGGGTTGTAAAGTTCTTTCGGTGACGAGGAAGGTGCTTAGGTTAATACCCTAAGTAATTGACGTTAATCACAGAAGAAGCACCGGCTAACTCCGTGCCAGCAGCCGCGGTAATACGGAGGGTGCGAGCGTTAATCGGAATAACTGGGCGTAAAGGGCACGCAGGCGGATTTTTAAGTGAGGTGTGAAAGCCCCGGGCTTAACCTGGGAATAGCATTTCAGACTGGGAATCTAGAGTACTTTAGGGAGGGGTAGAATTCCACGTGTAGCGGTGAAATGCGTAGAGATGTGGAGGAATACCGAAGGCGAAGGCAGCCCCTTGGGAATGTACTGACGCTCATGTGCGAAAGCGTGGGGAGCAAACA</t>
  </si>
  <si>
    <t>Rodentibacter</t>
  </si>
  <si>
    <t>TGGGGAATTTTGGACAATGGGCGCAAGCCTGATCCAGCCATGCCGCGTGTCTGAAGAAGGCCTTCGGGTTGTAAAGGACTTTTGTCAGGGAAGAAAAGGCAGTTGCTAATACCGATTGCCGATGACGGTACCTGAAGAATAAGCACCGGCTAACTACGTGCCAGCAGCCGCGGTAATACGTAGGGTGCGAGCGTTAATCGGAATTACTGGGCGTAAAGCGAGCGCAGACGGTTACTTAAGCAGGATGTGAAATCCCCGGGCTCAACCTGGGAACTGCGTTCTGAACTGGGTGACTGGAGTGTGTCAGAGGGAGGTAGAATTCCACGTGTAGCAGTGAAATGCGTAGAGATGTGGAGGAATACCGATGGCGAAGGCAGCCTCCTGGGATAACACTGACGTTCATGCTCGAAAGCGTGGGTAGCAAACA</t>
  </si>
  <si>
    <t>Burkholderiales</t>
  </si>
  <si>
    <t>Neisseriaceae</t>
  </si>
  <si>
    <t>Neisseria</t>
  </si>
  <si>
    <t>TAGGGAATCTTCGGCAATGGGGGCAACCCTGACCGAGCAACGCCGCGTGAGTGAAGAAGGTTTTCGGATCGTAAAGCTCTGTTGTAAGAGAAGAACGAGTATGAGAGTGGAAAGCTCATACTGTGACGGTAACTTACCAGAAAGGGACGGCTAACTACGTGCCAGCAGCCGCGGTAATACGTAGGTCCCGAGCGTTATCCGGATTTATTGGGCGTAAAGCGAGCGCAGGCGGTTAGATAAGTCTGAAGTTAAAGGCTGTGGCTTAACCATAGTATGCTTTGGAAACTGTTTAACTTGAGTACAGAAGGGGAGAGTGGAATTCCATGTGTAGCGGTGGAATGCGTAGATATATGGAGGAACACCGGTGGCGAAAGCGGCTCTCTGGTCTGTAACTGACGCTGAGGCTCGAAAGCGTGGGTAGCGAACA</t>
  </si>
  <si>
    <t>TGAGGAATATTGGTCAATGGGCGAGAGCCTGAACCAGCCAAGTCGCGTGAAGGATGACTGTCTTATGGATTGTAAACTTCTTTTATAAGGGAATAAAAGGCACTACGTGTAGTGTATTGAATGTACCTTATGAATAAGCATCGGCTAACTCCGTGCCAGCAGCCGCGGTAATACGGAGGATGCGAGCGTTATCCGGATTTATTGGGTTTAAAGGGTGCGTAGGTGGCCTGTTAAGTCAGCGGTGAAATCTCAGAGCTCAACTCTGAAATTGCCGTTGAAACTGGCGGGCTTGAGTGCAGACGAGGTAGGCGGAATTCGTGGTGTAGCGGTGGAATGCATAGATATCACGAGGAACTCCAATTGCGCAGGCAGCTTACTAGGGTGCCACTGACACTGAAGCACGAAAGCGTGGGTATCAAACA</t>
  </si>
  <si>
    <t>TGGGGAATATTGCACAATGGGCGAAAGCCTGATGCAGCGACGCCGCGTGAGGGATGACGGCCTTCGGGTTGTAAACCTCTTTCAGCAGGGAAGAAGCCACAAGTGACGGTACCTGCAGAAGAAGCGCCGGCTAACTACGTGCCAGCAGCCGCGGTAATACGTAGGGCGCAAGCGTTGTCCGGAATTATTGGGCGTAAAGAGCTCGTAGGCGGTTTGTCGCGTCTGCTGTGAAAGCCCGGGGCTTAACCCCGGGTGTGCAGTGGGTACGGGCAGACTAGAGTGCAGTAGGGGAGACTGGAATTCCTGGTGTAGCGGTGGAATGCGCAGATATCAGGAGGAACACCGATGGCGAAGGCAGGTCTCTGGGCTGTTACTGACGCTGAGGAGCGAAAGCATGGGGAGCGAACA</t>
  </si>
  <si>
    <t>Kocuria</t>
  </si>
  <si>
    <t>TACGGTTATGATACGGGCGTCATCTCTGGAGCACTGCTTTTTATCAACAATGATATTCCTTTAACGACATTGACAGAAGGATTGGTTGTCAGCATGCTGCTCCTTGGCGCGATTTTCGGTTCTGCCTTAAGCGGCACATGTTCCGATCGCTGGGGCAGGAGAAAAGTTGTATTTGTCCTTTCCATCATTTTCATTGTCGGCGCGCTCGCTTGCGCGTTTTCTCAAACAGTCGGCATGCTGATTGCATC</t>
  </si>
  <si>
    <t>TAGGGAATCTTCCGCAATGGGCGAAAGCCTGACGGAGCAACGCCGCGTGAGTGAAGAAGGATTTCGGTTCGTAAAACTCTGTTGTTAGGGAAGAATGATTATATAGTAACTGTATATAGTAGAGACGGTACCTAACCAGAAAGCCACGGCTAACTACGTGCCAGCAGCCGCGGTAATACGTAGGTGGCAAGCGTTGTCCGGAATTATTGGGCGTAAAGCGCGCGCAGGTGGTATAATAAGTCTGATGTGAAAGCCCACGGCTCAACCGTGGAGGGTCATTGGAAACTGTAATACTTGAGTGCAGGAGAGAAAAGTGGAATTCCTAGTGTAGCGGTGGAATGCGTAGAGATTAGGAGGAACACCAGTGGCGAAGGCGGCTTTTTGGCCTGTAACTGACACTGAGGCGCGAAAGCGTGGGGAGCAAACA</t>
  </si>
  <si>
    <t>Gemellaceae</t>
  </si>
  <si>
    <t>Gemella</t>
  </si>
  <si>
    <t>TAGGGAATCTTCGGCAATGGGGGCAACCCTGACCGAGCAACGCCGCGTGAGTGAAGAAGGTTTTCGGATCGTAAAGCTCTGTTGTAAGAGAAGAACGAGTATGAGAGTGGAAAGCTCATACTGTGACGGTAACTTACCAGAAAGGGACGGCTAACTACGTGCCAGCAGCCGCGGTAATACGTAGGTCCCGAGCGTTATCCGGATTTATTGGGCGTAAAGCGAGCGCAGGCGGTTAGATAAGTCTGAAGTTAAAGGCTGTGGCTTAACCATAGTATGCTTTGGAAACTGTTTAACTTGAGTGCAGAAGGGGAGAGTGGAATTCCATGTGTAGCGGTGGAATGCGTAGATATATGGAGGAACACCGGTGGCGAAAGCGGCTCTCTGGTCTGTAACTGACGCTGAGGCTCGAAAGCGTGGGTAGCGAACA</t>
  </si>
  <si>
    <t>TGGGGAATATTGCACAATGGGCGCAAGCCTGATGCAGCGACGCCGCGTGAGGGATGACGGCCTTCGGGTTGTAAACCTCTTTCAGCAGGGAAGAAGCGAAAGTGACGGTACCTGCAGAAGAAGCGCCGGCTAACTACGTGCCAGCAGCCGCGGTAATACGTAGGGCGCGAGCGTTGTCCGGAATTATTGGGCGTAAAGAGCTTGTAGGCGGTTTGTCGCGTCTGCTGTGAAAGCCCGGGGCTTAACCCCGGGTTTGCAGTGGGTACGGGCTAACTAGAGTGCAGTAGGGGAGACTGGAATTCCTGGTGTAGCGGTGGAATGCGCAGATATCAGGAGGAACACCGATGGCGAAGGCAGGTCTCTGGGCTGTAACTGACGCTGAGAAGCGAAAGCATGGGGAGCAAACA</t>
  </si>
  <si>
    <t>TGGGGAATATTGCACAATGGGCGCAAGCCTGATGCAGCGACGCCGCGTGCGGGATGGAGGCCTTCGGGTTGTAAACCGCTTTTGTTCAAGGGCAAGGCAGGTCTTTTGGCCTGTTGAGTGGATTGTTCGAATAAGCACCGGCTAACTACGTGCCAGCAGCCGCGGTAATACGTAGGGTGCAAGCGTTATCCGGATTTATTGGGCGTAAAGGGCTCGTAGGCGGTTCGTCGCGTCCGGTGTGAAAGTCCATCGCTTAACGGTGGATCCGCGCCGGGTACGGGCGGGCTTGAGTGCGGTAGGGGAGACTGGAATTCCCGGTGTAACGGTGGAATGTGTAGATATCGGGAAGAACACCAATGGCGAAGGCAGGTCTCTGGGCCGTTACTGACGCTGAGGAGCGAAAGCGTGGGGAGCGAACA</t>
  </si>
  <si>
    <t>Bifidobacteriales</t>
  </si>
  <si>
    <t>Bifidobacteriaceae</t>
  </si>
  <si>
    <t>Bifidobacterium</t>
  </si>
  <si>
    <t>TAGGGAATTTTCGTCAATGGGCGCAAGCCTGAACGAGCAATGCCGCGTGAACGAGGAAGGTCTTCGGATCGTAAAGTTCTGTTGAGAGGGAAAAAGGGTCACCAGAGGAAATGCTGGTGAAGTGATATTACCTTTCGAGGAAGTCACGGCTAACTACGTGCCAGCAGCCGCGGTAATACGTAGGTGGCGAGCGTTATCCGGAATGATTGGGCGTAAAGGGTGCGTAGGCGGCCTGTTAAGTCTGAAGTGAAAGGTACCGGCTCAACCGGTACAGGCTTTGGAAACTGGCAGGCTGGAGGACAGGAGAGGGCGGTGGAACTCCATGTGTAGCGGTAAAATGCGTAGATATATGGAAGAACACCAGTGGCGAAGGCGGCCGCCTGGCCTGTTACTGACGCTGAGGCACGAAAGCGTGGGGAGCAAATA</t>
  </si>
  <si>
    <t>Erysipelotrichales</t>
  </si>
  <si>
    <t>Erysipelotrichaceae</t>
  </si>
  <si>
    <t>Dubosiella</t>
  </si>
  <si>
    <t>TGGGGCCTCTTGCCCCC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</si>
  <si>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GGGAATATTGCGCAATGGGGGGAACCCTGACGCAGCCATGCCGCGTGAATGAAGAAGGCCTTCGGGTTGTAAAGTTCTTTCGGTGACGAGGAAGGTAACATTGCTAATACCAATGTTAATTGACGTTAATCACAGAAGAAGCACCGGCTAACTCCGTGCCAGCAGCCGCGGTAATACGGAGGGTGCGAGCGTTAATCGGAATAACTGGGCGTAAAGGGCACGCAGGCGGATTTTTAAGTGAGGTGTGAAAGCCCCGGGCTTAACCTGGGAATAGCATTTCAGACTGGGAATCTAGAGTACTTTAGGGAGGGGTAGAATTCCACGTGTAGCGGTGAAATGCGTAGAGATGTGGAGGAATACCGAAGGCGAAGGCAGCCCCTTGGGAATGTACTGACGCTCATGTGCGAAAGCGTGGGGAGCAAACA</t>
  </si>
  <si>
    <t>TAGGGAATCTTCGGCAATGGGGGGAACCCTGACCGAGCAACGCCGCGTGAGTGAAGAAGGTTTTCGGATCGTAAAGCTCTGTTGTAAGAGAAGAACGTTAGCGGGAGTGGAAAATCCGCTAAGTGACGGTACCTTACCAGAAAGGGACGGCTAACTACGTGCCAGCAGCCGCGGTAATACGTAGGTCCCGAGCGTTGTCCGGATTTATTGGGCGTAAAGCGAGCGCAGGCGGTTTGATAAGTCAGAAGTAAAAGGCTGTGGCTCAACCATAGTACGCTTTTGAAACTGTCAAACTTGAGTGCAGAAGGGGGGAGTGGAATTCCATGTGTAGCGGTGAAATGCGTAGATATATGGAGGAACACCGGTGGCGAAAGCGGCTCTCTGGTCTGTAACTGACGCTGAGGCTCGAAAGCGTGGGTAGCGAACA</t>
  </si>
  <si>
    <t>TAGGGAATCTTCCGCAATGGACGCAAGTCTGACGGAGCAACGCCGCGTGAGTGAAGAAGGGTTTCGGCTCGTAAAACTCTGTTGTTAAGGAAGAACACTTTAGGTAGTAACTGGCCTAGAGATGACGGTACTTAACCAGAAAGCCACGGCTAACTACGTGCCAGCAGCCGCGGTAATACGTAGGTGGCAAGCGTTATCCGGAATTATTGGGCGTAAAGCGCGCGTAGGCGGTAGAATAAGTCTGATGTGAAAGCCCCCGGCTCAACCGGGGAGGGTCATTGGAAACTGTTTTACTTGAGTGCAGAAGAGGAGAGTGGAATTCCATGTGTAGCGGTGAAATGCGCAGAGATATGGAGGAACACCAGTGGCGAAGGCGGCTCTCTGGTCTGTAACTGACGCTGAGGTGCGAAAGCGTGGGGATCAAACA</t>
  </si>
  <si>
    <t>Jeotgalicoccus</t>
  </si>
  <si>
    <t>TCGGGCCTCTTCCGCCCTGGGCGAAAGCCTGACGGAGCAACGCCGCGTGAGTGATGAAGGTCTTCGGC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</si>
  <si>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TGGGGAATATTGGACAATGGGCGAAAGCCTGATCCAGCAATGCCGCGTGGGTGAAGAAGGTCTTCGGATCGTAAAGCCCTTTCGACGGGGACGATGATGACGGTACCCGTAGAAGAAGCCCCGGCTAACTTCGTGCCAGCAGCCGCGGTAATACGAAGGGGGCTAGCGTTGCTCGGAATTACTGGGCGTAAAGGGCGCGTAGGCGGCGGCCCAAGTCAGGCGTGAAATTCCTGGGCTCAACCTGGGGACTGCGCTTGATACTGGGTTGCTTGAGGATGGAAGAGGCTCGTGGAATTCCCAGTGTAGAGGTGAAATTCGTAGATATTGGGAAGAACACCGGTGGCGAAGGCGGCGAGCTGGTCCATTACTGACGCTGAGGCGCGACAGCGTGGGGAGCAAACA</t>
  </si>
  <si>
    <t>Acetobacterales</t>
  </si>
  <si>
    <t>Acetobacteraceae</t>
  </si>
  <si>
    <t>Roseomonas</t>
  </si>
  <si>
    <t>TGGGGAATATTGCGCAATGGGGGGAACCCTGACGCAGCCATGCCGCGTGAATGAAGAAGGCCTTCGGGTTGTAAAGTTCTTTCGGTGACGAGGAAGGAGTGTTGGTTAATACCCAGCGCTATTGACGTTAATCACAGAAGAAGCACCGGCTAACTCCGTGCCAGCAGCCGCGGTAATACGGAGGGTGCGAGCGTTAATCGGAATAACTGGGCGTAAAGGGCACGCAGGCGGATTTTTAAGTGAGGTGTGAAAGCCCCGGGCTTAACCTGGGAATAGCATTTCAGACTGGGAATCTAGAGTACTTTAGGGAGGGGTAGAATTCCACGTGTAGCGGTGAAATGCGTAGAGATGTGGAGGAATACCGAAGGCGAAGGCAGCCCCTTGGGAATGTACTGACGCTCATGTGCGAAAGCGTGGGGAGCAAACA</t>
  </si>
  <si>
    <t>TCTTTCCTCTTCCTCCATGG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</si>
  <si>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TCGGGCCTCTTCCGCCCTGGCCGAAAGTCTGACGGAGCAACGCCGCGTGTATGAAGAAGGTTTTCGGC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</si>
  <si>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TCGGTCCTCTTCCGCCCTGGCCGAAAGTCTGACGGAGCAACGCCGCGTGAGTGATGAAGGTTTTCGGC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</si>
  <si>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TAGGGAATCTTCCACAATGGGCGCAAGCCTGATGGAGCAACACCGCGTGAGTGAAGAAGGGTTTCGGCTCGTAAAGCTCTGTTGTTAAAGAAGAACACGTATGAGAGTAACTGTTCATACGTTGACGGTATTTAACCAGAAAGTCACGGCTAACTACGTGCCAGCAGCCGCGGTAATACGTAGGTGGCAAGCGTTATCCGGATTTATTGGGCGTAAAGAGAGTGCAGGCGGTTTTCTAAGTCTGATGTGAAAGCCTTCGGCTTAACCGGAGAAGTGCATCGGAAACTGGATAACTTGAGTGCAGAAGAGGGTAGTGGAACTCCATGTGTAGAGGTGGAATGAGTAGATATATGGAAGAACACCAGGGGAGAAGGCGGCTACCTGGTCTGCAACTGACGCTGAGACTCGAAAGAAGGGGTAGCGAACA</t>
  </si>
  <si>
    <t>TCTGGCCTCTTCCGCCC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</si>
  <si>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TCTTGCCTCTTCCGCCC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</si>
  <si>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TCTTGCCTCTTCCGCCCTGGACGA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</si>
  <si>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TGAGGAATATTGGTCAATGGGCGAGAGCCTGAACCAGCCAAGTCGCGTGAAGGATGACTGTCTTATGGATTGTAAACTTCTTTTATAAGGGAATAAAAGGCACTACGTGTAGTGTATTGAATGTACCTTATGAATAAGCATCGGCTAACTCCGTGCCAGCAGCCGCGGTAATACGGAGGATGCGAGCGTTATCCGGATTTATTGGGTTTAAAGGGTGCGTAGGTGGCCTGTTAAGTCAGCGGTGAGATCTCAGAGCTCAACTCTGAAATTGCCGTTGAAACTGGCGGGCTTGAGTGCAGACGAGGTAGGCGGAATTCGTGGTGTAGCGGTGGAATGCATAGATATCACGAGGAACTCCAATTGCGCAGGCAGCTTACTAGGGTGCCACTGACACTGAAGCACGAAAGCGTGGGTATCAAACA</t>
  </si>
  <si>
    <t>TCTTGCCTCTTCCGCCCTGG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</si>
  <si>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TCTTGCCTCTTCGGCCC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</si>
  <si>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GAGGAATATTGGTCAATGGGCGAGAGCCTGAACCAGCCAAGTCGCGTGAGGGAAGACGGTCCTACGGATTGTAAACCTCTTTTGTCGGGGAGCAATAAGGCGTACGTGTACGCAGATGCGAGTACCCGAAGAAAAAGCATCGGCTAACTCCGTGCCAGCAGCCGCGGTAATACGGAGGATGCGAGCGTTATCCGGATTTATTGGGTTTAAAGGGTGCGCAGGCGGAAAGTGCAAGTCAGCGGTCAAACGACGGGGCTCAACCCCGTCTCGCCGTTGAAACTGTCTTTCTAGAGTGAGCGAGAAGTATGCGGAATGCGTGGTGTAGCGGTGAAATGCATAGATATCACGCAGAACTCCGATTGCGAAGGCAGCATACCGGCGCTCAACTGACGCTCATGCACGAAAGCGTGGGTATCGAACA</t>
  </si>
  <si>
    <t>Muribaculaceae</t>
  </si>
  <si>
    <t>TCTTTCCTCTTCCTCCATGT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</t>
  </si>
  <si>
    <t>TAGGGAATCTTCGGCAATGGGGGGAACCCTGACCGAGCAACGCCGCGTGAGTGAAGAAGGTTTTCGGATCGTAAAGCTCTGTTATAAGCGAAGAACAGGAGTAAGAGTGGAAAGTTTACTCTATGACGGTAGCTTATCAGAAAGGGACGGCTAACTACGTGCCAGCAGCCGCGGTAATACGTAGGTCCCGAGCGTTGTCCGGATTTATTGGGCGTAAAGCGAGCGCAGGTGGTTTAATAAGTCTGAAGTTAAAGGCAGTGGCTCAACCATTGTACGCTTTGGAAACTGTTAAACTTGAGTGCAGAAGGGGAGAGTGGAATTCCATGTGTAGCGGTGAAATGCGTAGATATATGGAGGAACACCGGTGGCGAAAGCGGCTCTCTGGTCTGTAACTGACACTGAGGCTCGAAAGCGTGGGTAGCGAACA</t>
  </si>
  <si>
    <t>TGGGGAATATTGGACAATGGGGGCAACCCTGATCCAGCCATGCCGCGTGTGTGAAGAAGGCCTTTTGGTTGTAAAGCACTTTAAGCAGGGAGGAGAGGCTAATGGTTAATACCCATTAGATTAGACGTTACCTGCAGAATAAGCACCGGCTAACTCTGTGCCAGCAGCCGCGGTAATACAGAGGGTGCGAGCGTTAATCGGAATTACTGGGCGTAAAGCGAGTGTAGGTGGCTCATTAAGTCACATGTGAAATCCCCGGGCTTAACCTGGGAACTGCATGTGATACTGGTGGTGCTAGAATATGTGAGAGGGAAGTAGAATTCCAGGTGTAGCGGTGAAATGCGTAGAGATCTGGAGGAATACCGATGGCGAAGGCAGCTTCCTGGCATAATATTGACACTGAGATTCGAAAGCGTGGGTAGCAAACA</t>
  </si>
  <si>
    <t>Moraxellaceae</t>
  </si>
  <si>
    <t>Enhydrobacter</t>
  </si>
  <si>
    <t>TGGGGAATATTGGACAATGGGGGGAACCCTGATCCAGCCATGCCGCGTGTGTGAAGAAGGCCTTTTGGTTGTAAAGCACTTTAAGCGAGGAGGAGGCTACCTGGATTAATACTTTAGGATAGTGGACGTTACTCGCAGAATAAGCACCGGCTAACTCTGTGCCAGCAGCCGCGGTAATACAGAGGGTGCGAGCGTTAATCGGATTTACTGGGCGTAAAGCGTGCGTAGGCGGCCAATTAAGTCAAATGTGAAATCCCCGAGCTTAACTTGGGAATTGCATTCGATACTGGTTGGCTAGAGTATGGGAGAGGATGGTAGAATTCCAGGTGTAGCGGTGAAATGCGTAGAGATCTGGAGGAATACCGATGGCGAAGGCAGCCATCTGGCCTAATACTGACGCTGAGGTACGAAAGCATGGGGAGCAAACA</t>
  </si>
  <si>
    <t>Acinetobacter</t>
  </si>
  <si>
    <t>TTTGGCCTCTTGCCCCC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</si>
  <si>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TTGGCCTCTTGCCCCCTGGGCGCAAGCCTGATGCAGCCATGCCGCGTGTATGAAGAAGGCCTTCGGGTTGTAAAGTACTTTCAGCGGGGAGGAAGGTGTTGTGGTTAATAACCGCAGCAATTGACGTTACCCGCAGAAGAAGCACCGGCTAACTCCGTGCCAGCAGCCGCGGTAATACGGAGGGTGCAAGCGTTAATCGGAATTACTGGGCGTAAAGCGCACGCAGGCGGTCTGTCAAGTCGGATGTGAAATCCCCGGGCTCAACCTGGGAACTGCATTCGAAACTGGCAGGCTTGAGTCTTGTAGAGGGGGGTAGAATTCCAGGTGTAGCGGTGAAATGCGTAGAGATCTGGAGGAATACCGGTGGCGAAGGCGGCCCCCTGGACAAAGACTGACGCTCAGGTGCGAAAGCGTGGGGAGCAAACA</t>
  </si>
  <si>
    <t>TGGGGAATATTGCGCAATGGGGGCAACCCTGACGCAGCCATGCCGCGTGAATGAAGAAGGCCTTCGGGTTGTAAAGTTCTTTCGGTGTTGAGGAAGGCATTTGGTTTAATAGACCAAGTGATTGACGTTAAATACAGAAGAAGCACCGGCTAACTCCGTGCCAGCAGCCGCGGTAATACGGAGGGTGCGAGCGTTAATCGGAATAACTGGGCGTAAAGGGCACGCAGGCGGACTTTTAAGTGAGGTGTGAAATCCCCGGGCTTAACCTGGGAATTGCATTTCATACTGGGAGTCTAGAGTACTTTAGGGAGGGGTAGAATTCCACGTGTAGCGGTGAAATGCGTAGAGATGTGGAGGAATACCGAAGGCGAAGGCAGCCCCTTGGGAATGTACTGACGCTCATGTGCGAAAGCGTGGGGAGCAAACA</t>
  </si>
  <si>
    <t>Aggregatibacter</t>
  </si>
  <si>
    <t>TCGGTCCTCTTCGGCCCTGGCCGAAAGTCTGACCGAGCAACGCCGCGTGAGTGAAGAAGGTTTTCGGC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</si>
  <si>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GGGGAATATTGCACAATGGGGGGAACCCTGATGCAGCCATGCCGCGTGTATGAAGAAGGCCTTAGGGTTGTAAAGTACTTTCAGTCAGGAGGAAGGGTGAGCAGTGAATAGCTGTTTGCATTGACGTTACTGACAGAAGAAGCACCGGCTAACTCCGTGCCAGCAGCCGCGGTAATACGGAGGGTGCAAGCGTTAATCGGAATTACTGGGCGTAAAGCGCACGCAGGCGGTCTGTTAAGTCAGATGTGAAATCCCCGGGCTTAACCCGGGAACTGCATTTGAAACTGGCAGGCTGGAGTCTCGTAGAGGGGGGTAGAATTCCAGGTGTAGCGGTGAAATGCGTAGAGATCTGGAGGAATACCGGTGGCGAAGGCGGCCCCCTGGACGAAGACTGACGCTCAGGTGCGAAAGCGTGGGGAGCAAACA</t>
  </si>
  <si>
    <t>Erwiniaceae</t>
  </si>
  <si>
    <t>Izhakiella</t>
  </si>
  <si>
    <t>TGGGGAATTTTCCGCAATGGGCGAAAGCCTGACGGAGCAATGCTGCGTGGAGGTGGAAGGCCTACAGGTCGTCAACTTCTTTTCTTGGAGAAGAAACAATGACGGTATCTAAGGAATAAGCATCGGCTAACTCTGTGCCAGCAGCCGCGTTAAGACAGAGGATGCAAGCGTTATCCGGAATGATTAGGCGTAAAGCGTCTGTAGGTGGCTTTTCAAGTCCGCCGTCAAATCCCAGGGCTCAACCCTTGACAGGCGATGGAAACTACCAAGCTGGAGTACGGTAGGGGCAGAGGGAATTTCCAGTGGAGCGTTAAATGCATTGAGATCAGAAAGAACACCAACGGCGAAAGCACTCTGCTGGGCCGACACTGACACTGAGAGATGAAAGCTAGGGGAGCAAATG</t>
  </si>
  <si>
    <t>Cyanobacteria</t>
  </si>
  <si>
    <t>Cyanobacteriia</t>
  </si>
  <si>
    <t>Chloroplast</t>
  </si>
  <si>
    <t>TTTTTCCTCTTTCCCCCTTTTCTCAAT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</si>
  <si>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TTTTCCTCTTTTCCCATGT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</t>
  </si>
  <si>
    <t>TAGGGAATCTTCGGCAATGGACGAAAGTCTGACCGAGCAACGCCGCGTGAGTGAAGAAGGTTTTCGGATCGTAAAACTCTGTTGTTAGAAAAGAACACCTTATAGAGTAACTGCTATAAGTCTGACGGTATCTAACCAGAAAGCCACGGCTAACTACGTGCCAGCAGCCGCGGTAATACGTAGGTGGCAAGCGTTGTCCGGATTTATTGGGCGTAAAGCGAGAGCAGGCGGTTCCTTAAGTCTGATGTGAAAGCCCACGGCTCAACCGTGGAGGGTCATTGGAAACTGGGGAACTTGAGTGCAGAAGAGGAGAGTGGAATTCCATGTGTAGCGGTGGAATGCGTAGATATATGGAGGAACACCAGTGGCGAAGGCGACTCTCTGGTCTGTAACTGACGCTGAGTCTCGAAAGCGTGGGGAGCAAACA</t>
  </si>
  <si>
    <t>TGGGGAATATTGCACAATGGGGGAAACCCTGATGCAGCGACGCCGCGTGAACGAAGAAGGCTTTCGAGTCGTAAAGTTCTGTCCTATGAGAAGATAATGACGGTATCATAGGAGGAAGCCCCGGCTAAATACGTGCCAGCAGCCGCGGTAATACGTATGGGGCGAGCGTTGTCCGGAATTATTGGGCGTAAAGGGTACGTAGGCGGCCATTTAAGTCAGGTGTGAAAGCGTGAGGCTTAACCTCATTAAGCACTTGAAACTGAAAGGCTTGAGTGAAGGAGAGGAAAGTGGAATTCCTAGTGTAGCGGTGAAATGCGTAGATATTAGGAGGAATACCGGTGGCGAAGGCGACTTTCTGGACTTTTACTGACGCTCAGGTACGAAAGCGTGGGGAGCAAACA</t>
  </si>
  <si>
    <t>Clostridia</t>
  </si>
  <si>
    <t>Peptostreptococcales-Tissierellales</t>
  </si>
  <si>
    <t>Family XI</t>
  </si>
  <si>
    <t>Parvimonas</t>
  </si>
  <si>
    <t>TGAGGAATATTGGTCAATGGGCGGAAGCCTGAACCAGCCAAGTAGCGTGAAGGATGACTGCCCTCTGGGTTGTAAACTTCTTTTATACGGGAATAAAGTCTGGCACGTGTGCCATGTTTGCATGTACCGTATGAATAAGGATCGGCTAACTCCGTGCCAGCAGCCGCGGTAATACGGAGGATCCGAGCGTTATCCGGATTTATTGGGTTTAAAGGGAGCGTAGGTGGGCTGTTAAGTCAGTTGTGAAAGTTTGCGGCTCAACCGTAAAATTGCAGTTGATACTGGTAGCCTTGAGTACGGTAGAGGTGGGCGGAATTCGTGGTGTAGCGGTGAAATGCTTAGATATCACGAAGAACTCCGATTGCGTAGGCAGCTCACTGGACCGGAACTGACACTGATGCTCGAAAGTGTGGGTATCAAACA</t>
  </si>
  <si>
    <t>Bacteroidaceae</t>
  </si>
  <si>
    <t>Bacteroides</t>
  </si>
  <si>
    <t>TCGGGCCTCTTCCGCCCTGGCCGC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</si>
  <si>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TGGGGAATATTGCACAATGGGGGAAACCCTGATGCAGCCATGCCGCGTGTATGAAGAAGGCCTTCGGGTTGTAAAGTACTTTCAGCAGGGAGGAAGGGGTGAGGAGTAACATGCCTTGCCATTGACGTTACCTGCAGAAGAAGCACCGGCTAACTCCGTGCCAGCAGCCGCGGTAATACGGAGGGTGCGAGCGTTAATCGGAATTACTGGGCGTAAAGGGCACGCAGGCGGTCAATTAAGCCGGATGTGAAATCCCCGGGCTCAACCCGGGAACTGCATTCGGAACTGGTTGACTGGAGTTCTGTAGAGGGGGGTGGAATTCCACGTGTAGCGGTGAAATGCGTAGAGATGTGGAGGAACACCAGTGGCGAAGGCGGCCCCCTGGACAGAGACTGACGCTCAAGTGCGAAAGCGTGGGGAGCAAACA</t>
  </si>
  <si>
    <t>TGAGGAATATTGGTCAATGGGCGAGAGCCTGAACCAGCCAAGTCGCGTGAGGGAAGACGGTCCTACGGATTGTAAACCTCTTTTGTCGGGGAGCAATAAGGCGTACGCGTACGCAGATGCGAGTACCCGAAGAAAAAGCATCGGCTAACTCCGTGCCAGCAGCCGCGGTAATACGGAGGATGCGAGCGTTATCCGGATTTATTGGGTTTAAAGGGTGCGCAGGCGGAAAGTGCAAGTCAGCGGTCAAACGACGGGGCTTAACCCCGTCTCGCCGTTGAAACTGTCTTTCTAGAGTGAGCGAGAAGTATGCGGAATGCGTGGTGTAGCGGTGAAATGCATAGATATCACGCAGAACTCCGATTGCGAAGGCAGCATACCGGCGCTCAACTGACGCTCATGCACGAAAGCGTGGGTATCGAACA</t>
  </si>
  <si>
    <t>TCGGGCCTCTTCGGCCCTGGCCGC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</si>
  <si>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GGGGAATCTTGGACAATGGGCGAAAGCCCGATCCAACAATATCGCGTGAGTGAAGAAGGGCAATGCCTCTTGTAAAGCTCTTTCGTCGAGTGCGCGATCATGACAGGACTCGAGGACGAAGCCCCGGCTAACTCCGTGCCAGCAGCCGTGGTAAGACGAGGGGCAAGTGTTCTTCAGAATTACTGGGCGTAAAGGGCACGTAGGCGGTGAATCGGGTTGAAAGTGAAAGTCGCCAAAAAGTGGCGGAATGCTCTCAAAACCAATTCACTTGAGTGAGATAGAGGAGAGTGGAATTTCTTGTGTACGGGTGAAATCCGTAGATCTACGAAGGAACGCCAAAAGCGAAGGCAGCTCTCTGGGTCCCTACCGACGCTGGGGTGCGAAAGCATGGGGAGCAAATA</t>
  </si>
  <si>
    <t>TAGGGAATCTTCCACAATGGACGAAAGTCTGATGGAGCAACGCCGCGTGAGTGAAGAAGGTTTTCGGATCGTAAAGCTCTGTTGTTGGTGAAGAAGGATAGAGGTAGTAACTGGCCTTTATTTGACGGTAATCAACCAGAAAGTCACGGCTAACTACGTGCCAGCAGCCGCGGTAATACGTAGGTGGCAAGCGTTGTCCGGATTTATTGGGCGTAAAGCGAGCGCAGGCGGAAGAATAAGTCTGATGTGAAAGCCCTCGGCTTAACCGAGGAACTGCATCGGAAACTGTTTTTCTTGAGTGCAGAAGAGGAGAGTGGAACTCCATGTGTAGCGGTGGAATGCGTAGATATATGGAAGAACACCAGTGGCGAAGGCGGCTCTCTGGTCTGCAACTGACGCTGAGGCTCGAAAGCATGGGTAGCGAACA</t>
  </si>
  <si>
    <t>Lactobacillus</t>
  </si>
  <si>
    <t>TAGGGAATCTTCCACAATGGACGAAAGTCTGATGGAGCAACGCCGCGTGAGTGAAGAAGGTTTTCGGATCGTAAAGCTCTGTTGTTGGTGAAGAAGGATAGAGGTAGTAACTGGCCTTTATTTGACGGTAATCAACCAGAAAGTCACGGCTAACTACGTGCCAGCAGCCGCGGTAATACGTAGGTGGCAAGCGTTGTCCGGATTTATTGGGCGTAAAGCGAGCGCAGGCGGAAGAATAAGTCTGATGTGAAAGCCCTCGGCTTAACCGAGGAACTGCATCGGAAACTGTTTTTCTTGGGTGCAGAAGAGGAGAGTGGAACTCCATGTGTAGCGGTGGAATGCGTAGATATATGGAAGAACACCAGTGGCGAAGGCGGCTCTCTGGTCTGCAACTGACGCTGAGGCTCGAAAGCATGGGTAGCGAACA</t>
  </si>
  <si>
    <t>TGGGGAATATTGCACAATGGGCGCAAGCCTGATGCAGCGACGCCGCGTGAGGGATGACGGTCTTCGGATTGTAAACCTCTTTCGGCAGGGACGAAGCGCAAGTGACGGTACCTGCAGAAGAAGCACCGGCCAACTACGTGCCAGCAGCCGCGGTAATACGTAGGGTGCGAGCGTTGTCCGGAATTACTGGGCGTAAAGAGCTCGTAGGCGGTTTGTCACGTCGTCTGTGAAATCCTACAGCTTAACTGTGGGCGTGCAGGCGATACGGGCAGACTTGAGTACTACAGGGGAGACTGGAATTCCTGGTGTAGCGGTGAAATGCGCAGATATCAGGAGGAACACCGGTGGCGAAGGCGGGTCTCTGGGTAGTAACTGACGCTGAGGAGCGAAAGCATGGGTAGCGAACA</t>
  </si>
  <si>
    <t>Corynebacteriales</t>
  </si>
  <si>
    <t>Dietziaceae</t>
  </si>
  <si>
    <t>Dietzia</t>
  </si>
  <si>
    <t>TGGGGAATCTTGGACAATGGGCGAAAGCCCGATCCAGCATTATCACGAGAAGGGCAATGCCGCTTGTAAAGCTCTTTCGTCGAGTGCGCGATCACGACAGGACTCGAGGAAGAAGCCCCGGCTAACTCCGTGCCAGCAGCCGTAGTAAGGGGGGGGGGAGTGTTCTTCGGAATGACTGGGCGTAAAGGGCACGTAGGTGGTGAATCTGGTTGAAAGTGAAAGTCACCAAAAAGTGGCAGAATGCTCTTGAAACCAATTCACTTGAGTGAGACAGAGGAGAGTGGAATTTCGTGTGTAGGGGTGAAATCCATAGATCTACGAAGGAACGCCAAAAGCGAAGGCAGCTCTCTGGGTCCCTACCGACGTTGGGGTGCGAAAGCATGGGGAGCAAACA</t>
  </si>
  <si>
    <t>TGGGGAATCTTCCGCAATGGACGAAAGTCTGACGGAGCAACGCCGCGTGAGTGAAGACGGCCTTCGGGTTGTAAAGCTCTGTTAATCGGGACGAAAGGTTCGCTTGTGAATAATGAGTGGAATTGACGGTACCGGAATAGAAAGCCACGGCTAACTACGTGCCAGCAGCCGCGGTAATACGTAGGTGGCAAGCGTTGTCCGGAATTATTGGGCGTAAAGCGCGCGCAGGCGGATCAGCCAGTCTGTCTTAAAAGTTCGGGGCTTAACCCCGTGAGGGGATGGAAACTACTGATCTAGAGTATCGGAGAGGAAAGTGGAATTCCTAGTGTAGCGGTGAAATGCGTAGATATTAGGAAGAACACCAGTGGCGAAGGCGACTTTCTGGACGGTAACTGACGCTGAGGCGCGAAAGCCAGGGGAGCGAACG</t>
  </si>
  <si>
    <t>Negativicutes</t>
  </si>
  <si>
    <t>Veillonellales-Selenomonadales</t>
  </si>
  <si>
    <t>Veillonellaceae</t>
  </si>
  <si>
    <t>Veillonella</t>
  </si>
  <si>
    <t>TGAGGAATATTGGTCAATGGGAGCGATCCTGAACCAGCCAAGCCGCGTGGGCGATGAAGGCCCTATGGGTCGTAAAGCCCTTTTGCCGGGGAACAATGAGCCTCACGCGTGGGGCAGTGAGTGTACCCGGAGAAAAAGCATCGGCTAACTCCGTGCCAGCAGCCGCGGTAATACGGAGGATGCGAGCGTTATCCGGATTTATTGGGTTTAAAGGGTGCGTAGGCGGGCTGTTAAGTCAGCGGTAAAAGCCCGGGGCTCACCCCCGGCGAGCCGTTGAGACTGGCGGTCTTGAGTTGGAGAGAGGCAGGCGGAATGCGCGGTGTAGCGGTGAAATGCATAGATATCGCGCAGAACCCCGATTGCGAAGGCAGCCTGCCGGCTCCATACTGACGCTGAGGCACGAAAGCGTGGGGATCGAACA</t>
  </si>
  <si>
    <t>TGGGGAATATTGCGCAATGGGGGGAACCCTGACGCAGCCATGCCGCGTGAATGAAGAAGGCCTTCGGGTTGTAAAGTTCTTTCGGTGACGAGGAAGGTGCTTAGGTTAATACCCTAAGTAATTGACGTTAATCACAGAAGAAGCACCGGCTAACTCCGTGCCAGCAGCCGCGGTAATACGGAGGGTGCGAGCGTTAATCGGAATAACTGGGCGTAAAGGGCACGCAGGCGGATTTTTAAGTGAGGTGTGAAAGCCCCGGGCTTAACCTGGGAATTGCATTTCAGACTGGGAATCTAGAGTACTTTAGGGAGGGGTAGAATTCCACGTGTAGCGGTGAAATGCGTAGAGATGTGGAGGAATACCGAAGGCGAAGGCAGCCCCTTGGGAATGTACTGACGCTCATGTGCGAAAGCGTGGGGAGCAAACA</t>
  </si>
  <si>
    <t>TAGGGAATATTGCTCAATGGGGGAAACCCTGAAGCAGCAACGCCGCGTGGAGGATGACACTTTTCGGAGCGTAAACTCCTTTTGTTAGGGAAGAACCATGACGGTACCTAACGAATAAGCACCGGCTAACTCCGTGCCAGCAGCCGCGGTAATACGGAGGGTGCAAGCGTTACTCGGAATCACTGGGCGTAAAGGACGCGTAGGCGGATTATCAAGTCTTTTGTGAAATCCTATGGCTTAACCATAGAACTGCTTGGGAAACTGATAATCTAGAGTGAGGGAGAGGCAGATGGAATTGGTGGTGTAGGGGTAAAATCCGTAGAGATCACCAGGAATACCCATTGCGAAGGCGATCTGCTGGAACTCAACTGACGCTAAGGCGTGAAAGCGTGGGGAGCAAACA</t>
  </si>
  <si>
    <t>Campylobacterota</t>
  </si>
  <si>
    <t>Campylobacteria</t>
  </si>
  <si>
    <t>Campylobacterales</t>
  </si>
  <si>
    <t>Campylobacteraceae</t>
  </si>
  <si>
    <t>Campylobacter</t>
  </si>
  <si>
    <t>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AAGACTGGAGTGCAGAAGAGGAGAGTGGAATTCCACGTGTAGCGGTGAAATGCGTAGATATGTGGAGGAACACCAGTGGCGAAGGCGACTCTCTGGTCTGTAACTGACGCTGAGGTGCGAAAGCGTGGGGAGCAAACA</t>
  </si>
  <si>
    <t>TCTTTCCTCTTCCTCCCTTTCCTCAAGTCTGACGGAGCAACGCCGCGTGAGTGATGAAGGTTTTCGGATCGTAAAGCTCTGTTGTTAGGGAAGAACAAGTACCGTTCGAATAGGGCGGTACCTTGACGGTACCTAACCAGAAAGCCACGGCTAACTACGTGCCAGCAGCCGCGGTAATACGTAGGTGGCAAGCGTTGTCCGGAATTATTGGGCGTAAAGGGCTCGCAGGCGGTTCCTTAAGTCTGATGTGAAAGCCCCCGGCTCAACCGGGGAGGGTCATTGGAAACTGGGGAACTTGAGTGCAGAAGAGGAGAGTGGAATTCCACGTGTAGCGGTGAAATGCGTAGAGATGTGGAGGAACACCAGTGGCGAAGGCGACTCTCTGGTCTGTAACTGACGCTGAGGAGCGAAAGCGTGGGGAGCGAACA</t>
  </si>
  <si>
    <t>TGGGGAATATTGCACAATGGGCGCAAGCCTGATGCAGCGACGCCGCGTGGGGGATGACGGCCTTCGGGTTGTAAACTCCTTTCGTCAGGGACGAAGCCTTTCGGGGTGACGGTACCTGGATAAGAAGCACCGGCTAACTACGTGCCAGCAGCCGCGGTAATACGTAGGGTGCGAGCGTTGTCCGGAATTACTGGGCGTAAAGAGCTCGTAGGTGGTTTGTCGCGTCGTCTGTGAAATTCCGGGGCTCAACTCCGGATGGGCAGGCGATACGGGCATAACTTGAGTGCTGTAGGGGAGACTGGAATTCCTGGTGTAGCGGTGAAATGCGCAGATATCAGGAGGAACACCGATGGCGAAGGCAGGTCTCTGGGCAGTTACTGACGCTGAGGAGCGAAAGCATGGGTAGCGAACA</t>
  </si>
  <si>
    <t>Corynebacteriaceae</t>
  </si>
  <si>
    <t>Corynebacterium</t>
  </si>
  <si>
    <t>GGGGAATCTTCCGCAATGGACGAAAGTCTGACGGAGCAACGCCGCGTGAGTGAAGACGGCCTTCGGGTTGTAAAGCTCTGTTAATCGGGACGAAAGGTTCGCTTGTGAATAATGAGTGGAATTGACGGTACCGGAATAGAAAGCCACGGCTAACTACGTGCCAGCAGCCGCGGTAATACGTAGGTGGCAAGCGTTGTCCGGAATTATTGGGCGTAAAGCGCGCGCAGGCGGATCAGCCAGTCTGTCTTAAAAGTTCGGGGCTTAACCCCGTGAGGGGATGGAAACTACTGATCTAGAGTATCGGAGAGGAAAGTGGAATTCCTAGTGTAGCGGTGAAATGCGTAGATATTAGGAAGAACACCAGTGGCGAAGGCGACTTTCTGGACGGTAACTGACGCTGAGGCGCGAAAGCCAGGGGAGCGAACG</t>
  </si>
  <si>
    <t>TTTTTCCTCTTTCCCCCTTTTCT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</si>
  <si>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AGGAATATTGGACAATGGGTGAAAGCCTGATCCAGCCATCCCGCGTGCAGGACGACTGCCCTATGGGTTGTAAACTGCTTTTATATAGGGATAAACCTACCCTCGTGAGGGTAGCTGAAGGTACTATATGAATAAGCACCGGCTAACTCCGTGCCAGCAGCCGCGGTAATACGGAGGGTGCAAGCGTTATCCGGATTTATTGGGTTTAAAGGGTCCGTAGGTGGGTTAGTAAGTCAGTGGTGAAATCCTGCAGCTTAACTGTAGAACTGCCATTGATACTGCTAGTCTTGAGTGTATTTGAAGTAGCTGGAATAAGTAGTGTAGCGGTGAAATGCATAGATATTACTTAGAACACCAATTGCGAAGGCAGGTTACTAAGATACAACTGACGCTGATGGACGAAAGCGTGGGTAGCGAACA</t>
  </si>
  <si>
    <t>Flavobacteriales</t>
  </si>
  <si>
    <t>Weeksellaceae</t>
  </si>
  <si>
    <t>Bergeyella</t>
  </si>
  <si>
    <t>TGGGGAATATTGGACAATGGGCGAAAGCCTGATCCAGCCATGCCGCGTGTGTGAAGAAGGTCTTCGGATTGTAAAGCACTTTAAGTTGGGAGGAAGGGCAGTAAGTTAATACCTTGCTGTTTTGACGTTACCAACAGAATAAGCACCGGCTAACTTCGTGCCAGCAGCCGCGGTAATACGAAGGGTGCAAGCGTTAATCGGAATTACTGGGCGTAAAGCGCGCGTAGGTGGTTCAGCAAGTTGGATGTGAAATCCCCGGGCTCAACCTGGGAGGGTCATTGGAAACTGGGGAACTTGAGTGCAGAAGAGGAGAGTGGAATTCCACGTGTAGCGGTGAAATGCGTAGAGATGTGGAGGAACACCAGTGGCGAAGGCGACTCTCTGGTCTGTAACTGACACTGAGGAGCGAAAGCGTGGGGAGCGAACA</t>
  </si>
  <si>
    <t>TGGGGAATCTTGGACAATGGGCGAAAGCCCGATCCAGCAATATCGCGTGAGTGAAGAAGGGCAATGCCGCTTGTAAAGCTCTTTCGTCGAGTGCGCGATCATGACAGGACTCGAGGAAGAAGCCCCGGCTAACTCCGTGCCAGCAGCCGCGGTAAGACGGGGGGGGCAAGTGTTCTTCGGAATGACTGGGCGTAAAGGGCACGTAGGCGGTGAATCGGGTTGAAAGTGAAAGTCGCCAAAAAGTGGCAGAATGCTCTTGAAACCAATTCACTTGAGTGAGACAGAGGAGAGTGGAATTTCGTGTGTAGGGGTGAAATCCGTAGATCTATGAAGGAACGCCAAAAGCGAAGGCAGCTCTCTGGGTCCCTACCGACGCTGGGGTGCGAAAGCATGGGGAGCGAACA</t>
  </si>
  <si>
    <t>TAGGGAATCTTCGGCAATGGGGGGAACCCTGACCGAGCAACGCCGCGTGAGTGAAGAAGGTTTTCGGATCGTAAAGCTCTGTTGTTAAGGAAGAACGGTAATGGGAGTGGAAAGTCCATTACGTGACGGTACTTAACCAGAAAGGGACGGCTAACTACGTGCCAGCAGCCGCGATAATACGTAGGTCCCGAGCGTTGTCCGGATTTATTGGGCGTAAAGCGAGCGCAGGCGGCTCTATAAGTCTGAAGTGAAAGGCTATGGCTCAACCATAGTATGCTTTGGAAACTGTAGGGCTTGAGTGCAGAAGGGGAGAGTGGAATTCCATGTGTAGCGGTGAAATGCGTAGATATATGGAGGAACACCGGTGGCGAAAGCGGCTCTCTGGTCTGTGACTGACGCTGAGGCTCGAAAGCGTGGGTAGCGAACA</t>
  </si>
  <si>
    <t>GGGCCAAGAGAACTAACTTGTCAATCACGTCGCGGTAGTAGGCGGCGAGCATCGAAGCCACCACCCCGCCTTGTGAGTGGCCAACCAGGATGATTTTCTTTGCCTGAACCTCCTGGCGGGCGTAGTCGATGATCTTCATGCCGTCTTGAAGTTCGCTTAACACGGTCATGTCGCTAAACTGACCGTCGGACTTACCGCAACCGGCAAAGTCAAACCGTAACGTGGCCAGGCCCTGGTCGTTTAAGCGGTGGGCCAGTTGGTTTAAGAGGTTCTCCTCGGTGTAACCTAGGTCACCCTTAAAACCGTGCATTAAAATGGCGATCCGGTCGTTTGGCACCTGGTCGCTCCCCTCGAGCAGCCCCCGTAAGGTAAGACCGGCACTCTTGATTGCAACTTCCATTGTATCAACTCACTTTCATGTTTA</t>
  </si>
  <si>
    <t>TAGGGAATCTTCGGCAATGGACGAAAGTCTGACCGAGCAACGCCGCGTGAGTGAAGAAGGTCTTCGGATCGTAAATCTCTGTTGTTAGAGAAGAACACCCTTGAGAGTAACTGTTCAAGGATTGACGGTATCTAACCAGAAAGCCACGGCTAACTACGTGCCAGCAGCCGCGGTAATACGTAGGTGGCAAGCGTTGTCCGGATTTATTGGGCGTAAAGCGAGAGCAGGCGGTTCCTTAAGTCTGATGTGAAAGCCCACGGCTCAACCGTGGAGGGTCATTGGAAACTGGGGAACTTGAGTGCAGAAGAGGAGAGTGGAATTCCATGTGTAGCGGTGGAATGCGTAGATATATGGAGGAACACCAGTGGCGAAGGCGACTCTCTGGTCTGTAACTGACGCTGAGTCTCGAAAGCGTGGGGAGCAAACA</t>
  </si>
  <si>
    <t>Carnobacteriaceae</t>
  </si>
  <si>
    <t>TGGGGAATATTGGACAATGGGCGAAAGCCTGATCCAGCCATGCCGCGTGTGTGAAGAAGGTCTTCGGATTGTAAAGCACTTTAAGTTGGGAGGAAGGGCAGTAAGTTAATACCTTGCTGTTTTGACGTTACCAACAGAATAAGCACCGGCTAACTTCGTGCCAGCAGCCGCGGTAATACGAAGGGTGCAAGCGTTAATCGGAATTACTGGGCGTAAAGCGCGCGTAGGTGGTTCAGCAAGTTGGATGTGAAATCCCCGGGCTCAACCTGGGAGGGTCATTGGAAACTGGAAGACTGGAGTGCAGAAGAGGAGAGTGGAATTCCATGTGTAGCGGTGAAATGCGTAGATATGTGGAGGAACACCAGTGGCGAAGGCGACTCTCTGGTCTGTAACTGACGCTGAGGCGCGAAAGCGTGGGGAGCAAACA</t>
  </si>
  <si>
    <t>TGGGGAATCTTCCGCAATGGACGAAAGTCTGACGGAGCAACGCCGCGTGAGTGAAGACGGCCTTCGGGTTGTAAAGCTCTGTTAGTCGGGACGAAAGGTTCGCTTGTGAATAATGAGTGGAATTGACGGTACCGGAATAGAAAGCCACGGCTAACTACGTGCCAGCAGCCGCGGTAATACGTAGGTGGCAAGCGTTGTCCGGAATTATTGGGCGTAAAGCGCGCGCAGGCGGATCAGCCAGTCTGTCTTAAAAGTTCGGGGCTTAACCCCGTGAGGGGATGGAAACTACTGATCTAGAGTATCGGAGAGGAAAGTGGAATTCCTAGTGTAGCGGTGAAATGCGTAGATATTAGGAAGAACACCAGTGGCGAAGGCGACTTTCTGGACGGTAACTGACGCTGAGGCGCGAAAGCCAGGGGAGCGAACG</t>
  </si>
  <si>
    <t>TAGGGAATCC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</t>
  </si>
  <si>
    <t>HT002</t>
  </si>
  <si>
    <t>TGGGGAATCTTAGACAATGGGGGCAACCCTGATCTAGCCATGCCGCGTGAGTGATGAAGGCCTTAGGGTTGTAAAGCTCTTTCAGCTGGGAAGATAATGACGGTACCAGCAGAAGAAGCCCCGGCTAACTCCGTGCCAGCAGCCGCGGTAATACGGAGGGGGCTAGCGTTGTTCGGAATTACTGGGCGTAAAGCGCACGTAGGCGGACCAGAAAGTTGGGGGTGAAATCCCGGGGCTCAACCTCGGAACTGCCTTCAAAACTATTGGTCTGGAGTTCGAGAGAGGTGAGTGGAATTCCGAGTGTAGAGGTGAAATTCGTAGATATTCGGAGGAACACCAGTGGCGAAGGCGGCTCACTGGCTCGATACTGACGCTGAGGTGCGAAAGCGTGGGGAGCAAACA</t>
  </si>
  <si>
    <t>Rhodobacterales</t>
  </si>
  <si>
    <t>Rhodobacteraceae</t>
  </si>
  <si>
    <t>Paracoccus</t>
  </si>
  <si>
    <t>TAGGGAATATTCCACAATGAGCGAAAGCTTGATGGAGCGACACAGCGTGCACGATGACGGTCTTCGGATTGTAAAGTGCTGTTATAGGGGAAGAACACTTAGTTGAGGAAATGCTTCTAAGCTGACGGTACCCTGTCAGAAAGCGATGGCTAACTATGTGCCAGCAGCCGCGGTAATACATAGGTCGCAAGCGTTATCCGGAATTATTGGGCGTAAAGCGTTCGTAGGCTGTTTATTAAGTCTGGAGTTAAATCCCAGGGCTCAACCCTGGCTCGCTTTGGATACTGGTAAACTAGAGTTAGATAGAGGTAAGCGGAATTCCATGTGAAGCGGTGAAATGCGTAGATATATGGAAGAACACCAAAGGCGAAGGCAGCTTGCTGGGTCTATACTGACGCTGAGGGACGAAAGCGTGGGGAGCAAACA</t>
  </si>
  <si>
    <t>Mycoplasmatales</t>
  </si>
  <si>
    <t>Mycoplasmataceae</t>
  </si>
  <si>
    <t>Mycoplasma</t>
  </si>
  <si>
    <t>TGGGGAATATTGGACAATGGGCGAAAGCCTGATCCAGCCATGCCGCATGAGTGAAGAAGGCCTTTGGGTTGTAAAGCTCTTTTAGTGAGGAAGATAATGACGGTACTCACAGAAGAAGTCCTGGCTAACTCCGTGCCAGCAGCCGCGGTAATACGGAGAGGGCTAGCGTTATTCGGAATTATTGGGCGTAAAGGGCGCGTAGGCGGATTAGTAAGTTAAAAGTGAAATCCCAAGGCTCAACCTTGGAATTGCTTTTAAAACTGCTAATCTAGAGATTGAAAGAGGATAGAGGAATTCCTAGTGTAGAGGTGAAATTCGTAAATATTAGGAGGAACACCAGTGGCGAAGGCGTCTATCTGGTTCAAATCTGACGCTGAGGCGCGAAGGCGTGGGGAGCAAACA</t>
  </si>
  <si>
    <t>Anaplasmataceae</t>
  </si>
  <si>
    <t>Wolbachia</t>
  </si>
  <si>
    <t>TAGGGAATCTTCGGCAATGGGGGGAACCCTGACCGAGCAACGCCGCGTGAGTGAAGAAGGTTTTCGGATCGTAAAGCTCTGTTGTAAGAGAAGAACGTTAGCGGGAGTGGAAAATCCGCTAAGTGACGGTACCTTACCAGAAAGGG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</si>
  <si>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TGGGGAATATTGCACAATGGGCGAAAGCCTGATGCAGCGACGCCGCGTGAGGGATGACGGCCTTCGGGTTGTAAACCTCTTTCAGTAGGGAAGAAGCGAAAGTGACGGTACCTGCAGAAGAAGCACCGGCTAACTACGTGCCAGCAGCCGCGGTAATACGTAGGGTGCGAGCGTTATCCGGAATTATTGGGCGTAAAGAGCTCGTAGGCGGTTTGTCGCGTCTGTCGTGAAAGTCCGGGGCTTAACCCCGGATCTGCGGTGGGTACGGGCAGACTAGAGTGCAGTAGGGGAGACTGGAATTCCTGGTGTAGCGGTGGAATGCGCAGATATCAGGAGGAACACCGATGGCGAAGGCAGGTCTCTGGGCTGTAACTGACGCTGAGGAGCGAAAGCATGGGGAGCGAACA</t>
  </si>
  <si>
    <t>Micrococcus</t>
  </si>
  <si>
    <t>TAGGGAATCTTCCTCCCTTTCCTCCCTTCTTCCGGAT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</t>
  </si>
  <si>
    <t>TGAGGAATATTGGTCAATGGGCGGAAGCCTGAGCCAGCCAAGTAGCGTGAAGGATGACTGCCCTCTGGGTTGTAAACTTCTTTTATACGGGAATAAAGTCTGGCACGTGTGCCATGTTTGCATGTACCGTATGAATAAGGATCGGCTAACTCCGTGCCAGCAGCCGCGGTAATACGGAGGATCCGAGCGTTATCCGGATTTATTGGGTTTAAAGGGAGCGTAGGTGGGCTGTTAAGTCAGTTGTGAAAGTTTGCGGCTCAACCGTAAAATTGCAGTTGATACTGGTAGCCTTGAGTACGGTAGAGGTGGGCGGAATTCGTGGTGTAGCGGTGAAATGCTTAGATATCACGAAGAACTCCGATTGCGTAGGCAGCTCACTGGACCGGAACTGACACTGATGCTCGAAAGTGTGGGTATCAAACA</t>
  </si>
  <si>
    <t>TGGGGAATATTGCACAATGGGGGAAACCCTGATGCAGCCATGCCGCGTGTATGAAGAAGGCCTTCGGGTTGTAAAGTACTTTCAGCAGGGAGGAAGGGGTGAGGAGTAACATGCCTTGCCATTGACGTTACCTGCAGAAGAAGCACCGGCTAACTCCGTGCCAGCAGCCGCGGTAATACGGAGGGTGCGAGCGTTAATCGGAATTACTGGGCGTAAAGGGCACGCAGGCGGTTAATTAAGCCGGATGTGAAATCCCCGGGCTCAACCCGGGAACTGCATTCGGAACTGGTTGACTGGAGTTCTGTAGAGGGGGGTGGAATTCCACGTGTAGCGGTGAAATGCGTAGAGATGTGGAGGAACACCAGTGGCGAAGGCGGCCCCCTGGACAGAGACTGACGCTCAAGTGCGAAAGCGTGGGGAGCAAACA</t>
  </si>
  <si>
    <t>TGTTGCCTCTTGCCCCCTGGGCGCAAGCCTGATGCAGCCATGCCGCGTGTATGAAGAAGGCCTTCGGGTTGTAAAGTACTTTCAGCGGGGAGGAAGGTGTTGTGGTTAATAACCGCAGAAATTGACGTTACCCGCAGAAGAAGCACCGGCTAACTCCGTGCCAGCAGCCGCGGTAATACGGAGGGTGCAAGCGTTAATCGGAATTACTGGGCGTAAAGCGCACGCAGGCGGTCTGTCAAGTCGGATGTGAAATCCCCGGGCTCAACCTGGGAACTGCATTCGAAACTGGCAGGCTTGAGTCTTGTAGAGGGGGGTAGAATTCCAGGTGTAGCGGTGAAATGCGTAGAGATCTGGAGGAATACCGGTGGCGAAGGCGGCCCCCTGGACAAAGACTGACGCTCAGGTGCGAAAGCGTGGGGAGCAAACA</t>
  </si>
  <si>
    <t>TGAGGAATATTGGTCAATGGGCGTAAGCCTGAACCAGCCAAGTCGCGTGAGGGAAGACGGCCCTACGGGTTGTAAACCTCTTTTGTCAGGGAGCAAGGGCCGGTACGTGTACCGGGGCGAGAGTACCTGAAGAAAAAGCATCGGCTAACTCCGTGCCAGCAGCCGCGGTAATACGGAGGATGCGAGCGTTATCCGGATTTATTGGGTTTAAAGGGTGCGTAGGCGGACTTTTAAGTCAGCGGTAAAATTGTGAGGCTCAACCTCATCGAGCCGTTGAAACTGAGAGTCTGGAGTGGGCGAGAAGTATGCGGAATGCGTGGTGTAGCGGTGAAATGCATAGATATCACGCAGAACTCCGATTGCGAAGGCAGCATACCGGCGCCCGACTGACGCTGAAGCACGAAAGCGTGGGTATCGAACA</t>
  </si>
  <si>
    <t>TCGAGAATCTTCCGCAATGGGCGAAAGCCTGACGGAGCGACGCCGCGTGCGGGATGAAGGCCCTTGGGTTGTAAACCGCTGTCAGGGGGGATGAAAGCCGCAAGGCTTGACAGAGCCCCAGAGGAAGCACGGGCTAAGTTCGTGCCAGCAGCCGCGGTAAGACGAACTGTGCGAACGTTATTCGGAATCACTGGGCTTACAGGGTGCGTAGGCGGCCTGTCAAGTAGGGTGTGAAATCCCCCGGCCCAACCGGGGAATGGCGCTCTAAACTAGCAGGCTTGAGTGAGCTAGGGGTACACGGAACTTCCAGTGGAGCGGTGAAACGTGTTGATATTGGAAGGAACACCGGAGGCGAAAGCGGTGTACTGGGGCTTAACTGACGCTGAGGCACGAAAGCCAGGGGAGCGAACG</t>
  </si>
  <si>
    <t>Planctomycetota</t>
  </si>
  <si>
    <t>Planctomycetes</t>
  </si>
  <si>
    <t>Planctomycetales</t>
  </si>
  <si>
    <t>Rubinisphaeraceae</t>
  </si>
  <si>
    <t>SH-PL14</t>
  </si>
  <si>
    <t>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GAGACTTGAGTGCAGAAGAGGAGAGTGGAATTCCATGTGTAGCGGTGAAATGCGTAGATATATGGAGGAACACCAGTGGCGAAGGCGACCACCTGGACTGATACTGACACTGAGGTGCGAAAGCGTGGGGAGCAAACA</t>
  </si>
  <si>
    <t>TGAGGAATATTGGTCAATGGGCGGAAGCCTGAACCAGCCAAGTCGCGTGAGGGAATAAGGCCCTGCGGGTCGTAAACCTCTTTTGCCGGGGAGCAGTGCCGCCCATGTATGGGCGGAGGGAGAGTACCCGGAGAAAAAGCATCGGCTAACTCCGTGCCAGCAGCCGCGGTAATACGGAGGATGCGAGCGTTATCCGGATTTATTGGGTTTAAAGGGTGCGCAGGCGGCGCCCCAAGTCAGCGGTCAAATCGAGGGGCTCAACCCCTTTCCGCCGTTGAAACTGGGGCGCTAGAGTGGGCGAGAAGTAGGCGGAACGCGTGGTGTAGCGGTGAAATGCATAGATATCACGCAGAACCCCGATTGCGAAGGCAGCCTACCGGCGCTCTACTGACGCTCATGCACGAAAGCGCGGGGATCGAACA</t>
  </si>
  <si>
    <t>TGGGGAATATTGCACAATGGGCGCAAGCCTGATGCAGCGACGCCGCGTGAGGGATGACGGTCTTCGGATTGTAAACCTCTTTCGGCAGGGACGAAGCGCAAGTGACGGTACCTGCAGAAGAAGCACCGGCCAACTACGTGCCAGCAGCCGCGGTAATACGTAGGGTGCGAGCGTTGTCCGGAATTACTGGGCGTAAAGAGCTCGTAGGCGGTTTGTCACGTCATCTGTGAAATCCTACAGCTTAACTGTGGGCGTGCAGGCGATACGGGCAGACTTGAGTACTACAGGGGAGACTGGAATTCCTGGCGTAGCGGTGAAATGCGCAGATATCAGGAGGAACACCGGTGGCGAAGGCGGGTCTCTGGGTAGTAACTGACGCTGAGGAGCGAAAGCATGGGTAGCGAACA</t>
  </si>
  <si>
    <t>TGGGGAATATTGGACAATGGAGGAGACTCTGATCCAGCAATTCTGTGTGCACGAAGAAGGTTTTCGGATTGTAAAGTGCTTTCAACGGGGAAGAAGAAAGTGACGGTACCTGTAGAAGAAGCGACGGCTAAATACGTGCCAGCAGCCGCGGTAATACGTATGTCGCGAGCGTTATCCGGAATTATTGGGCATAAAGGGCATCTAGGCGGTATAACAAGTCGGGGGTGAAAACTTGTGGCTCAACCATAAGCTAGCCTTTGAAACTGTTATACTAGAGTATTGGAAAGGTGGGCGGAACTACACGAGTAGAGGTGAAATTCGTAGATATGTGTAGGAATGCCGATGATGAAGATAGCTCACTGGACGATAACTGACGCTGAAGTGCGAAAGCTAGGGGAGCGAACA</t>
  </si>
  <si>
    <t>Leptotrichia</t>
  </si>
  <si>
    <t>TCTTTCCTCTTCTTCCCTTTCCTC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</t>
  </si>
  <si>
    <t>TGAGGAATATTGGTCAATGGGCGGAAGCCTGAACCAGCCAAGTCGCGTGAGGGAAGACGGTCCTATGGATTGTAAACCTCTTTTGTCAGGGAGCAAGCAGGTCCTGCGGGACCTAGTTGAGAGTACCTGAAGAAAAAGCATCGGCTAACTCCGTGCCAGCAGCCGCGGTAATACGGAGGATGCGAGCGTTATCCGGATTTATTGGGTTTAGAGGGTGCGTAGGCGGACTGTTAAGTCAGTGGTCAAAACGGGAGGCTCAACCTTCTGTCGCCATTGAAACTGGCAGACTTGAGTGAGCGAGAAGTATGCGGAATGCGTGGTGTAGCGGTGAAATGCATAGATATCACGCAGAACTCCGATTGCGAAGGCAGCATACCGGCGCTCAACTGACGCTGAAGCACGAAAGCGTGGGGATCGAACA</t>
  </si>
  <si>
    <t>TAGGGAATCTTCGGCAATGGGGGGAACCCTGACCGAGCAACGCCGCGTGAGTGAAGAAGGTTTTCGGATCGTAAAGCTCTGTTGTTAAGGAAGCAAGTTGGAGAGAGTGGAAAGTTCTCCAATTGACGGTACTTAACCAGAAAGGGACGGCTAACTACGTGCCAGCAGCCGCGGTAATACGTAGGTCCCGAGCGTTGTCCGGATTTATTGGGCGTAAAGGGAGCGCAGGCGGTCTGGAAAGTCAGTAGTTAAAAGCATTGGCTTAACCAATGTCAGCTATTGAAACTGTCAGACTTGAGTACAGAAGGGGAGAGTGGAATTCCATGTGTAGCGGTGAAATGCGTAGATATATGGAGGAACACCAGTGGCGAAAGCGGCTCTCTGGTCTGTGACTGACGCTGAGGCTCGAAAGCGTGGGTAGCGAACA</t>
  </si>
  <si>
    <t>TAGGGAATCTTCCACAATGGGCGCAAGCCTGATGGAGCAACACCGCGTGTATGAAGAAGGCCTTCGGGTTGTAAAGTACTTTCAGCGGGGAGGAAGGTGTTGTGGTTAATAACCGTAGCAATTGACGTTACCCGCAGAAGAAGCACCGGCTAACTCCGTGCCAGCAGCCGCGGTAATACGGAGGGTGCAAGCGTTAATCGGAATTACTGGGCGTAAAGCGCACGCAGGCGGTCTGTCAAGTCGGATGTGAAATCCCCGGGCTCAACCTGGGAACTGCATTCGAAACTGGCAGGCTTGAGTCTTGTAGAGGGGGGTAGAATTCCAGGTGTAGCGGTGAAATGCGTAGAGATCTGGAGGAATACCGGTGGCGAAGGCGGCCCCCTGGACAAAGACTGACGCTCAGGTGCGAAAGCGTGGGGAGCAAACA</t>
  </si>
  <si>
    <t>Trabulsiella</t>
  </si>
  <si>
    <t>TAGGGAATCTTCCGCAATGGGCGAAAGCCTGACGGAGCAATGCCGCGTGAGTGAAGAAGGCCTTCGGGTCGTAAAACTCTGTTATAAGAGAAGAACAAATTGTAGAGTAACTGCTACAGTCTTGACGGTATCTTATCAGAAAGCCACGGCTAACTACGTGCCAGTAGCCGCGGTAATACGTAGGTGGCAAGCGTTGTCCGGATTTATTGGGCGTAAAGGGAGCGCAGGTGGTTTCTTAAGTCTGATGTGAAAGCCCACGGCTTAACCGTGGAGGGTCATTGGAAACTGGGAAACTTGAGTACAGAAGAGGAATGTGGAACTCCATGTGTAGCGGTGGAATGCGTAGATATATGGAAGAACACCAGTGGCGAAGGCGACATTCTGGTCTGTTACTGACACTGAGGCTCGAAAGCGTGGGGAGCAAACA</t>
  </si>
  <si>
    <t>Aerococcaceae</t>
  </si>
  <si>
    <t>Aerococcus</t>
  </si>
  <si>
    <t>TGGGGAATATTGCACAATGGGCGAAAGCCTGATGCAGCAACGCCGCGTGAACGATGAAGGTCTTCGGATCGTAAAGTTCTGTTGCAGGGGAAGATAATGACGGTACCCTGTGAGGAAGCCCCGGCTAACTACGTGCCAGCAGCCGCGGTAATACGTAGGGGGCTAGCGTTATCCGGATTTACTGGGCGTAAAGGGTGCGTAGGTGGTCTTTCAAGTCGGTGGTCAAAGCCTACGGCTCAACCGTAGTTAGCCTCCGAAACTGGAAGACTTGAGTGCAGGAGAGGAAAGTGGAATTCCCAGTGTAGCGGTGAAATGCGTAGATATTGGGAGGAACACCGGTAGCGAAGGCGGCTTTCTGGACTGCAACTGACACTGAGGCACGAAAGCGTGGGTAGCAAACA</t>
  </si>
  <si>
    <t>Peptostreptococcaceae</t>
  </si>
  <si>
    <t>Peptostreptococcus</t>
  </si>
  <si>
    <t>TGGGGAATATTGCACAATGGGCGAAAGCCTGATGCAGCGACGCCGCGTGGGGGATGACGGCCTTCGGGTTGTAAACCTCTTTCAGCAGGGAAGAAGCGAAAGTGACGGTACCTGCAGAAGAAGCGCCGGCTAACTACGTGCCAGCAGCCGCGGTAATACGTAGGGCGCAAGCGTTGTCCGGAATTATTGGGCGTAAAGAGCTTGTAGGTGGCTTGTCGCGTCTGCCGTGAAAACCCGAGGCTTAACCTCGGGCGTGCGGTGGGTACGGGCAGGCTAGAGTGTGGTAGGGGAGACTGGAACTCCTGGTGTAGCGGTGAAATGCGCAGATATCAGGAAGAACACCGATGGCGAAGGCAGGTCTCTGGGCCATTACTGACACTGAGAAGCGAAAGCATGGGGAGCGAACA</t>
  </si>
  <si>
    <t>Dermabacteraceae</t>
  </si>
  <si>
    <t>Brachybacterium</t>
  </si>
  <si>
    <t>TGAGGAATATTGGTCAATGGGCTTAGGCCTGAACCAGCCAAGTCGCGCGAGGGAAGACGGTCCTATGGATTGTAAACCTCTTTTGTCGGGGAGCAACGGCGCCACGCGTGGCGGAAGTGAGAGTACCCGAAGAAAAAGCATCGGCTAACTCCGTGCCAGCAGCCGCGGTAATACGGAGGATGCGAGCGTTATCCGGATTTATTGGGTTTAAAGGGTGCGTAGGCGGACTGTTAAGTCAGCGGTAAAAATTCGGGGCCCAACCCCGTCATGCCGTTGAAACTGGCGGACTAGAGTGGGCGAGAAGTATGCGGAATGCGAGGTGTAGCGGTGAAATGCATAGATATCACGCAGAACTCCGATTGCGAAGGCAGCATACCGGCGCCCAACTGACGCTGAGGCACGAAAGCGTGGAGATCGAACA</t>
  </si>
  <si>
    <t>TGGGGAATATTGCACAATGGGCGCAAGCCTGATGCAGCGACGCCGCGTGAGGGATGAAGGCCTTCGGGTTGTAAACCTCTTTCGCTAGTGAAGCAGGCTCACTTCTTTGTGGGTGGGTTGACGGTAGCTGGATAAGAAGCGCCGGCTAACTACGTGCCAGCAGCCGCGGTAATACGTAGGGCGCGAGCGTTGTCCGGAATTATTGGGCGTAAAGAGCTCGTAGGCGGCTGGTCGCGTCTGTCGTGAAATCCTCTGGCTTAACTGGGGGCTTGCGGTGGGTACGGGCCGGCTTGAGTGCGGTAGGGGAGACTGGAATTCCTGGTGTAGCGGTGGAATGCGCAGATATCAGGAGGAACACCGGTGGCGAAGGCGGGTCTCTGGGCCGTTACTGACGCTGAGGAGCGAAAGCGTGGGGAGCGAACA</t>
  </si>
  <si>
    <t>Actinomycetales</t>
  </si>
  <si>
    <t>Actinomycetaceae</t>
  </si>
  <si>
    <t>Actinomyces</t>
  </si>
  <si>
    <t>TGGGGAATATTGGACAATGGGCGAAAGCCTGATCCAGCCATGCCGCGTGTGTGAAGAAGGTCTTCGGATTGTAAAGCACTTTAAGTTGGGAGGAAGGGCAGTAAGTTAATACCTTGCTGTTTTGACGTTACCGACAGAATAAGCACCGGCTAACTCTGTGCCAGCAGCCGCGGTAATACAGAGGGTGCAAGCGTTAATCGGAATTACTGGGCGTAAAGCGCGCGTAGGTGGTTTGTTAAGTTGGATGTGAAAGCCCCGGGCTCAACCTGGGAACTGCATCCAAAACTGGCAGGCTAGAGTACGGTAGAGGGTGGTGGAATTTCCTGTGTAGCGGTGAAATGCGTAGATATAGGAAGGAACACCAGTGGCGAAGGCGACCACCTGGACTGATACTGACACTGAGGTGCGAAAGCGTGGGGAGCAAACA</t>
  </si>
  <si>
    <t>TGGGGAATCTTCCGCAATGGACGAAAGTCTGACGGAGCAACGCCGCGTGAGTGAAGACGGCCTTCGGGTTGTAAAGCTCTGTTAATCGGGACGAAAGGTTCGCTTGTGAATAATGAGTGGAATTGACGGTACCGGAATAGAAAGCCACGGCTAACTACGTGCCAGCAGCCGCGGTAATACGTAGGTGGCAAGCGTTGTCCGGAATTATTGGGCGTAAAGCGCGCGCAGGCGGGTCAGCCAGTCTGTCTTAAAAGTTCGGGGCTTAACCCCGTGAGGGGATGGAAACTACTGATCTAGAGTATCGGAGAGGAAAGTGGAATTCCTAGTGTAGCGGTGAAATGCGTAGATATTAGGAAGAACACCAGTGGCGAAGGCGACTTTCTGGACGGTAACTGACGCTGAGGCGCGAAAGCCAGGGGAGCGAACG</t>
  </si>
  <si>
    <t>TGGGGAATATTGGACAATGGGCGCAAGCCTGATCCAGCCATGCCGCGTGAGTGATGAAGGCCTTAGGGTTGTAAAGCTCTTTTATCCGGGACGATAATGACGGTACCGGAGGAATAAGCCCCGGCTAACTTCGTGCCAGCAGCCGCGGTAATACGAAGGGGGCTAGCGTTGCTCGGAATCACTGGGCGTAAAGGGCGCGTAGGCGGCGTTTTAAGTTGGGGGTGAAAGCCTGTGGCTCAACCACAGAATTGCCTTCGATACTGGGACGCTTGAGTGTGGTAGAGGTTGGTGGAACTGCGAGTGTAGAGGTGAAATTCGTAGATATTCGCAAGAACACCGGTGGCGAAGGCGGCCAACTGGACCATCACTGACGCTGAGGCGCGAAAGCGTGGGGAGCAAACA</t>
  </si>
  <si>
    <t>Rhizobiales</t>
  </si>
  <si>
    <t>Beijerinckiaceae</t>
  </si>
  <si>
    <t>Methylobacterium-Methylorubrum</t>
  </si>
  <si>
    <t>TAGGGAATCTTCCACAATGGGCGCAAGCCTGATGGAGCAACACCGCGTGAGTGAAGAAGGGTTTCGGCC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GGTGGCGAAAGCGGCTCTCTGGTCTGTAACTGACGCTGAGGCTCGAAAGCGTGGGTAGCGAACA</t>
  </si>
  <si>
    <t>TCGAGGATCTTCGGCAATGGGGGCAACCCTGACCGAGCGACGCCGCGTGGGCGACGAAGGCCTTCGGGTTGTAAAGCCCTGTCGAGGGGGAGGAAAGCCGCAAGGCTTGACCCATCCCTGGAGGAAGCACGGGCTAAGTTCGTGCCAGCAGCCGCGGTAAGACGAACCGTGCGAACGTTGTTCGGAATCACTGGGCTTAAAGGGCGCGTAGGCGGGCTGCAAAGTCCGGGGTGAAATCCGCCGGCTCAACCGGCGGACTGCCTCGGATACTGGCGGCCTGGAGGCGGGTAGGGGCGGGCGGAACTCTGGGTGGAGCGGTGAAATGCGTTGATATCCAGAGGAACTCCGGTGGCGAAGGCGGCCCGCTGGACCCGGTCTGACGCTGAGGCGCGAAAGCCAGGGGAGCGAACG</t>
  </si>
  <si>
    <t>Gemmatales</t>
  </si>
  <si>
    <t>Gemmataceae</t>
  </si>
  <si>
    <t>Gemmata</t>
  </si>
  <si>
    <t>TGAGGAATATTGGTCAATGGGCGGGAGCCTGAACCAGCCAAGTCGCGTGAGGGAAGACGGTCCTATGGATTGTAAACCTCTTTTGTCGGGGAGCAAAAGCAGCTACGCGTAGCTGAGAGGAGAGTACCCGAAGAAAAAGCATCGGCTAACTCCGTGCCAGCAGCCGCGGTAATACGGAGGATGCGAGCGTTATCCGGATTTATTGGGTTTAAAGGGTGCGCAGGCGGAGGCGGCAAGTCAGCGGTAAAATTTCGGAGCTCAACTCCGGAGAGCCGTTGAAACTGCCCCACTGGAGTGGGCGAGAAGTATGCGGAATGCGTGGTGTAGCGGTGAAATGCATAGATATCACGCAGAACTCCGATTGCGAAGGCAGCATACCGGCGCCCTACTGACGCTCATGCACGAAAGCGTGGGTATCGAACA</t>
  </si>
  <si>
    <t>TGGGGAATATTGGACAATGGGGGGAACCCTGATCCAGCGACGCCGCGTGAGTGAAGAAGTATTTCGGTATGTAAAGCTCTATCAGCAGGGAAGAAAGAAATGACGGTACCTGACTAAGAAGCCCCGGCTAACTACGTGCCAGCAGCCGCGGTAATACGTAGGGGGCAAGCGTTATCCGGATTTACTGGGTGTAAAGGGAGCGTAGACGGTTGTGCAAGTCTGAAGTGAAAGGCGGGGGCCCAACCCCCGGACTGCTTTGGAAACTGTAGAGCTGGAGTGCAGGAGAGGTAAGTGGAATTCCTAGTGTAGCGGTGAAATGCGTAGATATTAGGAGGAACACCAGTGGCGAAGGCGGCTTACTGGACTGTAACTGACGTTGAGGCTCGAAAGCGTGGGGAGCAAACA</t>
  </si>
  <si>
    <t>Lachnospirales</t>
  </si>
  <si>
    <t>Lachnospiraceae</t>
  </si>
  <si>
    <t>Lachnospiraceae NK4A136 group</t>
  </si>
  <si>
    <t>TAGGGAATCTTCCGCAATGGGCGAAAGCCTGACGGAGCAACGCCGCGTGAGTGATGAAGGGTTTCGGCTCGTAAAACTCTGTTATTAGGGAAGAACAAATGTGTAAGTAACTGTGCACGTCTTGACGGTACCTAATCAGAAAGCCACGGCTAACTACGTGCCAGCAGCCGCGGTAATACGTAGGTGGCAAGCGTTATCCGGATTTATTGGGCGTAAAGCGCGCGCAGGCGGTCTTTTAAGTCTGATGTGAAAGCCCCCGGCTTAACCGGGGAGGGTCATTGGAAACTGGAAGACTGGAGTGCAGAAGAGGAGAGTGGAATTCCACGTGTAGCGGTGAAATGCGTAGATATGTGGAGGAACACCAGTGGCGAAGGCGACTCTCTGGTCTGTAACTGACGCTGAGGCGCGAAAGCGTGGGGAGCAAACA</t>
  </si>
  <si>
    <t>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CTGCGAAGGCAGCTCACTAGACTGTTACTGACACTGATGCTCGAAAGTGTGGGTATCAAACA</t>
  </si>
  <si>
    <t>TAGGGAATCTTCCGCAATGGACGAAAGTCTGACGGAGCAACGCCGCGTGTATGAAGAAGGTTTTCGGATCGTAAAGTACTGTTGTTAGAGAAGAACAAGGATAAGAGTAACTGTGCACATCTTGACGGTACCTAATCAGAAAGCCACGGCTAACTACGTGCCAGCAGCCGCGGTAATACGTAGGTGGCAAGCGTTATCCGGAATTATTGGGCGTAAAGGGCTCGCAGGCGGTTCCTTAAGTCTGATGTGAAAGCCCCCGGCTCAACCGGGGAGGGTCATTGGAAACTGGGGAACTTGAGTGCAGAAGAGGAGAGTGGAATTCCACGTGTAGCGGTGAAATGCGTAGAGATGTGGAGGAACACCAGTGGCGAAGGCGACTCTCTGGTCTGTAACTGACGCTGAGGAGCGAAAGCGTGGGGAGCAAACA</t>
  </si>
  <si>
    <t>TGAGGAATATTGGTCAATGGGCGGCAGCCTGAACCAGCCAAGTCGCGTGAGGGAAGAAGGCCCTACGGGTTGTAAACCTCTTTTGCCGGGGAACAACGGCCGGGACGCGTCCCGGATTTGAGTGTACCCGGAGAAAAAGCATCGGCTAACTCCGTGCCAGCAGCCGCGGTAATACGGAGGATGCGAGCGTTATCCGGATTTATTGGGTTTAAAGGGTGCGTAGGCGGCGCCTCAAGTCAGCGGTCAAACCGGGGGGCTCAACCTTCCGTCGCCGTTGAAACTGGGGCGCTTGAGTGGGCGAGAAGTGCGCGGAATGCGTGGTGTAGCGGTGAAATGCATAGATATCACGCAGAACCCCGATTGCGAAGGCAGCGCACCGGCGCCCAACTGACGCTGAAGCACGAAAGCGTGGGTATCGAACA</t>
  </si>
  <si>
    <t>TGAGGAATATTGGTCAATGGGCGCTAGCCTGAACCAGCCAAGTAGCGTGAAGGATGACTGCCCTATGGGTTGTAAACTTCTTTTATATGGGAATAAAGTGCAGTATGTATACTGTTTTGTATGTACCATATGAATAAGGATCGGCTAACTCCGTGCCAGCAGCCGCGGTAATACGGAGGATCCGAGCGTTATCCGGATTTATTGGGTTTAAAGGGAGCGTAGGCGGAAGCTTAAGTCAGTTGTGAAAGTTTGCGGCTCAACCGTAAAATTGCAGTTGATACTGGGTTTCTTGAGTGCAGTAGAGGTAGGCGGAATTCGTGGTGTAGCGGTGAAATGCTTAGATATCACGAAGAACTCCGATTGCGAAGGCAGCTTACTGGACTGTAACTGACGCTGATGCTCGAAAGTGTGGGTATCAAACA</t>
  </si>
  <si>
    <t>TTTTTCCTCTTTCCCCCTTTTCTCAAGCCTGATGCAGCCATGCCGCGTGTATGAAGAAGGCCTTCGGGTTGTAAAGTACTTTCAGCGGGGAGGAAGGTGTTGTGGTTAATAACCGCAGCAATTGACGTTACCCGCAGAAGAAGCACCGGCTAACTCCGTGCCAGCAGCCGCGGTAATACGGAGGGTGCAAGCGTTAATCGGAATTACTGGGCGTAAAGCGCACGCAGGCGGTCTGTCAAGTCGGATGTGAAATCCCCGGGCTCAACCTGGGAACTGCATTCGAAACTGGCAGGCTTGAGTCTTGTAGAGGGGGGTAGAATTCCAGGTGTAGCGGTGAAATGCGTAGAGATCTGGAGGAATACCGGTGGCGAAGGCGGCCCCCTGGACAAAGACTGACGCTCAGGTGCGAAAGCGTGGGGAGCAAACA</t>
  </si>
  <si>
    <t>TAGGGAATCTTCGGCAATGGACGAAAGTCTGACCGAGCAACGCCGCGTGAGTAAAGAAGGTTTTCGGATCGTAAAACTCTGTTGTTAGAGAAGAACAAGGACGTTAGTAACTGTTCATACGTTGACGGTATTTAACCAGAAAGTCACGGCTAACTACGTGCCAGCAGCCGCGGTAATACGTAGGTGGCAAGCGTTATCCGGATTTATTGGGCGTAAAGAGAGTGCAGGCGGTTTTCTAAGTCTGATGTGAAAGCCTTCGGCTTAACCGGAGAAGTGCATCGGAAACTGGATAACTTGAGTGCAGAAGAGGGTAGTGGAACTCCATGTGTAGCGGTGGAATGCGTAGATATATGGAAGAACACCAGTGGCGAAGGCGGCTACCTGGTCTGCAACTGACGCTGAGACTCGAAAGCATGGGTAGCGAACA</t>
  </si>
  <si>
    <t>TGGGGAATATTGCACAATGGGCGCAAGCCTGATGCAGCAACGCCGCGTGAGGGACGACGGCCTTCGGGTTGTAAACCTCTTTTAGTAGGGAAGAAGCGAAAGTGACGGTACCTGCAGAAAAAGCACCGGCTAACTACGTGCCAGCAGCCGCGGTAATACGTAGGGTGCAAGCGTTGTCCGGAATTATTGGGCGTAAAGAGCTCGTAGGCGGTTTGTCGCGTCTGCTGTGAAAACTGGAGGCTCAACCTCCAGCCTGCAGTGGGTACGGGCAGACTAGAGTGCGGTAGGGGAGATTGGAATTCCTGGTGTAGCGGTGGAATGCGCAGATATCAGGAGGAACACCGATGGCGAAGGCAGATCTCTGGGACGTAACTGACGCTGAGGAGCGAAAGCGTGGGGAGCGAACA</t>
  </si>
  <si>
    <t>Microbacteriaceae</t>
  </si>
  <si>
    <t>TAGGGAATCTTCGGCAATGGGGGGAACCCTGACCGAGCAACGCCGCGTGAGTGAAGAAGGTTTTCGGATCGTAAAGCTCTGTTATAAGCGAAGAACAGGAGTAAGAGTGGAAAGTTTACTCTATGACGGTAGCTTATCAGAAAGGGACGGCTAACTACGTGCCAGCAGCCGCGGTAATACGTAGGTCCCGAGCGTTGTCCGGATTTATTGGGCGTAAAGCGAGCGCAGGTGGTTTAATAAGTCTGAAGTTAAAGGCAGTGGCTCAACCATTGTACGCTTTGGAAGCTGTTAAACTTGAGTGCAGAAGGGGAGAGTGGAATTCCATGTGTAGCGGTGAAATGCGTAGATATATGGAGGAACACCGGTGGCGAAAGCGGCTCTCTGGTCTGTAACTGACACTGAGGCTCGAAAGCGTGGGTAGCGAACA</t>
  </si>
  <si>
    <t>TGGGGAATATTGCACAATGGGCGCAGGCCTGATGCAGCGACGCCGCGTGCGGGATGGAGGCCTTCGGGTTGTAAACCGCTTTTGTTCAAGGGCAAGGCAGGTCTTTTGGCCTGTTGAGTGGATTGTTCGAATAAGCACCGGCTAACTACGTGCCAGCAGCCGCGGTAATACGTAGGGCGCGAGCGTTGTCCGGAATTATTGGGCGTAAAGAGCTTGTAGGCGGTTTGTCGCGTCTGCTGTGAAAGGCTGGGGCTTAACCCTGGTTTTGCAGTGGGTACGGGCAGGCTAGAGTGCAGTAGGGGAGACTGGAATTCCTGGTGTAGCGGTGAAATGCGCAGATATCAGGAGGAACACCGATGGCGAAGGCAGGTCTCTGGGCTGTAACTGACGCTGAGAAGCGAAAGCATGGGGAGCGAACA</t>
  </si>
  <si>
    <t>TGGGGAATCTTAGACAATGGGGGAAACCCTGATCTAGCCATGCCGCGTGAGCGATGAAGGCCTTAGGGTTGTAAAGCTCTTTCAGCTGGGAAGATAATGACGGTACCAGCAGAAGAAGCCCCGGCTAACTCCGTGCCAGCAGCCGCGGTAATACGGAGGGGGCTAGCGTTGTTCGGAATTACTGGGCGTAAAGCGCACGTAGGCGGATTGGAAAGTCAGAGGTGAAATCCCAGGGCTCAACCCTGGAACTGCCTTTGAAACTCCCAGTCTTGAGGTCGAGAGAGGTGAGTGGAATTCCGAGTGTAGAGGTGAAATTCGTAGATATTCGGAGGAACACCAGTGGCGAAGGCGGCTCACTGGCTCGATACTGACGCTGAGGTGCGAAAGCGTGGGGAGCAAACA</t>
  </si>
  <si>
    <t>Haematobacter</t>
  </si>
  <si>
    <t>TAGGGAATCTTCGGCAATGGACGAAAGTCTGACCGAGCAACGCCGCGTGAGTGAAGAAGGTCTTCGGATCGTAAATCTCTGTTGTTAGAGAAGAACACCCTTGAGAGTAACTGTTCAAGGATTGACGGTATCTAACCAGAAGGCCACGGCTAACTACGTGCCAGCAGCCGCGGTAATACGTAGGTGGCAAGCGTTGTCCGGATTTATTGGGCGTAAAGCGAGAGCAGGCGGTTCCTTAAGTCTGATGTGAAAGCCCACGGCTCAACCGTGGAGGGTCATTGGAAACTGGGGAACTTGAGTGCAGAAGAGGAGAGTGGAATTCCATGTGTAGCGGTGGAATGCGTAGATATATGGAGGAACACCAGTGGCGAAGGCGACTCTCTGGTCTGTAACTGACGCTGAGTCTCGAAAGCGTGGGGAGCAAACA</t>
  </si>
  <si>
    <t>TGGGGAATATTGCACAATGGGCGCAAGCCTGATGCAGCCATGCCGCGTGTATGAAGAAGGCCTTCGGGTTGTAAAGTACTTTCAGCGGGGAGGAAGGTGTTGTGGTTAATAACCGCAGCAATTGACGTTACCCGCAGAAGAAGCACCGGCTAACTCCGTGCCAGCAGCCGCGGTAATACGGAGGTGGCAAGCGTTATCCGGATTTATTGGGCGTAAAGAGAGTGCAGGCGGTTTGTTAAGTCAGATGTGAAATCCCCGGGCTCAACCTGGGAACTGCATCTGATACTGGCAAGCTTGAGTCTCGTAGAGGGGGGTAGAATTCCAGGTGTAGCGGTGAAATGCGTAGAGATCTGGAGGAATACCGGTGGCGAAGGCGGCCCCCTGGACGAAGACTGACGCTCAGGTGCGAAAGCGTGGGGAGCAAACA</t>
  </si>
  <si>
    <t>TGGGGAATATTGCACAATGGGGGAAACCCTGATGCAGCGACGCCGCGTGAGGGATGACGGCCTTCGGGTTGTAAACCTCTTTCAGTAGGGAAGAAGCCTTCGGGTGACGGTACCTGCAGAAGAAGTACCGGCTAACTACGTGCCAGCAGCCGCGGTAATACGTAGGGTACAAGCGTTGTCCGGAATTATTGGGCGTAAAGAGCTCGTAGGCGGTTCGTCGCGTCTGCTGTGGAAACGCAAGGCTCAACCTTGCGCGTGCAGTGGGTACGGGCGGACTAGAGTGCAGTAGGGGAGTCTGGAATTCCTGGTGTAGCGGTGAAATGCGCAGATATCAGGAGGAACGCCGGTGGCGAAGGCGGGACTCTGGGCTGTAACTGACGCTGAGGAGCGAAAGCATGGGGAGCGAACA</t>
  </si>
  <si>
    <t>Brevibacteriaceae</t>
  </si>
  <si>
    <t>Brevibacterium</t>
  </si>
  <si>
    <t>TGGGGAATATTGCACAATGGGCGCAAGCCTGATGCAGCGACGCCGCGTGAGGGATGGAGGCCTTCGGGTTGCGAACCTCTTTCGCTCATGGTCAAGCTACGGTTTTGGATCGTGGTGAGGGTAGTGGGTAAAGAAGCGCCGGCTAACTACGTGCCAGCAGCTGCGGTAATACGTAGGGCGCGAGCGTTGTCCGGAATTATTGGGCGTAAAGGGCTTGTAGGCGGTTGGTCGCGTCTGCCGTGAAATCCTCTGGCTTAACTGGGGGCGTGCGGTGGGTACGGGCTGGCTTGAGTGCGGTAGGGGAGACTGGAATTCCTGGTGTAGCGGTGGAATGCGCAGATATCAGGAGGAACACCGGTGGCGAAGGCGGGTCTCTGGGCCGTTACTGACGCTGAGGAGCGAAAGCGTGGGGAGCGAACG</t>
  </si>
  <si>
    <t>TGAGGAATATTGGACAATGGGTGGAAGCCTGATCCAGCCATCCCGCGTGAAGGACGACTGCCCTATGGGTTGTAAACTTCTTTTATATAGGGATAAACCTACCCTCGTGAGGGTAGCTGAAGGTACTATATGAATAAGCACCGGCTAACTCCGTGCCAGCAGCCGCGGTAATACGGAGGGTGCGAGCGTTATCCGGATTTATTGGGTTTAAAGGGTCCGTAGGTGGGTTAGTAAGTCAGTGGTGAAATCCTGCAGCTTAACTGTAGAACTGCCATTGATACTGCTAGTCTTGAGTATATTTGAAGTAGCTGGAATAAGTAGTGTAGCGGTGAAATGCATAGATATTACTTAGAACACCAATTGCGAAGGCAGGTTACTAAGATATAACTGACGCTGAGGGACGAAAGCGTGGGGAGCGAACA</t>
  </si>
  <si>
    <t>TGAGGAATATTGGTCAATGGGCGAGAGCCTGAACCAGCCAAGTCGCGTGAGGGAAGACGGTCCTATGGATTGTAAACCTCTTTTGTCGGGGAGCAAATGCAGCTACGTGTAGCTGAGAGGAGAGTACCCGAAGAAAAAGCATCGGCTAACTCCGTGCCAGCAGCCGCGGTAATACGGAGGATGCGAGCGTTATCCGGATTTATTGGGTTTAAAGGGTGCGCAGGCGGAGGCGGCAAGTCAGCGGTAAAATTTCGGAGCTCAACTCCGGAGAGCCGTTGAAACTGCCCCACTAGAGTGGGCGAGAAGTATGCGGAATGCGTGGTGTAGCGGTGAAATGCATAGATATCACGCAGAGCTCCGATTGCGAAGGCAGCATACCGGCGCCCTACTGACGCTCATGCACGAAAGCGTGGGTATCGAACA</t>
  </si>
  <si>
    <t>TAGGGAATATTGCTCAATGGGGGAAACCCTGAAGCAGCAACGCCGCGTGGAGGATGACACTTCTCGGAGCGTAAACTCCTTTTGTTAGGGAAGAACCATGACGGTACCTAACGAATAAGCACCGGCTAACTCCGTGCCAGCAGCCGCGGTAATACGGAGGGTGCAAGCGTTACTCGGAATCACTGGGCGTAAAGGACGCGTAGGCGGATTATCAAGTCTTTTGTGAAATCCTATGGCTTAACCATAGAACTGCTTGGGAAACTGATAATCTAGAGTGAGGGAGAGGCAGATGGAATTGGTGGTGTAGGGGTAAAATCCGTAGAGATCACCAGGAATACCCATTGCGAAGGCGATCTGCTGGAACTCAACTGACGCTAAGGCGTGAAAGCGTGGGGAGCAAACA</t>
  </si>
  <si>
    <t>TAGGGAATCTTCGGCAATGGACGAAAGTCTGACCGAGCAACGCCGCGTGAGTGAAGAAGGTTTTCGGATCGTAAAACTCTGTTGTTAGAGAAGAACAAGGACGTTAGTTACTGAACGTCCCCTGACGGTATCTAACCAGA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</t>
  </si>
  <si>
    <t>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AAAACTTGAGTGCAGAAGAGGAAAGTGGAATTCCATGTGTAGCGGTGAAATGCGCAGAGATATGGAGGAACACCAGTGGCGAAGGCGACTATCTGGTCTGTAACTGACGCTGATGTGCGAAAGCGTGGGGATCAAACA</t>
  </si>
  <si>
    <t>Atlantibacter</t>
  </si>
  <si>
    <t>TTTTTCCTCTTTCCCCCTTTTCTCAAGCCTGATGCAGCCATGCCGCGTGTATGAAGAAGGCCTTCGGGTTGTAAAGTACTTTCAGT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</t>
  </si>
  <si>
    <t>TGGGGAATATTGCGCAATGGACGAAAGTCTGACGCAGCGACGCCGCGTGAGGGACGAAGGTCTTCGGATCGTAAACCTCTGTCAGGAGGGAAGAAAGCGCATGGCGCCAATCAACCATGCGTTGACGGTACCTCCAAAGGAAGTGCCGGCCAACTCCGTGCCAGCAGCCGCGGTAATACGGAGGGCATAAGCGTTAATCGGAATTACTGGGCGTAAAGCGCGCGTAGGCTGTTGTGTAAGTCAGGGGTGAAATCCCGCGGCTCAACCGCGGAATTGCCTTTGATACTGCATGACTTGAATCCGGGAGAGGGTGGCGGAATTCCAGGTGTAGGAGTGAAATCCGTAGATATCTGGAGGAACACCAGTGGCGAAGGCGGCCACCTGGACCGGTATTGACGCTGAGGCGCGAAAGCGTGGGGAGCAAACA</t>
  </si>
  <si>
    <t>Desulfobacterota</t>
  </si>
  <si>
    <t>Desulfovibrionia</t>
  </si>
  <si>
    <t>Desulfovibrionales</t>
  </si>
  <si>
    <t>Desulfovibrionaceae</t>
  </si>
  <si>
    <t>Desulfovibrio</t>
  </si>
  <si>
    <t>TAGGGAATCTTTCACAATGGGCGAAAGCCTGATGGAGCAACGCCGCGTGCAGGATGAAGGCCTTCGGGTTGTAAACTGCTTTTATAAGCGAGAAATATGATGGTAACTTATGAATAAGGATCGGCTAACTACGTGCCAGCAGCCGCGGTCATACGTAGGATCCGAGCATTATCCGGAGTGACTGGGTGTAAAGAGTTGCGTAGGTGGCATAATAAGTAGCTAGTGAAATCTGGTGGCTCAACCATTCAGACTATTAGCTAAACTGTTAAGCTCGAGACCGTTAGGGGTAACTGGAATTTCTAGTGTAGGAGTGAAATCCGTAGATATTAGAAGGAGCACCGATAGCGTAGGCAGGTTACTGGGACGGTTCTGACACTAAGGCACGAAAGCGTAGGGAGCAAACG</t>
  </si>
  <si>
    <t>Patescibacteria</t>
  </si>
  <si>
    <t>Saccharimonadia</t>
  </si>
  <si>
    <t>Saccharimonadales</t>
  </si>
  <si>
    <t>Saccharimonadaceae</t>
  </si>
  <si>
    <t>Candidatus Saccharimonas</t>
  </si>
  <si>
    <t>TGAGGAATATTGGTCAATGGGCGATAGCCTGAACCAGCCAAGTCGCGTGAGGGAAGACGGTCCTAAGGATTGTAAACCTCTTTTGTCGGGGAGCAAGAAAGGGTATGCATACCCTACTGAGAGTACCCGAAGAAAAAGCATCGGCTAACTCCGTGCCAGCAGCCGCGGTAATACGGAGGATGCGAGCGTTATCCGGATTTATTGGGTTTAAAGGGTGCGCAGGCGGGCCGGAAAGTCAGCGGTAAAATAGCGGGGCTCAACCCCGTCGAGCCGTTGAAACTGTCGGTCTAGAGTGGGCGAGAAGTATGCGGAATGCGTGGTGTAGCGGTGAAATGCATAGATATCACGCAGAACTCCGATTGCGAAGGCAGCATACCGGCGCCCTACTGACGCTCATGCACGAAAGCGTGGGTATCGAACA</t>
  </si>
  <si>
    <t>TGAGGAATATTGGTCAATGGGCGGAAGCCTGAACCAGCCAAGTCGCGTGAGGGAAGACGGTCCTATGGATTGTAAACCTCTTTTGTCAGGGAGCAAGCAGGTCCTGCGGGACTTAGTTGAGAGTACCTGAAGAAAAAGCATCGGCTAACTCCGTGCCAGCAGCCGCGGTAATACGGAGGATGCGAGCGTTATCCGGATTTATTGGGTTTAAAGGGTGCGTAGGCGGACTGTTAAGTCAGTGGTCAAAACGGGAGGCTCAACCTTCTGTCGCCATTGAAACTGGCAGACTTGAGTGAGCGAGAAGTATGCGGAATGCGTGGTGTAGCGGTGAAATGCATAGATATCACGCAGAACTCCGATTGCGAAGGCAGCATACCGGCGCTCAACTGACGCTGAAGCACGAAAGCGTGGGGATCGAACA</t>
  </si>
  <si>
    <t>TGGGGAATATTGGACAATGGGCGAAAGCCTGATCCAGCCATGCCGCGTGTGTGAAGAAGGCCTTTTGGTTGTAAAGCACTTTAAGTGGGGAGGAAAAGCTAATAATTAATACCTATTAGCCCTGACGTTACCCACAGAATAAGCACCGGCTAACTCTGTGCCAGCAGCCGCGGTAATACAGAGGGTGCAAGCGTTAATCGGAATTACTGGGCGTAAAGCGAGCGTAGGTGGCTTATTAAGTCAGATGTGAAATCCCCGGGCTTAACCTGGGAACTGCATCTGATACTGGTAAGCTAGAGTAGGTGAGAGGAGGGTAGAATTCCAGGTGTAGCGGTGAAATGCGTAGATATCTGGAGGAATACCGAGGGCGAAGGCAGCCCTCTGGCATCATACTGACACTCATGTTCGAAAGCGTGGGGAGCAAACA</t>
  </si>
  <si>
    <t>Moraxella</t>
  </si>
  <si>
    <t>TGGGGAATTTTCCGCAATGGGCGAAAGCCTGACGGAGCAATACCGCGTGAGGGAGGAAGGCTCTTGGGTTGTAAACCTCTTTTCTCAGGGAAGAATTCTTGACGGTACCTGAGGAATCAGCATCGGCTAACTCCGTGCCAGCAGCCGCGGTAATACGGAGGATGCAAGCGTTATCCGGAATGATTGGGCGTAAAGCGTCCGCAGGTGGCAATGTAAGTCTGCTGTCAAAGCGTCTGGCTCAACCAGATAAAGGCAGTGGAAACTACATAGCTAGAGTAAGGTAGGGGTAGAGGGAATTCCTGGTGTAGCGGTGAAATGCGTAGAGATCAGGAAGAACACCGGTGGCGAAAGCGCTCTGCTGGACCTTGTCTGACACTGAGGGACGAAAGCTAGGGGAGCGAATG</t>
  </si>
  <si>
    <t>Cyanobacteriales</t>
  </si>
  <si>
    <t>Nostocaceae</t>
  </si>
  <si>
    <t>Mastigocladopsis PCC-10914</t>
  </si>
  <si>
    <t>TGGGGAATATTGCACAATGGGCGCAAGCCTGATGCAGCGACGCCGCGTGAGGGATGACGGCCTTCGGGTTGTAAACCTCTTTCAGCACCGAAGAAGCGAAAGTGACGGTAGGTGCAGAAGAAGCGCCGGCTAACTACGTGCCAGCAGCCGCGGTAATGCGTAGGGCGCAAGCGTTGTCCGGATTTATTGGGCGTAAAGCGAGCGCAGGCGGTTTCTTAAGTCTGATGTGAAAGCCCCCGGCTCAACCGGGGAGGGTCATTGGAAACTGGGAGACTTGAGTGCAGAAGAGGAGAGTGGAATTCCATGTGTAGCGGTGAAATGCGTAGATATATGGAGGAACACCAGTGGCGAAGGCGGCTCTCTGGTCTGTAACTGACGCTGAGGCTCGAAAGCGTGGGGAGCAAACA</t>
  </si>
  <si>
    <t>GTGGGGAATCTTGGACAATGGGCACAAGCCTGATCCAGCCATGCCGCGTGAGTGATGAAGGCCTTAGGGTTGTAAAACTCTTTCGCCGAGGACGATAATGACGGTACTCGGAGAAGAAGCTCCGGCTAACTTCGTGCCAGCAGCCGCGGTAATACGAAGGGGGCTAGCGTTGTTCGGATTTACTGGGCGTAAAGCGCGTGTAGGCGGACTTGTAAGTTGGGGGTGAAATCCCGAGGCTCAACCTCGGAACTGCCTCCAAAACTACAAATCTGGACCTAAGTAGAGGCAAGTGGAATTGCGAGTGTAGAGGTGAAATTCGTAGATATTCGCAGGAACACCAGTGGCGAAGGCGACTTGCTGGACTTATGGTGACGCTGAGACGCGAAAGCGTGGGGAGCAAACA</t>
  </si>
  <si>
    <t>Caulobacterales</t>
  </si>
  <si>
    <t>Hyphomonadaceae</t>
  </si>
  <si>
    <t>SWB02</t>
  </si>
  <si>
    <t>TGGGGAATATTGGACAATGGGGGCAACCCTGATCCAGCAATGCCGCGTGTGTGAAGAAGGTCTTCGGATTGTAAAGCACTTTCGACGGGGACGATGATGACGGTACCCGTAGAAGAAGCCCCGGCTAACTTCGTGCCAGCAGCCGCGGTAATACGAAGGGGGCTAGCGTTGCTCGGAATGACTGGGCGTAAAGGGCGTGTAGGCGGTTTGTACAGTCAGATGTGAAATCCCCGGGCTTAACCTGGGAGCTGCATTTGATACGTGCAGACTAGAGTGTGAGAGAGGGTTGTGGAATTCCCAGTGTAGAGGTGAAATTCGTAGATATTGGGAAGAACACCGGTGGCGAAGGCGGCAACCTGGCTCATTACTGACGCTGAGGCGCGAAAGCGTGGGGAGCAAACA</t>
  </si>
  <si>
    <t>Acetobacter</t>
  </si>
  <si>
    <t>TCGAGCGACCCGAACCTGCAGAACATCCCGATCCGTACCGCGGAGGGCCGGCGCATCCGCCAGGCGTTCGTCGCGCCGCAGGGCTACAAGCTATTGGCCGCGGACTACTCGCAGATCGAGCTGCGGATCATGGCCCACCTGGCCAAGGACGATGGCCTGCTGGATGCCTTCCGCCACGACCTGGACGTACACCGCGCCACCGCGGCGGAAGTCTTCGGCGTGCCGCTGGAAGACGTCAGCGGCGACCAGCGACGCAGCGCCAAGGCGATCAACTTCGGATTGATCTACGGCATGAGCGCCTTCGGCCTGGCCAAGCAGATCGGCGTCGAGCGCAAGGAGGCCCAGGCCTACATCGACCGTTACT</t>
  </si>
  <si>
    <t>TGAGGAATATTGGACAATGGGTTAGCGCCTGATCCAGCCATCCCGCGTGAAGGACGACGGCCCTATGGGTTGTAAACTTCTTTTGTATAGGGATAAACCTACTCTCGTGAGAGTAGCTGAAGGTACTATACGAATAAGCACCGGCTAACTCCGTGCCAGCAGCCGCGGTAATACGGAGGGTGCAAGCGTTATCCGGATTTATTGGGTTTAAAGGGTCCGTAGGCGGATCTGTAAGTCAGTGGTGAAATCTCACAGCTTAACTGTGAAACTGCCATTGATACTGCAGGTCTTGAGTAAATTTGAAGTGGCTGGAATAAGTAGTGTAGCGGTGAAATGCATAGATATTACTTAGAACACCAATTGCGAAGGCAGGTCACTAAGATTTAACTGACGCTGATGGACGAAAGCGTGGGGAGCGAACA</t>
  </si>
  <si>
    <t>Chryseobacterium</t>
  </si>
  <si>
    <t>TGGGGAATATTGGACAATGGGCGCAAGCCTGATCCAGCCATGCCGCGTGAGTGATGAAGGCCCTAGGGTTGTAAAGCTCTTTCACCGGTGAAGATAATGACGGTAACCGGAGAAGAAGCCCCGGCTAACTTCGTGCCAGCAGCCGCGGTAATACGAAGGGGGCTAGCGTTGTTCGGATTTACTGGGCGTAAAGCGCACGTAGGCGGACTTTTAAGTCAGGGGTGAAATCCCAGAGCTCAACTCTGGAACTGCCTTTGATACTGGAAGTCTTGAGTATGGTAGAGGTGAGTGGAATTCCGAGTGTAGAGGTGAAATTCGTAGATATTCGGAGGAACACCAGTGGCGAAGGCGGCTCACTGGACCATTACTGACGCTGAGGTGCGAAAGCGTGGGGAGCAAACA</t>
  </si>
  <si>
    <t>Rhizobiaceae</t>
  </si>
  <si>
    <t>Ochrobactrum</t>
  </si>
  <si>
    <t>TCGAGGATCTTCGGCAATGGGCGCAAGCCTGACCGAGCGACGCCGCGTGCGCGAAGAAGGCCTTCGGGTTGTAAAGCGCTGTCGAGGGGGAGGAAAGCCCGCAAGGGTCTGACCTATCCCTGGAGGAAGCACGGGCTAAGTTCGTGCCAGCAGCCGCGGTAAGACGAACCGTGCGAACGTTGTTCGGAATCACTGGGCTTAAAGGGCGCGTAGGCGGCTTCTCAAGTCCGGGGTGAAAGCTTTCGGCTCAACCGGAAAAGTGCCTTGGATACTGGGAAGCTCGAGGGAGGTAGGGGCGGCCGGAACTTCCGGTGGAGCGGTGAAATGCGTAGATATCGGAAGGAACGCCGGTGGCGAAAGCGGGCCGCTGGACCTCTACTGACGCTGAGGCGCGAAAGCCAGGGGAGCGAACG</t>
  </si>
  <si>
    <t>TCGGGAATATTGCGCAATGGAGGAAACTCTGACGCAGTGACGCCGCGTATAGGAAGAAGGTTTTCGGATTGTAAACTATTGTCGTTAGGGAAGAAAAAAGACAGTACCTAAGGAGGAAGCTCCGGCTAACTACGTGCCAGCAGCCGCGGTAATACGTAGGGAGCGAGCGTTATCCGGATTTATTGGGTGTAAAGGGTGCGTAGACGGGTCTACAAGTTAGTTGTGAAATCCCTCGGCTCAACTGAGGAACTGCAGCTAAAACTATAGATCTTGAGTGCAGGAGAGGTAAGTGGAATTCCTAGTGTAGCGGTGAAATGCGTAGATATTAGGAGGAACACCAGTGGCGAAGGCGACTTACTGGACTGTAACTGACGTTGAGGCACGAAAGTGTGGGGAGCAAACA</t>
  </si>
  <si>
    <t>Clostridia UCG-014</t>
  </si>
  <si>
    <t>TGAGGAATATTGGTCAATGGGCGAGAGCCTGAACCAGCCAAGTCGCGTGAAGGATGACTGTCTTATGGATTGTAAACTTCTTTTATAAGGGAATAAAAGGCACTACGTGTAGTGTATTGAATGTACCTTATGAATAAGCATCGGCTAACTCCGTGCCAGCAGCCGCGGTAATACGGAGGATGCGAGCGTTATCCGGATTTATTGGGTTTAAAGGGTGCGTAGGTGGCCTGTTAAGTCAGCGGTGAAATCTCAGAGCTCAACTCTGAAATTGCCGTTGAAACTGGCGGGCTTGAGTGCAGACGAGGTAGGCGGAATTCGTGGTGTAGCGGTGGAATGCATAGATATCACGAGGAACTCCAATTGCGCAGGCGACCACCTGGACTGATACTGACACTGAGGTGCGAAAGCGTGGGGAGCAAACA</t>
  </si>
  <si>
    <t>TAGGGAATCTTCCGCAATGGACGAAAGTCTGACGGAGCAACGCCGCGTGAGTGATGAAGGTTTTCGGATCGTAAAGCTCTGTTGTTAGGGAAGAACAAGTACCGTTCGAATAGGGCGGTACCTTGACGGTACCTAACCAGAAAGCCACGGCTAACTACGTGCCAGCAGCCGCGGTAATACGTAGGGGGCAAGCGTTATCCGGATTTACTGGGCGTAAAGGGAGCGTAGACGGCAGCGCAAGCCTGGAGTGAAAGGATGGGGCCTAACCCTGTGACTGCTCTGGGAACTGCGCGGCTGGAGTGCCGGAGGGGTAAGCGGAATTCCTAGTGTAGCGGTGAAATGCGTAGATATTAGGAGGAACACCAGTGGCGAAGGCGGCTTACTGGACGGCAACTGACGTTGAGGCTCGAAGGCGTGGGGAGCAAACA</t>
  </si>
  <si>
    <t>TAGGGAATCTTCCGCAATGGACGAAAGTCTGACGGAGCAACGCCGCGTGTATGAAGAAGGTTTTCGGATCGTAAAGTACTGTTGTTAGAGAAGAACAAGGATAAGAGTAACTGCTTGTCCCTTGACGGTATCTAACCAGAAAGCCACGGCTAACTACGTGCCAGCAGCCGCGGTAATACGTAGGTGGCAAGCGTTGTCCGGATTTATTGGGCGTAAAGCGCGCGCAGGCGGTCTTTTAAGTCTGATGTGAAATCCCCGGGCTCAACCTGGGAACTGCATCCAAAACTACTGAGCTAGAGTACGGTAGAGGGTGGTGGAATTCCATGTGTAGCGGTGAAATGCGCAGAGATATGGAGGAACACCAGTGGCGAAGGCGACTTTCTGGTCTGTAACTGACGCTGATGTGCGAAAGCGTGGGGATCAAACA</t>
  </si>
  <si>
    <t>TAGGGAATCTTCCGCAATGGGCGAAAGCCTGACGGAGCAACGCCGCGTGAGTGATGAAGGTCTTCGGATCGTAAAACTCTGTTATTAGGGAAGAACATATGTGTAAGTAACTGTGCACATCTTGACGGTACCTAATCAGAAAGCCACGGCTAACTACGTGCCAGCAGCCGCGGTAATACGTAGGTGGCAAGCGTTATCCGGAATTATTGGGCGTAAAGCGCGCGTAGGCGGTTTTTTAAGTCTGATGTGAAAGCCCACGGCTCAACCGTGGAGGCGAAGGCGACTTTCTGGTCTGTAACTGACGCTGATGTGCGAAAGCGTGGGGATCAAACA</t>
  </si>
  <si>
    <t>CAGGTTCAGCAGGGAGGAAGGTGTTGTGGTTAATAACCGCAGCAATTGACGTTACCCGCAGAAGAAGCACCGGCTAACTCCGTGCCAGCAGCCGCGGTAATACGGAGGGTGCAAGCGTTAATCGGAATTACTGGGCGTAAAGCGCACGCAGGCGGTCTGTCAAGTCGGATGTGAAATCCCCGGGCTCAACCTGGGAACTGCATTCGAAACTGGCAGGCTTGAGTCTTGTAGAGGGGGGGAGAATTCCAGGTGTAGCGGTGAAATGCGTAGAGATCTGGAGGAATACCGGTGGCGAAGGCGGCCCCCTGGACAAAGACTGACGCTCAGGTGCGAAAGCGTGGGGAGCAAACA</t>
  </si>
  <si>
    <t>TGGGGAATATTGCACAATGGGCGAAAGCCTGATGCAGCACCGCCGCGTGAACGATGAAGGTCTTCGGATCGTAAAGTTCTGTTGCAGGGGAAGATAATGACGGTACCCTGTGAGGAAGCCCCGGCTAACTACGTGCCAGCAGCCGCGGTAATACGTAGGGGGCTAGCGTTATCCGGATTTACTGGGCGTAAAGGGTGCGTAGGTGGTCTTTCAAGTCGGTGGTCAAAGCCTACGGCTCAACCGTAGTTAGCCTCCGAAACTGGAAGACTTGAGTGCAGGAGAGGAAAGTGGAATTCCCAGTGTAGCGGTGAAATGCGTAGATATTGGGAGGAACACCGGTAGCGAAGGCGGCTTTCTGGACTGCAACTGACACTGAGGCACGAAAGCGTGGGTAGCAAACA</t>
  </si>
  <si>
    <t>TGGGGAATCTTGCACAATGGGCGAAAGCCTGATGCAGCGACGCCGCGTGGGGGATGACGGCCTTCGGGTTGTAAACCCCTTTCGCTAGGGAAGAAGCCACGTATGTGGTGACGGTACCTGGATAAGAAGCACCGGCTAACTACGTGCCAGCAGCCGCGGTAATACGTAGGGTGCAAGCGTTGTCCGGAATTACTGGGCGTAAAGAGCTCGTAGGTGGTTTGTCGCGTCGTCTGTGAAATCCCGGGGCTTAACTCCGGGCGTGCAGGTGATACGGGCATAACTAGAGTGCTGTAGGGGAGACTGGAATTCCTGGTGTAGCGGTGAAATGCGCAGATATCAGGAGGAACACCGATGGCGAAGGCAGGTCTCTGGGCAGTAACTGACGCTGAGGAGCGAAAGCATGGGGAGCAAACA</t>
  </si>
  <si>
    <t>TGGGGAATATTGGACAATGGGGGCAACCCTGATCCAGCCATGCCGCGTGAGTGATGACGGCCTTAGGGTTGTAAAGCTCTTTTCTCCGGGACGATAATGACGGTACCGGAGGAATAAGCCCCGGCTAACTTCGTGCCAGCAGCCGCGGTAATACGAAGGGGGCTAGCGTTGCTCGGAATCACTGGGCGTAAAGGGCGCGTAGGCGGCTGATTTAGTCGAGGGTGAAAGCCCGTGGCTCAACCACGGAATGGCCTTCGATACTGATTGGCTTGAGACCGGAAGAGGACAGCGGAACTGCGAGTGTAGAGGTGAAATTCGTAGATATTCGCAAGAACACCAGTGGCGAAGGCGGCTGTCTGGTCCGGTTCTGACGCTGAGGCGCGAAAGCGTGGGGAGCAAACA</t>
  </si>
  <si>
    <t>TCGAGGATCTTCGTCAATGGGCGCAAGCCTGAACGAGCGATGCCGCGTGAGCGATGAAGGCCTTCGGGTTGTAAAGCTCAAAAGGGGTGAGAAAGGGCAACTTGATCGAACCCCAGTAAGCTCGGGCTAAGTTCGTGCCAGCAGCCGCGGTAAGGCGAACCGAGCGAACGTTGTTCGGAATCACTGGGCTTAAAGGGCGCGTAGGCGGGTGCTCAAGTCCGGGGTGAAATCCTCCAGCTCAACTGGAGAACTGCCTCGGATACTGGGCGTCTCGAGTGTGGTAGGGGTATGCGGAACTATCGGTGGAGCGGTGAAATGCGTTGATATCGATAGGAACTCCGGTGGCGAAGGCGGCATACTGGACCACTACTGACGCTGATGCGCGAAAGCCAGGGGAGCAAACG</t>
  </si>
  <si>
    <t>Zavarzinella</t>
  </si>
  <si>
    <t>TAGGGAATCTTCCACAATGGGCGCAAGCCTGATGGAGCAACACCGCGTGAGTGAAGAAGGGTTTCGGCTCGTAAAGCTCTGTTGTTAAAGAAGAACACGTATGAGAGTAACTGTTCATACGTTGACGGTATTTAACCAGAAAGTCACGGCTAACTACGTGCCAGCAGCCGCGGTAATACGTAGGTGGCAAGCGTTATCCGGATTTATTGGGCGTAAAGAGAGTGCAGGCGGTTTTCTAAGTCTGATGTGAAAGCCTTCGGCTTAACCGGAGAAGTGCATCGGAAACTGGATAACTTGAGTGCAGAAGAGGGTAGTGGAACTCCATGTGTAGCGATGGAATGCGTAGATATATGGAAGAACACCAGTGGCGAAGGCGGCTACCTGGTCTGCAACTGACGCTGATGTGCGAAAGCGTGGGGATCAAACA</t>
  </si>
  <si>
    <t>Mock-0N-T1</t>
  </si>
  <si>
    <t>Mock-0N-T2</t>
  </si>
  <si>
    <t>Mock-0N-T3</t>
  </si>
  <si>
    <t>Mock-0N-T4</t>
  </si>
  <si>
    <t>Mock-10N-T1</t>
  </si>
  <si>
    <t>Mock-10N-T2</t>
  </si>
  <si>
    <t>Mock-10N-T3</t>
  </si>
  <si>
    <t>Mock-10N-T4</t>
  </si>
  <si>
    <t>Row Labels</t>
  </si>
  <si>
    <t>Grand Total</t>
  </si>
  <si>
    <t>Sum of Mock-0N-T1</t>
  </si>
  <si>
    <t>Sum of Mock-0N-T2</t>
  </si>
  <si>
    <t>Sum of Mock-0N-T3</t>
  </si>
  <si>
    <t>Sum of Mock-0N-T4</t>
  </si>
  <si>
    <t>Sum of Mock-10N-T1</t>
  </si>
  <si>
    <t>Sum of Mock-10N-T2</t>
  </si>
  <si>
    <t>Sum of Mock-10N-T3</t>
  </si>
  <si>
    <t>Sum of Mock-10N-T4</t>
  </si>
  <si>
    <t>Others</t>
  </si>
  <si>
    <t>Samples</t>
  </si>
  <si>
    <t>Group</t>
  </si>
  <si>
    <t>Relative Abundance</t>
  </si>
  <si>
    <t>T1</t>
  </si>
  <si>
    <t>T2</t>
  </si>
  <si>
    <t>T3</t>
  </si>
  <si>
    <t>T4</t>
  </si>
  <si>
    <t xml:space="preserve">Standard Illumina method </t>
  </si>
  <si>
    <t xml:space="preserve"> 'N'(0-10) spacer-linked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</si>
</sst>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ir" refreshedDate="44760.699081134262" createdVersion="6" refreshedVersion="6" minRefreshableVersion="3" recordCount="167">
  <cacheSource type="worksheet">
    <worksheetSource ref="B1:O168" sheet="taxaN - Copy"/>
  </cacheSource>
  <cacheFields count="14"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62">
        <s v="Bacillus"/>
        <s v="Listeria"/>
        <s v="Staphylococcus"/>
        <s v="Salmonella"/>
        <s v="Escherichia-Shigella"/>
        <s v="Enterococcus"/>
        <s v="Pseudomonas"/>
        <s v="Limosilactobacillus"/>
        <s v="Rothia"/>
        <s v="Streptococcus"/>
        <s v="Muribacter"/>
        <s v="Streptobacillus"/>
        <s v="Fusobacterium"/>
        <s v="NA"/>
        <s v="Porphyromonas"/>
        <s v="Rodentibacter"/>
        <s v="Neisseria"/>
        <s v="Kocuria"/>
        <s v="Gemella"/>
        <s v="Bifidobacterium"/>
        <s v="Dubosiella"/>
        <s v="Jeotgalicoccus"/>
        <s v="Roseomonas"/>
        <s v="Enhydrobacter"/>
        <s v="Acinetobacter"/>
        <s v="Aggregatibacter"/>
        <s v="Izhakiella"/>
        <s v="Parvimonas"/>
        <s v="Bacteroides"/>
        <s v="Lactobacillus"/>
        <s v="Dietzia"/>
        <s v="Veillonella"/>
        <s v="Campylobacter"/>
        <s v="Corynebacterium"/>
        <s v="Bergeyella"/>
        <s v="HT002"/>
        <s v="Paracoccus"/>
        <s v="Mycoplasma"/>
        <s v="Wolbachia"/>
        <s v="Micrococcus"/>
        <s v="SH-PL14"/>
        <s v="Leptotrichia"/>
        <s v="Trabulsiella"/>
        <s v="Aerococcus"/>
        <s v="Peptostreptococcus"/>
        <s v="Brachybacterium"/>
        <s v="Actinomyces"/>
        <s v="Methylobacterium-Methylorubrum"/>
        <s v="Gemmata"/>
        <s v="Lachnospiraceae NK4A136 group"/>
        <s v="Haematobacter"/>
        <s v="Brevibacterium"/>
        <s v="Atlantibacter"/>
        <s v="Desulfovibrio"/>
        <s v="Candidatus Saccharimonas"/>
        <s v="Moraxella"/>
        <s v="Mastigocladopsis PCC-10914"/>
        <s v="SWB02"/>
        <s v="Acetobacter"/>
        <s v="Chryseobacterium"/>
        <s v="Ochrobactrum"/>
        <s v="Zavarzinella"/>
      </sharedItems>
    </cacheField>
    <cacheField name="Mock-0N-T1" numFmtId="0">
      <sharedItems containsSemiMixedTypes="0" containsString="0" containsNumber="1" containsInteger="1" minValue="0" maxValue="23751"/>
    </cacheField>
    <cacheField name="Mock-0N-T2" numFmtId="0">
      <sharedItems containsSemiMixedTypes="0" containsString="0" containsNumber="1" containsInteger="1" minValue="0" maxValue="28405"/>
    </cacheField>
    <cacheField name="Mock-0N-T3" numFmtId="0">
      <sharedItems containsSemiMixedTypes="0" containsString="0" containsNumber="1" containsInteger="1" minValue="0" maxValue="18572"/>
    </cacheField>
    <cacheField name="Mock-0N-T4" numFmtId="0">
      <sharedItems containsSemiMixedTypes="0" containsString="0" containsNumber="1" containsInteger="1" minValue="0" maxValue="25703"/>
    </cacheField>
    <cacheField name="Mock-10N-T1" numFmtId="0">
      <sharedItems containsSemiMixedTypes="0" containsString="0" containsNumber="1" containsInteger="1" minValue="0" maxValue="17096"/>
    </cacheField>
    <cacheField name="Mock-10N-T2" numFmtId="0">
      <sharedItems containsSemiMixedTypes="0" containsString="0" containsNumber="1" containsInteger="1" minValue="0" maxValue="17523"/>
    </cacheField>
    <cacheField name="Mock-10N-T3" numFmtId="0">
      <sharedItems containsSemiMixedTypes="0" containsString="0" containsNumber="1" containsInteger="1" minValue="0" maxValue="11179"/>
    </cacheField>
    <cacheField name="Mock-10N-T4" numFmtId="0">
      <sharedItems containsSemiMixedTypes="0" containsString="0" containsNumber="1" containsInteger="1" minValue="0" maxValue="19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s v="Bacteria"/>
    <s v="Firmicutes"/>
    <s v="Bacilli"/>
    <s v="Bacillales"/>
    <s v="Bacillaceae"/>
    <x v="0"/>
    <n v="23751"/>
    <n v="28405"/>
    <n v="16746"/>
    <n v="25703"/>
    <n v="16235"/>
    <n v="13858"/>
    <n v="11179"/>
    <n v="19278"/>
  </r>
  <r>
    <s v="Bacteria"/>
    <s v="Firmicutes"/>
    <s v="Bacilli"/>
    <s v="Lactobacillales"/>
    <s v="Listeriaceae"/>
    <x v="1"/>
    <n v="19761"/>
    <n v="26127"/>
    <n v="18572"/>
    <n v="23841"/>
    <n v="17096"/>
    <n v="17523"/>
    <n v="9147"/>
    <n v="18398"/>
  </r>
  <r>
    <s v="Bacteria"/>
    <s v="Firmicutes"/>
    <s v="Bacilli"/>
    <s v="Staphylococcales"/>
    <s v="Staphylococcaceae"/>
    <x v="2"/>
    <n v="18564"/>
    <n v="23059"/>
    <n v="16663"/>
    <n v="16066"/>
    <n v="14128"/>
    <n v="15617"/>
    <n v="8558"/>
    <n v="17557"/>
  </r>
  <r>
    <s v="Bacteria"/>
    <s v="Proteobacteria"/>
    <s v="Gammaproteobacteria"/>
    <s v="Enterobacterales"/>
    <s v="Enterobacteriaceae"/>
    <x v="3"/>
    <n v="14740"/>
    <n v="19397"/>
    <n v="14914"/>
    <n v="19073"/>
    <n v="16176"/>
    <n v="16497"/>
    <n v="9191"/>
    <n v="16619"/>
  </r>
  <r>
    <s v="Bacteria"/>
    <s v="Proteobacteria"/>
    <s v="Gammaproteobacteria"/>
    <s v="Enterobacterales"/>
    <s v="Enterobacteriaceae"/>
    <x v="4"/>
    <n v="15199"/>
    <n v="18994"/>
    <n v="14682"/>
    <n v="18480"/>
    <n v="15679"/>
    <n v="15819"/>
    <n v="8868"/>
    <n v="16299"/>
  </r>
  <r>
    <s v="Bacteria"/>
    <s v="Firmicutes"/>
    <s v="Bacilli"/>
    <s v="Lactobacillales"/>
    <s v="Enterococcaceae"/>
    <x v="5"/>
    <n v="14127"/>
    <n v="17963"/>
    <n v="12827"/>
    <n v="17534"/>
    <n v="13583"/>
    <n v="13404"/>
    <n v="7003"/>
    <n v="13967"/>
  </r>
  <r>
    <s v="Bacteria"/>
    <s v="Proteobacteria"/>
    <s v="Gammaproteobacteria"/>
    <s v="Pseudomonadales"/>
    <s v="Pseudomonadaceae"/>
    <x v="6"/>
    <n v="9410"/>
    <n v="12732"/>
    <n v="9644"/>
    <n v="12400"/>
    <n v="10525"/>
    <n v="10810"/>
    <n v="5938"/>
    <n v="10864"/>
  </r>
  <r>
    <s v="Bacteria"/>
    <s v="Firmicutes"/>
    <s v="Bacilli"/>
    <s v="Lactobacillales"/>
    <s v="Lactobacillaceae"/>
    <x v="7"/>
    <n v="4715"/>
    <n v="5182"/>
    <n v="4059"/>
    <n v="4974"/>
    <n v="5238"/>
    <n v="5151"/>
    <n v="2937"/>
    <n v="6419"/>
  </r>
  <r>
    <s v="Bacteria"/>
    <s v="Firmicutes"/>
    <s v="Bacilli"/>
    <s v="Staphylococcales"/>
    <s v="Staphylococcaceae"/>
    <x v="2"/>
    <n v="3720"/>
    <n v="4294"/>
    <n v="3176"/>
    <n v="2874"/>
    <n v="2652"/>
    <n v="2917"/>
    <n v="1668"/>
    <n v="3232"/>
  </r>
  <r>
    <s v="Bacteria"/>
    <s v="Proteobacteria"/>
    <s v="Gammaproteobacteria"/>
    <s v="Enterobacterales"/>
    <s v="Enterobacteriaceae"/>
    <x v="4"/>
    <n v="2522"/>
    <n v="3358"/>
    <n v="2632"/>
    <n v="3278"/>
    <n v="2747"/>
    <n v="2754"/>
    <n v="1431"/>
    <n v="2795"/>
  </r>
  <r>
    <s v="Bacteria"/>
    <s v="Proteobacteria"/>
    <s v="Gammaproteobacteria"/>
    <s v="Enterobacterales"/>
    <s v="Enterobacteriaceae"/>
    <x v="3"/>
    <n v="2306"/>
    <n v="3101"/>
    <n v="2327"/>
    <n v="3028"/>
    <n v="2778"/>
    <n v="2690"/>
    <n v="1487"/>
    <n v="2643"/>
  </r>
  <r>
    <s v="Bacteria"/>
    <s v="Firmicutes"/>
    <s v="Bacilli"/>
    <s v="Bacillales"/>
    <s v="Bacillaceae"/>
    <x v="0"/>
    <n v="3015"/>
    <n v="3390"/>
    <n v="1967"/>
    <n v="2995"/>
    <n v="2080"/>
    <n v="1679"/>
    <n v="1319"/>
    <n v="2442"/>
  </r>
  <r>
    <s v="Bacteria"/>
    <s v="Actinobacteriota"/>
    <s v="Actinobacteria"/>
    <s v="Micrococcales"/>
    <s v="Micrococcaceae"/>
    <x v="8"/>
    <n v="46"/>
    <n v="62"/>
    <n v="40"/>
    <n v="68"/>
    <n v="51"/>
    <n v="68"/>
    <n v="38"/>
    <n v="78"/>
  </r>
  <r>
    <s v="Bacteria"/>
    <s v="Firmicutes"/>
    <s v="Bacilli"/>
    <s v="Lactobacillales"/>
    <s v="Streptococcaceae"/>
    <x v="9"/>
    <n v="49"/>
    <n v="66"/>
    <n v="43"/>
    <n v="41"/>
    <n v="0"/>
    <n v="39"/>
    <n v="24"/>
    <n v="33"/>
  </r>
  <r>
    <s v="Bacteria"/>
    <s v="Actinobacteriota"/>
    <s v="Actinobacteria"/>
    <s v="Micrococcales"/>
    <s v="Micrococcaceae"/>
    <x v="8"/>
    <n v="23"/>
    <n v="66"/>
    <n v="42"/>
    <n v="44"/>
    <n v="30"/>
    <n v="34"/>
    <n v="11"/>
    <n v="36"/>
  </r>
  <r>
    <s v="Bacteria"/>
    <s v="Proteobacteria"/>
    <s v="Gammaproteobacteria"/>
    <s v="Enterobacterales"/>
    <s v="Pasteurellaceae"/>
    <x v="10"/>
    <n v="21"/>
    <n v="22"/>
    <n v="41"/>
    <n v="41"/>
    <n v="33"/>
    <n v="33"/>
    <n v="20"/>
    <n v="48"/>
  </r>
  <r>
    <s v="Bacteria"/>
    <s v="Fusobacteriota"/>
    <s v="Fusobacteriia"/>
    <s v="Fusobacteriales"/>
    <s v="Leptotrichiaceae"/>
    <x v="11"/>
    <n v="27"/>
    <n v="53"/>
    <n v="19"/>
    <n v="13"/>
    <n v="31"/>
    <n v="13"/>
    <n v="13"/>
    <n v="25"/>
  </r>
  <r>
    <s v="Bacteria"/>
    <s v="Fusobacteriota"/>
    <s v="Fusobacteriia"/>
    <s v="Fusobacteriales"/>
    <s v="Fusobacteriaceae"/>
    <x v="12"/>
    <n v="23"/>
    <n v="33"/>
    <n v="26"/>
    <n v="12"/>
    <n v="21"/>
    <n v="31"/>
    <n v="13"/>
    <n v="33"/>
  </r>
  <r>
    <s v="Bacteria"/>
    <s v="Proteobacteria"/>
    <s v="Alphaproteobacteria"/>
    <s v="Rickettsiales"/>
    <s v="Mitochondria"/>
    <x v="13"/>
    <n v="130"/>
    <n v="0"/>
    <n v="0"/>
    <n v="0"/>
    <n v="0"/>
    <n v="0"/>
    <n v="0"/>
    <n v="0"/>
  </r>
  <r>
    <s v="Bacteria"/>
    <s v="Bacteroidota"/>
    <s v="Bacteroidia"/>
    <s v="Bacteroidales"/>
    <s v="Porphyromonadaceae"/>
    <x v="14"/>
    <n v="26"/>
    <n v="14"/>
    <n v="12"/>
    <n v="27"/>
    <n v="0"/>
    <n v="20"/>
    <n v="7"/>
    <n v="14"/>
  </r>
  <r>
    <s v="Bacteria"/>
    <s v="Proteobacteria"/>
    <s v="Gammaproteobacteria"/>
    <s v="Enterobacterales"/>
    <s v="Pasteurellaceae"/>
    <x v="15"/>
    <n v="13"/>
    <n v="14"/>
    <n v="9"/>
    <n v="11"/>
    <n v="18"/>
    <n v="17"/>
    <n v="0"/>
    <n v="22"/>
  </r>
  <r>
    <s v="Bacteria"/>
    <s v="Proteobacteria"/>
    <s v="Gammaproteobacteria"/>
    <s v="Burkholderiales"/>
    <s v="Neisseriaceae"/>
    <x v="16"/>
    <n v="10"/>
    <n v="22"/>
    <n v="13"/>
    <n v="8"/>
    <n v="9"/>
    <n v="12"/>
    <n v="4"/>
    <n v="13"/>
  </r>
  <r>
    <s v="Bacteria"/>
    <s v="Firmicutes"/>
    <s v="Bacilli"/>
    <s v="Lactobacillales"/>
    <s v="Streptococcaceae"/>
    <x v="9"/>
    <n v="0"/>
    <n v="0"/>
    <n v="0"/>
    <n v="39"/>
    <n v="26"/>
    <n v="0"/>
    <n v="0"/>
    <n v="25"/>
  </r>
  <r>
    <s v="Bacteria"/>
    <s v="Bacteroidota"/>
    <s v="Bacteroidia"/>
    <s v="Bacteroidales"/>
    <s v="Porphyromonadaceae"/>
    <x v="14"/>
    <n v="9"/>
    <n v="11"/>
    <n v="18"/>
    <n v="0"/>
    <n v="10"/>
    <n v="18"/>
    <n v="8"/>
    <n v="14"/>
  </r>
  <r>
    <s v="Bacteria"/>
    <s v="Actinobacteriota"/>
    <s v="Actinobacteria"/>
    <s v="Micrococcales"/>
    <s v="Micrococcaceae"/>
    <x v="17"/>
    <n v="8"/>
    <n v="16"/>
    <n v="8"/>
    <n v="14"/>
    <n v="17"/>
    <n v="0"/>
    <n v="0"/>
    <n v="25"/>
  </r>
  <r>
    <s v="Bacteria"/>
    <s v="NA"/>
    <s v="NA"/>
    <s v="NA"/>
    <s v="NA"/>
    <x v="13"/>
    <n v="23"/>
    <n v="16"/>
    <n v="14"/>
    <n v="23"/>
    <n v="0"/>
    <n v="0"/>
    <n v="0"/>
    <n v="0"/>
  </r>
  <r>
    <s v="Bacteria"/>
    <s v="Firmicutes"/>
    <s v="Bacilli"/>
    <s v="Staphylococcales"/>
    <s v="Gemellaceae"/>
    <x v="18"/>
    <n v="8"/>
    <n v="3"/>
    <n v="7"/>
    <n v="4"/>
    <n v="13"/>
    <n v="11"/>
    <n v="9"/>
    <n v="8"/>
  </r>
  <r>
    <s v="Bacteria"/>
    <s v="Firmicutes"/>
    <s v="Bacilli"/>
    <s v="Lactobacillales"/>
    <s v="Streptococcaceae"/>
    <x v="9"/>
    <n v="18"/>
    <n v="9"/>
    <n v="16"/>
    <n v="0"/>
    <n v="0"/>
    <n v="19"/>
    <n v="0"/>
    <n v="0"/>
  </r>
  <r>
    <s v="Bacteria"/>
    <s v="Actinobacteriota"/>
    <s v="Actinobacteria"/>
    <s v="Micrococcales"/>
    <s v="Micrococcaceae"/>
    <x v="8"/>
    <n v="6"/>
    <n v="0"/>
    <n v="7"/>
    <n v="10"/>
    <n v="7"/>
    <n v="9"/>
    <n v="6"/>
    <n v="9"/>
  </r>
  <r>
    <s v="Bacteria"/>
    <s v="Actinobacteriota"/>
    <s v="Actinobacteria"/>
    <s v="Bifidobacteriales"/>
    <s v="Bifidobacteriaceae"/>
    <x v="19"/>
    <n v="8"/>
    <n v="10"/>
    <n v="5"/>
    <n v="6"/>
    <n v="4"/>
    <n v="7"/>
    <n v="0"/>
    <n v="11"/>
  </r>
  <r>
    <s v="Bacteria"/>
    <s v="Firmicutes"/>
    <s v="Bacilli"/>
    <s v="Erysipelotrichales"/>
    <s v="Erysipelotrichaceae"/>
    <x v="20"/>
    <n v="6"/>
    <n v="11"/>
    <n v="8"/>
    <n v="6"/>
    <n v="0"/>
    <n v="7"/>
    <n v="5"/>
    <n v="7"/>
  </r>
  <r>
    <s v="Bacteria"/>
    <s v="Proteobacteria"/>
    <s v="Gammaproteobacteria"/>
    <s v="Enterobacterales"/>
    <s v="Enterobacteriaceae"/>
    <x v="4"/>
    <n v="0"/>
    <n v="0"/>
    <n v="0"/>
    <n v="0"/>
    <n v="19"/>
    <n v="23"/>
    <n v="0"/>
    <n v="0"/>
  </r>
  <r>
    <s v="Bacteria"/>
    <s v="Proteobacteria"/>
    <s v="Gammaproteobacteria"/>
    <s v="Enterobacterales"/>
    <s v="Pasteurellaceae"/>
    <x v="15"/>
    <n v="0"/>
    <n v="9"/>
    <n v="0"/>
    <n v="8"/>
    <n v="4"/>
    <n v="11"/>
    <n v="0"/>
    <n v="8"/>
  </r>
  <r>
    <s v="Bacteria"/>
    <s v="Firmicutes"/>
    <s v="Bacilli"/>
    <s v="Lactobacillales"/>
    <s v="Streptococcaceae"/>
    <x v="9"/>
    <n v="0"/>
    <n v="0"/>
    <n v="0"/>
    <n v="13"/>
    <n v="7"/>
    <n v="0"/>
    <n v="4"/>
    <n v="14"/>
  </r>
  <r>
    <s v="Bacteria"/>
    <s v="Firmicutes"/>
    <s v="Bacilli"/>
    <s v="Staphylococcales"/>
    <s v="Staphylococcaceae"/>
    <x v="21"/>
    <n v="10"/>
    <n v="0"/>
    <n v="5"/>
    <n v="8"/>
    <n v="5"/>
    <n v="4"/>
    <n v="2"/>
    <n v="0"/>
  </r>
  <r>
    <s v="Bacteria"/>
    <s v="Firmicutes"/>
    <s v="Bacilli"/>
    <s v="Staphylococcales"/>
    <s v="Staphylococcaceae"/>
    <x v="2"/>
    <n v="0"/>
    <n v="0"/>
    <n v="0"/>
    <n v="0"/>
    <n v="0"/>
    <n v="0"/>
    <n v="0"/>
    <n v="32"/>
  </r>
  <r>
    <s v="Bacteria"/>
    <s v="Proteobacteria"/>
    <s v="Alphaproteobacteria"/>
    <s v="Acetobacterales"/>
    <s v="Acetobacteraceae"/>
    <x v="22"/>
    <n v="0"/>
    <n v="0"/>
    <n v="0"/>
    <n v="0"/>
    <n v="0"/>
    <n v="0"/>
    <n v="4"/>
    <n v="25"/>
  </r>
  <r>
    <s v="Bacteria"/>
    <s v="Proteobacteria"/>
    <s v="Gammaproteobacteria"/>
    <s v="Enterobacterales"/>
    <s v="Pasteurellaceae"/>
    <x v="15"/>
    <n v="0"/>
    <n v="0"/>
    <n v="12"/>
    <n v="7"/>
    <n v="8"/>
    <n v="0"/>
    <n v="0"/>
    <n v="0"/>
  </r>
  <r>
    <s v="Bacteria"/>
    <s v="Firmicutes"/>
    <s v="Bacilli"/>
    <s v="Staphylococcales"/>
    <s v="Staphylococcaceae"/>
    <x v="2"/>
    <n v="22"/>
    <n v="0"/>
    <n v="0"/>
    <n v="0"/>
    <n v="0"/>
    <n v="0"/>
    <n v="0"/>
    <n v="0"/>
  </r>
  <r>
    <s v="Bacteria"/>
    <s v="Firmicutes"/>
    <s v="Bacilli"/>
    <s v="Lactobacillales"/>
    <s v="Listeriaceae"/>
    <x v="1"/>
    <n v="0"/>
    <n v="0"/>
    <n v="0"/>
    <n v="0"/>
    <n v="0"/>
    <n v="21"/>
    <n v="0"/>
    <n v="0"/>
  </r>
  <r>
    <s v="Bacteria"/>
    <s v="Firmicutes"/>
    <s v="Bacilli"/>
    <s v="Bacillales"/>
    <s v="Bacillaceae"/>
    <x v="0"/>
    <n v="0"/>
    <n v="0"/>
    <n v="0"/>
    <n v="0"/>
    <n v="0"/>
    <n v="21"/>
    <n v="0"/>
    <n v="0"/>
  </r>
  <r>
    <s v="Bacteria"/>
    <s v="Firmicutes"/>
    <s v="Bacilli"/>
    <s v="Lactobacillales"/>
    <s v="Lactobacillaceae"/>
    <x v="7"/>
    <n v="0"/>
    <n v="0"/>
    <n v="0"/>
    <n v="0"/>
    <n v="0"/>
    <n v="0"/>
    <n v="0"/>
    <n v="20"/>
  </r>
  <r>
    <s v="Bacteria"/>
    <s v="Firmicutes"/>
    <s v="Bacilli"/>
    <s v="Bacillales"/>
    <s v="Bacillaceae"/>
    <x v="0"/>
    <n v="0"/>
    <n v="0"/>
    <n v="0"/>
    <n v="0"/>
    <n v="0"/>
    <n v="0"/>
    <n v="0"/>
    <n v="20"/>
  </r>
  <r>
    <s v="Bacteria"/>
    <s v="Firmicutes"/>
    <s v="Bacilli"/>
    <s v="Lactobacillales"/>
    <s v="Listeriaceae"/>
    <x v="1"/>
    <n v="0"/>
    <n v="0"/>
    <n v="0"/>
    <n v="0"/>
    <n v="19"/>
    <n v="0"/>
    <n v="0"/>
    <n v="0"/>
  </r>
  <r>
    <s v="Bacteria"/>
    <s v="Firmicutes"/>
    <s v="Bacilli"/>
    <s v="Bacillales"/>
    <s v="Bacillaceae"/>
    <x v="0"/>
    <n v="0"/>
    <n v="0"/>
    <n v="0"/>
    <n v="0"/>
    <n v="19"/>
    <n v="0"/>
    <n v="0"/>
    <n v="0"/>
  </r>
  <r>
    <s v="Bacteria"/>
    <s v="Bacteroidota"/>
    <s v="Bacteroidia"/>
    <s v="Bacteroidales"/>
    <s v="Porphyromonadaceae"/>
    <x v="14"/>
    <n v="0"/>
    <n v="0"/>
    <n v="0"/>
    <n v="17"/>
    <n v="0"/>
    <n v="0"/>
    <n v="0"/>
    <n v="0"/>
  </r>
  <r>
    <s v="Bacteria"/>
    <s v="Firmicutes"/>
    <s v="Bacilli"/>
    <s v="Staphylococcales"/>
    <s v="Staphylococcaceae"/>
    <x v="2"/>
    <n v="0"/>
    <n v="0"/>
    <n v="0"/>
    <n v="0"/>
    <n v="17"/>
    <n v="0"/>
    <n v="0"/>
    <n v="0"/>
  </r>
  <r>
    <s v="Bacteria"/>
    <s v="Firmicutes"/>
    <s v="Bacilli"/>
    <s v="Lactobacillales"/>
    <s v="Enterococcaceae"/>
    <x v="5"/>
    <n v="0"/>
    <n v="0"/>
    <n v="0"/>
    <n v="0"/>
    <n v="0"/>
    <n v="16"/>
    <n v="0"/>
    <n v="0"/>
  </r>
  <r>
    <s v="Bacteria"/>
    <s v="Bacteroidota"/>
    <s v="Bacteroidia"/>
    <s v="Bacteroidales"/>
    <s v="Muribaculaceae"/>
    <x v="13"/>
    <n v="0"/>
    <n v="9"/>
    <n v="0"/>
    <n v="0"/>
    <n v="6"/>
    <n v="0"/>
    <n v="0"/>
    <n v="0"/>
  </r>
  <r>
    <s v="Bacteria"/>
    <s v="Firmicutes"/>
    <s v="Bacilli"/>
    <s v="Staphylococcales"/>
    <s v="Staphylococcaceae"/>
    <x v="2"/>
    <n v="0"/>
    <n v="0"/>
    <n v="0"/>
    <n v="15"/>
    <n v="0"/>
    <n v="0"/>
    <n v="0"/>
    <n v="0"/>
  </r>
  <r>
    <s v="Bacteria"/>
    <s v="Firmicutes"/>
    <s v="Bacilli"/>
    <s v="Lactobacillales"/>
    <s v="Streptococcaceae"/>
    <x v="9"/>
    <n v="0"/>
    <n v="0"/>
    <n v="0"/>
    <n v="10"/>
    <n v="0"/>
    <n v="5"/>
    <n v="0"/>
    <n v="0"/>
  </r>
  <r>
    <s v="Bacteria"/>
    <s v="Proteobacteria"/>
    <s v="Gammaproteobacteria"/>
    <s v="Pseudomonadales"/>
    <s v="Moraxellaceae"/>
    <x v="23"/>
    <n v="0"/>
    <n v="0"/>
    <n v="0"/>
    <n v="10"/>
    <n v="0"/>
    <n v="0"/>
    <n v="0"/>
    <n v="5"/>
  </r>
  <r>
    <s v="Bacteria"/>
    <s v="Proteobacteria"/>
    <s v="Gammaproteobacteria"/>
    <s v="Pseudomonadales"/>
    <s v="Moraxellaceae"/>
    <x v="24"/>
    <n v="0"/>
    <n v="0"/>
    <n v="0"/>
    <n v="0"/>
    <n v="0"/>
    <n v="8"/>
    <n v="0"/>
    <n v="7"/>
  </r>
  <r>
    <s v="Bacteria"/>
    <s v="Proteobacteria"/>
    <s v="Gammaproteobacteria"/>
    <s v="Enterobacterales"/>
    <s v="Enterobacteriaceae"/>
    <x v="4"/>
    <n v="0"/>
    <n v="0"/>
    <n v="0"/>
    <n v="0"/>
    <n v="0"/>
    <n v="0"/>
    <n v="0"/>
    <n v="15"/>
  </r>
  <r>
    <s v="Bacteria"/>
    <s v="Proteobacteria"/>
    <s v="Gammaproteobacteria"/>
    <s v="Enterobacterales"/>
    <s v="Enterobacteriaceae"/>
    <x v="3"/>
    <n v="0"/>
    <n v="0"/>
    <n v="0"/>
    <n v="0"/>
    <n v="0"/>
    <n v="0"/>
    <n v="14"/>
    <n v="0"/>
  </r>
  <r>
    <s v="Bacteria"/>
    <s v="Proteobacteria"/>
    <s v="Gammaproteobacteria"/>
    <s v="Enterobacterales"/>
    <s v="Pasteurellaceae"/>
    <x v="25"/>
    <n v="0"/>
    <n v="5"/>
    <n v="0"/>
    <n v="8"/>
    <n v="0"/>
    <n v="0"/>
    <n v="0"/>
    <n v="0"/>
  </r>
  <r>
    <s v="Bacteria"/>
    <s v="Firmicutes"/>
    <s v="Bacilli"/>
    <s v="Lactobacillales"/>
    <s v="Enterococcaceae"/>
    <x v="5"/>
    <n v="0"/>
    <n v="0"/>
    <n v="0"/>
    <n v="0"/>
    <n v="13"/>
    <n v="0"/>
    <n v="0"/>
    <n v="0"/>
  </r>
  <r>
    <s v="Bacteria"/>
    <s v="Proteobacteria"/>
    <s v="Gammaproteobacteria"/>
    <s v="Enterobacterales"/>
    <s v="Erwiniaceae"/>
    <x v="26"/>
    <n v="12"/>
    <n v="0"/>
    <n v="0"/>
    <n v="0"/>
    <n v="0"/>
    <n v="0"/>
    <n v="0"/>
    <n v="0"/>
  </r>
  <r>
    <s v="Bacteria"/>
    <s v="Cyanobacteria"/>
    <s v="Cyanobacteriia"/>
    <s v="Chloroplast"/>
    <s v="NA"/>
    <x v="13"/>
    <n v="12"/>
    <n v="0"/>
    <n v="0"/>
    <n v="0"/>
    <n v="0"/>
    <n v="0"/>
    <n v="0"/>
    <n v="0"/>
  </r>
  <r>
    <s v="Bacteria"/>
    <s v="Proteobacteria"/>
    <s v="Gammaproteobacteria"/>
    <s v="Enterobacterales"/>
    <s v="Enterobacteriaceae"/>
    <x v="4"/>
    <n v="12"/>
    <n v="0"/>
    <n v="0"/>
    <n v="0"/>
    <n v="0"/>
    <n v="0"/>
    <n v="0"/>
    <n v="0"/>
  </r>
  <r>
    <s v="Bacteria"/>
    <s v="Proteobacteria"/>
    <s v="Gammaproteobacteria"/>
    <s v="Pseudomonadales"/>
    <s v="Pseudomonadaceae"/>
    <x v="6"/>
    <n v="0"/>
    <n v="12"/>
    <n v="0"/>
    <n v="0"/>
    <n v="0"/>
    <n v="0"/>
    <n v="0"/>
    <n v="0"/>
  </r>
  <r>
    <s v="Bacteria"/>
    <s v="Firmicutes"/>
    <s v="Bacilli"/>
    <s v="Lactobacillales"/>
    <s v="NA"/>
    <x v="13"/>
    <n v="0"/>
    <n v="7"/>
    <n v="0"/>
    <n v="0"/>
    <n v="5"/>
    <n v="0"/>
    <n v="0"/>
    <n v="0"/>
  </r>
  <r>
    <s v="Bacteria"/>
    <s v="Firmicutes"/>
    <s v="Clostridia"/>
    <s v="Peptostreptococcales-Tissierellales"/>
    <s v="Family XI"/>
    <x v="27"/>
    <n v="0"/>
    <n v="0"/>
    <n v="3"/>
    <n v="5"/>
    <n v="0"/>
    <n v="0"/>
    <n v="0"/>
    <n v="4"/>
  </r>
  <r>
    <s v="Bacteria"/>
    <s v="Bacteroidota"/>
    <s v="Bacteroidia"/>
    <s v="Bacteroidales"/>
    <s v="Bacteroidaceae"/>
    <x v="28"/>
    <n v="0"/>
    <n v="0"/>
    <n v="0"/>
    <n v="0"/>
    <n v="0"/>
    <n v="5"/>
    <n v="0"/>
    <n v="7"/>
  </r>
  <r>
    <s v="Bacteria"/>
    <s v="Firmicutes"/>
    <s v="Bacilli"/>
    <s v="Lactobacillales"/>
    <s v="Listeriaceae"/>
    <x v="1"/>
    <n v="0"/>
    <n v="0"/>
    <n v="0"/>
    <n v="0"/>
    <n v="0"/>
    <n v="0"/>
    <n v="12"/>
    <n v="0"/>
  </r>
  <r>
    <s v="Bacteria"/>
    <s v="Proteobacteria"/>
    <s v="Gammaproteobacteria"/>
    <s v="Enterobacterales"/>
    <s v="Erwiniaceae"/>
    <x v="26"/>
    <n v="4"/>
    <n v="0"/>
    <n v="0"/>
    <n v="0"/>
    <n v="3"/>
    <n v="0"/>
    <n v="0"/>
    <n v="4"/>
  </r>
  <r>
    <s v="Bacteria"/>
    <s v="Bacteroidota"/>
    <s v="Bacteroidia"/>
    <s v="Bacteroidales"/>
    <s v="Muribaculaceae"/>
    <x v="13"/>
    <n v="0"/>
    <n v="0"/>
    <n v="3"/>
    <n v="0"/>
    <n v="0"/>
    <n v="4"/>
    <n v="0"/>
    <n v="4"/>
  </r>
  <r>
    <s v="Bacteria"/>
    <s v="Firmicutes"/>
    <s v="Bacilli"/>
    <s v="Lactobacillales"/>
    <s v="Enterococcaceae"/>
    <x v="5"/>
    <n v="0"/>
    <n v="0"/>
    <n v="0"/>
    <n v="0"/>
    <n v="0"/>
    <n v="0"/>
    <n v="11"/>
    <n v="0"/>
  </r>
  <r>
    <s v="Bacteria"/>
    <s v="Proteobacteria"/>
    <s v="Alphaproteobacteria"/>
    <s v="Rickettsiales"/>
    <s v="Mitochondria"/>
    <x v="13"/>
    <n v="10"/>
    <n v="0"/>
    <n v="0"/>
    <n v="0"/>
    <n v="0"/>
    <n v="0"/>
    <n v="0"/>
    <n v="0"/>
  </r>
  <r>
    <s v="Bacteria"/>
    <s v="Firmicutes"/>
    <s v="Bacilli"/>
    <s v="Lactobacillales"/>
    <s v="Lactobacillaceae"/>
    <x v="29"/>
    <n v="0"/>
    <n v="0"/>
    <n v="2"/>
    <n v="4"/>
    <n v="0"/>
    <n v="0"/>
    <n v="0"/>
    <n v="4"/>
  </r>
  <r>
    <s v="Bacteria"/>
    <s v="Firmicutes"/>
    <s v="Bacilli"/>
    <s v="Lactobacillales"/>
    <s v="Lactobacillaceae"/>
    <x v="29"/>
    <n v="0"/>
    <n v="0"/>
    <n v="0"/>
    <n v="0"/>
    <n v="0"/>
    <n v="10"/>
    <n v="0"/>
    <n v="0"/>
  </r>
  <r>
    <s v="Bacteria"/>
    <s v="Actinobacteriota"/>
    <s v="Actinobacteria"/>
    <s v="Corynebacteriales"/>
    <s v="Dietziaceae"/>
    <x v="30"/>
    <n v="0"/>
    <n v="0"/>
    <n v="0"/>
    <n v="0"/>
    <n v="7"/>
    <n v="2"/>
    <n v="0"/>
    <n v="0"/>
  </r>
  <r>
    <s v="Bacteria"/>
    <s v="Proteobacteria"/>
    <s v="Alphaproteobacteria"/>
    <s v="Rickettsiales"/>
    <s v="Mitochondria"/>
    <x v="13"/>
    <n v="8"/>
    <n v="0"/>
    <n v="0"/>
    <n v="0"/>
    <n v="0"/>
    <n v="0"/>
    <n v="0"/>
    <n v="0"/>
  </r>
  <r>
    <s v="Bacteria"/>
    <s v="Firmicutes"/>
    <s v="Negativicutes"/>
    <s v="Veillonellales-Selenomonadales"/>
    <s v="Veillonellaceae"/>
    <x v="31"/>
    <n v="0"/>
    <n v="8"/>
    <n v="0"/>
    <n v="0"/>
    <n v="0"/>
    <n v="0"/>
    <n v="0"/>
    <n v="0"/>
  </r>
  <r>
    <s v="Bacteria"/>
    <s v="Bacteroidota"/>
    <s v="Bacteroidia"/>
    <s v="Bacteroidales"/>
    <s v="Muribaculaceae"/>
    <x v="13"/>
    <n v="0"/>
    <n v="0"/>
    <n v="0"/>
    <n v="0"/>
    <n v="8"/>
    <n v="0"/>
    <n v="0"/>
    <n v="0"/>
  </r>
  <r>
    <s v="Bacteria"/>
    <s v="Proteobacteria"/>
    <s v="Gammaproteobacteria"/>
    <s v="Enterobacterales"/>
    <s v="Pasteurellaceae"/>
    <x v="15"/>
    <n v="0"/>
    <n v="0"/>
    <n v="0"/>
    <n v="0"/>
    <n v="0"/>
    <n v="0"/>
    <n v="8"/>
    <n v="0"/>
  </r>
  <r>
    <s v="Bacteria"/>
    <s v="Campylobacterota"/>
    <s v="Campylobacteria"/>
    <s v="Campylobacterales"/>
    <s v="Campylobacteraceae"/>
    <x v="32"/>
    <n v="0"/>
    <n v="0"/>
    <n v="0"/>
    <n v="0"/>
    <n v="0"/>
    <n v="0"/>
    <n v="4"/>
    <n v="4"/>
  </r>
  <r>
    <s v="Bacteria"/>
    <s v="Proteobacteria"/>
    <s v="Gammaproteobacteria"/>
    <s v="Enterobacterales"/>
    <s v="Enterobacteriaceae"/>
    <x v="13"/>
    <n v="7"/>
    <n v="0"/>
    <n v="0"/>
    <n v="0"/>
    <n v="0"/>
    <n v="0"/>
    <n v="0"/>
    <n v="0"/>
  </r>
  <r>
    <s v="Bacteria"/>
    <s v="Firmicutes"/>
    <s v="Bacilli"/>
    <s v="Bacillales"/>
    <s v="Bacillaceae"/>
    <x v="0"/>
    <n v="7"/>
    <n v="0"/>
    <n v="0"/>
    <n v="0"/>
    <n v="0"/>
    <n v="0"/>
    <n v="0"/>
    <n v="0"/>
  </r>
  <r>
    <s v="Bacteria"/>
    <s v="Actinobacteriota"/>
    <s v="Actinobacteria"/>
    <s v="Corynebacteriales"/>
    <s v="Corynebacteriaceae"/>
    <x v="33"/>
    <n v="4"/>
    <n v="0"/>
    <n v="0"/>
    <n v="0"/>
    <n v="0"/>
    <n v="0"/>
    <n v="0"/>
    <n v="3"/>
  </r>
  <r>
    <s v="Bacteria"/>
    <s v="Firmicutes"/>
    <s v="Negativicutes"/>
    <s v="Veillonellales-Selenomonadales"/>
    <s v="Veillonellaceae"/>
    <x v="31"/>
    <n v="0"/>
    <n v="0"/>
    <n v="7"/>
    <n v="0"/>
    <n v="0"/>
    <n v="0"/>
    <n v="0"/>
    <n v="0"/>
  </r>
  <r>
    <s v="Bacteria"/>
    <s v="Proteobacteria"/>
    <s v="Gammaproteobacteria"/>
    <s v="Enterobacterales"/>
    <s v="Enterobacteriaceae"/>
    <x v="4"/>
    <n v="0"/>
    <n v="0"/>
    <n v="7"/>
    <n v="0"/>
    <n v="0"/>
    <n v="0"/>
    <n v="0"/>
    <n v="0"/>
  </r>
  <r>
    <s v="Bacteria"/>
    <s v="Bacteroidota"/>
    <s v="Bacteroidia"/>
    <s v="Flavobacteriales"/>
    <s v="Weeksellaceae"/>
    <x v="34"/>
    <n v="0"/>
    <n v="0"/>
    <n v="0"/>
    <n v="7"/>
    <n v="0"/>
    <n v="0"/>
    <n v="0"/>
    <n v="0"/>
  </r>
  <r>
    <s v="Bacteria"/>
    <s v="Proteobacteria"/>
    <s v="Gammaproteobacteria"/>
    <s v="Pseudomonadales"/>
    <s v="Pseudomonadaceae"/>
    <x v="13"/>
    <n v="0"/>
    <n v="0"/>
    <n v="0"/>
    <n v="7"/>
    <n v="0"/>
    <n v="0"/>
    <n v="0"/>
    <n v="0"/>
  </r>
  <r>
    <s v="Bacteria"/>
    <s v="Proteobacteria"/>
    <s v="Alphaproteobacteria"/>
    <s v="Rickettsiales"/>
    <s v="Mitochondria"/>
    <x v="13"/>
    <n v="0"/>
    <n v="0"/>
    <n v="0"/>
    <n v="0"/>
    <n v="7"/>
    <n v="0"/>
    <n v="0"/>
    <n v="0"/>
  </r>
  <r>
    <s v="Bacteria"/>
    <s v="Firmicutes"/>
    <s v="Bacilli"/>
    <s v="Lactobacillales"/>
    <s v="Streptococcaceae"/>
    <x v="9"/>
    <n v="0"/>
    <n v="0"/>
    <n v="0"/>
    <n v="0"/>
    <n v="0"/>
    <n v="0"/>
    <n v="0"/>
    <n v="7"/>
  </r>
  <r>
    <s v="Bacteria"/>
    <s v="NA"/>
    <s v="NA"/>
    <s v="NA"/>
    <s v="NA"/>
    <x v="13"/>
    <n v="0"/>
    <n v="6"/>
    <n v="0"/>
    <n v="0"/>
    <n v="0"/>
    <n v="0"/>
    <n v="0"/>
    <n v="0"/>
  </r>
  <r>
    <s v="Bacteria"/>
    <s v="Firmicutes"/>
    <s v="Bacilli"/>
    <s v="Lactobacillales"/>
    <s v="Carnobacteriaceae"/>
    <x v="13"/>
    <n v="0"/>
    <n v="6"/>
    <n v="0"/>
    <n v="0"/>
    <n v="0"/>
    <n v="0"/>
    <n v="0"/>
    <n v="0"/>
  </r>
  <r>
    <s v="Bacteria"/>
    <s v="Proteobacteria"/>
    <s v="Gammaproteobacteria"/>
    <s v="Pseudomonadales"/>
    <s v="Pseudomonadaceae"/>
    <x v="13"/>
    <n v="0"/>
    <n v="6"/>
    <n v="0"/>
    <n v="0"/>
    <n v="0"/>
    <n v="0"/>
    <n v="0"/>
    <n v="0"/>
  </r>
  <r>
    <s v="Bacteria"/>
    <s v="Firmicutes"/>
    <s v="Negativicutes"/>
    <s v="Veillonellales-Selenomonadales"/>
    <s v="Veillonellaceae"/>
    <x v="31"/>
    <n v="0"/>
    <n v="0"/>
    <n v="0"/>
    <n v="6"/>
    <n v="0"/>
    <n v="0"/>
    <n v="0"/>
    <n v="0"/>
  </r>
  <r>
    <s v="Bacteria"/>
    <s v="Firmicutes"/>
    <s v="Bacilli"/>
    <s v="Lactobacillales"/>
    <s v="Lactobacillaceae"/>
    <x v="35"/>
    <n v="0"/>
    <n v="0"/>
    <n v="0"/>
    <n v="0"/>
    <n v="0"/>
    <n v="6"/>
    <n v="0"/>
    <n v="0"/>
  </r>
  <r>
    <s v="Bacteria"/>
    <s v="Proteobacteria"/>
    <s v="Alphaproteobacteria"/>
    <s v="Rhodobacterales"/>
    <s v="Rhodobacteraceae"/>
    <x v="36"/>
    <n v="5"/>
    <n v="0"/>
    <n v="0"/>
    <n v="0"/>
    <n v="0"/>
    <n v="0"/>
    <n v="0"/>
    <n v="0"/>
  </r>
  <r>
    <s v="Bacteria"/>
    <s v="Firmicutes"/>
    <s v="Bacilli"/>
    <s v="Mycoplasmatales"/>
    <s v="Mycoplasmataceae"/>
    <x v="37"/>
    <n v="3"/>
    <n v="2"/>
    <n v="0"/>
    <n v="0"/>
    <n v="0"/>
    <n v="0"/>
    <n v="0"/>
    <n v="0"/>
  </r>
  <r>
    <s v="Bacteria"/>
    <s v="Proteobacteria"/>
    <s v="Alphaproteobacteria"/>
    <s v="Rickettsiales"/>
    <s v="Anaplasmataceae"/>
    <x v="38"/>
    <n v="0"/>
    <n v="2"/>
    <n v="0"/>
    <n v="0"/>
    <n v="0"/>
    <n v="0"/>
    <n v="3"/>
    <n v="0"/>
  </r>
  <r>
    <s v="Bacteria"/>
    <s v="Firmicutes"/>
    <s v="Bacilli"/>
    <s v="Lactobacillales"/>
    <s v="NA"/>
    <x v="13"/>
    <n v="0"/>
    <n v="0"/>
    <n v="5"/>
    <n v="0"/>
    <n v="0"/>
    <n v="0"/>
    <n v="0"/>
    <n v="0"/>
  </r>
  <r>
    <s v="Bacteria"/>
    <s v="Actinobacteriota"/>
    <s v="Actinobacteria"/>
    <s v="Micrococcales"/>
    <s v="Micrococcaceae"/>
    <x v="39"/>
    <n v="0"/>
    <n v="0"/>
    <n v="0"/>
    <n v="5"/>
    <n v="0"/>
    <n v="0"/>
    <n v="0"/>
    <n v="0"/>
  </r>
  <r>
    <s v="Bacteria"/>
    <s v="Firmicutes"/>
    <s v="Bacilli"/>
    <s v="Lactobacillales"/>
    <s v="Listeriaceae"/>
    <x v="1"/>
    <n v="0"/>
    <n v="0"/>
    <n v="0"/>
    <n v="5"/>
    <n v="0"/>
    <n v="0"/>
    <n v="0"/>
    <n v="0"/>
  </r>
  <r>
    <s v="Bacteria"/>
    <s v="Bacteroidota"/>
    <s v="Bacteroidia"/>
    <s v="Bacteroidales"/>
    <s v="Bacteroidaceae"/>
    <x v="28"/>
    <n v="0"/>
    <n v="0"/>
    <n v="0"/>
    <n v="5"/>
    <n v="0"/>
    <n v="0"/>
    <n v="0"/>
    <n v="0"/>
  </r>
  <r>
    <s v="Bacteria"/>
    <s v="Proteobacteria"/>
    <s v="Gammaproteobacteria"/>
    <s v="Enterobacterales"/>
    <s v="Erwiniaceae"/>
    <x v="26"/>
    <n v="0"/>
    <n v="0"/>
    <n v="0"/>
    <n v="0"/>
    <n v="0"/>
    <n v="5"/>
    <n v="0"/>
    <n v="0"/>
  </r>
  <r>
    <s v="Bacteria"/>
    <s v="Proteobacteria"/>
    <s v="Gammaproteobacteria"/>
    <s v="Enterobacterales"/>
    <s v="Enterobacteriaceae"/>
    <x v="13"/>
    <n v="0"/>
    <n v="0"/>
    <n v="0"/>
    <n v="0"/>
    <n v="0"/>
    <n v="5"/>
    <n v="0"/>
    <n v="0"/>
  </r>
  <r>
    <s v="Bacteria"/>
    <s v="Bacteroidota"/>
    <s v="Bacteroidia"/>
    <s v="Bacteroidales"/>
    <s v="Muribaculaceae"/>
    <x v="13"/>
    <n v="4"/>
    <n v="0"/>
    <n v="0"/>
    <n v="0"/>
    <n v="0"/>
    <n v="0"/>
    <n v="0"/>
    <n v="0"/>
  </r>
  <r>
    <s v="Bacteria"/>
    <s v="Planctomycetota"/>
    <s v="Planctomycetes"/>
    <s v="Planctomycetales"/>
    <s v="Rubinisphaeraceae"/>
    <x v="40"/>
    <n v="4"/>
    <n v="0"/>
    <n v="0"/>
    <n v="0"/>
    <n v="0"/>
    <n v="0"/>
    <n v="0"/>
    <n v="0"/>
  </r>
  <r>
    <s v="Bacteria"/>
    <s v="Proteobacteria"/>
    <s v="Gammaproteobacteria"/>
    <s v="Enterobacterales"/>
    <s v="NA"/>
    <x v="13"/>
    <n v="4"/>
    <n v="0"/>
    <n v="0"/>
    <n v="0"/>
    <n v="0"/>
    <n v="0"/>
    <n v="0"/>
    <n v="0"/>
  </r>
  <r>
    <s v="Bacteria"/>
    <s v="Bacteroidota"/>
    <s v="Bacteroidia"/>
    <s v="Bacteroidales"/>
    <s v="Muribaculaceae"/>
    <x v="13"/>
    <n v="4"/>
    <n v="0"/>
    <n v="0"/>
    <n v="0"/>
    <n v="0"/>
    <n v="0"/>
    <n v="0"/>
    <n v="0"/>
  </r>
  <r>
    <s v="Bacteria"/>
    <s v="Actinobacteriota"/>
    <s v="Actinobacteria"/>
    <s v="Corynebacteriales"/>
    <s v="Dietziaceae"/>
    <x v="30"/>
    <n v="0"/>
    <n v="4"/>
    <n v="0"/>
    <n v="0"/>
    <n v="0"/>
    <n v="0"/>
    <n v="0"/>
    <n v="0"/>
  </r>
  <r>
    <s v="Bacteria"/>
    <s v="Fusobacteriota"/>
    <s v="Fusobacteriia"/>
    <s v="Fusobacteriales"/>
    <s v="Leptotrichiaceae"/>
    <x v="41"/>
    <n v="0"/>
    <n v="2"/>
    <n v="2"/>
    <n v="0"/>
    <n v="0"/>
    <n v="0"/>
    <n v="0"/>
    <n v="0"/>
  </r>
  <r>
    <s v="Bacteria"/>
    <s v="Firmicutes"/>
    <s v="Bacilli"/>
    <s v="Lactobacillales"/>
    <s v="Enterococcaceae"/>
    <x v="5"/>
    <n v="0"/>
    <n v="0"/>
    <n v="4"/>
    <n v="0"/>
    <n v="0"/>
    <n v="0"/>
    <n v="0"/>
    <n v="0"/>
  </r>
  <r>
    <s v="Bacteria"/>
    <s v="Bacteroidota"/>
    <s v="Bacteroidia"/>
    <s v="Bacteroidales"/>
    <s v="Muribaculaceae"/>
    <x v="13"/>
    <n v="0"/>
    <n v="0"/>
    <n v="0"/>
    <n v="4"/>
    <n v="0"/>
    <n v="0"/>
    <n v="0"/>
    <n v="0"/>
  </r>
  <r>
    <s v="Bacteria"/>
    <s v="Firmicutes"/>
    <s v="Bacilli"/>
    <s v="Lactobacillales"/>
    <s v="Streptococcaceae"/>
    <x v="9"/>
    <n v="0"/>
    <n v="0"/>
    <n v="0"/>
    <n v="4"/>
    <n v="0"/>
    <n v="0"/>
    <n v="0"/>
    <n v="0"/>
  </r>
  <r>
    <s v="Bacteria"/>
    <s v="Proteobacteria"/>
    <s v="Gammaproteobacteria"/>
    <s v="Enterobacterales"/>
    <s v="Enterobacteriaceae"/>
    <x v="42"/>
    <n v="0"/>
    <n v="0"/>
    <n v="0"/>
    <n v="4"/>
    <n v="0"/>
    <n v="0"/>
    <n v="0"/>
    <n v="0"/>
  </r>
  <r>
    <s v="Bacteria"/>
    <s v="Firmicutes"/>
    <s v="Bacilli"/>
    <s v="Lactobacillales"/>
    <s v="Aerococcaceae"/>
    <x v="43"/>
    <n v="0"/>
    <n v="0"/>
    <n v="0"/>
    <n v="4"/>
    <n v="0"/>
    <n v="0"/>
    <n v="0"/>
    <n v="0"/>
  </r>
  <r>
    <s v="Bacteria"/>
    <s v="Firmicutes"/>
    <s v="Clostridia"/>
    <s v="Peptostreptococcales-Tissierellales"/>
    <s v="Peptostreptococcaceae"/>
    <x v="44"/>
    <n v="0"/>
    <n v="0"/>
    <n v="0"/>
    <n v="2"/>
    <n v="0"/>
    <n v="0"/>
    <n v="2"/>
    <n v="0"/>
  </r>
  <r>
    <s v="Bacteria"/>
    <s v="Actinobacteriota"/>
    <s v="Actinobacteria"/>
    <s v="Micrococcales"/>
    <s v="Dermabacteraceae"/>
    <x v="45"/>
    <n v="0"/>
    <n v="0"/>
    <n v="0"/>
    <n v="0"/>
    <n v="4"/>
    <n v="0"/>
    <n v="0"/>
    <n v="0"/>
  </r>
  <r>
    <s v="Bacteria"/>
    <s v="Bacteroidota"/>
    <s v="Bacteroidia"/>
    <s v="Bacteroidales"/>
    <s v="Muribaculaceae"/>
    <x v="13"/>
    <n v="0"/>
    <n v="0"/>
    <n v="0"/>
    <n v="0"/>
    <n v="4"/>
    <n v="0"/>
    <n v="0"/>
    <n v="0"/>
  </r>
  <r>
    <s v="Bacteria"/>
    <s v="Actinobacteriota"/>
    <s v="Actinobacteria"/>
    <s v="Actinomycetales"/>
    <s v="Actinomycetaceae"/>
    <x v="46"/>
    <n v="0"/>
    <n v="0"/>
    <n v="0"/>
    <n v="0"/>
    <n v="0"/>
    <n v="4"/>
    <n v="0"/>
    <n v="0"/>
  </r>
  <r>
    <s v="Bacteria"/>
    <s v="Proteobacteria"/>
    <s v="Gammaproteobacteria"/>
    <s v="Pseudomonadales"/>
    <s v="Pseudomonadaceae"/>
    <x v="6"/>
    <n v="0"/>
    <n v="0"/>
    <n v="0"/>
    <n v="0"/>
    <n v="0"/>
    <n v="4"/>
    <n v="0"/>
    <n v="0"/>
  </r>
  <r>
    <s v="Bacteria"/>
    <s v="Firmicutes"/>
    <s v="Negativicutes"/>
    <s v="Veillonellales-Selenomonadales"/>
    <s v="Veillonellaceae"/>
    <x v="31"/>
    <n v="0"/>
    <n v="0"/>
    <n v="0"/>
    <n v="0"/>
    <n v="0"/>
    <n v="0"/>
    <n v="0"/>
    <n v="4"/>
  </r>
  <r>
    <s v="Bacteria"/>
    <s v="Proteobacteria"/>
    <s v="Alphaproteobacteria"/>
    <s v="Rhizobiales"/>
    <s v="Beijerinckiaceae"/>
    <x v="47"/>
    <n v="0"/>
    <n v="0"/>
    <n v="0"/>
    <n v="0"/>
    <n v="0"/>
    <n v="0"/>
    <n v="0"/>
    <n v="4"/>
  </r>
  <r>
    <s v="Bacteria"/>
    <s v="Firmicutes"/>
    <s v="Bacilli"/>
    <s v="Lactobacillales"/>
    <s v="Lactobacillaceae"/>
    <x v="35"/>
    <n v="0"/>
    <n v="0"/>
    <n v="0"/>
    <n v="0"/>
    <n v="0"/>
    <n v="0"/>
    <n v="0"/>
    <n v="4"/>
  </r>
  <r>
    <s v="Bacteria"/>
    <s v="Planctomycetota"/>
    <s v="Planctomycetes"/>
    <s v="Gemmatales"/>
    <s v="Gemmataceae"/>
    <x v="48"/>
    <n v="3"/>
    <n v="0"/>
    <n v="0"/>
    <n v="0"/>
    <n v="0"/>
    <n v="0"/>
    <n v="0"/>
    <n v="0"/>
  </r>
  <r>
    <s v="Bacteria"/>
    <s v="Bacteroidota"/>
    <s v="Bacteroidia"/>
    <s v="Bacteroidales"/>
    <s v="Muribaculaceae"/>
    <x v="13"/>
    <n v="3"/>
    <n v="0"/>
    <n v="0"/>
    <n v="0"/>
    <n v="0"/>
    <n v="0"/>
    <n v="0"/>
    <n v="0"/>
  </r>
  <r>
    <s v="Bacteria"/>
    <s v="Firmicutes"/>
    <s v="Clostridia"/>
    <s v="Lachnospirales"/>
    <s v="Lachnospiraceae"/>
    <x v="49"/>
    <n v="3"/>
    <n v="0"/>
    <n v="0"/>
    <n v="0"/>
    <n v="0"/>
    <n v="0"/>
    <n v="0"/>
    <n v="0"/>
  </r>
  <r>
    <s v="Bacteria"/>
    <s v="Firmicutes"/>
    <s v="Bacilli"/>
    <s v="NA"/>
    <s v="NA"/>
    <x v="13"/>
    <n v="3"/>
    <n v="0"/>
    <n v="0"/>
    <n v="0"/>
    <n v="0"/>
    <n v="0"/>
    <n v="0"/>
    <n v="0"/>
  </r>
  <r>
    <s v="Bacteria"/>
    <s v="Bacteroidota"/>
    <s v="Bacteroidia"/>
    <s v="Bacteroidales"/>
    <s v="Bacteroidaceae"/>
    <x v="28"/>
    <n v="3"/>
    <n v="0"/>
    <n v="0"/>
    <n v="0"/>
    <n v="0"/>
    <n v="0"/>
    <n v="0"/>
    <n v="0"/>
  </r>
  <r>
    <s v="Bacteria"/>
    <s v="Firmicutes"/>
    <s v="Bacilli"/>
    <s v="Bacillales"/>
    <s v="Bacillaceae"/>
    <x v="0"/>
    <n v="3"/>
    <n v="0"/>
    <n v="0"/>
    <n v="0"/>
    <n v="0"/>
    <n v="0"/>
    <n v="0"/>
    <n v="0"/>
  </r>
  <r>
    <s v="Bacteria"/>
    <s v="Bacteroidota"/>
    <s v="Bacteroidia"/>
    <s v="Bacteroidales"/>
    <s v="Muribaculaceae"/>
    <x v="13"/>
    <n v="3"/>
    <n v="0"/>
    <n v="0"/>
    <n v="0"/>
    <n v="0"/>
    <n v="0"/>
    <n v="0"/>
    <n v="0"/>
  </r>
  <r>
    <s v="Bacteria"/>
    <s v="Bacteroidota"/>
    <s v="Bacteroidia"/>
    <s v="Bacteroidales"/>
    <s v="Bacteroidaceae"/>
    <x v="28"/>
    <n v="0"/>
    <n v="3"/>
    <n v="0"/>
    <n v="0"/>
    <n v="0"/>
    <n v="0"/>
    <n v="0"/>
    <n v="0"/>
  </r>
  <r>
    <s v="Bacteria"/>
    <s v="Proteobacteria"/>
    <s v="Gammaproteobacteria"/>
    <s v="Enterobacterales"/>
    <s v="Enterobacteriaceae"/>
    <x v="13"/>
    <n v="0"/>
    <n v="3"/>
    <n v="0"/>
    <n v="0"/>
    <n v="0"/>
    <n v="0"/>
    <n v="0"/>
    <n v="0"/>
  </r>
  <r>
    <s v="Bacteria"/>
    <s v="Firmicutes"/>
    <s v="Bacilli"/>
    <s v="Lactobacillales"/>
    <s v="Lactobacillaceae"/>
    <x v="7"/>
    <n v="0"/>
    <n v="3"/>
    <n v="0"/>
    <n v="0"/>
    <n v="0"/>
    <n v="0"/>
    <n v="0"/>
    <n v="0"/>
  </r>
  <r>
    <s v="Bacteria"/>
    <s v="Actinobacteriota"/>
    <s v="Actinobacteria"/>
    <s v="Micrococcales"/>
    <s v="Microbacteriaceae"/>
    <x v="13"/>
    <n v="0"/>
    <n v="3"/>
    <n v="0"/>
    <n v="0"/>
    <n v="0"/>
    <n v="0"/>
    <n v="0"/>
    <n v="0"/>
  </r>
  <r>
    <s v="Bacteria"/>
    <s v="Firmicutes"/>
    <s v="Bacilli"/>
    <s v="Lactobacillales"/>
    <s v="Streptococcaceae"/>
    <x v="9"/>
    <n v="0"/>
    <n v="3"/>
    <n v="0"/>
    <n v="0"/>
    <n v="0"/>
    <n v="0"/>
    <n v="0"/>
    <n v="0"/>
  </r>
  <r>
    <s v="Bacteria"/>
    <s v="Actinobacteriota"/>
    <s v="Actinobacteria"/>
    <s v="Micrococcales"/>
    <s v="NA"/>
    <x v="13"/>
    <n v="0"/>
    <n v="3"/>
    <n v="0"/>
    <n v="0"/>
    <n v="0"/>
    <n v="0"/>
    <n v="0"/>
    <n v="0"/>
  </r>
  <r>
    <s v="Bacteria"/>
    <s v="Proteobacteria"/>
    <s v="Alphaproteobacteria"/>
    <s v="Rhodobacterales"/>
    <s v="Rhodobacteraceae"/>
    <x v="50"/>
    <n v="0"/>
    <n v="3"/>
    <n v="0"/>
    <n v="0"/>
    <n v="0"/>
    <n v="0"/>
    <n v="0"/>
    <n v="0"/>
  </r>
  <r>
    <s v="Bacteria"/>
    <s v="Firmicutes"/>
    <s v="Bacilli"/>
    <s v="Lactobacillales"/>
    <s v="Carnobacteriaceae"/>
    <x v="13"/>
    <n v="0"/>
    <n v="0"/>
    <n v="3"/>
    <n v="0"/>
    <n v="0"/>
    <n v="0"/>
    <n v="0"/>
    <n v="0"/>
  </r>
  <r>
    <s v="Bacteria"/>
    <s v="Proteobacteria"/>
    <s v="Gammaproteobacteria"/>
    <s v="Enterobacterales"/>
    <s v="Enterobacteriaceae"/>
    <x v="13"/>
    <n v="0"/>
    <n v="0"/>
    <n v="3"/>
    <n v="0"/>
    <n v="0"/>
    <n v="0"/>
    <n v="0"/>
    <n v="0"/>
  </r>
  <r>
    <s v="Bacteria"/>
    <s v="Actinobacteriota"/>
    <s v="Actinobacteria"/>
    <s v="Micrococcales"/>
    <s v="Brevibacteriaceae"/>
    <x v="51"/>
    <n v="0"/>
    <n v="0"/>
    <n v="3"/>
    <n v="0"/>
    <n v="0"/>
    <n v="0"/>
    <n v="0"/>
    <n v="0"/>
  </r>
  <r>
    <s v="Bacteria"/>
    <s v="Actinobacteriota"/>
    <s v="Actinobacteria"/>
    <s v="Actinomycetales"/>
    <s v="Actinomycetaceae"/>
    <x v="46"/>
    <n v="0"/>
    <n v="0"/>
    <n v="3"/>
    <n v="0"/>
    <n v="0"/>
    <n v="0"/>
    <n v="0"/>
    <n v="0"/>
  </r>
  <r>
    <s v="Bacteria"/>
    <s v="Bacteroidota"/>
    <s v="Bacteroidia"/>
    <s v="Flavobacteriales"/>
    <s v="Weeksellaceae"/>
    <x v="34"/>
    <n v="0"/>
    <n v="0"/>
    <n v="3"/>
    <n v="0"/>
    <n v="0"/>
    <n v="0"/>
    <n v="0"/>
    <n v="0"/>
  </r>
  <r>
    <s v="Bacteria"/>
    <s v="Bacteroidota"/>
    <s v="Bacteroidia"/>
    <s v="Bacteroidales"/>
    <s v="Muribaculaceae"/>
    <x v="13"/>
    <n v="0"/>
    <n v="0"/>
    <n v="3"/>
    <n v="0"/>
    <n v="0"/>
    <n v="0"/>
    <n v="0"/>
    <n v="0"/>
  </r>
  <r>
    <s v="Bacteria"/>
    <s v="Campylobacterota"/>
    <s v="Campylobacteria"/>
    <s v="Campylobacterales"/>
    <s v="Campylobacteraceae"/>
    <x v="32"/>
    <n v="0"/>
    <n v="0"/>
    <n v="0"/>
    <n v="3"/>
    <n v="0"/>
    <n v="0"/>
    <n v="0"/>
    <n v="0"/>
  </r>
  <r>
    <s v="Bacteria"/>
    <s v="Proteobacteria"/>
    <s v="Gammaproteobacteria"/>
    <s v="Pseudomonadales"/>
    <s v="Pseudomonadaceae"/>
    <x v="13"/>
    <n v="0"/>
    <n v="0"/>
    <n v="0"/>
    <n v="3"/>
    <n v="0"/>
    <n v="0"/>
    <n v="0"/>
    <n v="0"/>
  </r>
  <r>
    <s v="Bacteria"/>
    <s v="Proteobacteria"/>
    <s v="Gammaproteobacteria"/>
    <s v="Enterobacterales"/>
    <s v="Enterobacteriaceae"/>
    <x v="52"/>
    <n v="0"/>
    <n v="0"/>
    <n v="0"/>
    <n v="3"/>
    <n v="0"/>
    <n v="0"/>
    <n v="0"/>
    <n v="0"/>
  </r>
  <r>
    <s v="Bacteria"/>
    <s v="Proteobacteria"/>
    <s v="Gammaproteobacteria"/>
    <s v="Enterobacterales"/>
    <s v="Enterobacteriaceae"/>
    <x v="4"/>
    <n v="0"/>
    <n v="0"/>
    <n v="0"/>
    <n v="3"/>
    <n v="0"/>
    <n v="0"/>
    <n v="0"/>
    <n v="0"/>
  </r>
  <r>
    <s v="Bacteria"/>
    <s v="Desulfobacterota"/>
    <s v="Desulfovibrionia"/>
    <s v="Desulfovibrionales"/>
    <s v="Desulfovibrionaceae"/>
    <x v="53"/>
    <n v="0"/>
    <n v="0"/>
    <n v="0"/>
    <n v="0"/>
    <n v="3"/>
    <n v="0"/>
    <n v="0"/>
    <n v="0"/>
  </r>
  <r>
    <s v="Bacteria"/>
    <s v="Patescibacteria"/>
    <s v="Saccharimonadia"/>
    <s v="Saccharimonadales"/>
    <s v="Saccharimonadaceae"/>
    <x v="54"/>
    <n v="0"/>
    <n v="0"/>
    <n v="0"/>
    <n v="0"/>
    <n v="0"/>
    <n v="3"/>
    <n v="0"/>
    <n v="0"/>
  </r>
  <r>
    <s v="Bacteria"/>
    <s v="Bacteroidota"/>
    <s v="Bacteroidia"/>
    <s v="Bacteroidales"/>
    <s v="Muribaculaceae"/>
    <x v="13"/>
    <n v="0"/>
    <n v="0"/>
    <n v="0"/>
    <n v="0"/>
    <n v="0"/>
    <n v="0"/>
    <n v="0"/>
    <n v="3"/>
  </r>
  <r>
    <s v="Bacteria"/>
    <s v="Bacteroidota"/>
    <s v="Bacteroidia"/>
    <s v="Bacteroidales"/>
    <s v="Muribaculaceae"/>
    <x v="13"/>
    <n v="0"/>
    <n v="0"/>
    <n v="0"/>
    <n v="0"/>
    <n v="0"/>
    <n v="0"/>
    <n v="0"/>
    <n v="3"/>
  </r>
  <r>
    <s v="Bacteria"/>
    <s v="Proteobacteria"/>
    <s v="Gammaproteobacteria"/>
    <s v="Pseudomonadales"/>
    <s v="Moraxellaceae"/>
    <x v="55"/>
    <n v="0"/>
    <n v="0"/>
    <n v="0"/>
    <n v="0"/>
    <n v="0"/>
    <n v="0"/>
    <n v="0"/>
    <n v="3"/>
  </r>
  <r>
    <s v="Bacteria"/>
    <s v="Cyanobacteria"/>
    <s v="Cyanobacteriia"/>
    <s v="Cyanobacteriales"/>
    <s v="Nostocaceae"/>
    <x v="56"/>
    <n v="2"/>
    <n v="0"/>
    <n v="0"/>
    <n v="0"/>
    <n v="0"/>
    <n v="0"/>
    <n v="0"/>
    <n v="0"/>
  </r>
  <r>
    <s v="Bacteria"/>
    <s v="Firmicutes"/>
    <s v="Bacilli"/>
    <s v="Lactobacillales"/>
    <s v="Enterococcaceae"/>
    <x v="13"/>
    <n v="2"/>
    <n v="0"/>
    <n v="0"/>
    <n v="0"/>
    <n v="0"/>
    <n v="0"/>
    <n v="0"/>
    <n v="0"/>
  </r>
  <r>
    <s v="Bacteria"/>
    <s v="Proteobacteria"/>
    <s v="Alphaproteobacteria"/>
    <s v="Caulobacterales"/>
    <s v="Hyphomonadaceae"/>
    <x v="57"/>
    <n v="2"/>
    <n v="0"/>
    <n v="0"/>
    <n v="0"/>
    <n v="0"/>
    <n v="0"/>
    <n v="0"/>
    <n v="0"/>
  </r>
  <r>
    <s v="Bacteria"/>
    <s v="Proteobacteria"/>
    <s v="Alphaproteobacteria"/>
    <s v="Acetobacterales"/>
    <s v="Acetobacteraceae"/>
    <x v="58"/>
    <n v="2"/>
    <n v="0"/>
    <n v="0"/>
    <n v="0"/>
    <n v="0"/>
    <n v="0"/>
    <n v="0"/>
    <n v="0"/>
  </r>
  <r>
    <s v="Bacteria"/>
    <s v="NA"/>
    <s v="NA"/>
    <s v="NA"/>
    <s v="NA"/>
    <x v="13"/>
    <n v="2"/>
    <n v="0"/>
    <n v="0"/>
    <n v="0"/>
    <n v="0"/>
    <n v="0"/>
    <n v="0"/>
    <n v="0"/>
  </r>
  <r>
    <s v="Bacteria"/>
    <s v="Bacteroidota"/>
    <s v="Bacteroidia"/>
    <s v="Flavobacteriales"/>
    <s v="Weeksellaceae"/>
    <x v="59"/>
    <n v="2"/>
    <n v="0"/>
    <n v="0"/>
    <n v="0"/>
    <n v="0"/>
    <n v="0"/>
    <n v="0"/>
    <n v="0"/>
  </r>
  <r>
    <s v="Bacteria"/>
    <s v="Proteobacteria"/>
    <s v="Alphaproteobacteria"/>
    <s v="Rhizobiales"/>
    <s v="Rhizobiaceae"/>
    <x v="60"/>
    <n v="2"/>
    <n v="0"/>
    <n v="0"/>
    <n v="0"/>
    <n v="0"/>
    <n v="0"/>
    <n v="0"/>
    <n v="0"/>
  </r>
  <r>
    <s v="Bacteria"/>
    <s v="Planctomycetota"/>
    <s v="Planctomycetes"/>
    <s v="Gemmatales"/>
    <s v="Gemmataceae"/>
    <x v="13"/>
    <n v="0"/>
    <n v="2"/>
    <n v="0"/>
    <n v="0"/>
    <n v="0"/>
    <n v="0"/>
    <n v="0"/>
    <n v="0"/>
  </r>
  <r>
    <s v="Bacteria"/>
    <s v="Firmicutes"/>
    <s v="Clostridia"/>
    <s v="Clostridia UCG-014"/>
    <s v="NA"/>
    <x v="13"/>
    <n v="0"/>
    <n v="0"/>
    <n v="2"/>
    <n v="0"/>
    <n v="0"/>
    <n v="0"/>
    <n v="0"/>
    <n v="0"/>
  </r>
  <r>
    <s v="Bacteria"/>
    <s v="Bacteroidota"/>
    <s v="Bacteroidia"/>
    <s v="Bacteroidales"/>
    <s v="Porphyromonadaceae"/>
    <x v="14"/>
    <n v="0"/>
    <n v="0"/>
    <n v="0"/>
    <n v="2"/>
    <n v="0"/>
    <n v="0"/>
    <n v="0"/>
    <n v="0"/>
  </r>
  <r>
    <s v="Bacteria"/>
    <s v="Firmicutes"/>
    <s v="Bacilli"/>
    <s v="Bacillales"/>
    <s v="Bacillaceae"/>
    <x v="13"/>
    <n v="0"/>
    <n v="0"/>
    <n v="0"/>
    <n v="2"/>
    <n v="0"/>
    <n v="0"/>
    <n v="0"/>
    <n v="0"/>
  </r>
  <r>
    <s v="Bacteria"/>
    <s v="Firmicutes"/>
    <s v="Bacilli"/>
    <s v="Lactobacillales"/>
    <s v="NA"/>
    <x v="13"/>
    <n v="0"/>
    <n v="0"/>
    <n v="0"/>
    <n v="2"/>
    <n v="0"/>
    <n v="0"/>
    <n v="0"/>
    <n v="0"/>
  </r>
  <r>
    <s v="Bacteria"/>
    <s v="Firmicutes"/>
    <s v="Bacilli"/>
    <s v="Staphylococcales"/>
    <s v="Staphylococcaceae"/>
    <x v="2"/>
    <n v="0"/>
    <n v="0"/>
    <n v="0"/>
    <n v="2"/>
    <n v="0"/>
    <n v="0"/>
    <n v="0"/>
    <n v="0"/>
  </r>
  <r>
    <s v="Bacteria"/>
    <s v="Proteobacteria"/>
    <s v="Gammaproteobacteria"/>
    <s v="Enterobacterales"/>
    <s v="Enterobacteriaceae"/>
    <x v="3"/>
    <n v="0"/>
    <n v="0"/>
    <n v="0"/>
    <n v="0"/>
    <n v="2"/>
    <n v="0"/>
    <n v="0"/>
    <n v="0"/>
  </r>
  <r>
    <s v="Bacteria"/>
    <s v="Firmicutes"/>
    <s v="Clostridia"/>
    <s v="Peptostreptococcales-Tissierellales"/>
    <s v="Peptostreptococcaceae"/>
    <x v="44"/>
    <n v="0"/>
    <n v="0"/>
    <n v="0"/>
    <n v="0"/>
    <n v="0"/>
    <n v="2"/>
    <n v="0"/>
    <n v="0"/>
  </r>
  <r>
    <s v="Bacteria"/>
    <s v="Actinobacteriota"/>
    <s v="Actinobacteria"/>
    <s v="Corynebacteriales"/>
    <s v="Corynebacteriaceae"/>
    <x v="33"/>
    <n v="0"/>
    <n v="0"/>
    <n v="0"/>
    <n v="0"/>
    <n v="0"/>
    <n v="2"/>
    <n v="0"/>
    <n v="0"/>
  </r>
  <r>
    <s v="Bacteria"/>
    <s v="Proteobacteria"/>
    <s v="Alphaproteobacteria"/>
    <s v="Rhizobiales"/>
    <s v="Beijerinckiaceae"/>
    <x v="47"/>
    <n v="0"/>
    <n v="0"/>
    <n v="0"/>
    <n v="0"/>
    <n v="0"/>
    <n v="0"/>
    <n v="2"/>
    <n v="0"/>
  </r>
  <r>
    <s v="Bacteria"/>
    <s v="Planctomycetota"/>
    <s v="Planctomycetes"/>
    <s v="Gemmatales"/>
    <s v="Gemmataceae"/>
    <x v="61"/>
    <n v="0"/>
    <n v="0"/>
    <n v="0"/>
    <n v="0"/>
    <n v="0"/>
    <n v="0"/>
    <n v="0"/>
    <n v="2"/>
  </r>
  <r>
    <s v="Bacteria"/>
    <s v="Firmicutes"/>
    <s v="Bacilli"/>
    <s v="Lactobacillales"/>
    <s v="Lactobacillaceae"/>
    <x v="7"/>
    <n v="0"/>
    <n v="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66" firstHeaderRow="0" firstDataRow="1" firstDataCol="1"/>
  <pivotFields count="14">
    <pivotField showAll="0"/>
    <pivotField showAll="0"/>
    <pivotField showAll="0"/>
    <pivotField showAll="0"/>
    <pivotField showAll="0"/>
    <pivotField axis="axisRow" showAll="0">
      <items count="63">
        <item x="58"/>
        <item x="24"/>
        <item x="46"/>
        <item x="43"/>
        <item x="25"/>
        <item x="52"/>
        <item x="0"/>
        <item x="28"/>
        <item x="34"/>
        <item x="19"/>
        <item x="45"/>
        <item x="51"/>
        <item x="32"/>
        <item x="54"/>
        <item x="59"/>
        <item x="33"/>
        <item x="53"/>
        <item x="30"/>
        <item x="20"/>
        <item x="23"/>
        <item x="5"/>
        <item x="4"/>
        <item x="12"/>
        <item x="18"/>
        <item x="48"/>
        <item x="50"/>
        <item x="35"/>
        <item x="26"/>
        <item x="21"/>
        <item x="17"/>
        <item x="49"/>
        <item x="29"/>
        <item x="41"/>
        <item x="7"/>
        <item x="1"/>
        <item x="56"/>
        <item x="47"/>
        <item x="39"/>
        <item x="55"/>
        <item x="10"/>
        <item x="37"/>
        <item x="13"/>
        <item x="16"/>
        <item x="60"/>
        <item x="36"/>
        <item x="27"/>
        <item x="44"/>
        <item x="14"/>
        <item x="6"/>
        <item x="15"/>
        <item x="22"/>
        <item x="8"/>
        <item x="3"/>
        <item x="40"/>
        <item x="2"/>
        <item x="11"/>
        <item x="9"/>
        <item x="57"/>
        <item x="42"/>
        <item x="31"/>
        <item x="38"/>
        <item x="6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ock-0N-T1" fld="6" baseField="0" baseItem="0"/>
    <dataField name="Sum of Mock-0N-T2" fld="7" baseField="0" baseItem="0"/>
    <dataField name="Sum of Mock-0N-T3" fld="8" baseField="0" baseItem="0"/>
    <dataField name="Sum of Mock-0N-T4" fld="9" baseField="0" baseItem="0"/>
    <dataField name="Sum of Mock-10N-T1" fld="10" baseField="0" baseItem="0"/>
    <dataField name="Sum of Mock-10N-T2" fld="11" baseField="0" baseItem="0"/>
    <dataField name="Sum of Mock-10N-T3" fld="12" baseField="0" baseItem="0"/>
    <dataField name="Sum of Mock-10N-T4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99"/>
  <sheetViews>
    <sheetView tabSelected="1" topLeftCell="D16" workbookViewId="0">
      <selection activeCell="P29" sqref="P29"/>
    </sheetView>
  </sheetViews>
  <sheetFormatPr defaultRowHeight="15" x14ac:dyDescent="0.25"/>
  <cols>
    <col min="1" max="1" width="32.85546875" bestFit="1" customWidth="1"/>
    <col min="2" max="5" width="18.5703125" bestFit="1" customWidth="1"/>
    <col min="6" max="9" width="19.5703125" bestFit="1" customWidth="1"/>
    <col min="14" max="14" width="19" bestFit="1" customWidth="1"/>
    <col min="15" max="15" width="35.85546875" style="2" customWidth="1"/>
  </cols>
  <sheetData>
    <row r="3" spans="1:19" x14ac:dyDescent="0.25">
      <c r="A3" s="1" t="s">
        <v>346</v>
      </c>
      <c r="B3" t="s">
        <v>348</v>
      </c>
      <c r="C3" t="s">
        <v>349</v>
      </c>
      <c r="D3" t="s">
        <v>350</v>
      </c>
      <c r="E3" t="s">
        <v>351</v>
      </c>
      <c r="F3" t="s">
        <v>352</v>
      </c>
      <c r="G3" t="s">
        <v>353</v>
      </c>
      <c r="H3" t="s">
        <v>354</v>
      </c>
      <c r="I3" t="s">
        <v>355</v>
      </c>
    </row>
    <row r="4" spans="1:19" x14ac:dyDescent="0.25">
      <c r="A4" s="2" t="s">
        <v>317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9" x14ac:dyDescent="0.25">
      <c r="A5" s="2" t="s">
        <v>129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8</v>
      </c>
      <c r="H5" s="3">
        <v>0</v>
      </c>
      <c r="I5" s="3">
        <v>7</v>
      </c>
      <c r="K5" t="s">
        <v>12</v>
      </c>
      <c r="L5">
        <v>26776</v>
      </c>
      <c r="M5">
        <v>31795</v>
      </c>
      <c r="N5">
        <v>18713</v>
      </c>
      <c r="O5" s="2">
        <v>28698</v>
      </c>
      <c r="P5">
        <v>18334</v>
      </c>
      <c r="Q5">
        <v>15558</v>
      </c>
      <c r="R5">
        <v>12498</v>
      </c>
      <c r="S5">
        <v>21740</v>
      </c>
    </row>
    <row r="6" spans="1:19" x14ac:dyDescent="0.25">
      <c r="A6" s="2" t="s">
        <v>248</v>
      </c>
      <c r="B6" s="3">
        <v>0</v>
      </c>
      <c r="C6" s="3">
        <v>0</v>
      </c>
      <c r="D6" s="3">
        <v>3</v>
      </c>
      <c r="E6" s="3">
        <v>0</v>
      </c>
      <c r="F6" s="3">
        <v>0</v>
      </c>
      <c r="G6" s="3">
        <v>4</v>
      </c>
      <c r="H6" s="3">
        <v>0</v>
      </c>
      <c r="I6" s="3">
        <v>0</v>
      </c>
      <c r="K6" t="s">
        <v>31</v>
      </c>
      <c r="L6">
        <v>14127</v>
      </c>
      <c r="M6">
        <v>17963</v>
      </c>
      <c r="N6">
        <v>12831</v>
      </c>
      <c r="O6" s="2">
        <v>17534</v>
      </c>
      <c r="P6">
        <v>13596</v>
      </c>
      <c r="Q6">
        <v>13420</v>
      </c>
      <c r="R6">
        <v>7014</v>
      </c>
      <c r="S6">
        <v>13967</v>
      </c>
    </row>
    <row r="7" spans="1:19" x14ac:dyDescent="0.25">
      <c r="A7" s="2" t="s">
        <v>237</v>
      </c>
      <c r="B7" s="3">
        <v>0</v>
      </c>
      <c r="C7" s="3">
        <v>0</v>
      </c>
      <c r="D7" s="3">
        <v>0</v>
      </c>
      <c r="E7" s="3">
        <v>4</v>
      </c>
      <c r="F7" s="3">
        <v>0</v>
      </c>
      <c r="G7" s="3">
        <v>0</v>
      </c>
      <c r="H7" s="3">
        <v>0</v>
      </c>
      <c r="I7" s="3">
        <v>0</v>
      </c>
      <c r="K7" t="s">
        <v>28</v>
      </c>
      <c r="L7">
        <v>17733</v>
      </c>
      <c r="M7">
        <v>22352</v>
      </c>
      <c r="N7">
        <v>17321</v>
      </c>
      <c r="O7" s="2">
        <v>21761</v>
      </c>
      <c r="P7">
        <v>18445</v>
      </c>
      <c r="Q7">
        <v>18596</v>
      </c>
      <c r="R7">
        <v>10299</v>
      </c>
      <c r="S7">
        <v>19109</v>
      </c>
    </row>
    <row r="8" spans="1:19" x14ac:dyDescent="0.25">
      <c r="A8" s="2" t="s">
        <v>133</v>
      </c>
      <c r="B8" s="3">
        <v>0</v>
      </c>
      <c r="C8" s="3">
        <v>5</v>
      </c>
      <c r="D8" s="3">
        <v>0</v>
      </c>
      <c r="E8" s="3">
        <v>8</v>
      </c>
      <c r="F8" s="3">
        <v>0</v>
      </c>
      <c r="G8" s="3">
        <v>0</v>
      </c>
      <c r="H8" s="3">
        <v>0</v>
      </c>
      <c r="I8" s="3">
        <v>0</v>
      </c>
      <c r="K8" s="2" t="s">
        <v>38</v>
      </c>
      <c r="L8" s="3">
        <v>4715</v>
      </c>
      <c r="M8" s="3">
        <v>5185</v>
      </c>
      <c r="N8" s="3">
        <v>4060</v>
      </c>
      <c r="O8" s="4">
        <v>4974</v>
      </c>
      <c r="P8" s="3">
        <v>5238</v>
      </c>
      <c r="Q8" s="3">
        <v>5151</v>
      </c>
      <c r="R8" s="3">
        <v>2937</v>
      </c>
      <c r="S8" s="3">
        <v>6439</v>
      </c>
    </row>
    <row r="9" spans="1:19" x14ac:dyDescent="0.25">
      <c r="A9" s="2" t="s">
        <v>289</v>
      </c>
      <c r="B9" s="3">
        <v>0</v>
      </c>
      <c r="C9" s="3">
        <v>0</v>
      </c>
      <c r="D9" s="3">
        <v>0</v>
      </c>
      <c r="E9" s="3">
        <v>3</v>
      </c>
      <c r="F9" s="3">
        <v>0</v>
      </c>
      <c r="G9" s="3">
        <v>0</v>
      </c>
      <c r="H9" s="3">
        <v>0</v>
      </c>
      <c r="I9" s="3">
        <v>0</v>
      </c>
      <c r="K9" s="2" t="s">
        <v>16</v>
      </c>
      <c r="L9" s="3">
        <v>19761</v>
      </c>
      <c r="M9" s="3">
        <v>26127</v>
      </c>
      <c r="N9" s="3">
        <v>18572</v>
      </c>
      <c r="O9" s="4">
        <v>23846</v>
      </c>
      <c r="P9" s="3">
        <v>17115</v>
      </c>
      <c r="Q9" s="3">
        <v>17544</v>
      </c>
      <c r="R9" s="3">
        <v>9159</v>
      </c>
      <c r="S9" s="3">
        <v>18398</v>
      </c>
    </row>
    <row r="10" spans="1:19" x14ac:dyDescent="0.25">
      <c r="A10" s="2" t="s">
        <v>12</v>
      </c>
      <c r="B10" s="3">
        <v>26776</v>
      </c>
      <c r="C10" s="3">
        <v>31795</v>
      </c>
      <c r="D10" s="3">
        <v>18713</v>
      </c>
      <c r="E10" s="3">
        <v>28698</v>
      </c>
      <c r="F10" s="3">
        <v>18334</v>
      </c>
      <c r="G10" s="3">
        <v>15558</v>
      </c>
      <c r="H10" s="3">
        <v>12498</v>
      </c>
      <c r="I10" s="3">
        <v>21740</v>
      </c>
      <c r="K10" t="s">
        <v>35</v>
      </c>
      <c r="L10">
        <v>9410</v>
      </c>
      <c r="M10">
        <v>12744</v>
      </c>
      <c r="N10">
        <v>9644</v>
      </c>
      <c r="O10" s="2">
        <v>12400</v>
      </c>
      <c r="P10">
        <v>10525</v>
      </c>
      <c r="Q10">
        <v>10814</v>
      </c>
      <c r="R10">
        <v>5938</v>
      </c>
      <c r="S10">
        <v>10864</v>
      </c>
    </row>
    <row r="11" spans="1:19" x14ac:dyDescent="0.25">
      <c r="A11" s="2" t="s">
        <v>152</v>
      </c>
      <c r="B11" s="3">
        <v>3</v>
      </c>
      <c r="C11" s="3">
        <v>3</v>
      </c>
      <c r="D11" s="3">
        <v>0</v>
      </c>
      <c r="E11" s="3">
        <v>5</v>
      </c>
      <c r="F11" s="3">
        <v>0</v>
      </c>
      <c r="G11" s="3">
        <v>5</v>
      </c>
      <c r="H11" s="3">
        <v>0</v>
      </c>
      <c r="I11" s="3">
        <v>7</v>
      </c>
      <c r="K11" t="s">
        <v>26</v>
      </c>
      <c r="L11">
        <v>17046</v>
      </c>
      <c r="M11">
        <v>22498</v>
      </c>
      <c r="N11">
        <v>17241</v>
      </c>
      <c r="O11" s="2">
        <v>22101</v>
      </c>
      <c r="P11">
        <v>18956</v>
      </c>
      <c r="Q11">
        <v>19187</v>
      </c>
      <c r="R11">
        <v>10692</v>
      </c>
      <c r="S11">
        <v>19262</v>
      </c>
    </row>
    <row r="12" spans="1:19" x14ac:dyDescent="0.25">
      <c r="A12" s="2" t="s">
        <v>189</v>
      </c>
      <c r="B12" s="3">
        <v>0</v>
      </c>
      <c r="C12" s="3">
        <v>0</v>
      </c>
      <c r="D12" s="3">
        <v>3</v>
      </c>
      <c r="E12" s="3">
        <v>7</v>
      </c>
      <c r="F12" s="3">
        <v>0</v>
      </c>
      <c r="G12" s="3">
        <v>0</v>
      </c>
      <c r="H12" s="3">
        <v>0</v>
      </c>
      <c r="I12" s="3">
        <v>0</v>
      </c>
      <c r="K12" t="s">
        <v>20</v>
      </c>
      <c r="L12">
        <v>22306</v>
      </c>
      <c r="M12">
        <v>27353</v>
      </c>
      <c r="N12">
        <v>19839</v>
      </c>
      <c r="O12" s="2">
        <v>18957</v>
      </c>
      <c r="P12">
        <v>16797</v>
      </c>
      <c r="Q12">
        <v>18534</v>
      </c>
      <c r="R12">
        <v>10226</v>
      </c>
      <c r="S12">
        <v>20821</v>
      </c>
    </row>
    <row r="13" spans="1:19" x14ac:dyDescent="0.25">
      <c r="A13" s="2" t="s">
        <v>95</v>
      </c>
      <c r="B13" s="3">
        <v>8</v>
      </c>
      <c r="C13" s="3">
        <v>10</v>
      </c>
      <c r="D13" s="3">
        <v>5</v>
      </c>
      <c r="E13" s="3">
        <v>6</v>
      </c>
      <c r="F13" s="3">
        <v>4</v>
      </c>
      <c r="G13" s="3">
        <v>7</v>
      </c>
      <c r="H13" s="3">
        <v>0</v>
      </c>
      <c r="I13" s="3">
        <v>11</v>
      </c>
      <c r="L13">
        <f>SUM(L5:L12)</f>
        <v>131874</v>
      </c>
      <c r="M13">
        <f t="shared" ref="M13:S13" si="0">SUM(M5:M12)</f>
        <v>166017</v>
      </c>
      <c r="N13">
        <f t="shared" si="0"/>
        <v>118221</v>
      </c>
      <c r="O13" s="2">
        <f t="shared" si="0"/>
        <v>150271</v>
      </c>
      <c r="P13">
        <f t="shared" si="0"/>
        <v>119006</v>
      </c>
      <c r="Q13">
        <f t="shared" si="0"/>
        <v>118804</v>
      </c>
      <c r="R13">
        <f t="shared" si="0"/>
        <v>68763</v>
      </c>
      <c r="S13">
        <f t="shared" si="0"/>
        <v>130600</v>
      </c>
    </row>
    <row r="14" spans="1:19" x14ac:dyDescent="0.25">
      <c r="A14" s="2" t="s">
        <v>243</v>
      </c>
      <c r="B14" s="3">
        <v>0</v>
      </c>
      <c r="C14" s="3">
        <v>0</v>
      </c>
      <c r="D14" s="3">
        <v>0</v>
      </c>
      <c r="E14" s="3">
        <v>0</v>
      </c>
      <c r="F14" s="3">
        <v>4</v>
      </c>
      <c r="G14" s="3">
        <v>0</v>
      </c>
      <c r="H14" s="3">
        <v>0</v>
      </c>
      <c r="I14" s="3">
        <v>0</v>
      </c>
      <c r="K14" t="s">
        <v>347</v>
      </c>
      <c r="L14">
        <v>132451</v>
      </c>
      <c r="M14">
        <v>166531</v>
      </c>
      <c r="N14">
        <v>118608</v>
      </c>
      <c r="O14" s="2">
        <v>150791</v>
      </c>
      <c r="P14">
        <v>119347</v>
      </c>
      <c r="Q14">
        <v>119218</v>
      </c>
      <c r="R14">
        <v>68950</v>
      </c>
      <c r="S14">
        <v>131120</v>
      </c>
    </row>
    <row r="15" spans="1:19" x14ac:dyDescent="0.25">
      <c r="A15" s="2" t="s">
        <v>282</v>
      </c>
      <c r="B15" s="3">
        <v>0</v>
      </c>
      <c r="C15" s="3">
        <v>0</v>
      </c>
      <c r="D15" s="3">
        <v>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K15" t="s">
        <v>356</v>
      </c>
      <c r="L15">
        <f>L14-L13</f>
        <v>577</v>
      </c>
      <c r="M15">
        <f t="shared" ref="M15:S15" si="1">M14-M13</f>
        <v>514</v>
      </c>
      <c r="N15">
        <f t="shared" si="1"/>
        <v>387</v>
      </c>
      <c r="O15" s="2">
        <f t="shared" si="1"/>
        <v>520</v>
      </c>
      <c r="P15">
        <f t="shared" si="1"/>
        <v>341</v>
      </c>
      <c r="Q15">
        <f t="shared" si="1"/>
        <v>414</v>
      </c>
      <c r="R15">
        <f t="shared" si="1"/>
        <v>187</v>
      </c>
      <c r="S15">
        <f t="shared" si="1"/>
        <v>520</v>
      </c>
    </row>
    <row r="16" spans="1:19" x14ac:dyDescent="0.25">
      <c r="A16" s="2" t="s">
        <v>178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0</v>
      </c>
      <c r="H16" s="3">
        <v>4</v>
      </c>
      <c r="I16" s="3">
        <v>4</v>
      </c>
    </row>
    <row r="17" spans="1:19" x14ac:dyDescent="0.25">
      <c r="A17" s="2" t="s">
        <v>302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3</v>
      </c>
      <c r="H17" s="3">
        <v>0</v>
      </c>
      <c r="I17" s="3">
        <v>0</v>
      </c>
      <c r="K17" t="s">
        <v>12</v>
      </c>
      <c r="L17">
        <f t="shared" ref="L17:L24" si="2">L5/132451</f>
        <v>0.20215777910321553</v>
      </c>
      <c r="M17">
        <f t="shared" ref="M17:M24" si="3">M5/166531</f>
        <v>0.19092541328641513</v>
      </c>
      <c r="N17">
        <f t="shared" ref="N17:N24" si="4">N5/118608</f>
        <v>0.15777181977606908</v>
      </c>
      <c r="O17" s="2">
        <f t="shared" ref="O17:O24" si="5">O5/150791</f>
        <v>0.19031639819352614</v>
      </c>
      <c r="P17">
        <f t="shared" ref="P17:P24" si="6">P5/119347</f>
        <v>0.15361927823908436</v>
      </c>
      <c r="Q17">
        <f t="shared" ref="Q17:Q24" si="7">Q5/119218</f>
        <v>0.13050042778775017</v>
      </c>
      <c r="R17">
        <f t="shared" ref="R17:R24" si="8">R5/68950</f>
        <v>0.18126178390137782</v>
      </c>
      <c r="S17">
        <f t="shared" ref="S17:S24" si="9">S5/131120</f>
        <v>0.16580231848688223</v>
      </c>
    </row>
    <row r="18" spans="1:19" x14ac:dyDescent="0.25">
      <c r="A18" s="2" t="s">
        <v>320</v>
      </c>
      <c r="B18" s="3">
        <v>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K18" t="s">
        <v>31</v>
      </c>
      <c r="L18">
        <f t="shared" si="2"/>
        <v>0.10665831137552756</v>
      </c>
      <c r="M18">
        <f t="shared" si="3"/>
        <v>0.10786580276344945</v>
      </c>
      <c r="N18">
        <f t="shared" si="4"/>
        <v>0.10817988668555241</v>
      </c>
      <c r="O18" s="2">
        <f t="shared" si="5"/>
        <v>0.11628014934578323</v>
      </c>
      <c r="P18">
        <f t="shared" si="6"/>
        <v>0.11391991419977042</v>
      </c>
      <c r="Q18">
        <f t="shared" si="7"/>
        <v>0.11256689426093375</v>
      </c>
      <c r="R18">
        <f t="shared" si="8"/>
        <v>0.1017258883248731</v>
      </c>
      <c r="S18">
        <f t="shared" si="9"/>
        <v>0.10652074435631483</v>
      </c>
    </row>
    <row r="19" spans="1:19" x14ac:dyDescent="0.25">
      <c r="A19" s="2" t="s">
        <v>183</v>
      </c>
      <c r="B19" s="3">
        <v>4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3</v>
      </c>
      <c r="K19" t="s">
        <v>28</v>
      </c>
      <c r="L19">
        <f t="shared" si="2"/>
        <v>0.13388347388845687</v>
      </c>
      <c r="M19">
        <f t="shared" si="3"/>
        <v>0.13422125610246741</v>
      </c>
      <c r="N19">
        <f t="shared" si="4"/>
        <v>0.1460356805611763</v>
      </c>
      <c r="O19" s="2">
        <f t="shared" si="5"/>
        <v>0.14431232633247343</v>
      </c>
      <c r="P19">
        <f t="shared" si="6"/>
        <v>0.15454933932147435</v>
      </c>
      <c r="Q19">
        <f t="shared" si="7"/>
        <v>0.15598315690583636</v>
      </c>
      <c r="R19">
        <f t="shared" si="8"/>
        <v>0.14936910804931108</v>
      </c>
      <c r="S19">
        <f t="shared" si="9"/>
        <v>0.14573672971323978</v>
      </c>
    </row>
    <row r="20" spans="1:19" x14ac:dyDescent="0.25">
      <c r="A20" s="2" t="s">
        <v>296</v>
      </c>
      <c r="B20" s="3">
        <v>0</v>
      </c>
      <c r="C20" s="3">
        <v>0</v>
      </c>
      <c r="D20" s="3">
        <v>0</v>
      </c>
      <c r="E20" s="3">
        <v>0</v>
      </c>
      <c r="F20" s="3">
        <v>3</v>
      </c>
      <c r="G20" s="3">
        <v>0</v>
      </c>
      <c r="H20" s="3">
        <v>0</v>
      </c>
      <c r="I20" s="3">
        <v>0</v>
      </c>
      <c r="K20" s="2" t="s">
        <v>38</v>
      </c>
      <c r="L20">
        <f t="shared" si="2"/>
        <v>3.5598070229745336E-2</v>
      </c>
      <c r="M20">
        <f t="shared" si="3"/>
        <v>3.1135344170154507E-2</v>
      </c>
      <c r="N20">
        <f t="shared" si="4"/>
        <v>3.4230406043437203E-2</v>
      </c>
      <c r="O20" s="2">
        <f t="shared" si="5"/>
        <v>3.2986053544309675E-2</v>
      </c>
      <c r="P20">
        <f t="shared" si="6"/>
        <v>4.3888828374404047E-2</v>
      </c>
      <c r="Q20">
        <f t="shared" si="7"/>
        <v>4.3206562767367347E-2</v>
      </c>
      <c r="R20">
        <f t="shared" si="8"/>
        <v>4.2596084118926757E-2</v>
      </c>
      <c r="S20">
        <f t="shared" si="9"/>
        <v>4.9107687614399022E-2</v>
      </c>
    </row>
    <row r="21" spans="1:19" x14ac:dyDescent="0.25">
      <c r="A21" s="2" t="s">
        <v>164</v>
      </c>
      <c r="B21" s="3">
        <v>0</v>
      </c>
      <c r="C21" s="3">
        <v>4</v>
      </c>
      <c r="D21" s="3">
        <v>0</v>
      </c>
      <c r="E21" s="3">
        <v>0</v>
      </c>
      <c r="F21" s="3">
        <v>7</v>
      </c>
      <c r="G21" s="3">
        <v>2</v>
      </c>
      <c r="H21" s="3">
        <v>0</v>
      </c>
      <c r="I21" s="3">
        <v>0</v>
      </c>
      <c r="K21" s="2" t="s">
        <v>16</v>
      </c>
      <c r="L21">
        <f t="shared" si="2"/>
        <v>0.14919479656627735</v>
      </c>
      <c r="M21">
        <f t="shared" si="3"/>
        <v>0.1568897082224931</v>
      </c>
      <c r="N21">
        <f t="shared" si="4"/>
        <v>0.15658302981249156</v>
      </c>
      <c r="O21" s="2">
        <f t="shared" si="5"/>
        <v>0.15813941150333907</v>
      </c>
      <c r="P21">
        <f t="shared" si="6"/>
        <v>0.14340536419013464</v>
      </c>
      <c r="Q21">
        <f t="shared" si="7"/>
        <v>0.14715898605915215</v>
      </c>
      <c r="R21">
        <f t="shared" si="8"/>
        <v>0.13283538796229152</v>
      </c>
      <c r="S21">
        <f t="shared" si="9"/>
        <v>0.14031421598535693</v>
      </c>
    </row>
    <row r="22" spans="1:19" x14ac:dyDescent="0.25">
      <c r="A22" s="2" t="s">
        <v>99</v>
      </c>
      <c r="B22" s="3">
        <v>6</v>
      </c>
      <c r="C22" s="3">
        <v>11</v>
      </c>
      <c r="D22" s="3">
        <v>8</v>
      </c>
      <c r="E22" s="3">
        <v>6</v>
      </c>
      <c r="F22" s="3">
        <v>0</v>
      </c>
      <c r="G22" s="3">
        <v>7</v>
      </c>
      <c r="H22" s="3">
        <v>5</v>
      </c>
      <c r="I22" s="3">
        <v>7</v>
      </c>
      <c r="K22" t="s">
        <v>35</v>
      </c>
      <c r="L22">
        <f t="shared" si="2"/>
        <v>7.1045141222036826E-2</v>
      </c>
      <c r="M22">
        <f t="shared" si="3"/>
        <v>7.6526292402015236E-2</v>
      </c>
      <c r="N22">
        <f t="shared" si="4"/>
        <v>8.1309861054903551E-2</v>
      </c>
      <c r="O22" s="2">
        <f t="shared" si="5"/>
        <v>8.2233024517378364E-2</v>
      </c>
      <c r="P22">
        <f t="shared" si="6"/>
        <v>8.8188224253646932E-2</v>
      </c>
      <c r="Q22">
        <f t="shared" si="7"/>
        <v>9.0707779026657054E-2</v>
      </c>
      <c r="R22">
        <f t="shared" si="8"/>
        <v>8.6120377084844088E-2</v>
      </c>
      <c r="S22">
        <f t="shared" si="9"/>
        <v>8.2855399633923119E-2</v>
      </c>
    </row>
    <row r="23" spans="1:19" x14ac:dyDescent="0.25">
      <c r="A23" s="2" t="s">
        <v>127</v>
      </c>
      <c r="B23" s="3">
        <v>0</v>
      </c>
      <c r="C23" s="3">
        <v>0</v>
      </c>
      <c r="D23" s="3">
        <v>0</v>
      </c>
      <c r="E23" s="3">
        <v>10</v>
      </c>
      <c r="F23" s="3">
        <v>0</v>
      </c>
      <c r="G23" s="3">
        <v>0</v>
      </c>
      <c r="H23" s="3">
        <v>0</v>
      </c>
      <c r="I23" s="3">
        <v>5</v>
      </c>
      <c r="K23" t="s">
        <v>26</v>
      </c>
      <c r="L23">
        <f t="shared" si="2"/>
        <v>0.12869665008191708</v>
      </c>
      <c r="M23">
        <f t="shared" si="3"/>
        <v>0.13509796974737437</v>
      </c>
      <c r="N23">
        <f t="shared" si="4"/>
        <v>0.14536118980169971</v>
      </c>
      <c r="O23" s="2">
        <f t="shared" si="5"/>
        <v>0.14656710281117574</v>
      </c>
      <c r="P23">
        <f t="shared" si="6"/>
        <v>0.15883097187193645</v>
      </c>
      <c r="Q23">
        <f t="shared" si="7"/>
        <v>0.1609404620107702</v>
      </c>
      <c r="R23">
        <f t="shared" si="8"/>
        <v>0.15506889050036257</v>
      </c>
      <c r="S23">
        <f t="shared" si="9"/>
        <v>0.14690359975594874</v>
      </c>
    </row>
    <row r="24" spans="1:19" x14ac:dyDescent="0.25">
      <c r="A24" s="2" t="s">
        <v>31</v>
      </c>
      <c r="B24" s="3">
        <v>14127</v>
      </c>
      <c r="C24" s="3">
        <v>17963</v>
      </c>
      <c r="D24" s="3">
        <v>12831</v>
      </c>
      <c r="E24" s="3">
        <v>17534</v>
      </c>
      <c r="F24" s="3">
        <v>13596</v>
      </c>
      <c r="G24" s="3">
        <v>13420</v>
      </c>
      <c r="H24" s="3">
        <v>7014</v>
      </c>
      <c r="I24" s="3">
        <v>13967</v>
      </c>
      <c r="K24" t="s">
        <v>20</v>
      </c>
      <c r="L24">
        <f t="shared" si="2"/>
        <v>0.16840944953227988</v>
      </c>
      <c r="M24">
        <f t="shared" si="3"/>
        <v>0.16425170088451999</v>
      </c>
      <c r="N24">
        <f t="shared" si="4"/>
        <v>0.16726527721570214</v>
      </c>
      <c r="O24" s="2">
        <f t="shared" si="5"/>
        <v>0.12571705207870496</v>
      </c>
      <c r="P24">
        <f t="shared" si="6"/>
        <v>0.14074086487301735</v>
      </c>
      <c r="Q24">
        <f t="shared" si="7"/>
        <v>0.1554631012095489</v>
      </c>
      <c r="R24">
        <f t="shared" si="8"/>
        <v>0.14831036983321247</v>
      </c>
      <c r="S24">
        <f t="shared" si="9"/>
        <v>0.15879347162904209</v>
      </c>
    </row>
    <row r="25" spans="1:19" x14ac:dyDescent="0.25">
      <c r="A25" s="2" t="s">
        <v>28</v>
      </c>
      <c r="B25" s="3">
        <v>17733</v>
      </c>
      <c r="C25" s="3">
        <v>22352</v>
      </c>
      <c r="D25" s="3">
        <v>17321</v>
      </c>
      <c r="E25" s="3">
        <v>21761</v>
      </c>
      <c r="F25" s="3">
        <v>18445</v>
      </c>
      <c r="G25" s="3">
        <v>18596</v>
      </c>
      <c r="H25" s="3">
        <v>10299</v>
      </c>
      <c r="I25" s="3">
        <v>19109</v>
      </c>
      <c r="K25" t="s">
        <v>356</v>
      </c>
      <c r="L25">
        <f>L15/132451</f>
        <v>4.3563280005435969E-3</v>
      </c>
      <c r="M25">
        <f>M15/166531</f>
        <v>3.0865124211107843E-3</v>
      </c>
      <c r="N25">
        <f>N15/118608</f>
        <v>3.2628490489680292E-3</v>
      </c>
      <c r="O25" s="2">
        <f>O15/150791</f>
        <v>3.4484816733094149E-3</v>
      </c>
      <c r="P25">
        <f>341/119347</f>
        <v>2.8572146765314587E-3</v>
      </c>
      <c r="Q25">
        <f>414/119218</f>
        <v>3.4726299719840962E-3</v>
      </c>
      <c r="R25">
        <f>187/68950</f>
        <v>2.7121102248005803E-3</v>
      </c>
      <c r="S25">
        <f>520/131120</f>
        <v>3.9658328248932274E-3</v>
      </c>
    </row>
    <row r="26" spans="1:19" x14ac:dyDescent="0.25">
      <c r="A26" s="2" t="s">
        <v>64</v>
      </c>
      <c r="B26" s="3">
        <v>23</v>
      </c>
      <c r="C26" s="3">
        <v>33</v>
      </c>
      <c r="D26" s="3">
        <v>26</v>
      </c>
      <c r="E26" s="3">
        <v>12</v>
      </c>
      <c r="F26" s="3">
        <v>21</v>
      </c>
      <c r="G26" s="3">
        <v>31</v>
      </c>
      <c r="H26" s="3">
        <v>13</v>
      </c>
      <c r="I26" s="3">
        <v>33</v>
      </c>
    </row>
    <row r="27" spans="1:19" x14ac:dyDescent="0.25">
      <c r="A27" s="2" t="s">
        <v>89</v>
      </c>
      <c r="B27" s="3">
        <v>8</v>
      </c>
      <c r="C27" s="3">
        <v>3</v>
      </c>
      <c r="D27" s="3">
        <v>7</v>
      </c>
      <c r="E27" s="3">
        <v>4</v>
      </c>
      <c r="F27" s="3">
        <v>13</v>
      </c>
      <c r="G27" s="3">
        <v>11</v>
      </c>
      <c r="H27" s="3">
        <v>9</v>
      </c>
      <c r="I27" s="3">
        <v>8</v>
      </c>
      <c r="L27" t="s">
        <v>357</v>
      </c>
      <c r="M27" t="s">
        <v>5</v>
      </c>
      <c r="N27" t="s">
        <v>359</v>
      </c>
      <c r="O27" s="2" t="s">
        <v>358</v>
      </c>
    </row>
    <row r="28" spans="1:19" x14ac:dyDescent="0.25">
      <c r="A28" s="2" t="s">
        <v>259</v>
      </c>
      <c r="B28" s="3">
        <v>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L28" t="s">
        <v>360</v>
      </c>
      <c r="M28" t="s">
        <v>12</v>
      </c>
      <c r="N28">
        <v>0.20215777910321553</v>
      </c>
      <c r="O28" s="2" t="s">
        <v>364</v>
      </c>
    </row>
    <row r="29" spans="1:19" x14ac:dyDescent="0.25">
      <c r="A29" s="2" t="s">
        <v>277</v>
      </c>
      <c r="B29" s="3">
        <v>0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L29" t="s">
        <v>360</v>
      </c>
      <c r="M29" t="s">
        <v>31</v>
      </c>
      <c r="N29">
        <v>0.10665831137552756</v>
      </c>
      <c r="O29" s="2" t="s">
        <v>364</v>
      </c>
    </row>
    <row r="30" spans="1:19" x14ac:dyDescent="0.25">
      <c r="A30" s="2" t="s">
        <v>199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6</v>
      </c>
      <c r="H30" s="3">
        <v>0</v>
      </c>
      <c r="I30" s="3">
        <v>4</v>
      </c>
      <c r="L30" t="s">
        <v>360</v>
      </c>
      <c r="M30" t="s">
        <v>28</v>
      </c>
      <c r="N30">
        <v>0.13388347388845687</v>
      </c>
      <c r="O30" s="2" t="s">
        <v>364</v>
      </c>
    </row>
    <row r="31" spans="1:19" x14ac:dyDescent="0.25">
      <c r="A31" s="2" t="s">
        <v>137</v>
      </c>
      <c r="B31" s="3">
        <v>16</v>
      </c>
      <c r="C31" s="3">
        <v>0</v>
      </c>
      <c r="D31" s="3">
        <v>0</v>
      </c>
      <c r="E31" s="3">
        <v>0</v>
      </c>
      <c r="F31" s="3">
        <v>3</v>
      </c>
      <c r="G31" s="3">
        <v>5</v>
      </c>
      <c r="H31" s="3">
        <v>0</v>
      </c>
      <c r="I31" s="3">
        <v>4</v>
      </c>
      <c r="L31" t="s">
        <v>360</v>
      </c>
      <c r="M31" t="s">
        <v>38</v>
      </c>
      <c r="N31">
        <v>3.5598070229745336E-2</v>
      </c>
      <c r="O31" s="2" t="s">
        <v>364</v>
      </c>
    </row>
    <row r="32" spans="1:19" x14ac:dyDescent="0.25">
      <c r="A32" s="2" t="s">
        <v>104</v>
      </c>
      <c r="B32" s="3">
        <v>10</v>
      </c>
      <c r="C32" s="3">
        <v>0</v>
      </c>
      <c r="D32" s="3">
        <v>5</v>
      </c>
      <c r="E32" s="3">
        <v>8</v>
      </c>
      <c r="F32" s="3">
        <v>5</v>
      </c>
      <c r="G32" s="3">
        <v>4</v>
      </c>
      <c r="H32" s="3">
        <v>2</v>
      </c>
      <c r="I32" s="3">
        <v>0</v>
      </c>
      <c r="L32" t="s">
        <v>360</v>
      </c>
      <c r="M32" t="s">
        <v>16</v>
      </c>
      <c r="N32">
        <v>0.14919479656627735</v>
      </c>
      <c r="O32" s="2" t="s">
        <v>364</v>
      </c>
    </row>
    <row r="33" spans="1:15" x14ac:dyDescent="0.25">
      <c r="A33" s="2" t="s">
        <v>85</v>
      </c>
      <c r="B33" s="3">
        <v>8</v>
      </c>
      <c r="C33" s="3">
        <v>16</v>
      </c>
      <c r="D33" s="3">
        <v>8</v>
      </c>
      <c r="E33" s="3">
        <v>14</v>
      </c>
      <c r="F33" s="3">
        <v>17</v>
      </c>
      <c r="G33" s="3">
        <v>0</v>
      </c>
      <c r="H33" s="3">
        <v>0</v>
      </c>
      <c r="I33" s="3">
        <v>25</v>
      </c>
      <c r="L33" t="s">
        <v>360</v>
      </c>
      <c r="M33" t="s">
        <v>35</v>
      </c>
      <c r="N33">
        <v>7.1045141222036826E-2</v>
      </c>
      <c r="O33" s="2" t="s">
        <v>364</v>
      </c>
    </row>
    <row r="34" spans="1:15" x14ac:dyDescent="0.25">
      <c r="A34" s="2" t="s">
        <v>264</v>
      </c>
      <c r="B34" s="3">
        <v>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L34" t="s">
        <v>360</v>
      </c>
      <c r="M34" t="s">
        <v>26</v>
      </c>
      <c r="N34">
        <v>0.12869665008191708</v>
      </c>
      <c r="O34" s="2" t="s">
        <v>364</v>
      </c>
    </row>
    <row r="35" spans="1:15" x14ac:dyDescent="0.25">
      <c r="A35" s="2" t="s">
        <v>159</v>
      </c>
      <c r="B35" s="3">
        <v>0</v>
      </c>
      <c r="C35" s="3">
        <v>0</v>
      </c>
      <c r="D35" s="3">
        <v>2</v>
      </c>
      <c r="E35" s="3">
        <v>4</v>
      </c>
      <c r="F35" s="3">
        <v>0</v>
      </c>
      <c r="G35" s="3">
        <v>10</v>
      </c>
      <c r="H35" s="3">
        <v>0</v>
      </c>
      <c r="I35" s="3">
        <v>4</v>
      </c>
      <c r="L35" t="s">
        <v>360</v>
      </c>
      <c r="M35" t="s">
        <v>20</v>
      </c>
      <c r="N35">
        <v>0.16840944953227988</v>
      </c>
      <c r="O35" s="2" t="s">
        <v>364</v>
      </c>
    </row>
    <row r="36" spans="1:15" x14ac:dyDescent="0.25">
      <c r="A36" s="2" t="s">
        <v>229</v>
      </c>
      <c r="B36" s="3">
        <v>0</v>
      </c>
      <c r="C36" s="3">
        <v>2</v>
      </c>
      <c r="D36" s="3">
        <v>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L36" t="s">
        <v>360</v>
      </c>
      <c r="M36" t="s">
        <v>356</v>
      </c>
      <c r="N36">
        <v>4.3563280005435969E-3</v>
      </c>
      <c r="O36" s="2" t="s">
        <v>364</v>
      </c>
    </row>
    <row r="37" spans="1:15" x14ac:dyDescent="0.25">
      <c r="A37" s="2" t="s">
        <v>38</v>
      </c>
      <c r="B37" s="3">
        <v>4715</v>
      </c>
      <c r="C37" s="3">
        <v>5185</v>
      </c>
      <c r="D37" s="3">
        <v>4060</v>
      </c>
      <c r="E37" s="3">
        <v>4974</v>
      </c>
      <c r="F37" s="3">
        <v>5238</v>
      </c>
      <c r="G37" s="3">
        <v>5151</v>
      </c>
      <c r="H37" s="3">
        <v>2937</v>
      </c>
      <c r="I37" s="3">
        <v>6439</v>
      </c>
      <c r="L37" t="s">
        <v>361</v>
      </c>
      <c r="M37" t="s">
        <v>12</v>
      </c>
      <c r="N37">
        <v>0.19092541328641513</v>
      </c>
      <c r="O37" s="2" t="s">
        <v>364</v>
      </c>
    </row>
    <row r="38" spans="1:15" x14ac:dyDescent="0.25">
      <c r="A38" s="2" t="s">
        <v>16</v>
      </c>
      <c r="B38" s="3">
        <v>19761</v>
      </c>
      <c r="C38" s="3">
        <v>26127</v>
      </c>
      <c r="D38" s="3">
        <v>18572</v>
      </c>
      <c r="E38" s="3">
        <v>23846</v>
      </c>
      <c r="F38" s="3">
        <v>17115</v>
      </c>
      <c r="G38" s="3">
        <v>17544</v>
      </c>
      <c r="H38" s="3">
        <v>9159</v>
      </c>
      <c r="I38" s="3">
        <v>18398</v>
      </c>
      <c r="L38" t="s">
        <v>361</v>
      </c>
      <c r="M38" t="s">
        <v>31</v>
      </c>
      <c r="N38">
        <v>0.10786580276344945</v>
      </c>
      <c r="O38" s="2" t="s">
        <v>364</v>
      </c>
    </row>
    <row r="39" spans="1:15" x14ac:dyDescent="0.25">
      <c r="A39" s="2" t="s">
        <v>310</v>
      </c>
      <c r="B39" s="3">
        <v>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L39" t="s">
        <v>361</v>
      </c>
      <c r="M39" t="s">
        <v>28</v>
      </c>
      <c r="N39">
        <v>0.13422125610246741</v>
      </c>
      <c r="O39" s="2" t="s">
        <v>364</v>
      </c>
    </row>
    <row r="40" spans="1:15" x14ac:dyDescent="0.25">
      <c r="A40" s="2" t="s">
        <v>254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2</v>
      </c>
      <c r="I40" s="3">
        <v>4</v>
      </c>
      <c r="L40" t="s">
        <v>361</v>
      </c>
      <c r="M40" t="s">
        <v>38</v>
      </c>
      <c r="N40">
        <v>3.1135344170154507E-2</v>
      </c>
      <c r="O40" s="2" t="s">
        <v>364</v>
      </c>
    </row>
    <row r="41" spans="1:15" x14ac:dyDescent="0.25">
      <c r="A41" s="2" t="s">
        <v>213</v>
      </c>
      <c r="B41" s="3">
        <v>0</v>
      </c>
      <c r="C41" s="3">
        <v>0</v>
      </c>
      <c r="D41" s="3">
        <v>0</v>
      </c>
      <c r="E41" s="3">
        <v>5</v>
      </c>
      <c r="F41" s="3">
        <v>0</v>
      </c>
      <c r="G41" s="3">
        <v>0</v>
      </c>
      <c r="H41" s="3">
        <v>0</v>
      </c>
      <c r="I41" s="3">
        <v>0</v>
      </c>
      <c r="L41" t="s">
        <v>361</v>
      </c>
      <c r="M41" t="s">
        <v>16</v>
      </c>
      <c r="N41">
        <v>0.1568897082224931</v>
      </c>
      <c r="O41" s="2" t="s">
        <v>364</v>
      </c>
    </row>
    <row r="42" spans="1:15" x14ac:dyDescent="0.25">
      <c r="A42" s="2" t="s">
        <v>306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3</v>
      </c>
      <c r="L42" t="s">
        <v>361</v>
      </c>
      <c r="M42" t="s">
        <v>35</v>
      </c>
      <c r="N42">
        <v>7.6526292402015236E-2</v>
      </c>
      <c r="O42" s="2" t="s">
        <v>364</v>
      </c>
    </row>
    <row r="43" spans="1:15" x14ac:dyDescent="0.25">
      <c r="A43" s="2" t="s">
        <v>55</v>
      </c>
      <c r="B43" s="3">
        <v>21</v>
      </c>
      <c r="C43" s="3">
        <v>22</v>
      </c>
      <c r="D43" s="3">
        <v>41</v>
      </c>
      <c r="E43" s="3">
        <v>41</v>
      </c>
      <c r="F43" s="3">
        <v>33</v>
      </c>
      <c r="G43" s="3">
        <v>33</v>
      </c>
      <c r="H43" s="3">
        <v>20</v>
      </c>
      <c r="I43" s="3">
        <v>48</v>
      </c>
      <c r="L43" t="s">
        <v>361</v>
      </c>
      <c r="M43" t="s">
        <v>26</v>
      </c>
      <c r="N43">
        <v>0.13509796974737437</v>
      </c>
      <c r="O43" s="2" t="s">
        <v>364</v>
      </c>
    </row>
    <row r="44" spans="1:15" x14ac:dyDescent="0.25">
      <c r="A44" s="2" t="s">
        <v>207</v>
      </c>
      <c r="B44" s="3">
        <v>3</v>
      </c>
      <c r="C44" s="3">
        <v>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L44" t="s">
        <v>361</v>
      </c>
      <c r="M44" t="s">
        <v>20</v>
      </c>
      <c r="N44">
        <v>0.16425170088451999</v>
      </c>
      <c r="O44" s="2" t="s">
        <v>364</v>
      </c>
    </row>
    <row r="45" spans="1:15" x14ac:dyDescent="0.25">
      <c r="A45" s="2" t="s">
        <v>69</v>
      </c>
      <c r="B45" s="3">
        <v>215</v>
      </c>
      <c r="C45" s="3">
        <v>61</v>
      </c>
      <c r="D45" s="3">
        <v>33</v>
      </c>
      <c r="E45" s="3">
        <v>41</v>
      </c>
      <c r="F45" s="3">
        <v>30</v>
      </c>
      <c r="G45" s="3">
        <v>9</v>
      </c>
      <c r="H45" s="3">
        <v>0</v>
      </c>
      <c r="I45" s="3">
        <v>10</v>
      </c>
      <c r="L45" t="s">
        <v>361</v>
      </c>
      <c r="M45" t="s">
        <v>356</v>
      </c>
      <c r="N45">
        <v>3.0865124211107843E-3</v>
      </c>
      <c r="O45" s="2" t="s">
        <v>364</v>
      </c>
    </row>
    <row r="46" spans="1:15" x14ac:dyDescent="0.25">
      <c r="A46" s="2" t="s">
        <v>81</v>
      </c>
      <c r="B46" s="3">
        <v>10</v>
      </c>
      <c r="C46" s="3">
        <v>22</v>
      </c>
      <c r="D46" s="3">
        <v>13</v>
      </c>
      <c r="E46" s="3">
        <v>8</v>
      </c>
      <c r="F46" s="3">
        <v>9</v>
      </c>
      <c r="G46" s="3">
        <v>12</v>
      </c>
      <c r="H46" s="3">
        <v>4</v>
      </c>
      <c r="I46" s="3">
        <v>13</v>
      </c>
      <c r="L46" t="s">
        <v>362</v>
      </c>
      <c r="M46" t="s">
        <v>12</v>
      </c>
      <c r="N46">
        <v>0.15777181977606908</v>
      </c>
      <c r="O46" s="2" t="s">
        <v>364</v>
      </c>
    </row>
    <row r="47" spans="1:15" x14ac:dyDescent="0.25">
      <c r="A47" s="2" t="s">
        <v>323</v>
      </c>
      <c r="B47" s="3">
        <v>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L47" t="s">
        <v>362</v>
      </c>
      <c r="M47" t="s">
        <v>31</v>
      </c>
      <c r="N47">
        <v>0.10817988668555241</v>
      </c>
      <c r="O47" s="2" t="s">
        <v>364</v>
      </c>
    </row>
    <row r="48" spans="1:15" x14ac:dyDescent="0.25">
      <c r="A48" s="2" t="s">
        <v>203</v>
      </c>
      <c r="B48" s="3">
        <v>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L48" t="s">
        <v>362</v>
      </c>
      <c r="M48" t="s">
        <v>28</v>
      </c>
      <c r="N48">
        <v>0.1460356805611763</v>
      </c>
      <c r="O48" s="2" t="s">
        <v>364</v>
      </c>
    </row>
    <row r="49" spans="1:15" x14ac:dyDescent="0.25">
      <c r="A49" s="2" t="s">
        <v>149</v>
      </c>
      <c r="B49" s="3">
        <v>0</v>
      </c>
      <c r="C49" s="3">
        <v>0</v>
      </c>
      <c r="D49" s="3">
        <v>3</v>
      </c>
      <c r="E49" s="3">
        <v>5</v>
      </c>
      <c r="F49" s="3">
        <v>0</v>
      </c>
      <c r="G49" s="3">
        <v>0</v>
      </c>
      <c r="H49" s="3">
        <v>0</v>
      </c>
      <c r="I49" s="3">
        <v>4</v>
      </c>
      <c r="L49" t="s">
        <v>362</v>
      </c>
      <c r="M49" t="s">
        <v>38</v>
      </c>
      <c r="N49">
        <v>3.4230406043437203E-2</v>
      </c>
      <c r="O49" s="2" t="s">
        <v>364</v>
      </c>
    </row>
    <row r="50" spans="1:15" x14ac:dyDescent="0.25">
      <c r="A50" s="2" t="s">
        <v>240</v>
      </c>
      <c r="B50" s="3">
        <v>0</v>
      </c>
      <c r="C50" s="3">
        <v>0</v>
      </c>
      <c r="D50" s="3">
        <v>0</v>
      </c>
      <c r="E50" s="3">
        <v>2</v>
      </c>
      <c r="F50" s="3">
        <v>0</v>
      </c>
      <c r="G50" s="3">
        <v>2</v>
      </c>
      <c r="H50" s="3">
        <v>2</v>
      </c>
      <c r="I50" s="3">
        <v>0</v>
      </c>
      <c r="L50" t="s">
        <v>362</v>
      </c>
      <c r="M50" t="s">
        <v>16</v>
      </c>
      <c r="N50">
        <v>0.15658302981249156</v>
      </c>
      <c r="O50" s="2" t="s">
        <v>364</v>
      </c>
    </row>
    <row r="51" spans="1:15" x14ac:dyDescent="0.25">
      <c r="A51" s="2" t="s">
        <v>75</v>
      </c>
      <c r="B51" s="3">
        <v>35</v>
      </c>
      <c r="C51" s="3">
        <v>25</v>
      </c>
      <c r="D51" s="3">
        <v>30</v>
      </c>
      <c r="E51" s="3">
        <v>46</v>
      </c>
      <c r="F51" s="3">
        <v>10</v>
      </c>
      <c r="G51" s="3">
        <v>38</v>
      </c>
      <c r="H51" s="3">
        <v>15</v>
      </c>
      <c r="I51" s="3">
        <v>28</v>
      </c>
      <c r="L51" t="s">
        <v>362</v>
      </c>
      <c r="M51" t="s">
        <v>35</v>
      </c>
      <c r="N51">
        <v>8.1309861054903551E-2</v>
      </c>
      <c r="O51" s="2" t="s">
        <v>364</v>
      </c>
    </row>
    <row r="52" spans="1:15" x14ac:dyDescent="0.25">
      <c r="A52" s="2" t="s">
        <v>35</v>
      </c>
      <c r="B52" s="3">
        <v>9410</v>
      </c>
      <c r="C52" s="3">
        <v>12744</v>
      </c>
      <c r="D52" s="3">
        <v>9644</v>
      </c>
      <c r="E52" s="3">
        <v>12400</v>
      </c>
      <c r="F52" s="3">
        <v>10525</v>
      </c>
      <c r="G52" s="3">
        <v>10814</v>
      </c>
      <c r="H52" s="3">
        <v>5938</v>
      </c>
      <c r="I52" s="3">
        <v>10864</v>
      </c>
      <c r="L52" t="s">
        <v>362</v>
      </c>
      <c r="M52" t="s">
        <v>26</v>
      </c>
      <c r="N52">
        <v>0.14536118980169971</v>
      </c>
      <c r="O52" s="2" t="s">
        <v>364</v>
      </c>
    </row>
    <row r="53" spans="1:15" x14ac:dyDescent="0.25">
      <c r="A53" s="2" t="s">
        <v>77</v>
      </c>
      <c r="B53" s="3">
        <v>13</v>
      </c>
      <c r="C53" s="3">
        <v>23</v>
      </c>
      <c r="D53" s="3">
        <v>21</v>
      </c>
      <c r="E53" s="3">
        <v>26</v>
      </c>
      <c r="F53" s="3">
        <v>30</v>
      </c>
      <c r="G53" s="3">
        <v>28</v>
      </c>
      <c r="H53" s="3">
        <v>8</v>
      </c>
      <c r="I53" s="3">
        <v>30</v>
      </c>
      <c r="L53" t="s">
        <v>362</v>
      </c>
      <c r="M53" t="s">
        <v>20</v>
      </c>
      <c r="N53">
        <v>0.16726527721570214</v>
      </c>
      <c r="O53" s="2" t="s">
        <v>364</v>
      </c>
    </row>
    <row r="54" spans="1:15" x14ac:dyDescent="0.25">
      <c r="A54" s="2" t="s">
        <v>109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4</v>
      </c>
      <c r="I54" s="3">
        <v>25</v>
      </c>
      <c r="L54" t="s">
        <v>362</v>
      </c>
      <c r="M54" t="s">
        <v>356</v>
      </c>
      <c r="N54">
        <v>3.2628490489680292E-3</v>
      </c>
      <c r="O54" s="2" t="s">
        <v>364</v>
      </c>
    </row>
    <row r="55" spans="1:15" x14ac:dyDescent="0.25">
      <c r="A55" s="2" t="s">
        <v>48</v>
      </c>
      <c r="B55" s="3">
        <v>75</v>
      </c>
      <c r="C55" s="3">
        <v>128</v>
      </c>
      <c r="D55" s="3">
        <v>89</v>
      </c>
      <c r="E55" s="3">
        <v>122</v>
      </c>
      <c r="F55" s="3">
        <v>88</v>
      </c>
      <c r="G55" s="3">
        <v>111</v>
      </c>
      <c r="H55" s="3">
        <v>55</v>
      </c>
      <c r="I55" s="3">
        <v>123</v>
      </c>
      <c r="L55" t="s">
        <v>363</v>
      </c>
      <c r="M55" t="s">
        <v>12</v>
      </c>
      <c r="N55">
        <v>0.19031639819352614</v>
      </c>
      <c r="O55" s="2" t="s">
        <v>364</v>
      </c>
    </row>
    <row r="56" spans="1:15" x14ac:dyDescent="0.25">
      <c r="A56" s="2" t="s">
        <v>26</v>
      </c>
      <c r="B56" s="3">
        <v>17046</v>
      </c>
      <c r="C56" s="3">
        <v>22498</v>
      </c>
      <c r="D56" s="3">
        <v>17241</v>
      </c>
      <c r="E56" s="3">
        <v>22101</v>
      </c>
      <c r="F56" s="3">
        <v>18956</v>
      </c>
      <c r="G56" s="3">
        <v>19187</v>
      </c>
      <c r="H56" s="3">
        <v>10692</v>
      </c>
      <c r="I56" s="3">
        <v>19262</v>
      </c>
      <c r="L56" t="s">
        <v>363</v>
      </c>
      <c r="M56" t="s">
        <v>31</v>
      </c>
      <c r="N56">
        <v>0.11628014934578323</v>
      </c>
      <c r="O56" s="2" t="s">
        <v>364</v>
      </c>
    </row>
    <row r="57" spans="1:15" x14ac:dyDescent="0.25">
      <c r="A57" s="2" t="s">
        <v>224</v>
      </c>
      <c r="B57" s="3">
        <v>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L57" t="s">
        <v>363</v>
      </c>
      <c r="M57" t="s">
        <v>28</v>
      </c>
      <c r="N57">
        <v>0.14431232633247343</v>
      </c>
      <c r="O57" s="2" t="s">
        <v>364</v>
      </c>
    </row>
    <row r="58" spans="1:15" x14ac:dyDescent="0.25">
      <c r="A58" s="2" t="s">
        <v>20</v>
      </c>
      <c r="B58" s="3">
        <v>22306</v>
      </c>
      <c r="C58" s="3">
        <v>27353</v>
      </c>
      <c r="D58" s="3">
        <v>19839</v>
      </c>
      <c r="E58" s="3">
        <v>18957</v>
      </c>
      <c r="F58" s="3">
        <v>16797</v>
      </c>
      <c r="G58" s="3">
        <v>18534</v>
      </c>
      <c r="H58" s="3">
        <v>10226</v>
      </c>
      <c r="I58" s="3">
        <v>20821</v>
      </c>
      <c r="L58" t="s">
        <v>363</v>
      </c>
      <c r="M58" t="s">
        <v>38</v>
      </c>
      <c r="N58">
        <v>3.2986053544309675E-2</v>
      </c>
      <c r="O58" s="2" t="s">
        <v>364</v>
      </c>
    </row>
    <row r="59" spans="1:15" x14ac:dyDescent="0.25">
      <c r="A59" s="2" t="s">
        <v>61</v>
      </c>
      <c r="B59" s="3">
        <v>27</v>
      </c>
      <c r="C59" s="3">
        <v>53</v>
      </c>
      <c r="D59" s="3">
        <v>19</v>
      </c>
      <c r="E59" s="3">
        <v>13</v>
      </c>
      <c r="F59" s="3">
        <v>31</v>
      </c>
      <c r="G59" s="3">
        <v>13</v>
      </c>
      <c r="H59" s="3">
        <v>13</v>
      </c>
      <c r="I59" s="3">
        <v>25</v>
      </c>
      <c r="L59" t="s">
        <v>363</v>
      </c>
      <c r="M59" t="s">
        <v>16</v>
      </c>
      <c r="N59">
        <v>0.15813941150333907</v>
      </c>
      <c r="O59" s="2" t="s">
        <v>364</v>
      </c>
    </row>
    <row r="60" spans="1:15" x14ac:dyDescent="0.25">
      <c r="A60" s="2" t="s">
        <v>51</v>
      </c>
      <c r="B60" s="3">
        <v>67</v>
      </c>
      <c r="C60" s="3">
        <v>78</v>
      </c>
      <c r="D60" s="3">
        <v>59</v>
      </c>
      <c r="E60" s="3">
        <v>107</v>
      </c>
      <c r="F60" s="3">
        <v>33</v>
      </c>
      <c r="G60" s="3">
        <v>63</v>
      </c>
      <c r="H60" s="3">
        <v>28</v>
      </c>
      <c r="I60" s="3">
        <v>79</v>
      </c>
      <c r="L60" t="s">
        <v>363</v>
      </c>
      <c r="M60" t="s">
        <v>35</v>
      </c>
      <c r="N60">
        <v>8.2233024517378364E-2</v>
      </c>
      <c r="O60" s="2" t="s">
        <v>364</v>
      </c>
    </row>
    <row r="61" spans="1:15" x14ac:dyDescent="0.25">
      <c r="A61" s="2" t="s">
        <v>315</v>
      </c>
      <c r="B61" s="3">
        <v>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L61" t="s">
        <v>363</v>
      </c>
      <c r="M61" t="s">
        <v>26</v>
      </c>
      <c r="N61">
        <v>0.14656710281117574</v>
      </c>
      <c r="O61" s="2" t="s">
        <v>364</v>
      </c>
    </row>
    <row r="62" spans="1:15" x14ac:dyDescent="0.25">
      <c r="A62" s="2" t="s">
        <v>234</v>
      </c>
      <c r="B62" s="3">
        <v>0</v>
      </c>
      <c r="C62" s="3">
        <v>0</v>
      </c>
      <c r="D62" s="3">
        <v>0</v>
      </c>
      <c r="E62" s="3">
        <v>4</v>
      </c>
      <c r="F62" s="3">
        <v>0</v>
      </c>
      <c r="G62" s="3">
        <v>0</v>
      </c>
      <c r="H62" s="3">
        <v>0</v>
      </c>
      <c r="I62" s="3">
        <v>0</v>
      </c>
      <c r="L62" t="s">
        <v>363</v>
      </c>
      <c r="M62" t="s">
        <v>20</v>
      </c>
      <c r="N62">
        <v>0.12571705207870496</v>
      </c>
      <c r="O62" s="2" t="s">
        <v>364</v>
      </c>
    </row>
    <row r="63" spans="1:15" x14ac:dyDescent="0.25">
      <c r="A63" s="2" t="s">
        <v>170</v>
      </c>
      <c r="B63" s="3">
        <v>0</v>
      </c>
      <c r="C63" s="3">
        <v>8</v>
      </c>
      <c r="D63" s="3">
        <v>7</v>
      </c>
      <c r="E63" s="3">
        <v>6</v>
      </c>
      <c r="F63" s="3">
        <v>0</v>
      </c>
      <c r="G63" s="3">
        <v>0</v>
      </c>
      <c r="H63" s="3">
        <v>0</v>
      </c>
      <c r="I63" s="3">
        <v>4</v>
      </c>
      <c r="L63" t="s">
        <v>363</v>
      </c>
      <c r="M63" t="s">
        <v>356</v>
      </c>
      <c r="N63">
        <v>3.4484816733094149E-3</v>
      </c>
      <c r="O63" s="2" t="s">
        <v>364</v>
      </c>
    </row>
    <row r="64" spans="1:15" x14ac:dyDescent="0.25">
      <c r="A64" s="2" t="s">
        <v>210</v>
      </c>
      <c r="B64" s="3">
        <v>0</v>
      </c>
      <c r="C64" s="3">
        <v>2</v>
      </c>
      <c r="D64" s="3">
        <v>0</v>
      </c>
      <c r="E64" s="3">
        <v>0</v>
      </c>
      <c r="F64" s="3">
        <v>0</v>
      </c>
      <c r="G64" s="3">
        <v>0</v>
      </c>
      <c r="H64" s="3">
        <v>3</v>
      </c>
      <c r="I64" s="3">
        <v>0</v>
      </c>
      <c r="L64" t="s">
        <v>360</v>
      </c>
      <c r="M64" t="s">
        <v>12</v>
      </c>
      <c r="N64">
        <v>0.15361927823908436</v>
      </c>
      <c r="O64" s="5" t="s">
        <v>365</v>
      </c>
    </row>
    <row r="65" spans="1:15" x14ac:dyDescent="0.25">
      <c r="A65" s="2" t="s">
        <v>336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L65" t="s">
        <v>360</v>
      </c>
      <c r="M65" t="s">
        <v>31</v>
      </c>
      <c r="N65">
        <v>0.11391991419977042</v>
      </c>
      <c r="O65" s="5" t="s">
        <v>365</v>
      </c>
    </row>
    <row r="66" spans="1:15" x14ac:dyDescent="0.25">
      <c r="A66" s="2" t="s">
        <v>347</v>
      </c>
      <c r="B66" s="3">
        <v>132451</v>
      </c>
      <c r="C66" s="3">
        <v>166531</v>
      </c>
      <c r="D66" s="3">
        <v>118608</v>
      </c>
      <c r="E66" s="3">
        <v>150791</v>
      </c>
      <c r="F66" s="3">
        <v>119347</v>
      </c>
      <c r="G66" s="3">
        <v>119218</v>
      </c>
      <c r="H66" s="3">
        <v>68950</v>
      </c>
      <c r="I66" s="3">
        <v>131120</v>
      </c>
      <c r="L66" t="s">
        <v>360</v>
      </c>
      <c r="M66" t="s">
        <v>28</v>
      </c>
      <c r="N66">
        <v>0.15454933932147435</v>
      </c>
      <c r="O66" s="5" t="s">
        <v>365</v>
      </c>
    </row>
    <row r="67" spans="1:15" x14ac:dyDescent="0.25">
      <c r="L67" t="s">
        <v>360</v>
      </c>
      <c r="M67" t="s">
        <v>38</v>
      </c>
      <c r="N67">
        <v>4.3888828374404047E-2</v>
      </c>
      <c r="O67" s="5" t="s">
        <v>365</v>
      </c>
    </row>
    <row r="68" spans="1:15" x14ac:dyDescent="0.25">
      <c r="L68" t="s">
        <v>360</v>
      </c>
      <c r="M68" t="s">
        <v>16</v>
      </c>
      <c r="N68">
        <v>0.14340536419013464</v>
      </c>
      <c r="O68" s="5" t="s">
        <v>365</v>
      </c>
    </row>
    <row r="69" spans="1:15" x14ac:dyDescent="0.25">
      <c r="L69" t="s">
        <v>360</v>
      </c>
      <c r="M69" t="s">
        <v>35</v>
      </c>
      <c r="N69">
        <v>8.8188224253646932E-2</v>
      </c>
      <c r="O69" s="5" t="s">
        <v>365</v>
      </c>
    </row>
    <row r="70" spans="1:15" x14ac:dyDescent="0.25">
      <c r="L70" t="s">
        <v>360</v>
      </c>
      <c r="M70" t="s">
        <v>26</v>
      </c>
      <c r="N70">
        <v>0.15883097187193645</v>
      </c>
      <c r="O70" s="5" t="s">
        <v>365</v>
      </c>
    </row>
    <row r="71" spans="1:15" x14ac:dyDescent="0.25">
      <c r="L71" t="s">
        <v>360</v>
      </c>
      <c r="M71" t="s">
        <v>20</v>
      </c>
      <c r="N71">
        <v>0.14074086487301735</v>
      </c>
      <c r="O71" s="5" t="s">
        <v>365</v>
      </c>
    </row>
    <row r="72" spans="1:15" x14ac:dyDescent="0.25">
      <c r="L72" t="s">
        <v>360</v>
      </c>
      <c r="M72" t="s">
        <v>356</v>
      </c>
      <c r="N72">
        <v>2.8572146765314587E-3</v>
      </c>
      <c r="O72" s="5" t="s">
        <v>365</v>
      </c>
    </row>
    <row r="73" spans="1:15" x14ac:dyDescent="0.25">
      <c r="L73" t="s">
        <v>361</v>
      </c>
      <c r="M73" t="s">
        <v>12</v>
      </c>
      <c r="N73">
        <v>0.13050042778775017</v>
      </c>
      <c r="O73" s="5" t="s">
        <v>365</v>
      </c>
    </row>
    <row r="74" spans="1:15" x14ac:dyDescent="0.25">
      <c r="L74" t="s">
        <v>361</v>
      </c>
      <c r="M74" t="s">
        <v>31</v>
      </c>
      <c r="N74">
        <v>0.11256689426093375</v>
      </c>
      <c r="O74" s="5" t="s">
        <v>365</v>
      </c>
    </row>
    <row r="75" spans="1:15" x14ac:dyDescent="0.25">
      <c r="L75" t="s">
        <v>361</v>
      </c>
      <c r="M75" t="s">
        <v>28</v>
      </c>
      <c r="N75">
        <v>0.15598315690583636</v>
      </c>
      <c r="O75" s="5" t="s">
        <v>365</v>
      </c>
    </row>
    <row r="76" spans="1:15" x14ac:dyDescent="0.25">
      <c r="L76" t="s">
        <v>361</v>
      </c>
      <c r="M76" t="s">
        <v>38</v>
      </c>
      <c r="N76">
        <v>4.3206562767367347E-2</v>
      </c>
      <c r="O76" s="5" t="s">
        <v>365</v>
      </c>
    </row>
    <row r="77" spans="1:15" x14ac:dyDescent="0.25">
      <c r="L77" t="s">
        <v>361</v>
      </c>
      <c r="M77" t="s">
        <v>16</v>
      </c>
      <c r="N77">
        <v>0.14715898605915215</v>
      </c>
      <c r="O77" s="5" t="s">
        <v>365</v>
      </c>
    </row>
    <row r="78" spans="1:15" x14ac:dyDescent="0.25">
      <c r="L78" t="s">
        <v>361</v>
      </c>
      <c r="M78" t="s">
        <v>35</v>
      </c>
      <c r="N78">
        <v>9.0707779026657054E-2</v>
      </c>
      <c r="O78" s="5" t="s">
        <v>365</v>
      </c>
    </row>
    <row r="79" spans="1:15" x14ac:dyDescent="0.25">
      <c r="L79" t="s">
        <v>361</v>
      </c>
      <c r="M79" t="s">
        <v>26</v>
      </c>
      <c r="N79">
        <v>0.1609404620107702</v>
      </c>
      <c r="O79" s="5" t="s">
        <v>365</v>
      </c>
    </row>
    <row r="80" spans="1:15" x14ac:dyDescent="0.25">
      <c r="L80" t="s">
        <v>361</v>
      </c>
      <c r="M80" t="s">
        <v>20</v>
      </c>
      <c r="N80">
        <v>0.1554631012095489</v>
      </c>
      <c r="O80" s="5" t="s">
        <v>365</v>
      </c>
    </row>
    <row r="81" spans="12:15" x14ac:dyDescent="0.25">
      <c r="L81" t="s">
        <v>361</v>
      </c>
      <c r="M81" t="s">
        <v>356</v>
      </c>
      <c r="N81">
        <v>3.4726299719840962E-3</v>
      </c>
      <c r="O81" s="5" t="s">
        <v>365</v>
      </c>
    </row>
    <row r="82" spans="12:15" x14ac:dyDescent="0.25">
      <c r="L82" t="s">
        <v>362</v>
      </c>
      <c r="M82" t="s">
        <v>12</v>
      </c>
      <c r="N82">
        <v>0.18126178390137782</v>
      </c>
      <c r="O82" s="5" t="s">
        <v>365</v>
      </c>
    </row>
    <row r="83" spans="12:15" x14ac:dyDescent="0.25">
      <c r="L83" t="s">
        <v>362</v>
      </c>
      <c r="M83" t="s">
        <v>31</v>
      </c>
      <c r="N83">
        <v>0.1017258883248731</v>
      </c>
      <c r="O83" s="5" t="s">
        <v>365</v>
      </c>
    </row>
    <row r="84" spans="12:15" x14ac:dyDescent="0.25">
      <c r="L84" t="s">
        <v>362</v>
      </c>
      <c r="M84" t="s">
        <v>28</v>
      </c>
      <c r="N84">
        <v>0.14936910804931108</v>
      </c>
      <c r="O84" s="5" t="s">
        <v>365</v>
      </c>
    </row>
    <row r="85" spans="12:15" x14ac:dyDescent="0.25">
      <c r="L85" t="s">
        <v>362</v>
      </c>
      <c r="M85" t="s">
        <v>38</v>
      </c>
      <c r="N85">
        <v>4.2596084118926757E-2</v>
      </c>
      <c r="O85" s="5" t="s">
        <v>365</v>
      </c>
    </row>
    <row r="86" spans="12:15" x14ac:dyDescent="0.25">
      <c r="L86" t="s">
        <v>362</v>
      </c>
      <c r="M86" t="s">
        <v>16</v>
      </c>
      <c r="N86">
        <v>0.13283538796229152</v>
      </c>
      <c r="O86" s="5" t="s">
        <v>365</v>
      </c>
    </row>
    <row r="87" spans="12:15" x14ac:dyDescent="0.25">
      <c r="L87" t="s">
        <v>362</v>
      </c>
      <c r="M87" t="s">
        <v>35</v>
      </c>
      <c r="N87">
        <v>8.6120377084844088E-2</v>
      </c>
      <c r="O87" s="5" t="s">
        <v>365</v>
      </c>
    </row>
    <row r="88" spans="12:15" x14ac:dyDescent="0.25">
      <c r="L88" t="s">
        <v>362</v>
      </c>
      <c r="M88" t="s">
        <v>26</v>
      </c>
      <c r="N88">
        <v>0.15506889050036257</v>
      </c>
      <c r="O88" s="5" t="s">
        <v>365</v>
      </c>
    </row>
    <row r="89" spans="12:15" x14ac:dyDescent="0.25">
      <c r="L89" t="s">
        <v>362</v>
      </c>
      <c r="M89" t="s">
        <v>20</v>
      </c>
      <c r="N89">
        <v>0.14831036983321247</v>
      </c>
      <c r="O89" s="5" t="s">
        <v>365</v>
      </c>
    </row>
    <row r="90" spans="12:15" x14ac:dyDescent="0.25">
      <c r="L90" t="s">
        <v>362</v>
      </c>
      <c r="M90" t="s">
        <v>356</v>
      </c>
      <c r="N90">
        <v>2.7121102248005803E-3</v>
      </c>
      <c r="O90" s="5" t="s">
        <v>365</v>
      </c>
    </row>
    <row r="91" spans="12:15" x14ac:dyDescent="0.25">
      <c r="L91" t="s">
        <v>363</v>
      </c>
      <c r="M91" t="s">
        <v>12</v>
      </c>
      <c r="N91">
        <v>0.16580231848688223</v>
      </c>
      <c r="O91" s="5" t="s">
        <v>365</v>
      </c>
    </row>
    <row r="92" spans="12:15" x14ac:dyDescent="0.25">
      <c r="L92" t="s">
        <v>363</v>
      </c>
      <c r="M92" t="s">
        <v>31</v>
      </c>
      <c r="N92">
        <v>0.10652074435631483</v>
      </c>
      <c r="O92" s="5" t="s">
        <v>365</v>
      </c>
    </row>
    <row r="93" spans="12:15" x14ac:dyDescent="0.25">
      <c r="L93" t="s">
        <v>363</v>
      </c>
      <c r="M93" t="s">
        <v>28</v>
      </c>
      <c r="N93">
        <v>0.14573672971323978</v>
      </c>
      <c r="O93" s="5" t="s">
        <v>365</v>
      </c>
    </row>
    <row r="94" spans="12:15" x14ac:dyDescent="0.25">
      <c r="L94" t="s">
        <v>363</v>
      </c>
      <c r="M94" t="s">
        <v>38</v>
      </c>
      <c r="N94">
        <v>4.9107687614399022E-2</v>
      </c>
      <c r="O94" s="5" t="s">
        <v>365</v>
      </c>
    </row>
    <row r="95" spans="12:15" x14ac:dyDescent="0.25">
      <c r="L95" t="s">
        <v>363</v>
      </c>
      <c r="M95" t="s">
        <v>16</v>
      </c>
      <c r="N95">
        <v>0.14031421598535693</v>
      </c>
      <c r="O95" s="5" t="s">
        <v>365</v>
      </c>
    </row>
    <row r="96" spans="12:15" x14ac:dyDescent="0.25">
      <c r="L96" t="s">
        <v>363</v>
      </c>
      <c r="M96" t="s">
        <v>35</v>
      </c>
      <c r="N96">
        <v>8.2855399633923119E-2</v>
      </c>
      <c r="O96" s="5" t="s">
        <v>365</v>
      </c>
    </row>
    <row r="97" spans="12:15" x14ac:dyDescent="0.25">
      <c r="L97" t="s">
        <v>363</v>
      </c>
      <c r="M97" t="s">
        <v>26</v>
      </c>
      <c r="N97">
        <v>0.14690359975594874</v>
      </c>
      <c r="O97" s="5" t="s">
        <v>365</v>
      </c>
    </row>
    <row r="98" spans="12:15" x14ac:dyDescent="0.25">
      <c r="L98" t="s">
        <v>363</v>
      </c>
      <c r="M98" t="s">
        <v>20</v>
      </c>
      <c r="N98">
        <v>0.15879347162904209</v>
      </c>
      <c r="O98" s="5" t="s">
        <v>365</v>
      </c>
    </row>
    <row r="99" spans="12:15" x14ac:dyDescent="0.25">
      <c r="L99" t="s">
        <v>363</v>
      </c>
      <c r="M99" t="s">
        <v>356</v>
      </c>
      <c r="N99">
        <v>3.9658328248932274E-3</v>
      </c>
      <c r="O99" s="5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workbookViewId="0">
      <selection activeCell="G1" sqref="G1"/>
    </sheetView>
  </sheetViews>
  <sheetFormatPr defaultRowHeight="15" x14ac:dyDescent="0.25"/>
  <cols>
    <col min="7" max="7" width="32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23751</v>
      </c>
      <c r="I2">
        <v>28405</v>
      </c>
      <c r="J2">
        <v>16746</v>
      </c>
      <c r="K2">
        <v>25703</v>
      </c>
      <c r="L2">
        <v>16235</v>
      </c>
      <c r="M2">
        <v>13858</v>
      </c>
      <c r="N2">
        <v>11179</v>
      </c>
      <c r="O2">
        <v>19278</v>
      </c>
    </row>
    <row r="3" spans="1:15" x14ac:dyDescent="0.25">
      <c r="A3" t="s">
        <v>13</v>
      </c>
      <c r="B3" t="s">
        <v>7</v>
      </c>
      <c r="C3" t="s">
        <v>8</v>
      </c>
      <c r="D3" t="s">
        <v>9</v>
      </c>
      <c r="E3" t="s">
        <v>14</v>
      </c>
      <c r="F3" t="s">
        <v>15</v>
      </c>
      <c r="G3" t="s">
        <v>16</v>
      </c>
      <c r="H3">
        <v>19761</v>
      </c>
      <c r="I3">
        <v>26127</v>
      </c>
      <c r="J3">
        <v>18572</v>
      </c>
      <c r="K3">
        <v>23841</v>
      </c>
      <c r="L3">
        <v>17096</v>
      </c>
      <c r="M3">
        <v>17523</v>
      </c>
      <c r="N3">
        <v>9147</v>
      </c>
      <c r="O3">
        <v>18398</v>
      </c>
    </row>
    <row r="4" spans="1:15" x14ac:dyDescent="0.25">
      <c r="A4" t="s">
        <v>17</v>
      </c>
      <c r="B4" t="s">
        <v>7</v>
      </c>
      <c r="C4" t="s">
        <v>8</v>
      </c>
      <c r="D4" t="s">
        <v>9</v>
      </c>
      <c r="E4" t="s">
        <v>18</v>
      </c>
      <c r="F4" t="s">
        <v>19</v>
      </c>
      <c r="G4" t="s">
        <v>20</v>
      </c>
      <c r="H4">
        <v>18564</v>
      </c>
      <c r="I4">
        <v>23059</v>
      </c>
      <c r="J4">
        <v>16663</v>
      </c>
      <c r="K4">
        <v>16066</v>
      </c>
      <c r="L4">
        <v>14128</v>
      </c>
      <c r="M4">
        <v>15617</v>
      </c>
      <c r="N4">
        <v>8558</v>
      </c>
      <c r="O4">
        <v>17557</v>
      </c>
    </row>
    <row r="5" spans="1:15" x14ac:dyDescent="0.25">
      <c r="A5" t="s">
        <v>21</v>
      </c>
      <c r="B5" t="s">
        <v>7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14740</v>
      </c>
      <c r="I5">
        <v>19397</v>
      </c>
      <c r="J5">
        <v>14914</v>
      </c>
      <c r="K5">
        <v>19073</v>
      </c>
      <c r="L5">
        <v>16176</v>
      </c>
      <c r="M5">
        <v>16497</v>
      </c>
      <c r="N5">
        <v>9191</v>
      </c>
      <c r="O5">
        <v>16619</v>
      </c>
    </row>
    <row r="6" spans="1:15" x14ac:dyDescent="0.25">
      <c r="A6" t="s">
        <v>27</v>
      </c>
      <c r="B6" t="s">
        <v>7</v>
      </c>
      <c r="C6" t="s">
        <v>22</v>
      </c>
      <c r="D6" t="s">
        <v>23</v>
      </c>
      <c r="E6" t="s">
        <v>24</v>
      </c>
      <c r="F6" t="s">
        <v>25</v>
      </c>
      <c r="G6" t="s">
        <v>28</v>
      </c>
      <c r="H6">
        <v>15199</v>
      </c>
      <c r="I6">
        <v>18994</v>
      </c>
      <c r="J6">
        <v>14682</v>
      </c>
      <c r="K6">
        <v>18480</v>
      </c>
      <c r="L6">
        <v>15679</v>
      </c>
      <c r="M6">
        <v>15819</v>
      </c>
      <c r="N6">
        <v>8868</v>
      </c>
      <c r="O6">
        <v>16299</v>
      </c>
    </row>
    <row r="7" spans="1:15" x14ac:dyDescent="0.25">
      <c r="A7" t="s">
        <v>29</v>
      </c>
      <c r="B7" t="s">
        <v>7</v>
      </c>
      <c r="C7" t="s">
        <v>8</v>
      </c>
      <c r="D7" t="s">
        <v>9</v>
      </c>
      <c r="E7" t="s">
        <v>14</v>
      </c>
      <c r="F7" t="s">
        <v>30</v>
      </c>
      <c r="G7" t="s">
        <v>31</v>
      </c>
      <c r="H7">
        <v>14127</v>
      </c>
      <c r="I7">
        <v>17963</v>
      </c>
      <c r="J7">
        <v>12827</v>
      </c>
      <c r="K7">
        <v>17534</v>
      </c>
      <c r="L7">
        <v>13583</v>
      </c>
      <c r="M7">
        <v>13404</v>
      </c>
      <c r="N7">
        <v>7003</v>
      </c>
      <c r="O7">
        <v>13967</v>
      </c>
    </row>
    <row r="8" spans="1:15" x14ac:dyDescent="0.25">
      <c r="A8" t="s">
        <v>32</v>
      </c>
      <c r="B8" t="s">
        <v>7</v>
      </c>
      <c r="C8" t="s">
        <v>22</v>
      </c>
      <c r="D8" t="s">
        <v>23</v>
      </c>
      <c r="E8" t="s">
        <v>33</v>
      </c>
      <c r="F8" t="s">
        <v>34</v>
      </c>
      <c r="G8" t="s">
        <v>35</v>
      </c>
      <c r="H8">
        <v>9410</v>
      </c>
      <c r="I8">
        <v>12732</v>
      </c>
      <c r="J8">
        <v>9644</v>
      </c>
      <c r="K8">
        <v>12400</v>
      </c>
      <c r="L8">
        <v>10525</v>
      </c>
      <c r="M8">
        <v>10810</v>
      </c>
      <c r="N8">
        <v>5938</v>
      </c>
      <c r="O8">
        <v>10864</v>
      </c>
    </row>
    <row r="9" spans="1:15" x14ac:dyDescent="0.25">
      <c r="A9" t="s">
        <v>36</v>
      </c>
      <c r="B9" t="s">
        <v>7</v>
      </c>
      <c r="C9" t="s">
        <v>8</v>
      </c>
      <c r="D9" t="s">
        <v>9</v>
      </c>
      <c r="E9" t="s">
        <v>14</v>
      </c>
      <c r="F9" t="s">
        <v>37</v>
      </c>
      <c r="G9" t="s">
        <v>38</v>
      </c>
      <c r="H9">
        <v>4715</v>
      </c>
      <c r="I9">
        <v>5182</v>
      </c>
      <c r="J9">
        <v>4059</v>
      </c>
      <c r="K9">
        <v>4974</v>
      </c>
      <c r="L9">
        <v>5238</v>
      </c>
      <c r="M9">
        <v>5151</v>
      </c>
      <c r="N9">
        <v>2937</v>
      </c>
      <c r="O9">
        <v>6419</v>
      </c>
    </row>
    <row r="10" spans="1:15" x14ac:dyDescent="0.25">
      <c r="A10" t="s">
        <v>39</v>
      </c>
      <c r="B10" t="s">
        <v>7</v>
      </c>
      <c r="C10" t="s">
        <v>8</v>
      </c>
      <c r="D10" t="s">
        <v>9</v>
      </c>
      <c r="E10" t="s">
        <v>18</v>
      </c>
      <c r="F10" t="s">
        <v>19</v>
      </c>
      <c r="G10" t="s">
        <v>20</v>
      </c>
      <c r="H10">
        <v>3720</v>
      </c>
      <c r="I10">
        <v>4294</v>
      </c>
      <c r="J10">
        <v>3176</v>
      </c>
      <c r="K10">
        <v>2874</v>
      </c>
      <c r="L10">
        <v>2652</v>
      </c>
      <c r="M10">
        <v>2917</v>
      </c>
      <c r="N10">
        <v>1668</v>
      </c>
      <c r="O10">
        <v>3232</v>
      </c>
    </row>
    <row r="11" spans="1:15" x14ac:dyDescent="0.25">
      <c r="A11" t="s">
        <v>40</v>
      </c>
      <c r="B11" t="s">
        <v>7</v>
      </c>
      <c r="C11" t="s">
        <v>22</v>
      </c>
      <c r="D11" t="s">
        <v>23</v>
      </c>
      <c r="E11" t="s">
        <v>24</v>
      </c>
      <c r="F11" t="s">
        <v>25</v>
      </c>
      <c r="G11" t="s">
        <v>28</v>
      </c>
      <c r="H11">
        <v>2522</v>
      </c>
      <c r="I11">
        <v>3358</v>
      </c>
      <c r="J11">
        <v>2632</v>
      </c>
      <c r="K11">
        <v>3278</v>
      </c>
      <c r="L11">
        <v>2747</v>
      </c>
      <c r="M11">
        <v>2754</v>
      </c>
      <c r="N11">
        <v>1431</v>
      </c>
      <c r="O11">
        <v>2795</v>
      </c>
    </row>
    <row r="12" spans="1:15" x14ac:dyDescent="0.25">
      <c r="A12" t="s">
        <v>41</v>
      </c>
      <c r="B12" t="s">
        <v>7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>
        <v>2306</v>
      </c>
      <c r="I12">
        <v>3101</v>
      </c>
      <c r="J12">
        <v>2327</v>
      </c>
      <c r="K12">
        <v>3028</v>
      </c>
      <c r="L12">
        <v>2778</v>
      </c>
      <c r="M12">
        <v>2690</v>
      </c>
      <c r="N12">
        <v>1487</v>
      </c>
      <c r="O12">
        <v>2643</v>
      </c>
    </row>
    <row r="13" spans="1:15" x14ac:dyDescent="0.25">
      <c r="A13" t="s">
        <v>42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>
        <v>3015</v>
      </c>
      <c r="I13">
        <v>3390</v>
      </c>
      <c r="J13">
        <v>1967</v>
      </c>
      <c r="K13">
        <v>2995</v>
      </c>
      <c r="L13">
        <v>2080</v>
      </c>
      <c r="M13">
        <v>1679</v>
      </c>
      <c r="N13">
        <v>1319</v>
      </c>
      <c r="O13">
        <v>2442</v>
      </c>
    </row>
    <row r="14" spans="1:15" x14ac:dyDescent="0.25">
      <c r="A14" t="s">
        <v>43</v>
      </c>
      <c r="B14" t="s">
        <v>7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  <c r="H14">
        <v>46</v>
      </c>
      <c r="I14">
        <v>62</v>
      </c>
      <c r="J14">
        <v>40</v>
      </c>
      <c r="K14">
        <v>68</v>
      </c>
      <c r="L14">
        <v>51</v>
      </c>
      <c r="M14">
        <v>68</v>
      </c>
      <c r="N14">
        <v>38</v>
      </c>
      <c r="O14">
        <v>78</v>
      </c>
    </row>
    <row r="15" spans="1:15" x14ac:dyDescent="0.25">
      <c r="A15" t="s">
        <v>49</v>
      </c>
      <c r="B15" t="s">
        <v>7</v>
      </c>
      <c r="C15" t="s">
        <v>8</v>
      </c>
      <c r="D15" t="s">
        <v>9</v>
      </c>
      <c r="E15" t="s">
        <v>14</v>
      </c>
      <c r="F15" t="s">
        <v>50</v>
      </c>
      <c r="G15" t="s">
        <v>51</v>
      </c>
      <c r="H15">
        <v>49</v>
      </c>
      <c r="I15">
        <v>66</v>
      </c>
      <c r="J15">
        <v>43</v>
      </c>
      <c r="K15">
        <v>41</v>
      </c>
      <c r="L15">
        <v>0</v>
      </c>
      <c r="M15">
        <v>39</v>
      </c>
      <c r="N15">
        <v>24</v>
      </c>
      <c r="O15">
        <v>33</v>
      </c>
    </row>
    <row r="16" spans="1:15" x14ac:dyDescent="0.25">
      <c r="A16" t="s">
        <v>52</v>
      </c>
      <c r="B16" t="s">
        <v>7</v>
      </c>
      <c r="C16" t="s">
        <v>44</v>
      </c>
      <c r="D16" t="s">
        <v>45</v>
      </c>
      <c r="E16" t="s">
        <v>46</v>
      </c>
      <c r="F16" t="s">
        <v>47</v>
      </c>
      <c r="G16" t="s">
        <v>48</v>
      </c>
      <c r="H16">
        <v>23</v>
      </c>
      <c r="I16">
        <v>66</v>
      </c>
      <c r="J16">
        <v>42</v>
      </c>
      <c r="K16">
        <v>44</v>
      </c>
      <c r="L16">
        <v>30</v>
      </c>
      <c r="M16">
        <v>34</v>
      </c>
      <c r="N16">
        <v>11</v>
      </c>
      <c r="O16">
        <v>36</v>
      </c>
    </row>
    <row r="17" spans="1:15" x14ac:dyDescent="0.25">
      <c r="A17" t="s">
        <v>53</v>
      </c>
      <c r="B17" t="s">
        <v>7</v>
      </c>
      <c r="C17" t="s">
        <v>22</v>
      </c>
      <c r="D17" t="s">
        <v>23</v>
      </c>
      <c r="E17" t="s">
        <v>24</v>
      </c>
      <c r="F17" t="s">
        <v>54</v>
      </c>
      <c r="G17" t="s">
        <v>55</v>
      </c>
      <c r="H17">
        <v>21</v>
      </c>
      <c r="I17">
        <v>22</v>
      </c>
      <c r="J17">
        <v>41</v>
      </c>
      <c r="K17">
        <v>41</v>
      </c>
      <c r="L17">
        <v>33</v>
      </c>
      <c r="M17">
        <v>33</v>
      </c>
      <c r="N17">
        <v>20</v>
      </c>
      <c r="O17">
        <v>48</v>
      </c>
    </row>
    <row r="18" spans="1:15" x14ac:dyDescent="0.25">
      <c r="A18" t="s">
        <v>56</v>
      </c>
      <c r="B18" t="s">
        <v>7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  <c r="H18">
        <v>27</v>
      </c>
      <c r="I18">
        <v>53</v>
      </c>
      <c r="J18">
        <v>19</v>
      </c>
      <c r="K18">
        <v>13</v>
      </c>
      <c r="L18">
        <v>31</v>
      </c>
      <c r="M18">
        <v>13</v>
      </c>
      <c r="N18">
        <v>13</v>
      </c>
      <c r="O18">
        <v>25</v>
      </c>
    </row>
    <row r="19" spans="1:15" x14ac:dyDescent="0.25">
      <c r="A19" t="s">
        <v>62</v>
      </c>
      <c r="B19" t="s">
        <v>7</v>
      </c>
      <c r="C19" t="s">
        <v>57</v>
      </c>
      <c r="D19" t="s">
        <v>58</v>
      </c>
      <c r="E19" t="s">
        <v>59</v>
      </c>
      <c r="F19" t="s">
        <v>63</v>
      </c>
      <c r="G19" t="s">
        <v>64</v>
      </c>
      <c r="H19">
        <v>23</v>
      </c>
      <c r="I19">
        <v>33</v>
      </c>
      <c r="J19">
        <v>26</v>
      </c>
      <c r="K19">
        <v>12</v>
      </c>
      <c r="L19">
        <v>21</v>
      </c>
      <c r="M19">
        <v>31</v>
      </c>
      <c r="N19">
        <v>13</v>
      </c>
      <c r="O19">
        <v>33</v>
      </c>
    </row>
    <row r="20" spans="1:15" x14ac:dyDescent="0.25">
      <c r="A20" t="s">
        <v>65</v>
      </c>
      <c r="B20" t="s">
        <v>7</v>
      </c>
      <c r="C20" t="s">
        <v>22</v>
      </c>
      <c r="D20" t="s">
        <v>66</v>
      </c>
      <c r="E20" t="s">
        <v>67</v>
      </c>
      <c r="F20" t="s">
        <v>68</v>
      </c>
      <c r="G20" t="s">
        <v>69</v>
      </c>
      <c r="H20">
        <v>130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70</v>
      </c>
      <c r="B21" t="s">
        <v>7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H21">
        <v>26</v>
      </c>
      <c r="I21">
        <v>14</v>
      </c>
      <c r="J21">
        <v>12</v>
      </c>
      <c r="K21">
        <v>27</v>
      </c>
      <c r="L21">
        <v>0</v>
      </c>
      <c r="M21">
        <v>20</v>
      </c>
      <c r="N21">
        <v>7</v>
      </c>
      <c r="O21">
        <v>14</v>
      </c>
    </row>
    <row r="22" spans="1:15" x14ac:dyDescent="0.25">
      <c r="A22" t="s">
        <v>76</v>
      </c>
      <c r="B22" t="s">
        <v>7</v>
      </c>
      <c r="C22" t="s">
        <v>22</v>
      </c>
      <c r="D22" t="s">
        <v>23</v>
      </c>
      <c r="E22" t="s">
        <v>24</v>
      </c>
      <c r="F22" t="s">
        <v>54</v>
      </c>
      <c r="G22" t="s">
        <v>77</v>
      </c>
      <c r="H22">
        <v>13</v>
      </c>
      <c r="I22">
        <v>14</v>
      </c>
      <c r="J22">
        <v>9</v>
      </c>
      <c r="K22">
        <v>11</v>
      </c>
      <c r="L22">
        <v>18</v>
      </c>
      <c r="M22">
        <v>17</v>
      </c>
      <c r="N22">
        <v>0</v>
      </c>
      <c r="O22">
        <v>22</v>
      </c>
    </row>
    <row r="23" spans="1:15" x14ac:dyDescent="0.25">
      <c r="A23" t="s">
        <v>78</v>
      </c>
      <c r="B23" t="s">
        <v>7</v>
      </c>
      <c r="C23" t="s">
        <v>22</v>
      </c>
      <c r="D23" t="s">
        <v>23</v>
      </c>
      <c r="E23" t="s">
        <v>79</v>
      </c>
      <c r="F23" t="s">
        <v>80</v>
      </c>
      <c r="G23" t="s">
        <v>81</v>
      </c>
      <c r="H23">
        <v>10</v>
      </c>
      <c r="I23">
        <v>22</v>
      </c>
      <c r="J23">
        <v>13</v>
      </c>
      <c r="K23">
        <v>8</v>
      </c>
      <c r="L23">
        <v>9</v>
      </c>
      <c r="M23">
        <v>12</v>
      </c>
      <c r="N23">
        <v>4</v>
      </c>
      <c r="O23">
        <v>13</v>
      </c>
    </row>
    <row r="24" spans="1:15" x14ac:dyDescent="0.25">
      <c r="A24" t="s">
        <v>82</v>
      </c>
      <c r="B24" t="s">
        <v>7</v>
      </c>
      <c r="C24" t="s">
        <v>8</v>
      </c>
      <c r="D24" t="s">
        <v>9</v>
      </c>
      <c r="E24" t="s">
        <v>14</v>
      </c>
      <c r="F24" t="s">
        <v>50</v>
      </c>
      <c r="G24" t="s">
        <v>51</v>
      </c>
      <c r="H24">
        <v>0</v>
      </c>
      <c r="I24">
        <v>0</v>
      </c>
      <c r="J24">
        <v>0</v>
      </c>
      <c r="K24">
        <v>39</v>
      </c>
      <c r="L24">
        <v>26</v>
      </c>
      <c r="M24">
        <v>0</v>
      </c>
      <c r="N24">
        <v>0</v>
      </c>
      <c r="O24">
        <v>25</v>
      </c>
    </row>
    <row r="25" spans="1:15" x14ac:dyDescent="0.25">
      <c r="A25" t="s">
        <v>83</v>
      </c>
      <c r="B25" t="s">
        <v>7</v>
      </c>
      <c r="C25" t="s">
        <v>71</v>
      </c>
      <c r="D25" t="s">
        <v>72</v>
      </c>
      <c r="E25" t="s">
        <v>73</v>
      </c>
      <c r="F25" t="s">
        <v>74</v>
      </c>
      <c r="G25" t="s">
        <v>75</v>
      </c>
      <c r="H25">
        <v>9</v>
      </c>
      <c r="I25">
        <v>11</v>
      </c>
      <c r="J25">
        <v>18</v>
      </c>
      <c r="K25">
        <v>0</v>
      </c>
      <c r="L25">
        <v>10</v>
      </c>
      <c r="M25">
        <v>18</v>
      </c>
      <c r="N25">
        <v>8</v>
      </c>
      <c r="O25">
        <v>14</v>
      </c>
    </row>
    <row r="26" spans="1:15" x14ac:dyDescent="0.25">
      <c r="A26" t="s">
        <v>84</v>
      </c>
      <c r="B26" t="s">
        <v>7</v>
      </c>
      <c r="C26" t="s">
        <v>44</v>
      </c>
      <c r="D26" t="s">
        <v>45</v>
      </c>
      <c r="E26" t="s">
        <v>46</v>
      </c>
      <c r="F26" t="s">
        <v>47</v>
      </c>
      <c r="G26" t="s">
        <v>85</v>
      </c>
      <c r="H26">
        <v>8</v>
      </c>
      <c r="I26">
        <v>16</v>
      </c>
      <c r="J26">
        <v>8</v>
      </c>
      <c r="K26">
        <v>14</v>
      </c>
      <c r="L26">
        <v>17</v>
      </c>
      <c r="M26">
        <v>0</v>
      </c>
      <c r="N26">
        <v>0</v>
      </c>
      <c r="O26">
        <v>25</v>
      </c>
    </row>
    <row r="27" spans="1:15" x14ac:dyDescent="0.25">
      <c r="A27" t="s">
        <v>86</v>
      </c>
      <c r="B27" t="s">
        <v>7</v>
      </c>
      <c r="C27" t="s">
        <v>69</v>
      </c>
      <c r="D27" t="s">
        <v>69</v>
      </c>
      <c r="E27" t="s">
        <v>69</v>
      </c>
      <c r="F27" t="s">
        <v>69</v>
      </c>
      <c r="G27" t="s">
        <v>69</v>
      </c>
      <c r="H27">
        <v>23</v>
      </c>
      <c r="I27">
        <v>16</v>
      </c>
      <c r="J27">
        <v>14</v>
      </c>
      <c r="K27">
        <v>23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87</v>
      </c>
      <c r="B28" t="s">
        <v>7</v>
      </c>
      <c r="C28" t="s">
        <v>8</v>
      </c>
      <c r="D28" t="s">
        <v>9</v>
      </c>
      <c r="E28" t="s">
        <v>18</v>
      </c>
      <c r="F28" t="s">
        <v>88</v>
      </c>
      <c r="G28" t="s">
        <v>89</v>
      </c>
      <c r="H28">
        <v>8</v>
      </c>
      <c r="I28">
        <v>3</v>
      </c>
      <c r="J28">
        <v>7</v>
      </c>
      <c r="K28">
        <v>4</v>
      </c>
      <c r="L28">
        <v>13</v>
      </c>
      <c r="M28">
        <v>11</v>
      </c>
      <c r="N28">
        <v>9</v>
      </c>
      <c r="O28">
        <v>8</v>
      </c>
    </row>
    <row r="29" spans="1:15" x14ac:dyDescent="0.25">
      <c r="A29" t="s">
        <v>90</v>
      </c>
      <c r="B29" t="s">
        <v>7</v>
      </c>
      <c r="C29" t="s">
        <v>8</v>
      </c>
      <c r="D29" t="s">
        <v>9</v>
      </c>
      <c r="E29" t="s">
        <v>14</v>
      </c>
      <c r="F29" t="s">
        <v>50</v>
      </c>
      <c r="G29" t="s">
        <v>51</v>
      </c>
      <c r="H29">
        <v>18</v>
      </c>
      <c r="I29">
        <v>9</v>
      </c>
      <c r="J29">
        <v>16</v>
      </c>
      <c r="K29">
        <v>0</v>
      </c>
      <c r="L29">
        <v>0</v>
      </c>
      <c r="M29">
        <v>19</v>
      </c>
      <c r="N29">
        <v>0</v>
      </c>
      <c r="O29">
        <v>0</v>
      </c>
    </row>
    <row r="30" spans="1:15" x14ac:dyDescent="0.25">
      <c r="A30" t="s">
        <v>91</v>
      </c>
      <c r="B30" t="s">
        <v>7</v>
      </c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>
        <v>6</v>
      </c>
      <c r="I30">
        <v>0</v>
      </c>
      <c r="J30">
        <v>7</v>
      </c>
      <c r="K30">
        <v>10</v>
      </c>
      <c r="L30">
        <v>7</v>
      </c>
      <c r="M30">
        <v>9</v>
      </c>
      <c r="N30">
        <v>6</v>
      </c>
      <c r="O30">
        <v>9</v>
      </c>
    </row>
    <row r="31" spans="1:15" x14ac:dyDescent="0.25">
      <c r="A31" t="s">
        <v>92</v>
      </c>
      <c r="B31" t="s">
        <v>7</v>
      </c>
      <c r="C31" t="s">
        <v>44</v>
      </c>
      <c r="D31" t="s">
        <v>45</v>
      </c>
      <c r="E31" t="s">
        <v>93</v>
      </c>
      <c r="F31" t="s">
        <v>94</v>
      </c>
      <c r="G31" t="s">
        <v>95</v>
      </c>
      <c r="H31">
        <v>8</v>
      </c>
      <c r="I31">
        <v>10</v>
      </c>
      <c r="J31">
        <v>5</v>
      </c>
      <c r="K31">
        <v>6</v>
      </c>
      <c r="L31">
        <v>4</v>
      </c>
      <c r="M31">
        <v>7</v>
      </c>
      <c r="N31">
        <v>0</v>
      </c>
      <c r="O31">
        <v>11</v>
      </c>
    </row>
    <row r="32" spans="1:15" x14ac:dyDescent="0.25">
      <c r="A32" t="s">
        <v>96</v>
      </c>
      <c r="B32" t="s">
        <v>7</v>
      </c>
      <c r="C32" t="s">
        <v>8</v>
      </c>
      <c r="D32" t="s">
        <v>9</v>
      </c>
      <c r="E32" t="s">
        <v>97</v>
      </c>
      <c r="F32" t="s">
        <v>98</v>
      </c>
      <c r="G32" t="s">
        <v>99</v>
      </c>
      <c r="H32">
        <v>6</v>
      </c>
      <c r="I32">
        <v>11</v>
      </c>
      <c r="J32">
        <v>8</v>
      </c>
      <c r="K32">
        <v>6</v>
      </c>
      <c r="L32">
        <v>0</v>
      </c>
      <c r="M32">
        <v>7</v>
      </c>
      <c r="N32">
        <v>5</v>
      </c>
      <c r="O32">
        <v>7</v>
      </c>
    </row>
    <row r="33" spans="1:15" x14ac:dyDescent="0.25">
      <c r="A33" t="s">
        <v>100</v>
      </c>
      <c r="B33" t="s">
        <v>7</v>
      </c>
      <c r="C33" t="s">
        <v>22</v>
      </c>
      <c r="D33" t="s">
        <v>23</v>
      </c>
      <c r="E33" t="s">
        <v>24</v>
      </c>
      <c r="F33" t="s">
        <v>25</v>
      </c>
      <c r="G33" t="s">
        <v>28</v>
      </c>
      <c r="H33">
        <v>0</v>
      </c>
      <c r="I33">
        <v>0</v>
      </c>
      <c r="J33">
        <v>0</v>
      </c>
      <c r="K33">
        <v>0</v>
      </c>
      <c r="L33">
        <v>19</v>
      </c>
      <c r="M33">
        <v>23</v>
      </c>
      <c r="N33">
        <v>0</v>
      </c>
      <c r="O33">
        <v>0</v>
      </c>
    </row>
    <row r="34" spans="1:15" x14ac:dyDescent="0.25">
      <c r="A34" t="s">
        <v>101</v>
      </c>
      <c r="B34" t="s">
        <v>7</v>
      </c>
      <c r="C34" t="s">
        <v>22</v>
      </c>
      <c r="D34" t="s">
        <v>23</v>
      </c>
      <c r="E34" t="s">
        <v>24</v>
      </c>
      <c r="F34" t="s">
        <v>54</v>
      </c>
      <c r="G34" t="s">
        <v>77</v>
      </c>
      <c r="H34">
        <v>0</v>
      </c>
      <c r="I34">
        <v>9</v>
      </c>
      <c r="J34">
        <v>0</v>
      </c>
      <c r="K34">
        <v>8</v>
      </c>
      <c r="L34">
        <v>4</v>
      </c>
      <c r="M34">
        <v>11</v>
      </c>
      <c r="N34">
        <v>0</v>
      </c>
      <c r="O34">
        <v>8</v>
      </c>
    </row>
    <row r="35" spans="1:15" x14ac:dyDescent="0.25">
      <c r="A35" t="s">
        <v>102</v>
      </c>
      <c r="B35" t="s">
        <v>7</v>
      </c>
      <c r="C35" t="s">
        <v>8</v>
      </c>
      <c r="D35" t="s">
        <v>9</v>
      </c>
      <c r="E35" t="s">
        <v>14</v>
      </c>
      <c r="F35" t="s">
        <v>50</v>
      </c>
      <c r="G35" t="s">
        <v>51</v>
      </c>
      <c r="H35">
        <v>0</v>
      </c>
      <c r="I35">
        <v>0</v>
      </c>
      <c r="J35">
        <v>0</v>
      </c>
      <c r="K35">
        <v>13</v>
      </c>
      <c r="L35">
        <v>7</v>
      </c>
      <c r="M35">
        <v>0</v>
      </c>
      <c r="N35">
        <v>4</v>
      </c>
      <c r="O35">
        <v>14</v>
      </c>
    </row>
    <row r="36" spans="1:15" x14ac:dyDescent="0.25">
      <c r="A36" t="s">
        <v>103</v>
      </c>
      <c r="B36" t="s">
        <v>7</v>
      </c>
      <c r="C36" t="s">
        <v>8</v>
      </c>
      <c r="D36" t="s">
        <v>9</v>
      </c>
      <c r="E36" t="s">
        <v>18</v>
      </c>
      <c r="F36" t="s">
        <v>19</v>
      </c>
      <c r="G36" t="s">
        <v>104</v>
      </c>
      <c r="H36">
        <v>10</v>
      </c>
      <c r="I36">
        <v>0</v>
      </c>
      <c r="J36">
        <v>5</v>
      </c>
      <c r="K36">
        <v>8</v>
      </c>
      <c r="L36">
        <v>5</v>
      </c>
      <c r="M36">
        <v>4</v>
      </c>
      <c r="N36">
        <v>2</v>
      </c>
      <c r="O36">
        <v>0</v>
      </c>
    </row>
    <row r="37" spans="1:15" x14ac:dyDescent="0.25">
      <c r="A37" t="s">
        <v>105</v>
      </c>
      <c r="B37" t="s">
        <v>7</v>
      </c>
      <c r="C37" t="s">
        <v>8</v>
      </c>
      <c r="D37" t="s">
        <v>9</v>
      </c>
      <c r="E37" t="s">
        <v>18</v>
      </c>
      <c r="F37" t="s">
        <v>19</v>
      </c>
      <c r="G37" t="s">
        <v>20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32</v>
      </c>
    </row>
    <row r="38" spans="1:15" x14ac:dyDescent="0.25">
      <c r="A38" t="s">
        <v>106</v>
      </c>
      <c r="B38" t="s">
        <v>7</v>
      </c>
      <c r="C38" t="s">
        <v>22</v>
      </c>
      <c r="D38" t="s">
        <v>66</v>
      </c>
      <c r="E38" t="s">
        <v>107</v>
      </c>
      <c r="F38" t="s">
        <v>108</v>
      </c>
      <c r="G38" t="s">
        <v>109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25</v>
      </c>
    </row>
    <row r="39" spans="1:15" x14ac:dyDescent="0.25">
      <c r="A39" t="s">
        <v>110</v>
      </c>
      <c r="B39" t="s">
        <v>7</v>
      </c>
      <c r="C39" t="s">
        <v>22</v>
      </c>
      <c r="D39" t="s">
        <v>23</v>
      </c>
      <c r="E39" t="s">
        <v>24</v>
      </c>
      <c r="F39" t="s">
        <v>54</v>
      </c>
      <c r="G39" t="s">
        <v>77</v>
      </c>
      <c r="H39">
        <v>0</v>
      </c>
      <c r="I39">
        <v>0</v>
      </c>
      <c r="J39">
        <v>12</v>
      </c>
      <c r="K39">
        <v>7</v>
      </c>
      <c r="L39">
        <v>8</v>
      </c>
      <c r="M39">
        <v>0</v>
      </c>
      <c r="N39">
        <v>0</v>
      </c>
      <c r="O39">
        <v>0</v>
      </c>
    </row>
    <row r="40" spans="1:15" x14ac:dyDescent="0.25">
      <c r="A40" t="s">
        <v>111</v>
      </c>
      <c r="B40" t="s">
        <v>7</v>
      </c>
      <c r="C40" t="s">
        <v>8</v>
      </c>
      <c r="D40" t="s">
        <v>9</v>
      </c>
      <c r="E40" t="s">
        <v>18</v>
      </c>
      <c r="F40" t="s">
        <v>19</v>
      </c>
      <c r="G40" t="s">
        <v>20</v>
      </c>
      <c r="H40">
        <v>22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112</v>
      </c>
      <c r="B41" t="s">
        <v>7</v>
      </c>
      <c r="C41" t="s">
        <v>8</v>
      </c>
      <c r="D41" t="s">
        <v>9</v>
      </c>
      <c r="E41" t="s">
        <v>14</v>
      </c>
      <c r="F41" t="s">
        <v>15</v>
      </c>
      <c r="G41" t="s">
        <v>16</v>
      </c>
      <c r="H41">
        <v>0</v>
      </c>
      <c r="I41">
        <v>0</v>
      </c>
      <c r="J41">
        <v>0</v>
      </c>
      <c r="K41">
        <v>0</v>
      </c>
      <c r="L41">
        <v>0</v>
      </c>
      <c r="M41">
        <v>21</v>
      </c>
      <c r="N41">
        <v>0</v>
      </c>
      <c r="O41">
        <v>0</v>
      </c>
    </row>
    <row r="42" spans="1:15" x14ac:dyDescent="0.25">
      <c r="A42" t="s">
        <v>113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>
        <v>0</v>
      </c>
      <c r="I42">
        <v>0</v>
      </c>
      <c r="J42">
        <v>0</v>
      </c>
      <c r="K42">
        <v>0</v>
      </c>
      <c r="L42">
        <v>0</v>
      </c>
      <c r="M42">
        <v>21</v>
      </c>
      <c r="N42">
        <v>0</v>
      </c>
      <c r="O42">
        <v>0</v>
      </c>
    </row>
    <row r="43" spans="1:15" x14ac:dyDescent="0.25">
      <c r="A43" t="s">
        <v>114</v>
      </c>
      <c r="B43" t="s">
        <v>7</v>
      </c>
      <c r="C43" t="s">
        <v>8</v>
      </c>
      <c r="D43" t="s">
        <v>9</v>
      </c>
      <c r="E43" t="s">
        <v>14</v>
      </c>
      <c r="F43" t="s">
        <v>37</v>
      </c>
      <c r="G43" t="s">
        <v>38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20</v>
      </c>
    </row>
    <row r="44" spans="1:15" x14ac:dyDescent="0.25">
      <c r="A44" t="s">
        <v>115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20</v>
      </c>
    </row>
    <row r="45" spans="1:15" x14ac:dyDescent="0.25">
      <c r="A45" t="s">
        <v>116</v>
      </c>
      <c r="B45" t="s">
        <v>7</v>
      </c>
      <c r="C45" t="s">
        <v>8</v>
      </c>
      <c r="D45" t="s">
        <v>9</v>
      </c>
      <c r="E45" t="s">
        <v>14</v>
      </c>
      <c r="F45" t="s">
        <v>15</v>
      </c>
      <c r="G45" t="s">
        <v>16</v>
      </c>
      <c r="H45">
        <v>0</v>
      </c>
      <c r="I45">
        <v>0</v>
      </c>
      <c r="J45">
        <v>0</v>
      </c>
      <c r="K45">
        <v>0</v>
      </c>
      <c r="L45">
        <v>19</v>
      </c>
      <c r="M45">
        <v>0</v>
      </c>
      <c r="N45">
        <v>0</v>
      </c>
      <c r="O45">
        <v>0</v>
      </c>
    </row>
    <row r="46" spans="1:15" x14ac:dyDescent="0.25">
      <c r="A46" t="s">
        <v>117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>
        <v>0</v>
      </c>
      <c r="I46">
        <v>0</v>
      </c>
      <c r="J46">
        <v>0</v>
      </c>
      <c r="K46">
        <v>0</v>
      </c>
      <c r="L46">
        <v>19</v>
      </c>
      <c r="M46">
        <v>0</v>
      </c>
      <c r="N46">
        <v>0</v>
      </c>
      <c r="O46">
        <v>0</v>
      </c>
    </row>
    <row r="47" spans="1:15" x14ac:dyDescent="0.25">
      <c r="A47" t="s">
        <v>118</v>
      </c>
      <c r="B47" t="s">
        <v>7</v>
      </c>
      <c r="C47" t="s">
        <v>71</v>
      </c>
      <c r="D47" t="s">
        <v>72</v>
      </c>
      <c r="E47" t="s">
        <v>73</v>
      </c>
      <c r="F47" t="s">
        <v>74</v>
      </c>
      <c r="G47" t="s">
        <v>75</v>
      </c>
      <c r="H47">
        <v>0</v>
      </c>
      <c r="I47">
        <v>0</v>
      </c>
      <c r="J47">
        <v>0</v>
      </c>
      <c r="K47">
        <v>17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119</v>
      </c>
      <c r="B48" t="s">
        <v>7</v>
      </c>
      <c r="C48" t="s">
        <v>8</v>
      </c>
      <c r="D48" t="s">
        <v>9</v>
      </c>
      <c r="E48" t="s">
        <v>18</v>
      </c>
      <c r="F48" t="s">
        <v>19</v>
      </c>
      <c r="G48" t="s">
        <v>20</v>
      </c>
      <c r="H48">
        <v>0</v>
      </c>
      <c r="I48">
        <v>0</v>
      </c>
      <c r="J48">
        <v>0</v>
      </c>
      <c r="K48">
        <v>0</v>
      </c>
      <c r="L48">
        <v>17</v>
      </c>
      <c r="M48">
        <v>0</v>
      </c>
      <c r="N48">
        <v>0</v>
      </c>
      <c r="O48">
        <v>0</v>
      </c>
    </row>
    <row r="49" spans="1:15" x14ac:dyDescent="0.25">
      <c r="A49" t="s">
        <v>120</v>
      </c>
      <c r="B49" t="s">
        <v>7</v>
      </c>
      <c r="C49" t="s">
        <v>8</v>
      </c>
      <c r="D49" t="s">
        <v>9</v>
      </c>
      <c r="E49" t="s">
        <v>14</v>
      </c>
      <c r="F49" t="s">
        <v>30</v>
      </c>
      <c r="G49" t="s">
        <v>31</v>
      </c>
      <c r="H49">
        <v>0</v>
      </c>
      <c r="I49">
        <v>0</v>
      </c>
      <c r="J49">
        <v>0</v>
      </c>
      <c r="K49">
        <v>0</v>
      </c>
      <c r="L49">
        <v>0</v>
      </c>
      <c r="M49">
        <v>16</v>
      </c>
      <c r="N49">
        <v>0</v>
      </c>
      <c r="O49">
        <v>0</v>
      </c>
    </row>
    <row r="50" spans="1:15" x14ac:dyDescent="0.25">
      <c r="A50" t="s">
        <v>121</v>
      </c>
      <c r="B50" t="s">
        <v>7</v>
      </c>
      <c r="C50" t="s">
        <v>71</v>
      </c>
      <c r="D50" t="s">
        <v>72</v>
      </c>
      <c r="E50" t="s">
        <v>73</v>
      </c>
      <c r="F50" t="s">
        <v>122</v>
      </c>
      <c r="G50" t="s">
        <v>69</v>
      </c>
      <c r="H50">
        <v>0</v>
      </c>
      <c r="I50">
        <v>9</v>
      </c>
      <c r="J50">
        <v>0</v>
      </c>
      <c r="K50">
        <v>0</v>
      </c>
      <c r="L50">
        <v>6</v>
      </c>
      <c r="M50">
        <v>0</v>
      </c>
      <c r="N50">
        <v>0</v>
      </c>
      <c r="O50">
        <v>0</v>
      </c>
    </row>
    <row r="51" spans="1:15" x14ac:dyDescent="0.25">
      <c r="A51" t="s">
        <v>123</v>
      </c>
      <c r="B51" t="s">
        <v>7</v>
      </c>
      <c r="C51" t="s">
        <v>8</v>
      </c>
      <c r="D51" t="s">
        <v>9</v>
      </c>
      <c r="E51" t="s">
        <v>18</v>
      </c>
      <c r="F51" t="s">
        <v>19</v>
      </c>
      <c r="G51" t="s">
        <v>20</v>
      </c>
      <c r="H51">
        <v>0</v>
      </c>
      <c r="I51">
        <v>0</v>
      </c>
      <c r="J51">
        <v>0</v>
      </c>
      <c r="K51">
        <v>15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124</v>
      </c>
      <c r="B52" t="s">
        <v>7</v>
      </c>
      <c r="C52" t="s">
        <v>8</v>
      </c>
      <c r="D52" t="s">
        <v>9</v>
      </c>
      <c r="E52" t="s">
        <v>14</v>
      </c>
      <c r="F52" t="s">
        <v>50</v>
      </c>
      <c r="G52" t="s">
        <v>51</v>
      </c>
      <c r="H52">
        <v>0</v>
      </c>
      <c r="I52">
        <v>0</v>
      </c>
      <c r="J52">
        <v>0</v>
      </c>
      <c r="K52">
        <v>10</v>
      </c>
      <c r="L52">
        <v>0</v>
      </c>
      <c r="M52">
        <v>5</v>
      </c>
      <c r="N52">
        <v>0</v>
      </c>
      <c r="O52">
        <v>0</v>
      </c>
    </row>
    <row r="53" spans="1:15" x14ac:dyDescent="0.25">
      <c r="A53" t="s">
        <v>125</v>
      </c>
      <c r="B53" t="s">
        <v>7</v>
      </c>
      <c r="C53" t="s">
        <v>22</v>
      </c>
      <c r="D53" t="s">
        <v>23</v>
      </c>
      <c r="E53" t="s">
        <v>33</v>
      </c>
      <c r="F53" t="s">
        <v>126</v>
      </c>
      <c r="G53" t="s">
        <v>127</v>
      </c>
      <c r="H53">
        <v>0</v>
      </c>
      <c r="I53">
        <v>0</v>
      </c>
      <c r="J53">
        <v>0</v>
      </c>
      <c r="K53">
        <v>10</v>
      </c>
      <c r="L53">
        <v>0</v>
      </c>
      <c r="M53">
        <v>0</v>
      </c>
      <c r="N53">
        <v>0</v>
      </c>
      <c r="O53">
        <v>5</v>
      </c>
    </row>
    <row r="54" spans="1:15" x14ac:dyDescent="0.25">
      <c r="A54" t="s">
        <v>128</v>
      </c>
      <c r="B54" t="s">
        <v>7</v>
      </c>
      <c r="C54" t="s">
        <v>22</v>
      </c>
      <c r="D54" t="s">
        <v>23</v>
      </c>
      <c r="E54" t="s">
        <v>33</v>
      </c>
      <c r="F54" t="s">
        <v>126</v>
      </c>
      <c r="G54" t="s">
        <v>129</v>
      </c>
      <c r="H54">
        <v>0</v>
      </c>
      <c r="I54">
        <v>0</v>
      </c>
      <c r="J54">
        <v>0</v>
      </c>
      <c r="K54">
        <v>0</v>
      </c>
      <c r="L54">
        <v>0</v>
      </c>
      <c r="M54">
        <v>8</v>
      </c>
      <c r="N54">
        <v>0</v>
      </c>
      <c r="O54">
        <v>7</v>
      </c>
    </row>
    <row r="55" spans="1:15" x14ac:dyDescent="0.25">
      <c r="A55" t="s">
        <v>130</v>
      </c>
      <c r="B55" t="s">
        <v>7</v>
      </c>
      <c r="C55" t="s">
        <v>22</v>
      </c>
      <c r="D55" t="s">
        <v>23</v>
      </c>
      <c r="E55" t="s">
        <v>24</v>
      </c>
      <c r="F55" t="s">
        <v>25</v>
      </c>
      <c r="G55" t="s">
        <v>28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15</v>
      </c>
    </row>
    <row r="56" spans="1:15" x14ac:dyDescent="0.25">
      <c r="A56" t="s">
        <v>131</v>
      </c>
      <c r="B56" t="s">
        <v>7</v>
      </c>
      <c r="C56" t="s">
        <v>22</v>
      </c>
      <c r="D56" t="s">
        <v>23</v>
      </c>
      <c r="E56" t="s">
        <v>24</v>
      </c>
      <c r="F56" t="s">
        <v>25</v>
      </c>
      <c r="G56" t="s">
        <v>26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14</v>
      </c>
      <c r="O56">
        <v>0</v>
      </c>
    </row>
    <row r="57" spans="1:15" x14ac:dyDescent="0.25">
      <c r="A57" t="s">
        <v>132</v>
      </c>
      <c r="B57" t="s">
        <v>7</v>
      </c>
      <c r="C57" t="s">
        <v>22</v>
      </c>
      <c r="D57" t="s">
        <v>23</v>
      </c>
      <c r="E57" t="s">
        <v>24</v>
      </c>
      <c r="F57" t="s">
        <v>54</v>
      </c>
      <c r="G57" t="s">
        <v>133</v>
      </c>
      <c r="H57">
        <v>0</v>
      </c>
      <c r="I57">
        <v>5</v>
      </c>
      <c r="J57">
        <v>0</v>
      </c>
      <c r="K57">
        <v>8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134</v>
      </c>
      <c r="B58" t="s">
        <v>7</v>
      </c>
      <c r="C58" t="s">
        <v>8</v>
      </c>
      <c r="D58" t="s">
        <v>9</v>
      </c>
      <c r="E58" t="s">
        <v>14</v>
      </c>
      <c r="F58" t="s">
        <v>30</v>
      </c>
      <c r="G58" t="s">
        <v>31</v>
      </c>
      <c r="H58">
        <v>0</v>
      </c>
      <c r="I58">
        <v>0</v>
      </c>
      <c r="J58">
        <v>0</v>
      </c>
      <c r="K58">
        <v>0</v>
      </c>
      <c r="L58">
        <v>13</v>
      </c>
      <c r="M58">
        <v>0</v>
      </c>
      <c r="N58">
        <v>0</v>
      </c>
      <c r="O58">
        <v>0</v>
      </c>
    </row>
    <row r="59" spans="1:15" x14ac:dyDescent="0.25">
      <c r="A59" t="s">
        <v>135</v>
      </c>
      <c r="B59" t="s">
        <v>7</v>
      </c>
      <c r="C59" t="s">
        <v>22</v>
      </c>
      <c r="D59" t="s">
        <v>23</v>
      </c>
      <c r="E59" t="s">
        <v>24</v>
      </c>
      <c r="F59" t="s">
        <v>136</v>
      </c>
      <c r="G59" t="s">
        <v>137</v>
      </c>
      <c r="H59">
        <v>12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138</v>
      </c>
      <c r="B60" t="s">
        <v>7</v>
      </c>
      <c r="C60" t="s">
        <v>139</v>
      </c>
      <c r="D60" t="s">
        <v>140</v>
      </c>
      <c r="E60" t="s">
        <v>141</v>
      </c>
      <c r="F60" t="s">
        <v>69</v>
      </c>
      <c r="G60" t="s">
        <v>69</v>
      </c>
      <c r="H60">
        <v>12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142</v>
      </c>
      <c r="B61" t="s">
        <v>7</v>
      </c>
      <c r="C61" t="s">
        <v>22</v>
      </c>
      <c r="D61" t="s">
        <v>23</v>
      </c>
      <c r="E61" t="s">
        <v>24</v>
      </c>
      <c r="F61" t="s">
        <v>25</v>
      </c>
      <c r="G61" t="s">
        <v>28</v>
      </c>
      <c r="H61">
        <v>12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143</v>
      </c>
      <c r="B62" t="s">
        <v>7</v>
      </c>
      <c r="C62" t="s">
        <v>22</v>
      </c>
      <c r="D62" t="s">
        <v>23</v>
      </c>
      <c r="E62" t="s">
        <v>33</v>
      </c>
      <c r="F62" t="s">
        <v>34</v>
      </c>
      <c r="G62" t="s">
        <v>35</v>
      </c>
      <c r="H62">
        <v>0</v>
      </c>
      <c r="I62">
        <v>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144</v>
      </c>
      <c r="B63" t="s">
        <v>7</v>
      </c>
      <c r="C63" t="s">
        <v>8</v>
      </c>
      <c r="D63" t="s">
        <v>9</v>
      </c>
      <c r="E63" t="s">
        <v>14</v>
      </c>
      <c r="F63" t="s">
        <v>69</v>
      </c>
      <c r="G63" t="s">
        <v>69</v>
      </c>
      <c r="H63">
        <v>0</v>
      </c>
      <c r="I63">
        <v>7</v>
      </c>
      <c r="J63">
        <v>0</v>
      </c>
      <c r="K63">
        <v>0</v>
      </c>
      <c r="L63">
        <v>5</v>
      </c>
      <c r="M63">
        <v>0</v>
      </c>
      <c r="N63">
        <v>0</v>
      </c>
      <c r="O63">
        <v>0</v>
      </c>
    </row>
    <row r="64" spans="1:15" x14ac:dyDescent="0.25">
      <c r="A64" t="s">
        <v>145</v>
      </c>
      <c r="B64" t="s">
        <v>7</v>
      </c>
      <c r="C64" t="s">
        <v>8</v>
      </c>
      <c r="D64" t="s">
        <v>146</v>
      </c>
      <c r="E64" t="s">
        <v>147</v>
      </c>
      <c r="F64" t="s">
        <v>148</v>
      </c>
      <c r="G64" t="s">
        <v>149</v>
      </c>
      <c r="H64">
        <v>0</v>
      </c>
      <c r="I64">
        <v>0</v>
      </c>
      <c r="J64">
        <v>3</v>
      </c>
      <c r="K64">
        <v>5</v>
      </c>
      <c r="L64">
        <v>0</v>
      </c>
      <c r="M64">
        <v>0</v>
      </c>
      <c r="N64">
        <v>0</v>
      </c>
      <c r="O64">
        <v>4</v>
      </c>
    </row>
    <row r="65" spans="1:15" x14ac:dyDescent="0.25">
      <c r="A65" t="s">
        <v>150</v>
      </c>
      <c r="B65" t="s">
        <v>7</v>
      </c>
      <c r="C65" t="s">
        <v>71</v>
      </c>
      <c r="D65" t="s">
        <v>72</v>
      </c>
      <c r="E65" t="s">
        <v>73</v>
      </c>
      <c r="F65" t="s">
        <v>151</v>
      </c>
      <c r="G65" t="s">
        <v>152</v>
      </c>
      <c r="H65">
        <v>0</v>
      </c>
      <c r="I65">
        <v>0</v>
      </c>
      <c r="J65">
        <v>0</v>
      </c>
      <c r="K65">
        <v>0</v>
      </c>
      <c r="L65">
        <v>0</v>
      </c>
      <c r="M65">
        <v>5</v>
      </c>
      <c r="N65">
        <v>0</v>
      </c>
      <c r="O65">
        <v>7</v>
      </c>
    </row>
    <row r="66" spans="1:15" x14ac:dyDescent="0.25">
      <c r="A66" t="s">
        <v>153</v>
      </c>
      <c r="B66" t="s">
        <v>7</v>
      </c>
      <c r="C66" t="s">
        <v>8</v>
      </c>
      <c r="D66" t="s">
        <v>9</v>
      </c>
      <c r="E66" t="s">
        <v>14</v>
      </c>
      <c r="F66" t="s">
        <v>15</v>
      </c>
      <c r="G66" t="s">
        <v>16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12</v>
      </c>
      <c r="O66">
        <v>0</v>
      </c>
    </row>
    <row r="67" spans="1:15" x14ac:dyDescent="0.25">
      <c r="A67" t="s">
        <v>154</v>
      </c>
      <c r="B67" t="s">
        <v>7</v>
      </c>
      <c r="C67" t="s">
        <v>22</v>
      </c>
      <c r="D67" t="s">
        <v>23</v>
      </c>
      <c r="E67" t="s">
        <v>24</v>
      </c>
      <c r="F67" t="s">
        <v>136</v>
      </c>
      <c r="G67" t="s">
        <v>137</v>
      </c>
      <c r="H67">
        <v>4</v>
      </c>
      <c r="I67">
        <v>0</v>
      </c>
      <c r="J67">
        <v>0</v>
      </c>
      <c r="K67">
        <v>0</v>
      </c>
      <c r="L67">
        <v>3</v>
      </c>
      <c r="M67">
        <v>0</v>
      </c>
      <c r="N67">
        <v>0</v>
      </c>
      <c r="O67">
        <v>4</v>
      </c>
    </row>
    <row r="68" spans="1:15" x14ac:dyDescent="0.25">
      <c r="A68" t="s">
        <v>155</v>
      </c>
      <c r="B68" t="s">
        <v>7</v>
      </c>
      <c r="C68" t="s">
        <v>71</v>
      </c>
      <c r="D68" t="s">
        <v>72</v>
      </c>
      <c r="E68" t="s">
        <v>73</v>
      </c>
      <c r="F68" t="s">
        <v>122</v>
      </c>
      <c r="G68" t="s">
        <v>69</v>
      </c>
      <c r="H68">
        <v>0</v>
      </c>
      <c r="I68">
        <v>0</v>
      </c>
      <c r="J68">
        <v>3</v>
      </c>
      <c r="K68">
        <v>0</v>
      </c>
      <c r="L68">
        <v>0</v>
      </c>
      <c r="M68">
        <v>4</v>
      </c>
      <c r="N68">
        <v>0</v>
      </c>
      <c r="O68">
        <v>4</v>
      </c>
    </row>
    <row r="69" spans="1:15" x14ac:dyDescent="0.25">
      <c r="A69" t="s">
        <v>156</v>
      </c>
      <c r="B69" t="s">
        <v>7</v>
      </c>
      <c r="C69" t="s">
        <v>8</v>
      </c>
      <c r="D69" t="s">
        <v>9</v>
      </c>
      <c r="E69" t="s">
        <v>14</v>
      </c>
      <c r="F69" t="s">
        <v>30</v>
      </c>
      <c r="G69" t="s">
        <v>31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11</v>
      </c>
      <c r="O69">
        <v>0</v>
      </c>
    </row>
    <row r="70" spans="1:15" x14ac:dyDescent="0.25">
      <c r="A70" t="s">
        <v>157</v>
      </c>
      <c r="B70" t="s">
        <v>7</v>
      </c>
      <c r="C70" t="s">
        <v>22</v>
      </c>
      <c r="D70" t="s">
        <v>66</v>
      </c>
      <c r="E70" t="s">
        <v>67</v>
      </c>
      <c r="F70" t="s">
        <v>68</v>
      </c>
      <c r="G70" t="s">
        <v>69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158</v>
      </c>
      <c r="B71" t="s">
        <v>7</v>
      </c>
      <c r="C71" t="s">
        <v>8</v>
      </c>
      <c r="D71" t="s">
        <v>9</v>
      </c>
      <c r="E71" t="s">
        <v>14</v>
      </c>
      <c r="F71" t="s">
        <v>37</v>
      </c>
      <c r="G71" t="s">
        <v>159</v>
      </c>
      <c r="H71">
        <v>0</v>
      </c>
      <c r="I71">
        <v>0</v>
      </c>
      <c r="J71">
        <v>2</v>
      </c>
      <c r="K71">
        <v>4</v>
      </c>
      <c r="L71">
        <v>0</v>
      </c>
      <c r="M71">
        <v>0</v>
      </c>
      <c r="N71">
        <v>0</v>
      </c>
      <c r="O71">
        <v>4</v>
      </c>
    </row>
    <row r="72" spans="1:15" x14ac:dyDescent="0.25">
      <c r="A72" t="s">
        <v>160</v>
      </c>
      <c r="B72" t="s">
        <v>7</v>
      </c>
      <c r="C72" t="s">
        <v>8</v>
      </c>
      <c r="D72" t="s">
        <v>9</v>
      </c>
      <c r="E72" t="s">
        <v>14</v>
      </c>
      <c r="F72" t="s">
        <v>37</v>
      </c>
      <c r="G72" t="s">
        <v>159</v>
      </c>
      <c r="H72">
        <v>0</v>
      </c>
      <c r="I72">
        <v>0</v>
      </c>
      <c r="J72">
        <v>0</v>
      </c>
      <c r="K72">
        <v>0</v>
      </c>
      <c r="L72">
        <v>0</v>
      </c>
      <c r="M72">
        <v>10</v>
      </c>
      <c r="N72">
        <v>0</v>
      </c>
      <c r="O72">
        <v>0</v>
      </c>
    </row>
    <row r="73" spans="1:15" x14ac:dyDescent="0.25">
      <c r="A73" t="s">
        <v>161</v>
      </c>
      <c r="B73" t="s">
        <v>7</v>
      </c>
      <c r="C73" t="s">
        <v>44</v>
      </c>
      <c r="D73" t="s">
        <v>45</v>
      </c>
      <c r="E73" t="s">
        <v>162</v>
      </c>
      <c r="F73" t="s">
        <v>163</v>
      </c>
      <c r="G73" t="s">
        <v>164</v>
      </c>
      <c r="H73">
        <v>0</v>
      </c>
      <c r="I73">
        <v>0</v>
      </c>
      <c r="J73">
        <v>0</v>
      </c>
      <c r="K73">
        <v>0</v>
      </c>
      <c r="L73">
        <v>7</v>
      </c>
      <c r="M73">
        <v>2</v>
      </c>
      <c r="N73">
        <v>0</v>
      </c>
      <c r="O73">
        <v>0</v>
      </c>
    </row>
    <row r="74" spans="1:15" x14ac:dyDescent="0.25">
      <c r="A74" t="s">
        <v>165</v>
      </c>
      <c r="B74" t="s">
        <v>7</v>
      </c>
      <c r="C74" t="s">
        <v>22</v>
      </c>
      <c r="D74" t="s">
        <v>66</v>
      </c>
      <c r="E74" t="s">
        <v>67</v>
      </c>
      <c r="F74" t="s">
        <v>68</v>
      </c>
      <c r="G74" t="s">
        <v>69</v>
      </c>
      <c r="H74">
        <v>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166</v>
      </c>
      <c r="B75" t="s">
        <v>7</v>
      </c>
      <c r="C75" t="s">
        <v>8</v>
      </c>
      <c r="D75" t="s">
        <v>167</v>
      </c>
      <c r="E75" t="s">
        <v>168</v>
      </c>
      <c r="F75" t="s">
        <v>169</v>
      </c>
      <c r="G75" t="s">
        <v>170</v>
      </c>
      <c r="H75">
        <v>0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171</v>
      </c>
      <c r="B76" t="s">
        <v>7</v>
      </c>
      <c r="C76" t="s">
        <v>71</v>
      </c>
      <c r="D76" t="s">
        <v>72</v>
      </c>
      <c r="E76" t="s">
        <v>73</v>
      </c>
      <c r="F76" t="s">
        <v>122</v>
      </c>
      <c r="G76" t="s">
        <v>69</v>
      </c>
      <c r="H76">
        <v>0</v>
      </c>
      <c r="I76">
        <v>0</v>
      </c>
      <c r="J76">
        <v>0</v>
      </c>
      <c r="K76">
        <v>0</v>
      </c>
      <c r="L76">
        <v>8</v>
      </c>
      <c r="M76">
        <v>0</v>
      </c>
      <c r="N76">
        <v>0</v>
      </c>
      <c r="O76">
        <v>0</v>
      </c>
    </row>
    <row r="77" spans="1:15" x14ac:dyDescent="0.25">
      <c r="A77" t="s">
        <v>172</v>
      </c>
      <c r="B77" t="s">
        <v>7</v>
      </c>
      <c r="C77" t="s">
        <v>22</v>
      </c>
      <c r="D77" t="s">
        <v>23</v>
      </c>
      <c r="E77" t="s">
        <v>24</v>
      </c>
      <c r="F77" t="s">
        <v>54</v>
      </c>
      <c r="G77" t="s">
        <v>77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</v>
      </c>
      <c r="O77">
        <v>0</v>
      </c>
    </row>
    <row r="78" spans="1:15" x14ac:dyDescent="0.25">
      <c r="A78" t="s">
        <v>173</v>
      </c>
      <c r="B78" t="s">
        <v>7</v>
      </c>
      <c r="C78" t="s">
        <v>174</v>
      </c>
      <c r="D78" t="s">
        <v>175</v>
      </c>
      <c r="E78" t="s">
        <v>176</v>
      </c>
      <c r="F78" t="s">
        <v>177</v>
      </c>
      <c r="G78" t="s">
        <v>178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</v>
      </c>
      <c r="O78">
        <v>4</v>
      </c>
    </row>
    <row r="79" spans="1:15" x14ac:dyDescent="0.25">
      <c r="A79" t="s">
        <v>179</v>
      </c>
      <c r="B79" t="s">
        <v>7</v>
      </c>
      <c r="C79" t="s">
        <v>22</v>
      </c>
      <c r="D79" t="s">
        <v>23</v>
      </c>
      <c r="E79" t="s">
        <v>24</v>
      </c>
      <c r="F79" t="s">
        <v>25</v>
      </c>
      <c r="G79" t="s">
        <v>69</v>
      </c>
      <c r="H79">
        <v>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180</v>
      </c>
      <c r="B80" t="s">
        <v>7</v>
      </c>
      <c r="C80" t="s">
        <v>8</v>
      </c>
      <c r="D80" t="s">
        <v>9</v>
      </c>
      <c r="E80" t="s">
        <v>10</v>
      </c>
      <c r="F80" t="s">
        <v>11</v>
      </c>
      <c r="G80" t="s">
        <v>12</v>
      </c>
      <c r="H80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181</v>
      </c>
      <c r="B81" t="s">
        <v>7</v>
      </c>
      <c r="C81" t="s">
        <v>44</v>
      </c>
      <c r="D81" t="s">
        <v>45</v>
      </c>
      <c r="E81" t="s">
        <v>162</v>
      </c>
      <c r="F81" t="s">
        <v>182</v>
      </c>
      <c r="G81" t="s">
        <v>183</v>
      </c>
      <c r="H81">
        <v>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</v>
      </c>
    </row>
    <row r="82" spans="1:15" x14ac:dyDescent="0.25">
      <c r="A82" t="s">
        <v>184</v>
      </c>
      <c r="B82" t="s">
        <v>7</v>
      </c>
      <c r="C82" t="s">
        <v>8</v>
      </c>
      <c r="D82" t="s">
        <v>167</v>
      </c>
      <c r="E82" t="s">
        <v>168</v>
      </c>
      <c r="F82" t="s">
        <v>169</v>
      </c>
      <c r="G82" t="s">
        <v>170</v>
      </c>
      <c r="H82">
        <v>0</v>
      </c>
      <c r="I82">
        <v>0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185</v>
      </c>
      <c r="B83" t="s">
        <v>7</v>
      </c>
      <c r="C83" t="s">
        <v>22</v>
      </c>
      <c r="D83" t="s">
        <v>23</v>
      </c>
      <c r="E83" t="s">
        <v>24</v>
      </c>
      <c r="F83" t="s">
        <v>25</v>
      </c>
      <c r="G83" t="s">
        <v>28</v>
      </c>
      <c r="H83">
        <v>0</v>
      </c>
      <c r="I83">
        <v>0</v>
      </c>
      <c r="J83">
        <v>7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186</v>
      </c>
      <c r="B84" t="s">
        <v>7</v>
      </c>
      <c r="C84" t="s">
        <v>71</v>
      </c>
      <c r="D84" t="s">
        <v>72</v>
      </c>
      <c r="E84" t="s">
        <v>187</v>
      </c>
      <c r="F84" t="s">
        <v>188</v>
      </c>
      <c r="G84" t="s">
        <v>189</v>
      </c>
      <c r="H84">
        <v>0</v>
      </c>
      <c r="I84">
        <v>0</v>
      </c>
      <c r="J84">
        <v>0</v>
      </c>
      <c r="K84">
        <v>7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190</v>
      </c>
      <c r="B85" t="s">
        <v>7</v>
      </c>
      <c r="C85" t="s">
        <v>22</v>
      </c>
      <c r="D85" t="s">
        <v>23</v>
      </c>
      <c r="E85" t="s">
        <v>33</v>
      </c>
      <c r="F85" t="s">
        <v>34</v>
      </c>
      <c r="G85" t="s">
        <v>69</v>
      </c>
      <c r="H85">
        <v>0</v>
      </c>
      <c r="I85">
        <v>0</v>
      </c>
      <c r="J85">
        <v>0</v>
      </c>
      <c r="K85">
        <v>7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191</v>
      </c>
      <c r="B86" t="s">
        <v>7</v>
      </c>
      <c r="C86" t="s">
        <v>22</v>
      </c>
      <c r="D86" t="s">
        <v>66</v>
      </c>
      <c r="E86" t="s">
        <v>67</v>
      </c>
      <c r="F86" t="s">
        <v>68</v>
      </c>
      <c r="G86" t="s">
        <v>69</v>
      </c>
      <c r="H86">
        <v>0</v>
      </c>
      <c r="I86">
        <v>0</v>
      </c>
      <c r="J86">
        <v>0</v>
      </c>
      <c r="K86">
        <v>0</v>
      </c>
      <c r="L86">
        <v>7</v>
      </c>
      <c r="M86">
        <v>0</v>
      </c>
      <c r="N86">
        <v>0</v>
      </c>
      <c r="O86">
        <v>0</v>
      </c>
    </row>
    <row r="87" spans="1:15" x14ac:dyDescent="0.25">
      <c r="A87" t="s">
        <v>192</v>
      </c>
      <c r="B87" t="s">
        <v>7</v>
      </c>
      <c r="C87" t="s">
        <v>8</v>
      </c>
      <c r="D87" t="s">
        <v>9</v>
      </c>
      <c r="E87" t="s">
        <v>14</v>
      </c>
      <c r="F87" t="s">
        <v>50</v>
      </c>
      <c r="G87" t="s">
        <v>51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</v>
      </c>
    </row>
    <row r="88" spans="1:15" x14ac:dyDescent="0.25">
      <c r="A88" t="s">
        <v>193</v>
      </c>
      <c r="B88" t="s">
        <v>7</v>
      </c>
      <c r="C88" t="s">
        <v>69</v>
      </c>
      <c r="D88" t="s">
        <v>69</v>
      </c>
      <c r="E88" t="s">
        <v>69</v>
      </c>
      <c r="F88" t="s">
        <v>69</v>
      </c>
      <c r="G88" t="s">
        <v>69</v>
      </c>
      <c r="H88">
        <v>0</v>
      </c>
      <c r="I88">
        <v>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t="s">
        <v>194</v>
      </c>
      <c r="B89" t="s">
        <v>7</v>
      </c>
      <c r="C89" t="s">
        <v>8</v>
      </c>
      <c r="D89" t="s">
        <v>9</v>
      </c>
      <c r="E89" t="s">
        <v>14</v>
      </c>
      <c r="F89" t="s">
        <v>195</v>
      </c>
      <c r="G89" t="s">
        <v>69</v>
      </c>
      <c r="H89">
        <v>0</v>
      </c>
      <c r="I89">
        <v>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t="s">
        <v>196</v>
      </c>
      <c r="B90" t="s">
        <v>7</v>
      </c>
      <c r="C90" t="s">
        <v>22</v>
      </c>
      <c r="D90" t="s">
        <v>23</v>
      </c>
      <c r="E90" t="s">
        <v>33</v>
      </c>
      <c r="F90" t="s">
        <v>34</v>
      </c>
      <c r="G90" t="s">
        <v>69</v>
      </c>
      <c r="H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197</v>
      </c>
      <c r="B91" t="s">
        <v>7</v>
      </c>
      <c r="C91" t="s">
        <v>8</v>
      </c>
      <c r="D91" t="s">
        <v>167</v>
      </c>
      <c r="E91" t="s">
        <v>168</v>
      </c>
      <c r="F91" t="s">
        <v>169</v>
      </c>
      <c r="G91" t="s">
        <v>170</v>
      </c>
      <c r="H91">
        <v>0</v>
      </c>
      <c r="I91">
        <v>0</v>
      </c>
      <c r="J91">
        <v>0</v>
      </c>
      <c r="K91">
        <v>6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198</v>
      </c>
      <c r="B92" t="s">
        <v>7</v>
      </c>
      <c r="C92" t="s">
        <v>8</v>
      </c>
      <c r="D92" t="s">
        <v>9</v>
      </c>
      <c r="E92" t="s">
        <v>14</v>
      </c>
      <c r="F92" t="s">
        <v>37</v>
      </c>
      <c r="G92" t="s">
        <v>199</v>
      </c>
      <c r="H92">
        <v>0</v>
      </c>
      <c r="I92">
        <v>0</v>
      </c>
      <c r="J92">
        <v>0</v>
      </c>
      <c r="K92">
        <v>0</v>
      </c>
      <c r="L92">
        <v>0</v>
      </c>
      <c r="M92">
        <v>6</v>
      </c>
      <c r="N92">
        <v>0</v>
      </c>
      <c r="O92">
        <v>0</v>
      </c>
    </row>
    <row r="93" spans="1:15" x14ac:dyDescent="0.25">
      <c r="A93" t="s">
        <v>200</v>
      </c>
      <c r="B93" t="s">
        <v>7</v>
      </c>
      <c r="C93" t="s">
        <v>22</v>
      </c>
      <c r="D93" t="s">
        <v>66</v>
      </c>
      <c r="E93" t="s">
        <v>201</v>
      </c>
      <c r="F93" t="s">
        <v>202</v>
      </c>
      <c r="G93" t="s">
        <v>203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204</v>
      </c>
      <c r="B94" t="s">
        <v>7</v>
      </c>
      <c r="C94" t="s">
        <v>8</v>
      </c>
      <c r="D94" t="s">
        <v>9</v>
      </c>
      <c r="E94" t="s">
        <v>205</v>
      </c>
      <c r="F94" t="s">
        <v>206</v>
      </c>
      <c r="G94" t="s">
        <v>207</v>
      </c>
      <c r="H94">
        <v>3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208</v>
      </c>
      <c r="B95" t="s">
        <v>7</v>
      </c>
      <c r="C95" t="s">
        <v>22</v>
      </c>
      <c r="D95" t="s">
        <v>66</v>
      </c>
      <c r="E95" t="s">
        <v>67</v>
      </c>
      <c r="F95" t="s">
        <v>209</v>
      </c>
      <c r="G95" t="s">
        <v>210</v>
      </c>
      <c r="H95">
        <v>0</v>
      </c>
      <c r="I95">
        <v>2</v>
      </c>
      <c r="J95">
        <v>0</v>
      </c>
      <c r="K95">
        <v>0</v>
      </c>
      <c r="L95">
        <v>0</v>
      </c>
      <c r="M95">
        <v>0</v>
      </c>
      <c r="N95">
        <v>3</v>
      </c>
      <c r="O95">
        <v>0</v>
      </c>
    </row>
    <row r="96" spans="1:15" x14ac:dyDescent="0.25">
      <c r="A96" t="s">
        <v>211</v>
      </c>
      <c r="B96" t="s">
        <v>7</v>
      </c>
      <c r="C96" t="s">
        <v>8</v>
      </c>
      <c r="D96" t="s">
        <v>9</v>
      </c>
      <c r="E96" t="s">
        <v>14</v>
      </c>
      <c r="F96" t="s">
        <v>69</v>
      </c>
      <c r="G96" t="s">
        <v>69</v>
      </c>
      <c r="H96">
        <v>0</v>
      </c>
      <c r="I96">
        <v>0</v>
      </c>
      <c r="J96">
        <v>5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212</v>
      </c>
      <c r="B97" t="s">
        <v>7</v>
      </c>
      <c r="C97" t="s">
        <v>44</v>
      </c>
      <c r="D97" t="s">
        <v>45</v>
      </c>
      <c r="E97" t="s">
        <v>46</v>
      </c>
      <c r="F97" t="s">
        <v>47</v>
      </c>
      <c r="G97" t="s">
        <v>213</v>
      </c>
      <c r="H97">
        <v>0</v>
      </c>
      <c r="I97">
        <v>0</v>
      </c>
      <c r="J97">
        <v>0</v>
      </c>
      <c r="K97">
        <v>5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214</v>
      </c>
      <c r="B98" t="s">
        <v>7</v>
      </c>
      <c r="C98" t="s">
        <v>8</v>
      </c>
      <c r="D98" t="s">
        <v>9</v>
      </c>
      <c r="E98" t="s">
        <v>14</v>
      </c>
      <c r="F98" t="s">
        <v>15</v>
      </c>
      <c r="G98" t="s">
        <v>16</v>
      </c>
      <c r="H98">
        <v>0</v>
      </c>
      <c r="I98">
        <v>0</v>
      </c>
      <c r="J98">
        <v>0</v>
      </c>
      <c r="K98">
        <v>5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215</v>
      </c>
      <c r="B99" t="s">
        <v>7</v>
      </c>
      <c r="C99" t="s">
        <v>71</v>
      </c>
      <c r="D99" t="s">
        <v>72</v>
      </c>
      <c r="E99" t="s">
        <v>73</v>
      </c>
      <c r="F99" t="s">
        <v>151</v>
      </c>
      <c r="G99" t="s">
        <v>152</v>
      </c>
      <c r="H99">
        <v>0</v>
      </c>
      <c r="I99">
        <v>0</v>
      </c>
      <c r="J99">
        <v>0</v>
      </c>
      <c r="K99">
        <v>5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216</v>
      </c>
      <c r="B100" t="s">
        <v>7</v>
      </c>
      <c r="C100" t="s">
        <v>22</v>
      </c>
      <c r="D100" t="s">
        <v>23</v>
      </c>
      <c r="E100" t="s">
        <v>24</v>
      </c>
      <c r="F100" t="s">
        <v>136</v>
      </c>
      <c r="G100" t="s">
        <v>137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0</v>
      </c>
      <c r="O100">
        <v>0</v>
      </c>
    </row>
    <row r="101" spans="1:15" x14ac:dyDescent="0.25">
      <c r="A101" t="s">
        <v>217</v>
      </c>
      <c r="B101" t="s">
        <v>7</v>
      </c>
      <c r="C101" t="s">
        <v>22</v>
      </c>
      <c r="D101" t="s">
        <v>23</v>
      </c>
      <c r="E101" t="s">
        <v>24</v>
      </c>
      <c r="F101" t="s">
        <v>25</v>
      </c>
      <c r="G101" t="s">
        <v>69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</v>
      </c>
      <c r="N101">
        <v>0</v>
      </c>
      <c r="O101">
        <v>0</v>
      </c>
    </row>
    <row r="102" spans="1:15" x14ac:dyDescent="0.25">
      <c r="A102" t="s">
        <v>218</v>
      </c>
      <c r="B102" t="s">
        <v>7</v>
      </c>
      <c r="C102" t="s">
        <v>71</v>
      </c>
      <c r="D102" t="s">
        <v>72</v>
      </c>
      <c r="E102" t="s">
        <v>73</v>
      </c>
      <c r="F102" t="s">
        <v>122</v>
      </c>
      <c r="G102" t="s">
        <v>69</v>
      </c>
      <c r="H102">
        <v>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219</v>
      </c>
      <c r="B103" t="s">
        <v>7</v>
      </c>
      <c r="C103" t="s">
        <v>220</v>
      </c>
      <c r="D103" t="s">
        <v>221</v>
      </c>
      <c r="E103" t="s">
        <v>222</v>
      </c>
      <c r="F103" t="s">
        <v>223</v>
      </c>
      <c r="G103" t="s">
        <v>224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225</v>
      </c>
      <c r="B104" t="s">
        <v>7</v>
      </c>
      <c r="C104" t="s">
        <v>22</v>
      </c>
      <c r="D104" t="s">
        <v>23</v>
      </c>
      <c r="E104" t="s">
        <v>24</v>
      </c>
      <c r="F104" t="s">
        <v>69</v>
      </c>
      <c r="G104" t="s">
        <v>69</v>
      </c>
      <c r="H104">
        <v>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226</v>
      </c>
      <c r="B105" t="s">
        <v>7</v>
      </c>
      <c r="C105" t="s">
        <v>71</v>
      </c>
      <c r="D105" t="s">
        <v>72</v>
      </c>
      <c r="E105" t="s">
        <v>73</v>
      </c>
      <c r="F105" t="s">
        <v>122</v>
      </c>
      <c r="G105" t="s">
        <v>69</v>
      </c>
      <c r="H105">
        <v>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t="s">
        <v>227</v>
      </c>
      <c r="B106" t="s">
        <v>7</v>
      </c>
      <c r="C106" t="s">
        <v>44</v>
      </c>
      <c r="D106" t="s">
        <v>45</v>
      </c>
      <c r="E106" t="s">
        <v>162</v>
      </c>
      <c r="F106" t="s">
        <v>163</v>
      </c>
      <c r="G106" t="s">
        <v>164</v>
      </c>
      <c r="H106">
        <v>0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228</v>
      </c>
      <c r="B107" t="s">
        <v>7</v>
      </c>
      <c r="C107" t="s">
        <v>57</v>
      </c>
      <c r="D107" t="s">
        <v>58</v>
      </c>
      <c r="E107" t="s">
        <v>59</v>
      </c>
      <c r="F107" t="s">
        <v>60</v>
      </c>
      <c r="G107" t="s">
        <v>229</v>
      </c>
      <c r="H107">
        <v>0</v>
      </c>
      <c r="I107">
        <v>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t="s">
        <v>230</v>
      </c>
      <c r="B108" t="s">
        <v>7</v>
      </c>
      <c r="C108" t="s">
        <v>8</v>
      </c>
      <c r="D108" t="s">
        <v>9</v>
      </c>
      <c r="E108" t="s">
        <v>14</v>
      </c>
      <c r="F108" t="s">
        <v>30</v>
      </c>
      <c r="G108" t="s">
        <v>31</v>
      </c>
      <c r="H108">
        <v>0</v>
      </c>
      <c r="I108">
        <v>0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231</v>
      </c>
      <c r="B109" t="s">
        <v>7</v>
      </c>
      <c r="C109" t="s">
        <v>71</v>
      </c>
      <c r="D109" t="s">
        <v>72</v>
      </c>
      <c r="E109" t="s">
        <v>73</v>
      </c>
      <c r="F109" t="s">
        <v>122</v>
      </c>
      <c r="G109" t="s">
        <v>69</v>
      </c>
      <c r="H109">
        <v>0</v>
      </c>
      <c r="I109">
        <v>0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232</v>
      </c>
      <c r="B110" t="s">
        <v>7</v>
      </c>
      <c r="C110" t="s">
        <v>8</v>
      </c>
      <c r="D110" t="s">
        <v>9</v>
      </c>
      <c r="E110" t="s">
        <v>14</v>
      </c>
      <c r="F110" t="s">
        <v>50</v>
      </c>
      <c r="G110" t="s">
        <v>51</v>
      </c>
      <c r="H110">
        <v>0</v>
      </c>
      <c r="I110">
        <v>0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233</v>
      </c>
      <c r="B111" t="s">
        <v>7</v>
      </c>
      <c r="C111" t="s">
        <v>22</v>
      </c>
      <c r="D111" t="s">
        <v>23</v>
      </c>
      <c r="E111" t="s">
        <v>24</v>
      </c>
      <c r="F111" t="s">
        <v>25</v>
      </c>
      <c r="G111" t="s">
        <v>234</v>
      </c>
      <c r="H111">
        <v>0</v>
      </c>
      <c r="I111">
        <v>0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235</v>
      </c>
      <c r="B112" t="s">
        <v>7</v>
      </c>
      <c r="C112" t="s">
        <v>8</v>
      </c>
      <c r="D112" t="s">
        <v>9</v>
      </c>
      <c r="E112" t="s">
        <v>14</v>
      </c>
      <c r="F112" t="s">
        <v>236</v>
      </c>
      <c r="G112" t="s">
        <v>237</v>
      </c>
      <c r="H112">
        <v>0</v>
      </c>
      <c r="I112">
        <v>0</v>
      </c>
      <c r="J112">
        <v>0</v>
      </c>
      <c r="K112">
        <v>4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238</v>
      </c>
      <c r="B113" t="s">
        <v>7</v>
      </c>
      <c r="C113" t="s">
        <v>8</v>
      </c>
      <c r="D113" t="s">
        <v>146</v>
      </c>
      <c r="E113" t="s">
        <v>147</v>
      </c>
      <c r="F113" t="s">
        <v>239</v>
      </c>
      <c r="G113" t="s">
        <v>240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2</v>
      </c>
      <c r="O113">
        <v>0</v>
      </c>
    </row>
    <row r="114" spans="1:15" x14ac:dyDescent="0.25">
      <c r="A114" t="s">
        <v>241</v>
      </c>
      <c r="B114" t="s">
        <v>7</v>
      </c>
      <c r="C114" t="s">
        <v>44</v>
      </c>
      <c r="D114" t="s">
        <v>45</v>
      </c>
      <c r="E114" t="s">
        <v>46</v>
      </c>
      <c r="F114" t="s">
        <v>242</v>
      </c>
      <c r="G114" t="s">
        <v>243</v>
      </c>
      <c r="H114">
        <v>0</v>
      </c>
      <c r="I114">
        <v>0</v>
      </c>
      <c r="J114">
        <v>0</v>
      </c>
      <c r="K114">
        <v>0</v>
      </c>
      <c r="L114">
        <v>4</v>
      </c>
      <c r="M114">
        <v>0</v>
      </c>
      <c r="N114">
        <v>0</v>
      </c>
      <c r="O114">
        <v>0</v>
      </c>
    </row>
    <row r="115" spans="1:15" x14ac:dyDescent="0.25">
      <c r="A115" t="s">
        <v>244</v>
      </c>
      <c r="B115" t="s">
        <v>7</v>
      </c>
      <c r="C115" t="s">
        <v>71</v>
      </c>
      <c r="D115" t="s">
        <v>72</v>
      </c>
      <c r="E115" t="s">
        <v>73</v>
      </c>
      <c r="F115" t="s">
        <v>122</v>
      </c>
      <c r="G115" t="s">
        <v>69</v>
      </c>
      <c r="H115">
        <v>0</v>
      </c>
      <c r="I115">
        <v>0</v>
      </c>
      <c r="J115">
        <v>0</v>
      </c>
      <c r="K115">
        <v>0</v>
      </c>
      <c r="L115">
        <v>4</v>
      </c>
      <c r="M115">
        <v>0</v>
      </c>
      <c r="N115">
        <v>0</v>
      </c>
      <c r="O115">
        <v>0</v>
      </c>
    </row>
    <row r="116" spans="1:15" x14ac:dyDescent="0.25">
      <c r="A116" t="s">
        <v>245</v>
      </c>
      <c r="B116" t="s">
        <v>7</v>
      </c>
      <c r="C116" t="s">
        <v>44</v>
      </c>
      <c r="D116" t="s">
        <v>45</v>
      </c>
      <c r="E116" t="s">
        <v>246</v>
      </c>
      <c r="F116" t="s">
        <v>247</v>
      </c>
      <c r="G116" t="s">
        <v>248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0</v>
      </c>
    </row>
    <row r="117" spans="1:15" x14ac:dyDescent="0.25">
      <c r="A117" t="s">
        <v>249</v>
      </c>
      <c r="B117" t="s">
        <v>7</v>
      </c>
      <c r="C117" t="s">
        <v>22</v>
      </c>
      <c r="D117" t="s">
        <v>23</v>
      </c>
      <c r="E117" t="s">
        <v>33</v>
      </c>
      <c r="F117" t="s">
        <v>34</v>
      </c>
      <c r="G117" t="s">
        <v>35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</v>
      </c>
      <c r="N117">
        <v>0</v>
      </c>
      <c r="O117">
        <v>0</v>
      </c>
    </row>
    <row r="118" spans="1:15" x14ac:dyDescent="0.25">
      <c r="A118" t="s">
        <v>250</v>
      </c>
      <c r="B118" t="s">
        <v>7</v>
      </c>
      <c r="C118" t="s">
        <v>8</v>
      </c>
      <c r="D118" t="s">
        <v>167</v>
      </c>
      <c r="E118" t="s">
        <v>168</v>
      </c>
      <c r="F118" t="s">
        <v>169</v>
      </c>
      <c r="G118" t="s">
        <v>170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</v>
      </c>
    </row>
    <row r="119" spans="1:15" x14ac:dyDescent="0.25">
      <c r="A119" t="s">
        <v>251</v>
      </c>
      <c r="B119" t="s">
        <v>7</v>
      </c>
      <c r="C119" t="s">
        <v>22</v>
      </c>
      <c r="D119" t="s">
        <v>66</v>
      </c>
      <c r="E119" t="s">
        <v>252</v>
      </c>
      <c r="F119" t="s">
        <v>253</v>
      </c>
      <c r="G119" t="s">
        <v>254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4</v>
      </c>
    </row>
    <row r="120" spans="1:15" x14ac:dyDescent="0.25">
      <c r="A120" t="s">
        <v>255</v>
      </c>
      <c r="B120" t="s">
        <v>7</v>
      </c>
      <c r="C120" t="s">
        <v>8</v>
      </c>
      <c r="D120" t="s">
        <v>9</v>
      </c>
      <c r="E120" t="s">
        <v>14</v>
      </c>
      <c r="F120" t="s">
        <v>37</v>
      </c>
      <c r="G120" t="s">
        <v>199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</v>
      </c>
    </row>
    <row r="121" spans="1:15" x14ac:dyDescent="0.25">
      <c r="A121" t="s">
        <v>256</v>
      </c>
      <c r="B121" t="s">
        <v>7</v>
      </c>
      <c r="C121" t="s">
        <v>220</v>
      </c>
      <c r="D121" t="s">
        <v>221</v>
      </c>
      <c r="E121" t="s">
        <v>257</v>
      </c>
      <c r="F121" t="s">
        <v>258</v>
      </c>
      <c r="G121" t="s">
        <v>259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t="s">
        <v>260</v>
      </c>
      <c r="B122" t="s">
        <v>7</v>
      </c>
      <c r="C122" t="s">
        <v>71</v>
      </c>
      <c r="D122" t="s">
        <v>72</v>
      </c>
      <c r="E122" t="s">
        <v>73</v>
      </c>
      <c r="F122" t="s">
        <v>122</v>
      </c>
      <c r="G122" t="s">
        <v>69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t="s">
        <v>261</v>
      </c>
      <c r="B123" t="s">
        <v>7</v>
      </c>
      <c r="C123" t="s">
        <v>8</v>
      </c>
      <c r="D123" t="s">
        <v>146</v>
      </c>
      <c r="E123" t="s">
        <v>262</v>
      </c>
      <c r="F123" t="s">
        <v>263</v>
      </c>
      <c r="G123" t="s">
        <v>264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t="s">
        <v>265</v>
      </c>
      <c r="B124" t="s">
        <v>7</v>
      </c>
      <c r="C124" t="s">
        <v>8</v>
      </c>
      <c r="D124" t="s">
        <v>9</v>
      </c>
      <c r="E124" t="s">
        <v>69</v>
      </c>
      <c r="F124" t="s">
        <v>69</v>
      </c>
      <c r="G124" t="s">
        <v>69</v>
      </c>
      <c r="H124">
        <v>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t="s">
        <v>266</v>
      </c>
      <c r="B125" t="s">
        <v>7</v>
      </c>
      <c r="C125" t="s">
        <v>71</v>
      </c>
      <c r="D125" t="s">
        <v>72</v>
      </c>
      <c r="E125" t="s">
        <v>73</v>
      </c>
      <c r="F125" t="s">
        <v>151</v>
      </c>
      <c r="G125" t="s">
        <v>152</v>
      </c>
      <c r="H125">
        <v>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267</v>
      </c>
      <c r="B126" t="s">
        <v>7</v>
      </c>
      <c r="C126" t="s">
        <v>8</v>
      </c>
      <c r="D126" t="s">
        <v>9</v>
      </c>
      <c r="E126" t="s">
        <v>10</v>
      </c>
      <c r="F126" t="s">
        <v>11</v>
      </c>
      <c r="G126" t="s">
        <v>12</v>
      </c>
      <c r="H126">
        <v>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268</v>
      </c>
      <c r="B127" t="s">
        <v>7</v>
      </c>
      <c r="C127" t="s">
        <v>71</v>
      </c>
      <c r="D127" t="s">
        <v>72</v>
      </c>
      <c r="E127" t="s">
        <v>73</v>
      </c>
      <c r="F127" t="s">
        <v>122</v>
      </c>
      <c r="G127" t="s">
        <v>69</v>
      </c>
      <c r="H127">
        <v>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269</v>
      </c>
      <c r="B128" t="s">
        <v>7</v>
      </c>
      <c r="C128" t="s">
        <v>71</v>
      </c>
      <c r="D128" t="s">
        <v>72</v>
      </c>
      <c r="E128" t="s">
        <v>73</v>
      </c>
      <c r="F128" t="s">
        <v>151</v>
      </c>
      <c r="G128" t="s">
        <v>152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270</v>
      </c>
      <c r="B129" t="s">
        <v>7</v>
      </c>
      <c r="C129" t="s">
        <v>22</v>
      </c>
      <c r="D129" t="s">
        <v>23</v>
      </c>
      <c r="E129" t="s">
        <v>24</v>
      </c>
      <c r="F129" t="s">
        <v>25</v>
      </c>
      <c r="G129" t="s">
        <v>69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271</v>
      </c>
      <c r="B130" t="s">
        <v>7</v>
      </c>
      <c r="C130" t="s">
        <v>8</v>
      </c>
      <c r="D130" t="s">
        <v>9</v>
      </c>
      <c r="E130" t="s">
        <v>14</v>
      </c>
      <c r="F130" t="s">
        <v>37</v>
      </c>
      <c r="G130" t="s">
        <v>38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272</v>
      </c>
      <c r="B131" t="s">
        <v>7</v>
      </c>
      <c r="C131" t="s">
        <v>44</v>
      </c>
      <c r="D131" t="s">
        <v>45</v>
      </c>
      <c r="E131" t="s">
        <v>46</v>
      </c>
      <c r="F131" t="s">
        <v>273</v>
      </c>
      <c r="G131" t="s">
        <v>69</v>
      </c>
      <c r="H131">
        <v>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t="s">
        <v>274</v>
      </c>
      <c r="B132" t="s">
        <v>7</v>
      </c>
      <c r="C132" t="s">
        <v>8</v>
      </c>
      <c r="D132" t="s">
        <v>9</v>
      </c>
      <c r="E132" t="s">
        <v>14</v>
      </c>
      <c r="F132" t="s">
        <v>50</v>
      </c>
      <c r="G132" t="s">
        <v>51</v>
      </c>
      <c r="H132">
        <v>0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275</v>
      </c>
      <c r="B133" t="s">
        <v>7</v>
      </c>
      <c r="C133" t="s">
        <v>44</v>
      </c>
      <c r="D133" t="s">
        <v>45</v>
      </c>
      <c r="E133" t="s">
        <v>46</v>
      </c>
      <c r="F133" t="s">
        <v>69</v>
      </c>
      <c r="G133" t="s">
        <v>69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t="s">
        <v>276</v>
      </c>
      <c r="B134" t="s">
        <v>7</v>
      </c>
      <c r="C134" t="s">
        <v>22</v>
      </c>
      <c r="D134" t="s">
        <v>66</v>
      </c>
      <c r="E134" t="s">
        <v>201</v>
      </c>
      <c r="F134" t="s">
        <v>202</v>
      </c>
      <c r="G134" t="s">
        <v>277</v>
      </c>
      <c r="H134">
        <v>0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278</v>
      </c>
      <c r="B135" t="s">
        <v>7</v>
      </c>
      <c r="C135" t="s">
        <v>8</v>
      </c>
      <c r="D135" t="s">
        <v>9</v>
      </c>
      <c r="E135" t="s">
        <v>14</v>
      </c>
      <c r="F135" t="s">
        <v>195</v>
      </c>
      <c r="G135" t="s">
        <v>69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t="s">
        <v>279</v>
      </c>
      <c r="B136" t="s">
        <v>7</v>
      </c>
      <c r="C136" t="s">
        <v>22</v>
      </c>
      <c r="D136" t="s">
        <v>23</v>
      </c>
      <c r="E136" t="s">
        <v>24</v>
      </c>
      <c r="F136" t="s">
        <v>25</v>
      </c>
      <c r="G136" t="s">
        <v>69</v>
      </c>
      <c r="H136">
        <v>0</v>
      </c>
      <c r="I136">
        <v>0</v>
      </c>
      <c r="J136">
        <v>3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t="s">
        <v>280</v>
      </c>
      <c r="B137" t="s">
        <v>7</v>
      </c>
      <c r="C137" t="s">
        <v>44</v>
      </c>
      <c r="D137" t="s">
        <v>45</v>
      </c>
      <c r="E137" t="s">
        <v>46</v>
      </c>
      <c r="F137" t="s">
        <v>281</v>
      </c>
      <c r="G137" t="s">
        <v>282</v>
      </c>
      <c r="H137">
        <v>0</v>
      </c>
      <c r="I137">
        <v>0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t="s">
        <v>283</v>
      </c>
      <c r="B138" t="s">
        <v>7</v>
      </c>
      <c r="C138" t="s">
        <v>44</v>
      </c>
      <c r="D138" t="s">
        <v>45</v>
      </c>
      <c r="E138" t="s">
        <v>246</v>
      </c>
      <c r="F138" t="s">
        <v>247</v>
      </c>
      <c r="G138" t="s">
        <v>248</v>
      </c>
      <c r="H138">
        <v>0</v>
      </c>
      <c r="I138">
        <v>0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 t="s">
        <v>284</v>
      </c>
      <c r="B139" t="s">
        <v>7</v>
      </c>
      <c r="C139" t="s">
        <v>71</v>
      </c>
      <c r="D139" t="s">
        <v>72</v>
      </c>
      <c r="E139" t="s">
        <v>187</v>
      </c>
      <c r="F139" t="s">
        <v>188</v>
      </c>
      <c r="G139" t="s">
        <v>189</v>
      </c>
      <c r="H139">
        <v>0</v>
      </c>
      <c r="I139">
        <v>0</v>
      </c>
      <c r="J139">
        <v>3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285</v>
      </c>
      <c r="B140" t="s">
        <v>7</v>
      </c>
      <c r="C140" t="s">
        <v>71</v>
      </c>
      <c r="D140" t="s">
        <v>72</v>
      </c>
      <c r="E140" t="s">
        <v>73</v>
      </c>
      <c r="F140" t="s">
        <v>122</v>
      </c>
      <c r="G140" t="s">
        <v>69</v>
      </c>
      <c r="H140">
        <v>0</v>
      </c>
      <c r="I140">
        <v>0</v>
      </c>
      <c r="J140">
        <v>3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t="s">
        <v>286</v>
      </c>
      <c r="B141" t="s">
        <v>7</v>
      </c>
      <c r="C141" t="s">
        <v>174</v>
      </c>
      <c r="D141" t="s">
        <v>175</v>
      </c>
      <c r="E141" t="s">
        <v>176</v>
      </c>
      <c r="F141" t="s">
        <v>177</v>
      </c>
      <c r="G141" t="s">
        <v>178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287</v>
      </c>
      <c r="B142" t="s">
        <v>7</v>
      </c>
      <c r="C142" t="s">
        <v>22</v>
      </c>
      <c r="D142" t="s">
        <v>23</v>
      </c>
      <c r="E142" t="s">
        <v>33</v>
      </c>
      <c r="F142" t="s">
        <v>34</v>
      </c>
      <c r="G142" t="s">
        <v>69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288</v>
      </c>
      <c r="B143" t="s">
        <v>7</v>
      </c>
      <c r="C143" t="s">
        <v>22</v>
      </c>
      <c r="D143" t="s">
        <v>23</v>
      </c>
      <c r="E143" t="s">
        <v>24</v>
      </c>
      <c r="F143" t="s">
        <v>25</v>
      </c>
      <c r="G143" t="s">
        <v>289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 t="s">
        <v>290</v>
      </c>
      <c r="B144" t="s">
        <v>7</v>
      </c>
      <c r="C144" t="s">
        <v>22</v>
      </c>
      <c r="D144" t="s">
        <v>23</v>
      </c>
      <c r="E144" t="s">
        <v>24</v>
      </c>
      <c r="F144" t="s">
        <v>25</v>
      </c>
      <c r="G144" t="s">
        <v>28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t="s">
        <v>291</v>
      </c>
      <c r="B145" t="s">
        <v>7</v>
      </c>
      <c r="C145" t="s">
        <v>292</v>
      </c>
      <c r="D145" t="s">
        <v>293</v>
      </c>
      <c r="E145" t="s">
        <v>294</v>
      </c>
      <c r="F145" t="s">
        <v>295</v>
      </c>
      <c r="G145" t="s">
        <v>296</v>
      </c>
      <c r="H145">
        <v>0</v>
      </c>
      <c r="I145">
        <v>0</v>
      </c>
      <c r="J145">
        <v>0</v>
      </c>
      <c r="K145">
        <v>0</v>
      </c>
      <c r="L145">
        <v>3</v>
      </c>
      <c r="M145">
        <v>0</v>
      </c>
      <c r="N145">
        <v>0</v>
      </c>
      <c r="O145">
        <v>0</v>
      </c>
    </row>
    <row r="146" spans="1:15" x14ac:dyDescent="0.25">
      <c r="A146" t="s">
        <v>297</v>
      </c>
      <c r="B146" t="s">
        <v>7</v>
      </c>
      <c r="C146" t="s">
        <v>298</v>
      </c>
      <c r="D146" t="s">
        <v>299</v>
      </c>
      <c r="E146" t="s">
        <v>300</v>
      </c>
      <c r="F146" t="s">
        <v>301</v>
      </c>
      <c r="G146" t="s">
        <v>302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</v>
      </c>
      <c r="N146">
        <v>0</v>
      </c>
      <c r="O146">
        <v>0</v>
      </c>
    </row>
    <row r="147" spans="1:15" x14ac:dyDescent="0.25">
      <c r="A147" t="s">
        <v>303</v>
      </c>
      <c r="B147" t="s">
        <v>7</v>
      </c>
      <c r="C147" t="s">
        <v>71</v>
      </c>
      <c r="D147" t="s">
        <v>72</v>
      </c>
      <c r="E147" t="s">
        <v>73</v>
      </c>
      <c r="F147" t="s">
        <v>122</v>
      </c>
      <c r="G147" t="s">
        <v>69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</row>
    <row r="148" spans="1:15" x14ac:dyDescent="0.25">
      <c r="A148" t="s">
        <v>304</v>
      </c>
      <c r="B148" t="s">
        <v>7</v>
      </c>
      <c r="C148" t="s">
        <v>71</v>
      </c>
      <c r="D148" t="s">
        <v>72</v>
      </c>
      <c r="E148" t="s">
        <v>73</v>
      </c>
      <c r="F148" t="s">
        <v>122</v>
      </c>
      <c r="G148" t="s">
        <v>69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</v>
      </c>
    </row>
    <row r="149" spans="1:15" x14ac:dyDescent="0.25">
      <c r="A149" t="s">
        <v>305</v>
      </c>
      <c r="B149" t="s">
        <v>7</v>
      </c>
      <c r="C149" t="s">
        <v>22</v>
      </c>
      <c r="D149" t="s">
        <v>23</v>
      </c>
      <c r="E149" t="s">
        <v>33</v>
      </c>
      <c r="F149" t="s">
        <v>126</v>
      </c>
      <c r="G149" t="s">
        <v>306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</v>
      </c>
    </row>
    <row r="150" spans="1:15" x14ac:dyDescent="0.25">
      <c r="A150" t="s">
        <v>307</v>
      </c>
      <c r="B150" t="s">
        <v>7</v>
      </c>
      <c r="C150" t="s">
        <v>139</v>
      </c>
      <c r="D150" t="s">
        <v>140</v>
      </c>
      <c r="E150" t="s">
        <v>308</v>
      </c>
      <c r="F150" t="s">
        <v>309</v>
      </c>
      <c r="G150" t="s">
        <v>310</v>
      </c>
      <c r="H150">
        <v>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311</v>
      </c>
      <c r="B151" t="s">
        <v>7</v>
      </c>
      <c r="C151" t="s">
        <v>8</v>
      </c>
      <c r="D151" t="s">
        <v>9</v>
      </c>
      <c r="E151" t="s">
        <v>14</v>
      </c>
      <c r="F151" t="s">
        <v>30</v>
      </c>
      <c r="G151" t="s">
        <v>69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t="s">
        <v>312</v>
      </c>
      <c r="B152" t="s">
        <v>7</v>
      </c>
      <c r="C152" t="s">
        <v>22</v>
      </c>
      <c r="D152" t="s">
        <v>66</v>
      </c>
      <c r="E152" t="s">
        <v>313</v>
      </c>
      <c r="F152" t="s">
        <v>314</v>
      </c>
      <c r="G152" t="s">
        <v>315</v>
      </c>
      <c r="H152">
        <v>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t="s">
        <v>316</v>
      </c>
      <c r="B153" t="s">
        <v>7</v>
      </c>
      <c r="C153" t="s">
        <v>22</v>
      </c>
      <c r="D153" t="s">
        <v>66</v>
      </c>
      <c r="E153" t="s">
        <v>107</v>
      </c>
      <c r="F153" t="s">
        <v>108</v>
      </c>
      <c r="G153" t="s">
        <v>317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318</v>
      </c>
      <c r="B154" t="s">
        <v>7</v>
      </c>
      <c r="C154" t="s">
        <v>69</v>
      </c>
      <c r="D154" t="s">
        <v>69</v>
      </c>
      <c r="E154" t="s">
        <v>69</v>
      </c>
      <c r="F154" t="s">
        <v>69</v>
      </c>
      <c r="G154" t="s">
        <v>69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319</v>
      </c>
      <c r="B155" t="s">
        <v>7</v>
      </c>
      <c r="C155" t="s">
        <v>71</v>
      </c>
      <c r="D155" t="s">
        <v>72</v>
      </c>
      <c r="E155" t="s">
        <v>187</v>
      </c>
      <c r="F155" t="s">
        <v>188</v>
      </c>
      <c r="G155" t="s">
        <v>320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321</v>
      </c>
      <c r="B156" t="s">
        <v>7</v>
      </c>
      <c r="C156" t="s">
        <v>22</v>
      </c>
      <c r="D156" t="s">
        <v>66</v>
      </c>
      <c r="E156" t="s">
        <v>252</v>
      </c>
      <c r="F156" t="s">
        <v>322</v>
      </c>
      <c r="G156" t="s">
        <v>323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 t="s">
        <v>324</v>
      </c>
      <c r="B157" t="s">
        <v>7</v>
      </c>
      <c r="C157" t="s">
        <v>220</v>
      </c>
      <c r="D157" t="s">
        <v>221</v>
      </c>
      <c r="E157" t="s">
        <v>257</v>
      </c>
      <c r="F157" t="s">
        <v>258</v>
      </c>
      <c r="G157" t="s">
        <v>69</v>
      </c>
      <c r="H157">
        <v>0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t="s">
        <v>325</v>
      </c>
      <c r="B158" t="s">
        <v>7</v>
      </c>
      <c r="C158" t="s">
        <v>8</v>
      </c>
      <c r="D158" t="s">
        <v>146</v>
      </c>
      <c r="E158" t="s">
        <v>326</v>
      </c>
      <c r="F158" t="s">
        <v>69</v>
      </c>
      <c r="G158" t="s">
        <v>69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327</v>
      </c>
      <c r="B159" t="s">
        <v>7</v>
      </c>
      <c r="C159" t="s">
        <v>71</v>
      </c>
      <c r="D159" t="s">
        <v>72</v>
      </c>
      <c r="E159" t="s">
        <v>73</v>
      </c>
      <c r="F159" t="s">
        <v>74</v>
      </c>
      <c r="G159" t="s">
        <v>75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t="s">
        <v>328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69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t="s">
        <v>329</v>
      </c>
      <c r="B161" t="s">
        <v>7</v>
      </c>
      <c r="C161" t="s">
        <v>8</v>
      </c>
      <c r="D161" t="s">
        <v>9</v>
      </c>
      <c r="E161" t="s">
        <v>14</v>
      </c>
      <c r="F161" t="s">
        <v>69</v>
      </c>
      <c r="G161" t="s">
        <v>69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t="s">
        <v>330</v>
      </c>
      <c r="B162" t="s">
        <v>7</v>
      </c>
      <c r="C162" t="s">
        <v>8</v>
      </c>
      <c r="D162" t="s">
        <v>9</v>
      </c>
      <c r="E162" t="s">
        <v>18</v>
      </c>
      <c r="F162" t="s">
        <v>19</v>
      </c>
      <c r="G162" t="s">
        <v>20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331</v>
      </c>
      <c r="B163" t="s">
        <v>7</v>
      </c>
      <c r="C163" t="s">
        <v>22</v>
      </c>
      <c r="D163" t="s">
        <v>23</v>
      </c>
      <c r="E163" t="s">
        <v>24</v>
      </c>
      <c r="F163" t="s">
        <v>25</v>
      </c>
      <c r="G163" t="s">
        <v>26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0</v>
      </c>
    </row>
    <row r="164" spans="1:15" x14ac:dyDescent="0.25">
      <c r="A164" t="s">
        <v>332</v>
      </c>
      <c r="B164" t="s">
        <v>7</v>
      </c>
      <c r="C164" t="s">
        <v>8</v>
      </c>
      <c r="D164" t="s">
        <v>146</v>
      </c>
      <c r="E164" t="s">
        <v>147</v>
      </c>
      <c r="F164" t="s">
        <v>239</v>
      </c>
      <c r="G164" t="s">
        <v>240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0</v>
      </c>
    </row>
    <row r="165" spans="1:15" x14ac:dyDescent="0.25">
      <c r="A165" t="s">
        <v>333</v>
      </c>
      <c r="B165" t="s">
        <v>7</v>
      </c>
      <c r="C165" t="s">
        <v>44</v>
      </c>
      <c r="D165" t="s">
        <v>45</v>
      </c>
      <c r="E165" t="s">
        <v>162</v>
      </c>
      <c r="F165" t="s">
        <v>182</v>
      </c>
      <c r="G165" t="s">
        <v>183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0</v>
      </c>
      <c r="O165">
        <v>0</v>
      </c>
    </row>
    <row r="166" spans="1:15" x14ac:dyDescent="0.25">
      <c r="A166" t="s">
        <v>334</v>
      </c>
      <c r="B166" t="s">
        <v>7</v>
      </c>
      <c r="C166" t="s">
        <v>22</v>
      </c>
      <c r="D166" t="s">
        <v>66</v>
      </c>
      <c r="E166" t="s">
        <v>252</v>
      </c>
      <c r="F166" t="s">
        <v>253</v>
      </c>
      <c r="G166" t="s">
        <v>254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0</v>
      </c>
    </row>
    <row r="167" spans="1:15" x14ac:dyDescent="0.25">
      <c r="A167" t="s">
        <v>335</v>
      </c>
      <c r="B167" t="s">
        <v>7</v>
      </c>
      <c r="C167" t="s">
        <v>220</v>
      </c>
      <c r="D167" t="s">
        <v>221</v>
      </c>
      <c r="E167" t="s">
        <v>257</v>
      </c>
      <c r="F167" t="s">
        <v>258</v>
      </c>
      <c r="G167" t="s">
        <v>336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</v>
      </c>
    </row>
    <row r="168" spans="1:15" x14ac:dyDescent="0.25">
      <c r="A168" t="s">
        <v>337</v>
      </c>
      <c r="B168" t="s">
        <v>7</v>
      </c>
      <c r="C168" t="s">
        <v>8</v>
      </c>
      <c r="D168" t="s">
        <v>9</v>
      </c>
      <c r="E168" t="s">
        <v>14</v>
      </c>
      <c r="F168" t="s">
        <v>37</v>
      </c>
      <c r="G168" t="s">
        <v>38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taxaN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Kathir</cp:lastModifiedBy>
  <dcterms:created xsi:type="dcterms:W3CDTF">2022-07-18T11:15:56Z</dcterms:created>
  <dcterms:modified xsi:type="dcterms:W3CDTF">2022-07-22T13:12:05Z</dcterms:modified>
</cp:coreProperties>
</file>