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Materiales" sheetId="1" r:id="rId4"/>
    <sheet state="visible" name="INVENTARIO  T.MADRE 29-OCT-2025" sheetId="2" r:id="rId5"/>
    <sheet state="visible" name="lista Desplegables " sheetId="3" r:id="rId6"/>
    <sheet state="visible" name="SEGUI-VENTAS " sheetId="4" r:id="rId7"/>
  </sheets>
  <definedNames>
    <definedName hidden="1" localSheetId="1" name="_xlnm._FilterDatabase">'INVENTARIO  T.MADRE 29-OCT-2025'!$A$1:$R$99</definedName>
    <definedName hidden="1" localSheetId="3" name="_xlnm._FilterDatabase">'SEGUI-VENTAS '!$B$2:$H$16</definedName>
  </definedNames>
  <calcPr/>
  <extLst>
    <ext uri="GoogleSheetsCustomDataVersion2">
      <go:sheetsCustomData xmlns:go="http://customooxmlschemas.google.com/" r:id="rId8" roundtripDataChecksum="mTAp/c4WuGYn9WlFMOjbKaZUIK/4LwuI1mp/IVj6VNA="/>
    </ext>
  </extLst>
</workbook>
</file>

<file path=xl/sharedStrings.xml><?xml version="1.0" encoding="utf-8"?>
<sst xmlns="http://schemas.openxmlformats.org/spreadsheetml/2006/main" count="945" uniqueCount="256">
  <si>
    <t>Inventario Materiales</t>
  </si>
  <si>
    <t>Item</t>
  </si>
  <si>
    <t>Cantidad Reportada</t>
  </si>
  <si>
    <t>Detalle</t>
  </si>
  <si>
    <t>Cantidad recibida</t>
  </si>
  <si>
    <t>Comentarios</t>
  </si>
  <si>
    <t>Sobres para empacar</t>
  </si>
  <si>
    <t>si</t>
  </si>
  <si>
    <t>Recibi, menos los que usamos en las practicas</t>
  </si>
  <si>
    <t>Calibrador</t>
  </si>
  <si>
    <t>Quilatera Digital</t>
  </si>
  <si>
    <t>Visor</t>
  </si>
  <si>
    <t>Lentes ópticos</t>
  </si>
  <si>
    <t>Lupa</t>
  </si>
  <si>
    <t>Medidor de anillos</t>
  </si>
  <si>
    <t>Paquete con medidor de tallas para anillos</t>
  </si>
  <si>
    <t>Empaques plásticos</t>
  </si>
  <si>
    <t>Paños Profesionales</t>
  </si>
  <si>
    <t>Pala</t>
  </si>
  <si>
    <t>Estuches redondos</t>
  </si>
  <si>
    <t>Pinzas</t>
  </si>
  <si>
    <t>Carpetas</t>
  </si>
  <si>
    <t xml:space="preserve">FECHA INGRESO
 INVENTARIO </t>
  </si>
  <si>
    <t xml:space="preserve">Nombre </t>
  </si>
  <si>
    <t xml:space="preserve">Peso
 (ct) </t>
  </si>
  <si>
    <t xml:space="preserve">Color </t>
  </si>
  <si>
    <t xml:space="preserve">Calidad </t>
  </si>
  <si>
    <t>Cant.</t>
  </si>
  <si>
    <t xml:space="preserve">Talla </t>
  </si>
  <si>
    <t>Medidas</t>
  </si>
  <si>
    <t>Imagen</t>
  </si>
  <si>
    <t xml:space="preserve"> costo 
T.madre </t>
  </si>
  <si>
    <t xml:space="preserve"> Precio
COP</t>
  </si>
  <si>
    <t xml:space="preserve">UBICACION </t>
  </si>
  <si>
    <t>ASESOR</t>
  </si>
  <si>
    <t xml:space="preserve">ESTADO </t>
  </si>
  <si>
    <t xml:space="preserve">CAJA </t>
  </si>
  <si>
    <t>L:A
Amor Platonico</t>
  </si>
  <si>
    <t>Verde Vivido</t>
  </si>
  <si>
    <t xml:space="preserve">Comercial 
SuperFina </t>
  </si>
  <si>
    <t>Cushion</t>
  </si>
  <si>
    <t>largo
Ancho</t>
  </si>
  <si>
    <t>8,0
8.9</t>
  </si>
  <si>
    <t xml:space="preserve"> BOVEDA  
OFI</t>
  </si>
  <si>
    <t xml:space="preserve">M.CAMPUZANO </t>
  </si>
  <si>
    <t xml:space="preserve">DISPONIBLE </t>
  </si>
  <si>
    <t xml:space="preserve">L:A
Corazon 
Tierra Madre 
</t>
  </si>
  <si>
    <t>Verde Muzo</t>
  </si>
  <si>
    <t xml:space="preserve">Fina </t>
  </si>
  <si>
    <t>Corazon</t>
  </si>
  <si>
    <t>7,3
8.7
5.6</t>
  </si>
  <si>
    <t>L:II-JA
Rapunzel</t>
  </si>
  <si>
    <t>Plata</t>
  </si>
  <si>
    <t xml:space="preserve">Verde Limón </t>
  </si>
  <si>
    <t>Comercial 
Fina</t>
  </si>
  <si>
    <t>Anillo</t>
  </si>
  <si>
    <t>L:II-JA
Blanca Nieves</t>
  </si>
  <si>
    <t>Verde Menta</t>
  </si>
  <si>
    <t xml:space="preserve">Comercial 
Estandar </t>
  </si>
  <si>
    <t>L:II-JA
Rapunzel S.F.</t>
  </si>
  <si>
    <t xml:space="preserve">Comercial 
Fina </t>
  </si>
  <si>
    <t>J.M.Escobar</t>
  </si>
  <si>
    <t xml:space="preserve">VENDIDA </t>
  </si>
  <si>
    <t>Pte legalizar 
50%</t>
  </si>
  <si>
    <t xml:space="preserve">L:II-JA
Pocahontas </t>
  </si>
  <si>
    <t>Comercial 
Superior</t>
  </si>
  <si>
    <t>L:II-JA
Aurora</t>
  </si>
  <si>
    <t>L:II-JA
Daenerys</t>
  </si>
  <si>
    <t>L:II-JA
Anna</t>
  </si>
  <si>
    <t>Verde Natural</t>
  </si>
  <si>
    <t>L:II-JA
Princesa Azul</t>
  </si>
  <si>
    <t xml:space="preserve">Comercial 
Superior </t>
  </si>
  <si>
    <t>Vendido 
en primicia</t>
  </si>
  <si>
    <t>L:II-JA
La Reina Margot</t>
  </si>
  <si>
    <t>L:II-JA
La Reina Isabell</t>
  </si>
  <si>
    <t>L:II-JA
Gota del Pacifico</t>
  </si>
  <si>
    <t>Oro 
18k</t>
  </si>
  <si>
    <t>L:II-JA
Raiz de Gaia</t>
  </si>
  <si>
    <t>L:A-23F
Espejo Sagrado</t>
  </si>
  <si>
    <t>0,48</t>
  </si>
  <si>
    <t>Esmeralda</t>
  </si>
  <si>
    <t>4.2
5.1</t>
  </si>
  <si>
    <t xml:space="preserve"> ASESOR</t>
  </si>
  <si>
    <t>K. Pineda</t>
  </si>
  <si>
    <t>Legalizada</t>
  </si>
  <si>
    <t>L:A-23F
Hercules</t>
  </si>
  <si>
    <t>0,70</t>
  </si>
  <si>
    <t>5.8
4.5</t>
  </si>
  <si>
    <t>L:A-105
Chispa Divina</t>
  </si>
  <si>
    <t>0,89</t>
  </si>
  <si>
    <t>5,6
7.0</t>
  </si>
  <si>
    <t xml:space="preserve">L:A-105
Troya
</t>
  </si>
  <si>
    <t>0,81</t>
  </si>
  <si>
    <t>5,2
7.3</t>
  </si>
  <si>
    <t>L:A-105
Fuego</t>
  </si>
  <si>
    <t>0,66</t>
  </si>
  <si>
    <t>Comercial 
Estandar</t>
  </si>
  <si>
    <t>4,7
6.1</t>
  </si>
  <si>
    <t>L:A-104
Aria</t>
  </si>
  <si>
    <t>0,32</t>
  </si>
  <si>
    <t>Ovalo</t>
  </si>
  <si>
    <t>4.8
3.9</t>
  </si>
  <si>
    <t>L:A-104
Ojos del
 Universo</t>
  </si>
  <si>
    <t>3.9
3.7
4.7</t>
  </si>
  <si>
    <t>L:A-104
Dos
 Pequitas</t>
  </si>
  <si>
    <t>3.5
4.3
3.3
4.3</t>
  </si>
  <si>
    <t>L:A-104
Lalala</t>
  </si>
  <si>
    <t>5.1
8.0</t>
  </si>
  <si>
    <t xml:space="preserve"> La Diva</t>
  </si>
  <si>
    <t>Verde 
Natural</t>
  </si>
  <si>
    <t xml:space="preserve">Redonda </t>
  </si>
  <si>
    <t>Diametro</t>
  </si>
  <si>
    <t>3,5</t>
  </si>
  <si>
    <t>Instante
 Perfecto</t>
  </si>
  <si>
    <t>Viento 
del Pacifico</t>
  </si>
  <si>
    <t>L:A
Diosa 
Tierra Madre</t>
  </si>
  <si>
    <t>1,30</t>
  </si>
  <si>
    <t>5,8
8.6</t>
  </si>
  <si>
    <t>M.Restrepo</t>
  </si>
  <si>
    <t>Inventario 
Molano</t>
  </si>
  <si>
    <t>L:A-23F
Adan y Eva</t>
  </si>
  <si>
    <t>0,95</t>
  </si>
  <si>
    <t>4.4
5.0</t>
  </si>
  <si>
    <t>Pablito</t>
  </si>
  <si>
    <t>TOTALES</t>
  </si>
  <si>
    <t xml:space="preserve"> BOBEDA  
OFI</t>
  </si>
  <si>
    <t>L:A-105
Apolo</t>
  </si>
  <si>
    <t>1,29</t>
  </si>
  <si>
    <t>5,4
8.1</t>
  </si>
  <si>
    <t xml:space="preserve">L:A-105
Firmamento
</t>
  </si>
  <si>
    <t>0,47</t>
  </si>
  <si>
    <t>4,2
6.2</t>
  </si>
  <si>
    <t xml:space="preserve">L:A-105
Ventana al cielo </t>
  </si>
  <si>
    <t>4,7
5.8</t>
  </si>
  <si>
    <t>M.GOMEZ</t>
  </si>
  <si>
    <t>L:A-104
Cleopatra</t>
  </si>
  <si>
    <t>3.8
4.7</t>
  </si>
  <si>
    <t>L:A-104
Ojo de Afrodita</t>
  </si>
  <si>
    <t>4.5
5.5</t>
  </si>
  <si>
    <t>L:A-104
Grecia</t>
  </si>
  <si>
    <t>6.2
4.8</t>
  </si>
  <si>
    <t>K.Michel Moreno</t>
  </si>
  <si>
    <t>Dos 
Luceritos</t>
  </si>
  <si>
    <t>2,7</t>
  </si>
  <si>
    <t xml:space="preserve">Bambú </t>
  </si>
  <si>
    <t>Verde
 Natural</t>
  </si>
  <si>
    <t>Estandar</t>
  </si>
  <si>
    <t>Cuadrada</t>
  </si>
  <si>
    <t>0.0
0.0</t>
  </si>
  <si>
    <t>M.Echeverry</t>
  </si>
  <si>
    <t>Jazmin</t>
  </si>
  <si>
    <t xml:space="preserve">Esmeralda </t>
  </si>
  <si>
    <t xml:space="preserve">Mistica </t>
  </si>
  <si>
    <t>JM.ESCOBAR</t>
  </si>
  <si>
    <t>Pachitas</t>
  </si>
  <si>
    <t>2 Pinticas</t>
  </si>
  <si>
    <t>Comercial 
superior</t>
  </si>
  <si>
    <t xml:space="preserve">KEVIN-
HERMANO </t>
  </si>
  <si>
    <t>Guajira</t>
  </si>
  <si>
    <t>Redonda</t>
  </si>
  <si>
    <t>Hijos del sol</t>
  </si>
  <si>
    <t xml:space="preserve">Comercial 
Superfina </t>
  </si>
  <si>
    <t>6,2
5,4</t>
  </si>
  <si>
    <t>K.PINEDA</t>
  </si>
  <si>
    <t>Amor Eterno</t>
  </si>
  <si>
    <t>6,2
4.3</t>
  </si>
  <si>
    <t>M.ECHEVERRY</t>
  </si>
  <si>
    <t>Infinito</t>
  </si>
  <si>
    <t xml:space="preserve"> Comercial 
Final</t>
  </si>
  <si>
    <t>4,8
4,8</t>
  </si>
  <si>
    <t>Anillo de Plata
ARE</t>
  </si>
  <si>
    <t>Plata -
comercial</t>
  </si>
  <si>
    <t>D.Suarez</t>
  </si>
  <si>
    <t>Anillo Con Dorado
ARE</t>
  </si>
  <si>
    <t>Baby Green</t>
  </si>
  <si>
    <t>A.MOLANO</t>
  </si>
  <si>
    <t>Pte legalizar 
8 dic-2025</t>
  </si>
  <si>
    <t>Madre Selva</t>
  </si>
  <si>
    <t>Comercial
 Fina</t>
  </si>
  <si>
    <t>Pacífico</t>
  </si>
  <si>
    <t>Dualidad</t>
  </si>
  <si>
    <t>Brasil</t>
  </si>
  <si>
    <t>Las Emperatrices</t>
  </si>
  <si>
    <t xml:space="preserve"> Comercial 
Fina</t>
  </si>
  <si>
    <t>Las 3 Marías</t>
  </si>
  <si>
    <t>Alma Verde</t>
  </si>
  <si>
    <t>5.1
4.4</t>
  </si>
  <si>
    <t xml:space="preserve">Diosa de la Laguna </t>
  </si>
  <si>
    <t>ovalo</t>
  </si>
  <si>
    <t>4
5</t>
  </si>
  <si>
    <t xml:space="preserve">Inspiracion
Divina </t>
  </si>
  <si>
    <t>4.9
4.1</t>
  </si>
  <si>
    <t>Lunera</t>
  </si>
  <si>
    <t xml:space="preserve"> Comercial 
superior</t>
  </si>
  <si>
    <t>5.0
4.3</t>
  </si>
  <si>
    <t>Galaxia</t>
  </si>
  <si>
    <t>5,5</t>
  </si>
  <si>
    <t xml:space="preserve">Resplandor </t>
  </si>
  <si>
    <t>5.6
4,2</t>
  </si>
  <si>
    <t>L:II-JA
Bella</t>
  </si>
  <si>
    <t>Pte legalizar</t>
  </si>
  <si>
    <t>Rey Midas</t>
  </si>
  <si>
    <t>Comercial Fina</t>
  </si>
  <si>
    <t>Pte legalizar
28-nov-2025</t>
  </si>
  <si>
    <t>Las Niñas</t>
  </si>
  <si>
    <t>Las Margaritas</t>
  </si>
  <si>
    <t xml:space="preserve">LA VIKINGA </t>
  </si>
  <si>
    <t xml:space="preserve">Los Robles </t>
  </si>
  <si>
    <t xml:space="preserve">Los Tulipanes </t>
  </si>
  <si>
    <t>Comercial Superior</t>
  </si>
  <si>
    <t xml:space="preserve">Jardín Escondido </t>
  </si>
  <si>
    <t>M.RESTREPO</t>
  </si>
  <si>
    <t>pte legalizar  
28-nov-22025</t>
  </si>
  <si>
    <t xml:space="preserve">Trilogía </t>
  </si>
  <si>
    <t>Pte legalizar
5-dic-2025</t>
  </si>
  <si>
    <t xml:space="preserve">Turquesa </t>
  </si>
  <si>
    <t>Rosario</t>
  </si>
  <si>
    <t>Amazonas</t>
  </si>
  <si>
    <t>Leticia</t>
  </si>
  <si>
    <t>O.FLOREZ</t>
  </si>
  <si>
    <t xml:space="preserve">5 estrellas </t>
  </si>
  <si>
    <t>Comercial superior</t>
  </si>
  <si>
    <t>Aqua</t>
  </si>
  <si>
    <t xml:space="preserve">lagrima </t>
  </si>
  <si>
    <t>Madre e Hija</t>
  </si>
  <si>
    <t xml:space="preserve"> Comercial Fina</t>
  </si>
  <si>
    <t>Hijos de la Tierra</t>
  </si>
  <si>
    <t>Venus</t>
  </si>
  <si>
    <t>Gaia</t>
  </si>
  <si>
    <t>5,2</t>
  </si>
  <si>
    <t>Ojo de Zeus</t>
  </si>
  <si>
    <t xml:space="preserve"> Comercial
 Final</t>
  </si>
  <si>
    <t>LA NEGRA</t>
  </si>
  <si>
    <t>Pte Legalizar</t>
  </si>
  <si>
    <t>Anillo Corona 
ARE</t>
  </si>
  <si>
    <t>Plata -comercial</t>
  </si>
  <si>
    <t>Lote:23B
ARE</t>
  </si>
  <si>
    <t>comercial</t>
  </si>
  <si>
    <t>Bombon
Superpoderosa
 ARE</t>
  </si>
  <si>
    <t>1,64</t>
  </si>
  <si>
    <t>J.Florez</t>
  </si>
  <si>
    <t>Pte legalizar 
5 dic-2025</t>
  </si>
  <si>
    <t xml:space="preserve">imagen </t>
  </si>
  <si>
    <t xml:space="preserve">Comercial Superfina </t>
  </si>
  <si>
    <t>Comercial Final</t>
  </si>
  <si>
    <t xml:space="preserve"> Comercial superior</t>
  </si>
  <si>
    <t xml:space="preserve"> Comercial Estandar</t>
  </si>
  <si>
    <t xml:space="preserve">Verde Limon </t>
  </si>
  <si>
    <t xml:space="preserve">Comercial Extrafina </t>
  </si>
  <si>
    <t>cuadrada</t>
  </si>
  <si>
    <t xml:space="preserve">Verde Menta </t>
  </si>
  <si>
    <t>baguette</t>
  </si>
  <si>
    <t>Oval</t>
  </si>
  <si>
    <t xml:space="preserve">TOTAL
VENTAS </t>
  </si>
  <si>
    <t>VENTAS</t>
  </si>
  <si>
    <t>TOTAL EN VENTAS  
31 OCT  AL 19 NOV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</si>
</sst>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-mmm-yyyy"/>
    <numFmt numFmtId="165" formatCode="&quot;$&quot;#,##0"/>
    <numFmt numFmtId="166" formatCode="d-mmm"/>
    <numFmt numFmtId="167" formatCode="dmmm"/>
    <numFmt numFmtId="168" formatCode="0.0"/>
  </numFmts>
  <fonts count="30">
    <font>
      <sz val="10.0"/>
      <color rgb="FF000000"/>
      <name val="Arial"/>
      <scheme val="minor"/>
    </font>
    <font>
      <sz val="10.0"/>
      <color theme="1"/>
      <name val="Arial"/>
    </font>
    <font/>
    <font>
      <sz val="10.0"/>
      <color rgb="FF434343"/>
      <name val="Roboto"/>
    </font>
    <font>
      <b/>
      <sz val="13.0"/>
      <color rgb="FF00FF00"/>
      <name val="Arial"/>
      <scheme val="minor"/>
    </font>
    <font>
      <b/>
      <sz val="8.0"/>
      <color rgb="FF00FF00"/>
      <name val="Arial"/>
      <scheme val="minor"/>
    </font>
    <font>
      <b/>
      <sz val="12.0"/>
      <color rgb="FF00FF00"/>
      <name val="Arial"/>
      <scheme val="minor"/>
    </font>
    <font>
      <sz val="8.0"/>
      <color rgb="FF0000FF"/>
      <name val="Arial"/>
      <scheme val="minor"/>
    </font>
    <font>
      <b/>
      <color rgb="FF0000FF"/>
      <name val="Arial"/>
      <scheme val="minor"/>
    </font>
    <font>
      <color theme="1"/>
      <name val="Arial"/>
      <scheme val="minor"/>
    </font>
    <font>
      <b/>
      <sz val="11.0"/>
      <color theme="1"/>
      <name val="Arial"/>
      <scheme val="minor"/>
    </font>
    <font>
      <b/>
      <color rgb="FF125D24"/>
      <name val="Arial"/>
    </font>
    <font>
      <color theme="1"/>
      <name val="Arial"/>
    </font>
    <font>
      <b/>
      <sz val="12.0"/>
      <color theme="1"/>
      <name val="Arial"/>
      <scheme val="minor"/>
    </font>
    <font>
      <sz val="8.0"/>
      <color theme="1"/>
      <name val="Arial"/>
      <scheme val="minor"/>
    </font>
    <font>
      <sz val="9.0"/>
      <color theme="1"/>
      <name val="Arial"/>
      <scheme val="minor"/>
    </font>
    <font>
      <b/>
      <color rgb="FFFFFFFF"/>
      <name val="Arial"/>
      <scheme val="minor"/>
    </font>
    <font>
      <b/>
      <color rgb="FF274E13"/>
      <name val="Arial"/>
      <scheme val="minor"/>
    </font>
    <font>
      <b/>
      <sz val="12.0"/>
      <color theme="1"/>
      <name val="Arial"/>
    </font>
    <font>
      <b/>
      <color rgb="FF00FF00"/>
      <name val="Arial"/>
    </font>
    <font>
      <b/>
      <color rgb="FF93C47D"/>
      <name val="Arial"/>
      <scheme val="minor"/>
    </font>
    <font>
      <b/>
      <color rgb="FF00FF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sz val="11.0"/>
      <color theme="1"/>
      <name val="Calibri"/>
    </font>
    <font>
      <b/>
      <sz val="8.0"/>
      <color rgb="FF000000"/>
      <name val="Arial"/>
      <scheme val="minor"/>
    </font>
    <font>
      <b/>
      <sz val="13.0"/>
      <color rgb="FF000000"/>
      <name val="Arial"/>
      <scheme val="minor"/>
    </font>
    <font>
      <b/>
      <color rgb="FF000000"/>
      <name val="Arial"/>
      <scheme val="minor"/>
    </font>
    <font>
      <b/>
      <sz val="8.0"/>
      <color theme="1"/>
      <name val="Arial"/>
      <scheme val="minor"/>
    </font>
    <font>
      <b/>
      <sz val="9.0"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274E13"/>
        <bgColor rgb="FF274E13"/>
      </patternFill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0000FF"/>
        <bgColor rgb="FF0000FF"/>
      </patternFill>
    </fill>
    <fill>
      <patternFill patternType="solid">
        <fgColor rgb="FFE6B8AF"/>
        <bgColor rgb="FFE6B8A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  <fill>
      <patternFill patternType="solid">
        <fgColor rgb="FFB7B7B7"/>
        <bgColor rgb="FFB7B7B7"/>
      </patternFill>
    </fill>
  </fills>
  <borders count="4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3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0" fillId="2" fontId="4" numFmtId="0" xfId="0" applyAlignment="1" applyFill="1" applyFont="1">
      <alignment horizontal="center" readingOrder="0" vertical="center"/>
    </xf>
    <xf borderId="0" fillId="2" fontId="5" numFmtId="0" xfId="0" applyAlignment="1" applyFont="1">
      <alignment horizontal="center" readingOrder="0" vertical="center"/>
    </xf>
    <xf borderId="0" fillId="2" fontId="6" numFmtId="0" xfId="0" applyAlignment="1" applyFont="1">
      <alignment horizontal="center" readingOrder="0" vertical="center"/>
    </xf>
    <xf borderId="0" fillId="3" fontId="7" numFmtId="0" xfId="0" applyAlignment="1" applyFill="1" applyFont="1">
      <alignment horizontal="center" readingOrder="0" vertical="center"/>
    </xf>
    <xf borderId="0" fillId="3" fontId="8" numFmtId="0" xfId="0" applyAlignment="1" applyFont="1">
      <alignment horizontal="center" readingOrder="0" vertical="center"/>
    </xf>
    <xf borderId="0" fillId="4" fontId="9" numFmtId="0" xfId="0" applyAlignment="1" applyFill="1" applyFont="1">
      <alignment horizontal="center" readingOrder="0" vertical="center"/>
    </xf>
    <xf borderId="4" fillId="4" fontId="9" numFmtId="0" xfId="0" applyAlignment="1" applyBorder="1" applyFont="1">
      <alignment horizontal="center" readingOrder="0" vertical="center"/>
    </xf>
    <xf borderId="4" fillId="4" fontId="9" numFmtId="164" xfId="0" applyAlignment="1" applyBorder="1" applyFont="1" applyNumberFormat="1">
      <alignment horizontal="center" readingOrder="0" vertical="center"/>
    </xf>
    <xf borderId="4" fillId="4" fontId="10" numFmtId="0" xfId="0" applyAlignment="1" applyBorder="1" applyFont="1">
      <alignment horizontal="center" readingOrder="0" vertical="center"/>
    </xf>
    <xf borderId="4" fillId="0" fontId="9" numFmtId="2" xfId="0" applyAlignment="1" applyBorder="1" applyFont="1" applyNumberFormat="1">
      <alignment horizontal="center" readingOrder="0" vertical="center"/>
    </xf>
    <xf borderId="4" fillId="0" fontId="11" numFmtId="0" xfId="0" applyAlignment="1" applyBorder="1" applyFont="1">
      <alignment horizontal="center" readingOrder="0" vertical="center"/>
    </xf>
    <xf borderId="4" fillId="0" fontId="9" numFmtId="0" xfId="0" applyAlignment="1" applyBorder="1" applyFont="1">
      <alignment horizontal="center" readingOrder="0" vertical="center"/>
    </xf>
    <xf borderId="4" fillId="0" fontId="9" numFmtId="0" xfId="0" applyAlignment="1" applyBorder="1" applyFont="1">
      <alignment horizontal="center" readingOrder="0"/>
    </xf>
    <xf borderId="4" fillId="0" fontId="12" numFmtId="165" xfId="0" applyAlignment="1" applyBorder="1" applyFont="1" applyNumberFormat="1">
      <alignment horizontal="center" readingOrder="0" vertical="center"/>
    </xf>
    <xf borderId="4" fillId="0" fontId="13" numFmtId="165" xfId="0" applyAlignment="1" applyBorder="1" applyFont="1" applyNumberFormat="1">
      <alignment horizontal="center" vertical="center"/>
    </xf>
    <xf borderId="4" fillId="0" fontId="14" numFmtId="0" xfId="0" applyAlignment="1" applyBorder="1" applyFont="1">
      <alignment horizontal="center" readingOrder="0" vertical="center"/>
    </xf>
    <xf borderId="4" fillId="0" fontId="15" numFmtId="0" xfId="0" applyAlignment="1" applyBorder="1" applyFont="1">
      <alignment horizontal="center" readingOrder="0" vertical="center"/>
    </xf>
    <xf borderId="0" fillId="5" fontId="16" numFmtId="0" xfId="0" applyAlignment="1" applyFill="1" applyFont="1">
      <alignment horizontal="center" readingOrder="0" vertical="center"/>
    </xf>
    <xf borderId="4" fillId="0" fontId="15" numFmtId="166" xfId="0" applyAlignment="1" applyBorder="1" applyFont="1" applyNumberFormat="1">
      <alignment horizontal="center" readingOrder="0" vertical="center"/>
    </xf>
    <xf borderId="4" fillId="0" fontId="17" numFmtId="0" xfId="0" applyAlignment="1" applyBorder="1" applyFont="1">
      <alignment horizontal="center" readingOrder="0" vertical="center"/>
    </xf>
    <xf borderId="4" fillId="0" fontId="18" numFmtId="165" xfId="0" applyAlignment="1" applyBorder="1" applyFont="1" applyNumberFormat="1">
      <alignment horizontal="center" readingOrder="0" vertical="center"/>
    </xf>
    <xf borderId="4" fillId="0" fontId="19" numFmtId="0" xfId="0" applyAlignment="1" applyBorder="1" applyFont="1">
      <alignment horizontal="center" vertical="center"/>
    </xf>
    <xf borderId="4" fillId="0" fontId="20" numFmtId="0" xfId="0" applyAlignment="1" applyBorder="1" applyFont="1">
      <alignment horizontal="center" readingOrder="0" vertical="center"/>
    </xf>
    <xf borderId="4" fillId="6" fontId="10" numFmtId="0" xfId="0" applyAlignment="1" applyBorder="1" applyFill="1" applyFont="1">
      <alignment horizontal="center" readingOrder="0" vertical="center"/>
    </xf>
    <xf borderId="0" fillId="7" fontId="16" numFmtId="0" xfId="0" applyAlignment="1" applyFill="1" applyFont="1">
      <alignment horizontal="center" readingOrder="0" vertical="center"/>
    </xf>
    <xf borderId="4" fillId="8" fontId="15" numFmtId="0" xfId="0" applyAlignment="1" applyBorder="1" applyFill="1" applyFont="1">
      <alignment horizontal="center" readingOrder="0" vertical="center"/>
    </xf>
    <xf borderId="4" fillId="9" fontId="10" numFmtId="0" xfId="0" applyAlignment="1" applyBorder="1" applyFill="1" applyFont="1">
      <alignment horizontal="center" readingOrder="0" vertical="center"/>
    </xf>
    <xf borderId="4" fillId="10" fontId="9" numFmtId="0" xfId="0" applyAlignment="1" applyBorder="1" applyFill="1" applyFont="1">
      <alignment horizontal="center" readingOrder="0" vertical="center"/>
    </xf>
    <xf borderId="0" fillId="0" fontId="9" numFmtId="0" xfId="0" applyAlignment="1" applyFont="1">
      <alignment horizontal="center" readingOrder="0"/>
    </xf>
    <xf borderId="4" fillId="10" fontId="10" numFmtId="0" xfId="0" applyAlignment="1" applyBorder="1" applyFont="1">
      <alignment horizontal="center" readingOrder="0" vertical="center"/>
    </xf>
    <xf borderId="0" fillId="0" fontId="9" numFmtId="0" xfId="0" applyAlignment="1" applyFont="1">
      <alignment horizontal="center" readingOrder="0" vertical="center"/>
    </xf>
    <xf borderId="0" fillId="0" fontId="13" numFmtId="165" xfId="0" applyAlignment="1" applyFont="1" applyNumberFormat="1">
      <alignment horizontal="center" vertical="center"/>
    </xf>
    <xf borderId="5" fillId="0" fontId="9" numFmtId="0" xfId="0" applyAlignment="1" applyBorder="1" applyFont="1">
      <alignment horizontal="center" readingOrder="0" vertical="center"/>
    </xf>
    <xf borderId="5" fillId="10" fontId="10" numFmtId="0" xfId="0" applyAlignment="1" applyBorder="1" applyFont="1">
      <alignment horizontal="center" readingOrder="0" vertical="center"/>
    </xf>
    <xf borderId="5" fillId="0" fontId="9" numFmtId="2" xfId="0" applyAlignment="1" applyBorder="1" applyFont="1" applyNumberFormat="1">
      <alignment horizontal="center" readingOrder="0" vertical="center"/>
    </xf>
    <xf borderId="5" fillId="0" fontId="9" numFmtId="0" xfId="0" applyBorder="1" applyFont="1"/>
    <xf borderId="5" fillId="0" fontId="13" numFmtId="165" xfId="0" applyAlignment="1" applyBorder="1" applyFont="1" applyNumberFormat="1">
      <alignment horizontal="center" vertical="center"/>
    </xf>
    <xf borderId="0" fillId="0" fontId="9" numFmtId="164" xfId="0" applyAlignment="1" applyFont="1" applyNumberFormat="1">
      <alignment horizontal="center" readingOrder="0" vertical="center"/>
    </xf>
    <xf borderId="4" fillId="0" fontId="9" numFmtId="164" xfId="0" applyAlignment="1" applyBorder="1" applyFont="1" applyNumberFormat="1">
      <alignment horizontal="center" readingOrder="0" vertical="center"/>
    </xf>
    <xf borderId="4" fillId="8" fontId="4" numFmtId="0" xfId="0" applyAlignment="1" applyBorder="1" applyFont="1">
      <alignment horizontal="center" readingOrder="0" vertical="center"/>
    </xf>
    <xf borderId="4" fillId="2" fontId="4" numFmtId="4" xfId="0" applyAlignment="1" applyBorder="1" applyFont="1" applyNumberFormat="1">
      <alignment horizontal="center" readingOrder="0" vertical="center"/>
    </xf>
    <xf borderId="4" fillId="0" fontId="9" numFmtId="0" xfId="0" applyBorder="1" applyFont="1"/>
    <xf borderId="4" fillId="0" fontId="12" numFmtId="10" xfId="0" applyAlignment="1" applyBorder="1" applyFont="1" applyNumberFormat="1">
      <alignment horizontal="center" readingOrder="0" vertical="center"/>
    </xf>
    <xf borderId="4" fillId="2" fontId="6" numFmtId="4" xfId="0" applyAlignment="1" applyBorder="1" applyFont="1" applyNumberFormat="1">
      <alignment horizontal="center" readingOrder="0" vertical="center"/>
    </xf>
    <xf borderId="4" fillId="0" fontId="9" numFmtId="0" xfId="0" applyAlignment="1" applyBorder="1" applyFont="1">
      <alignment horizontal="center" vertical="center"/>
    </xf>
    <xf borderId="4" fillId="0" fontId="13" numFmtId="165" xfId="0" applyAlignment="1" applyBorder="1" applyFont="1" applyNumberFormat="1">
      <alignment horizontal="center" readingOrder="0" vertical="center"/>
    </xf>
    <xf borderId="4" fillId="0" fontId="15" numFmtId="167" xfId="0" applyAlignment="1" applyBorder="1" applyFont="1" applyNumberFormat="1">
      <alignment horizontal="center" readingOrder="0" vertical="center"/>
    </xf>
    <xf borderId="4" fillId="2" fontId="4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vertical="center"/>
    </xf>
    <xf borderId="4" fillId="0" fontId="12" numFmtId="0" xfId="0" applyAlignment="1" applyBorder="1" applyFont="1">
      <alignment horizontal="center" readingOrder="0" vertical="center"/>
    </xf>
    <xf borderId="4" fillId="0" fontId="9" numFmtId="0" xfId="0" applyAlignment="1" applyBorder="1" applyFont="1">
      <alignment horizontal="center"/>
    </xf>
    <xf borderId="4" fillId="0" fontId="9" numFmtId="168" xfId="0" applyAlignment="1" applyBorder="1" applyFont="1" applyNumberFormat="1">
      <alignment horizontal="center" readingOrder="0" vertical="center"/>
    </xf>
    <xf borderId="4" fillId="0" fontId="21" numFmtId="0" xfId="0" applyAlignment="1" applyBorder="1" applyFont="1">
      <alignment horizontal="center" readingOrder="0" vertical="center"/>
    </xf>
    <xf borderId="4" fillId="0" fontId="22" numFmtId="0" xfId="0" applyAlignment="1" applyBorder="1" applyFont="1">
      <alignment horizontal="center" readingOrder="0" vertical="center"/>
    </xf>
    <xf borderId="0" fillId="0" fontId="9" numFmtId="0" xfId="0" applyAlignment="1" applyFont="1">
      <alignment horizontal="center"/>
    </xf>
    <xf borderId="4" fillId="7" fontId="9" numFmtId="0" xfId="0" applyAlignment="1" applyBorder="1" applyFont="1">
      <alignment horizontal="center" readingOrder="0" vertical="center"/>
    </xf>
    <xf borderId="4" fillId="0" fontId="23" numFmtId="0" xfId="0" applyAlignment="1" applyBorder="1" applyFont="1">
      <alignment horizontal="center" readingOrder="0" vertical="center"/>
    </xf>
    <xf borderId="4" fillId="8" fontId="9" numFmtId="0" xfId="0" applyAlignment="1" applyBorder="1" applyFont="1">
      <alignment horizontal="center" readingOrder="0" vertical="center"/>
    </xf>
    <xf borderId="4" fillId="7" fontId="15" numFmtId="0" xfId="0" applyAlignment="1" applyBorder="1" applyFont="1">
      <alignment horizontal="center" readingOrder="0" vertical="center"/>
    </xf>
    <xf borderId="4" fillId="0" fontId="10" numFmtId="0" xfId="0" applyAlignment="1" applyBorder="1" applyFont="1">
      <alignment horizontal="center" readingOrder="0" vertical="center"/>
    </xf>
    <xf borderId="4" fillId="4" fontId="18" numFmtId="165" xfId="0" applyAlignment="1" applyBorder="1" applyFont="1" applyNumberFormat="1">
      <alignment horizontal="center" readingOrder="0" vertical="center"/>
    </xf>
    <xf borderId="4" fillId="8" fontId="10" numFmtId="0" xfId="0" applyAlignment="1" applyBorder="1" applyFont="1">
      <alignment horizontal="center" readingOrder="0" vertical="center"/>
    </xf>
    <xf borderId="4" fillId="4" fontId="16" numFmtId="0" xfId="0" applyAlignment="1" applyBorder="1" applyFont="1">
      <alignment horizontal="center" readingOrder="0" vertical="center"/>
    </xf>
    <xf borderId="0" fillId="0" fontId="13" numFmtId="0" xfId="0" applyFont="1"/>
    <xf borderId="0" fillId="0" fontId="14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6" fillId="0" fontId="9" numFmtId="0" xfId="0" applyAlignment="1" applyBorder="1" applyFont="1">
      <alignment horizontal="center" readingOrder="0" vertical="center"/>
    </xf>
    <xf borderId="7" fillId="0" fontId="9" numFmtId="0" xfId="0" applyAlignment="1" applyBorder="1" applyFont="1">
      <alignment horizontal="center" readingOrder="0" vertical="center"/>
    </xf>
    <xf borderId="8" fillId="0" fontId="9" numFmtId="0" xfId="0" applyAlignment="1" applyBorder="1" applyFont="1">
      <alignment horizontal="center" readingOrder="0" vertical="center"/>
    </xf>
    <xf borderId="9" fillId="0" fontId="9" numFmtId="0" xfId="0" applyAlignment="1" applyBorder="1" applyFont="1">
      <alignment horizontal="center" readingOrder="0" vertical="center"/>
    </xf>
    <xf borderId="10" fillId="0" fontId="9" numFmtId="0" xfId="0" applyAlignment="1" applyBorder="1" applyFont="1">
      <alignment vertical="center"/>
    </xf>
    <xf borderId="0" fillId="0" fontId="9" numFmtId="0" xfId="0" applyAlignment="1" applyFont="1">
      <alignment vertical="center"/>
    </xf>
    <xf borderId="11" fillId="0" fontId="2" numFmtId="0" xfId="0" applyBorder="1" applyFont="1"/>
    <xf borderId="12" fillId="0" fontId="9" numFmtId="0" xfId="0" applyAlignment="1" applyBorder="1" applyFont="1">
      <alignment horizontal="center" readingOrder="0" vertical="center"/>
    </xf>
    <xf borderId="13" fillId="0" fontId="2" numFmtId="0" xfId="0" applyBorder="1" applyFont="1"/>
    <xf borderId="14" fillId="0" fontId="9" numFmtId="0" xfId="0" applyAlignment="1" applyBorder="1" applyFont="1">
      <alignment vertical="center"/>
    </xf>
    <xf borderId="15" fillId="0" fontId="2" numFmtId="0" xfId="0" applyBorder="1" applyFont="1"/>
    <xf borderId="16" fillId="0" fontId="9" numFmtId="0" xfId="0" applyAlignment="1" applyBorder="1" applyFont="1">
      <alignment horizontal="center" readingOrder="0" vertical="center"/>
    </xf>
    <xf borderId="17" fillId="0" fontId="9" numFmtId="0" xfId="0" applyAlignment="1" applyBorder="1" applyFont="1">
      <alignment horizontal="center" readingOrder="0" vertical="center"/>
    </xf>
    <xf borderId="18" fillId="0" fontId="2" numFmtId="0" xfId="0" applyBorder="1" applyFont="1"/>
    <xf borderId="19" fillId="0" fontId="9" numFmtId="0" xfId="0" applyAlignment="1" applyBorder="1" applyFont="1">
      <alignment vertical="center"/>
    </xf>
    <xf borderId="20" fillId="0" fontId="9" numFmtId="0" xfId="0" applyAlignment="1" applyBorder="1" applyFont="1">
      <alignment vertical="center"/>
    </xf>
    <xf borderId="21" fillId="0" fontId="9" numFmtId="0" xfId="0" applyAlignment="1" applyBorder="1" applyFont="1">
      <alignment vertical="center"/>
    </xf>
    <xf borderId="22" fillId="0" fontId="9" numFmtId="0" xfId="0" applyAlignment="1" applyBorder="1" applyFont="1">
      <alignment vertical="center"/>
    </xf>
    <xf borderId="4" fillId="0" fontId="9" numFmtId="0" xfId="0" applyAlignment="1" applyBorder="1" applyFont="1">
      <alignment vertical="center"/>
    </xf>
    <xf borderId="0" fillId="0" fontId="24" numFmtId="0" xfId="0" applyAlignment="1" applyFont="1">
      <alignment vertical="bottom"/>
    </xf>
    <xf borderId="5" fillId="11" fontId="25" numFmtId="0" xfId="0" applyAlignment="1" applyBorder="1" applyFill="1" applyFont="1">
      <alignment horizontal="center" readingOrder="0" vertical="center"/>
    </xf>
    <xf borderId="5" fillId="11" fontId="26" numFmtId="0" xfId="0" applyAlignment="1" applyBorder="1" applyFont="1">
      <alignment horizontal="center" readingOrder="0" vertical="center"/>
    </xf>
    <xf borderId="5" fillId="11" fontId="27" numFmtId="0" xfId="0" applyAlignment="1" applyBorder="1" applyFont="1">
      <alignment horizontal="center" readingOrder="0" vertical="center"/>
    </xf>
    <xf borderId="23" fillId="4" fontId="9" numFmtId="164" xfId="0" applyAlignment="1" applyBorder="1" applyFont="1" applyNumberFormat="1">
      <alignment horizontal="center" readingOrder="0" vertical="center"/>
    </xf>
    <xf borderId="24" fillId="4" fontId="10" numFmtId="0" xfId="0" applyAlignment="1" applyBorder="1" applyFont="1">
      <alignment horizontal="center" readingOrder="0" vertical="center"/>
    </xf>
    <xf borderId="24" fillId="0" fontId="9" numFmtId="165" xfId="0" applyAlignment="1" applyBorder="1" applyFont="1" applyNumberFormat="1">
      <alignment horizontal="center" readingOrder="0" vertical="center"/>
    </xf>
    <xf borderId="24" fillId="0" fontId="28" numFmtId="0" xfId="0" applyAlignment="1" applyBorder="1" applyFont="1">
      <alignment horizontal="center" readingOrder="0" vertical="center"/>
    </xf>
    <xf borderId="24" fillId="9" fontId="29" numFmtId="0" xfId="0" applyAlignment="1" applyBorder="1" applyFont="1">
      <alignment horizontal="center" readingOrder="0" vertical="center"/>
    </xf>
    <xf borderId="25" fillId="9" fontId="27" numFmtId="0" xfId="0" applyAlignment="1" applyBorder="1" applyFont="1">
      <alignment horizontal="center" readingOrder="0" vertical="center"/>
    </xf>
    <xf borderId="26" fillId="4" fontId="27" numFmtId="165" xfId="0" applyAlignment="1" applyBorder="1" applyFont="1" applyNumberFormat="1">
      <alignment horizontal="center" readingOrder="0" vertical="center"/>
    </xf>
    <xf borderId="27" fillId="4" fontId="9" numFmtId="164" xfId="0" applyAlignment="1" applyBorder="1" applyFont="1" applyNumberFormat="1">
      <alignment horizontal="center" readingOrder="0" vertical="center"/>
    </xf>
    <xf borderId="4" fillId="0" fontId="28" numFmtId="0" xfId="0" applyAlignment="1" applyBorder="1" applyFont="1">
      <alignment horizontal="center" readingOrder="0" vertical="center"/>
    </xf>
    <xf borderId="4" fillId="9" fontId="29" numFmtId="0" xfId="0" applyAlignment="1" applyBorder="1" applyFont="1">
      <alignment horizontal="center" readingOrder="0" vertical="center"/>
    </xf>
    <xf borderId="28" fillId="0" fontId="2" numFmtId="0" xfId="0" applyBorder="1" applyFont="1"/>
    <xf borderId="29" fillId="0" fontId="2" numFmtId="0" xfId="0" applyBorder="1" applyFont="1"/>
    <xf borderId="30" fillId="4" fontId="9" numFmtId="164" xfId="0" applyAlignment="1" applyBorder="1" applyFont="1" applyNumberFormat="1">
      <alignment horizontal="center" readingOrder="0" vertical="center"/>
    </xf>
    <xf borderId="31" fillId="4" fontId="10" numFmtId="0" xfId="0" applyAlignment="1" applyBorder="1" applyFont="1">
      <alignment horizontal="center" readingOrder="0" vertical="center"/>
    </xf>
    <xf borderId="31" fillId="0" fontId="9" numFmtId="165" xfId="0" applyAlignment="1" applyBorder="1" applyFont="1" applyNumberFormat="1">
      <alignment horizontal="center" readingOrder="0" vertical="center"/>
    </xf>
    <xf borderId="31" fillId="0" fontId="28" numFmtId="0" xfId="0" applyAlignment="1" applyBorder="1" applyFont="1">
      <alignment horizontal="center" readingOrder="0" vertical="center"/>
    </xf>
    <xf borderId="31" fillId="9" fontId="29" numFmtId="0" xfId="0" applyAlignment="1" applyBorder="1" applyFont="1">
      <alignment horizontal="center" readingOrder="0" vertical="center"/>
    </xf>
    <xf borderId="32" fillId="0" fontId="2" numFmtId="0" xfId="0" applyBorder="1" applyFont="1"/>
    <xf borderId="33" fillId="0" fontId="2" numFmtId="0" xfId="0" applyBorder="1" applyFont="1"/>
    <xf borderId="24" fillId="0" fontId="12" numFmtId="165" xfId="0" applyAlignment="1" applyBorder="1" applyFont="1" applyNumberFormat="1">
      <alignment horizontal="center" readingOrder="0" vertical="center"/>
    </xf>
    <xf borderId="4" fillId="0" fontId="9" numFmtId="165" xfId="0" applyAlignment="1" applyBorder="1" applyFont="1" applyNumberFormat="1">
      <alignment horizontal="center" readingOrder="0" vertical="center"/>
    </xf>
    <xf borderId="34" fillId="4" fontId="9" numFmtId="164" xfId="0" applyAlignment="1" applyBorder="1" applyFont="1" applyNumberFormat="1">
      <alignment horizontal="center" readingOrder="0" vertical="center"/>
    </xf>
    <xf borderId="35" fillId="4" fontId="10" numFmtId="0" xfId="0" applyAlignment="1" applyBorder="1" applyFont="1">
      <alignment horizontal="center" readingOrder="0" vertical="center"/>
    </xf>
    <xf borderId="35" fillId="0" fontId="9" numFmtId="165" xfId="0" applyAlignment="1" applyBorder="1" applyFont="1" applyNumberFormat="1">
      <alignment horizontal="center" readingOrder="0" vertical="center"/>
    </xf>
    <xf borderId="35" fillId="0" fontId="28" numFmtId="0" xfId="0" applyAlignment="1" applyBorder="1" applyFont="1">
      <alignment horizontal="center" readingOrder="0" vertical="center"/>
    </xf>
    <xf borderId="35" fillId="9" fontId="29" numFmtId="0" xfId="0" applyAlignment="1" applyBorder="1" applyFont="1">
      <alignment horizontal="center" readingOrder="0" vertical="center"/>
    </xf>
    <xf borderId="35" fillId="9" fontId="27" numFmtId="0" xfId="0" applyAlignment="1" applyBorder="1" applyFont="1">
      <alignment horizontal="center" readingOrder="0" vertical="center"/>
    </xf>
    <xf borderId="36" fillId="4" fontId="27" numFmtId="165" xfId="0" applyAlignment="1" applyBorder="1" applyFont="1" applyNumberFormat="1">
      <alignment horizontal="center" readingOrder="0" vertical="center"/>
    </xf>
    <xf borderId="31" fillId="0" fontId="12" numFmtId="165" xfId="0" applyAlignment="1" applyBorder="1" applyFont="1" applyNumberFormat="1">
      <alignment horizontal="center" readingOrder="0" vertical="center"/>
    </xf>
    <xf borderId="37" fillId="4" fontId="9" numFmtId="164" xfId="0" applyAlignment="1" applyBorder="1" applyFont="1" applyNumberFormat="1">
      <alignment horizontal="center" readingOrder="0" vertical="center"/>
    </xf>
    <xf borderId="25" fillId="4" fontId="10" numFmtId="0" xfId="0" applyAlignment="1" applyBorder="1" applyFont="1">
      <alignment horizontal="center" readingOrder="0" vertical="center"/>
    </xf>
    <xf borderId="25" fillId="0" fontId="9" numFmtId="165" xfId="0" applyAlignment="1" applyBorder="1" applyFont="1" applyNumberFormat="1">
      <alignment horizontal="center" readingOrder="0" vertical="center"/>
    </xf>
    <xf borderId="25" fillId="0" fontId="28" numFmtId="0" xfId="0" applyAlignment="1" applyBorder="1" applyFont="1">
      <alignment horizontal="center" readingOrder="0" vertical="center"/>
    </xf>
    <xf borderId="25" fillId="9" fontId="29" numFmtId="0" xfId="0" applyAlignment="1" applyBorder="1" applyFont="1">
      <alignment horizontal="center" readingOrder="0" vertical="center"/>
    </xf>
    <xf borderId="38" fillId="10" fontId="23" numFmtId="0" xfId="0" applyAlignment="1" applyBorder="1" applyFont="1">
      <alignment horizontal="center" readingOrder="0" vertical="center"/>
    </xf>
    <xf borderId="39" fillId="0" fontId="2" numFmtId="0" xfId="0" applyBorder="1" applyFont="1"/>
    <xf borderId="35" fillId="10" fontId="27" numFmtId="165" xfId="0" applyAlignment="1" applyBorder="1" applyFont="1" applyNumberFormat="1">
      <alignment horizontal="center" readingOrder="0" vertical="center"/>
    </xf>
    <xf borderId="35" fillId="7" fontId="27" numFmtId="165" xfId="0" applyAlignment="1" applyBorder="1" applyFont="1" applyNumberFormat="1">
      <alignment horizontal="center" readingOrder="0" vertical="center"/>
    </xf>
    <xf borderId="36" fillId="10" fontId="27" numFmtId="165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40" Type="http://schemas.openxmlformats.org/officeDocument/2006/relationships/image" Target="../media/image27.png"/><Relationship Id="rId20" Type="http://schemas.openxmlformats.org/officeDocument/2006/relationships/image" Target="../media/image16.png"/><Relationship Id="rId42" Type="http://schemas.openxmlformats.org/officeDocument/2006/relationships/image" Target="../media/image49.png"/><Relationship Id="rId41" Type="http://schemas.openxmlformats.org/officeDocument/2006/relationships/image" Target="../media/image21.png"/><Relationship Id="rId22" Type="http://schemas.openxmlformats.org/officeDocument/2006/relationships/image" Target="../media/image13.png"/><Relationship Id="rId44" Type="http://schemas.openxmlformats.org/officeDocument/2006/relationships/image" Target="../media/image41.png"/><Relationship Id="rId21" Type="http://schemas.openxmlformats.org/officeDocument/2006/relationships/image" Target="../media/image11.png"/><Relationship Id="rId43" Type="http://schemas.openxmlformats.org/officeDocument/2006/relationships/image" Target="../media/image42.png"/><Relationship Id="rId24" Type="http://schemas.openxmlformats.org/officeDocument/2006/relationships/image" Target="../media/image19.png"/><Relationship Id="rId46" Type="http://schemas.openxmlformats.org/officeDocument/2006/relationships/image" Target="../media/image48.png"/><Relationship Id="rId23" Type="http://schemas.openxmlformats.org/officeDocument/2006/relationships/image" Target="../media/image18.png"/><Relationship Id="rId45" Type="http://schemas.openxmlformats.org/officeDocument/2006/relationships/image" Target="../media/image38.png"/><Relationship Id="rId1" Type="http://schemas.openxmlformats.org/officeDocument/2006/relationships/image" Target="../media/image15.png"/><Relationship Id="rId2" Type="http://schemas.openxmlformats.org/officeDocument/2006/relationships/image" Target="../media/image8.png"/><Relationship Id="rId3" Type="http://schemas.openxmlformats.org/officeDocument/2006/relationships/image" Target="../media/image36.png"/><Relationship Id="rId4" Type="http://schemas.openxmlformats.org/officeDocument/2006/relationships/image" Target="../media/image6.png"/><Relationship Id="rId9" Type="http://schemas.openxmlformats.org/officeDocument/2006/relationships/image" Target="../media/image12.png"/><Relationship Id="rId26" Type="http://schemas.openxmlformats.org/officeDocument/2006/relationships/image" Target="../media/image45.png"/><Relationship Id="rId25" Type="http://schemas.openxmlformats.org/officeDocument/2006/relationships/image" Target="../media/image23.png"/><Relationship Id="rId47" Type="http://schemas.openxmlformats.org/officeDocument/2006/relationships/image" Target="../media/image39.png"/><Relationship Id="rId28" Type="http://schemas.openxmlformats.org/officeDocument/2006/relationships/image" Target="../media/image25.png"/><Relationship Id="rId27" Type="http://schemas.openxmlformats.org/officeDocument/2006/relationships/image" Target="../media/image32.png"/><Relationship Id="rId5" Type="http://schemas.openxmlformats.org/officeDocument/2006/relationships/image" Target="../media/image17.png"/><Relationship Id="rId6" Type="http://schemas.openxmlformats.org/officeDocument/2006/relationships/image" Target="../media/image3.png"/><Relationship Id="rId29" Type="http://schemas.openxmlformats.org/officeDocument/2006/relationships/image" Target="../media/image20.png"/><Relationship Id="rId7" Type="http://schemas.openxmlformats.org/officeDocument/2006/relationships/image" Target="../media/image10.png"/><Relationship Id="rId8" Type="http://schemas.openxmlformats.org/officeDocument/2006/relationships/image" Target="../media/image35.png"/><Relationship Id="rId31" Type="http://schemas.openxmlformats.org/officeDocument/2006/relationships/image" Target="../media/image34.png"/><Relationship Id="rId30" Type="http://schemas.openxmlformats.org/officeDocument/2006/relationships/image" Target="../media/image26.png"/><Relationship Id="rId11" Type="http://schemas.openxmlformats.org/officeDocument/2006/relationships/image" Target="../media/image14.png"/><Relationship Id="rId33" Type="http://schemas.openxmlformats.org/officeDocument/2006/relationships/image" Target="../media/image29.png"/><Relationship Id="rId10" Type="http://schemas.openxmlformats.org/officeDocument/2006/relationships/image" Target="../media/image4.png"/><Relationship Id="rId32" Type="http://schemas.openxmlformats.org/officeDocument/2006/relationships/image" Target="../media/image33.png"/><Relationship Id="rId13" Type="http://schemas.openxmlformats.org/officeDocument/2006/relationships/image" Target="../media/image40.png"/><Relationship Id="rId35" Type="http://schemas.openxmlformats.org/officeDocument/2006/relationships/image" Target="../media/image43.png"/><Relationship Id="rId12" Type="http://schemas.openxmlformats.org/officeDocument/2006/relationships/image" Target="../media/image47.png"/><Relationship Id="rId34" Type="http://schemas.openxmlformats.org/officeDocument/2006/relationships/image" Target="../media/image28.png"/><Relationship Id="rId15" Type="http://schemas.openxmlformats.org/officeDocument/2006/relationships/image" Target="../media/image7.png"/><Relationship Id="rId37" Type="http://schemas.openxmlformats.org/officeDocument/2006/relationships/image" Target="../media/image44.png"/><Relationship Id="rId14" Type="http://schemas.openxmlformats.org/officeDocument/2006/relationships/image" Target="../media/image1.png"/><Relationship Id="rId36" Type="http://schemas.openxmlformats.org/officeDocument/2006/relationships/image" Target="../media/image24.png"/><Relationship Id="rId17" Type="http://schemas.openxmlformats.org/officeDocument/2006/relationships/image" Target="../media/image2.png"/><Relationship Id="rId39" Type="http://schemas.openxmlformats.org/officeDocument/2006/relationships/image" Target="../media/image31.png"/><Relationship Id="rId16" Type="http://schemas.openxmlformats.org/officeDocument/2006/relationships/image" Target="../media/image9.png"/><Relationship Id="rId38" Type="http://schemas.openxmlformats.org/officeDocument/2006/relationships/image" Target="../media/image30.png"/><Relationship Id="rId19" Type="http://schemas.openxmlformats.org/officeDocument/2006/relationships/image" Target="../media/image22.png"/><Relationship Id="rId18" Type="http://schemas.openxmlformats.org/officeDocument/2006/relationships/image" Target="../media/image5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46.png"/><Relationship Id="rId3" Type="http://schemas.openxmlformats.org/officeDocument/2006/relationships/image" Target="../media/image5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1</xdr:row>
      <xdr:rowOff>0</xdr:rowOff>
    </xdr:from>
    <xdr:ext cx="581025" cy="533400"/>
    <xdr:pic>
      <xdr:nvPicPr>
        <xdr:cNvPr id="0" name="image15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</xdr:row>
      <xdr:rowOff>0</xdr:rowOff>
    </xdr:from>
    <xdr:ext cx="581025" cy="533400"/>
    <xdr:pic>
      <xdr:nvPicPr>
        <xdr:cNvPr id="0" name="image8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</xdr:row>
      <xdr:rowOff>0</xdr:rowOff>
    </xdr:from>
    <xdr:ext cx="419100" cy="533400"/>
    <xdr:pic>
      <xdr:nvPicPr>
        <xdr:cNvPr id="0" name="image36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4</xdr:row>
      <xdr:rowOff>0</xdr:rowOff>
    </xdr:from>
    <xdr:ext cx="495300" cy="533400"/>
    <xdr:pic>
      <xdr:nvPicPr>
        <xdr:cNvPr id="0" name="image6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5</xdr:row>
      <xdr:rowOff>0</xdr:rowOff>
    </xdr:from>
    <xdr:ext cx="495300" cy="533400"/>
    <xdr:pic>
      <xdr:nvPicPr>
        <xdr:cNvPr id="0" name="image17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6</xdr:row>
      <xdr:rowOff>0</xdr:rowOff>
    </xdr:from>
    <xdr:ext cx="457200" cy="523875"/>
    <xdr:pic>
      <xdr:nvPicPr>
        <xdr:cNvPr id="0" name="image3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7</xdr:row>
      <xdr:rowOff>0</xdr:rowOff>
    </xdr:from>
    <xdr:ext cx="352425" cy="533400"/>
    <xdr:pic>
      <xdr:nvPicPr>
        <xdr:cNvPr id="0" name="image10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8</xdr:row>
      <xdr:rowOff>0</xdr:rowOff>
    </xdr:from>
    <xdr:ext cx="228600" cy="533400"/>
    <xdr:pic>
      <xdr:nvPicPr>
        <xdr:cNvPr id="0" name="image35.pn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9</xdr:row>
      <xdr:rowOff>0</xdr:rowOff>
    </xdr:from>
    <xdr:ext cx="561975" cy="523875"/>
    <xdr:pic>
      <xdr:nvPicPr>
        <xdr:cNvPr id="0" name="image12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11</xdr:row>
      <xdr:rowOff>0</xdr:rowOff>
    </xdr:from>
    <xdr:ext cx="428625" cy="533400"/>
    <xdr:pic>
      <xdr:nvPicPr>
        <xdr:cNvPr id="0" name="image4.png" title="Imagen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12</xdr:row>
      <xdr:rowOff>0</xdr:rowOff>
    </xdr:from>
    <xdr:ext cx="733425" cy="533400"/>
    <xdr:pic>
      <xdr:nvPicPr>
        <xdr:cNvPr id="0" name="image14.png" title="Imagen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13</xdr:row>
      <xdr:rowOff>0</xdr:rowOff>
    </xdr:from>
    <xdr:ext cx="514350" cy="533400"/>
    <xdr:pic>
      <xdr:nvPicPr>
        <xdr:cNvPr id="0" name="image47.png" title="Imagen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14</xdr:row>
      <xdr:rowOff>0</xdr:rowOff>
    </xdr:from>
    <xdr:ext cx="247650" cy="533400"/>
    <xdr:pic>
      <xdr:nvPicPr>
        <xdr:cNvPr id="0" name="image40.png" title="Imagen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15</xdr:row>
      <xdr:rowOff>0</xdr:rowOff>
    </xdr:from>
    <xdr:ext cx="428625" cy="533400"/>
    <xdr:pic>
      <xdr:nvPicPr>
        <xdr:cNvPr id="0" name="image1.png" title="Imagen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16</xdr:row>
      <xdr:rowOff>0</xdr:rowOff>
    </xdr:from>
    <xdr:ext cx="485775" cy="533400"/>
    <xdr:pic>
      <xdr:nvPicPr>
        <xdr:cNvPr id="0" name="image7.png" title="Imagen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17</xdr:row>
      <xdr:rowOff>0</xdr:rowOff>
    </xdr:from>
    <xdr:ext cx="419100" cy="533400"/>
    <xdr:pic>
      <xdr:nvPicPr>
        <xdr:cNvPr id="0" name="image9.png" title="Imagen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18</xdr:row>
      <xdr:rowOff>0</xdr:rowOff>
    </xdr:from>
    <xdr:ext cx="523875" cy="523875"/>
    <xdr:pic>
      <xdr:nvPicPr>
        <xdr:cNvPr id="0" name="image2.png" title="Imagen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19</xdr:row>
      <xdr:rowOff>0</xdr:rowOff>
    </xdr:from>
    <xdr:ext cx="485775" cy="533400"/>
    <xdr:pic>
      <xdr:nvPicPr>
        <xdr:cNvPr id="0" name="image5.png" title="Imagen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20</xdr:row>
      <xdr:rowOff>0</xdr:rowOff>
    </xdr:from>
    <xdr:ext cx="495300" cy="533400"/>
    <xdr:pic>
      <xdr:nvPicPr>
        <xdr:cNvPr id="0" name="image22.png" title="Imagen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21</xdr:row>
      <xdr:rowOff>0</xdr:rowOff>
    </xdr:from>
    <xdr:ext cx="714375" cy="533400"/>
    <xdr:pic>
      <xdr:nvPicPr>
        <xdr:cNvPr id="0" name="image16.png" title="Imagen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22</xdr:row>
      <xdr:rowOff>0</xdr:rowOff>
    </xdr:from>
    <xdr:ext cx="704850" cy="533400"/>
    <xdr:pic>
      <xdr:nvPicPr>
        <xdr:cNvPr id="0" name="image11.png" title="Imagen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23</xdr:row>
      <xdr:rowOff>0</xdr:rowOff>
    </xdr:from>
    <xdr:ext cx="476250" cy="533400"/>
    <xdr:pic>
      <xdr:nvPicPr>
        <xdr:cNvPr id="0" name="image13.png" title="Imagen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24</xdr:row>
      <xdr:rowOff>0</xdr:rowOff>
    </xdr:from>
    <xdr:ext cx="495300" cy="533400"/>
    <xdr:pic>
      <xdr:nvPicPr>
        <xdr:cNvPr id="0" name="image18.png" title="Imagen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25</xdr:row>
      <xdr:rowOff>0</xdr:rowOff>
    </xdr:from>
    <xdr:ext cx="533400" cy="533400"/>
    <xdr:pic>
      <xdr:nvPicPr>
        <xdr:cNvPr id="0" name="image19.png" title="Imagen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26</xdr:row>
      <xdr:rowOff>0</xdr:rowOff>
    </xdr:from>
    <xdr:ext cx="676275" cy="523875"/>
    <xdr:pic>
      <xdr:nvPicPr>
        <xdr:cNvPr id="0" name="image23.png" title="Imagen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27</xdr:row>
      <xdr:rowOff>0</xdr:rowOff>
    </xdr:from>
    <xdr:ext cx="695325" cy="533400"/>
    <xdr:pic>
      <xdr:nvPicPr>
        <xdr:cNvPr id="0" name="image45.png" title="Imagen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32</xdr:row>
      <xdr:rowOff>0</xdr:rowOff>
    </xdr:from>
    <xdr:ext cx="390525" cy="523875"/>
    <xdr:pic>
      <xdr:nvPicPr>
        <xdr:cNvPr id="0" name="image32.png" title="Imagen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34</xdr:row>
      <xdr:rowOff>0</xdr:rowOff>
    </xdr:from>
    <xdr:ext cx="333375" cy="390525"/>
    <xdr:pic>
      <xdr:nvPicPr>
        <xdr:cNvPr id="0" name="image25.png" title="Imagen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35</xdr:row>
      <xdr:rowOff>0</xdr:rowOff>
    </xdr:from>
    <xdr:ext cx="466725" cy="390525"/>
    <xdr:pic>
      <xdr:nvPicPr>
        <xdr:cNvPr id="0" name="image20.png" title="Imagen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36</xdr:row>
      <xdr:rowOff>0</xdr:rowOff>
    </xdr:from>
    <xdr:ext cx="466725" cy="390525"/>
    <xdr:pic>
      <xdr:nvPicPr>
        <xdr:cNvPr id="0" name="image26.png" title="Imagen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37</xdr:row>
      <xdr:rowOff>0</xdr:rowOff>
    </xdr:from>
    <xdr:ext cx="361950" cy="390525"/>
    <xdr:pic>
      <xdr:nvPicPr>
        <xdr:cNvPr id="0" name="image34.png" title="Imagen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38</xdr:row>
      <xdr:rowOff>0</xdr:rowOff>
    </xdr:from>
    <xdr:ext cx="390525" cy="390525"/>
    <xdr:pic>
      <xdr:nvPicPr>
        <xdr:cNvPr id="0" name="image33.png" title="Imagen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39</xdr:row>
      <xdr:rowOff>0</xdr:rowOff>
    </xdr:from>
    <xdr:ext cx="285750" cy="390525"/>
    <xdr:pic>
      <xdr:nvPicPr>
        <xdr:cNvPr id="0" name="image29.png" title="Imagen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40</xdr:row>
      <xdr:rowOff>0</xdr:rowOff>
    </xdr:from>
    <xdr:ext cx="390525" cy="390525"/>
    <xdr:pic>
      <xdr:nvPicPr>
        <xdr:cNvPr id="0" name="image28.png" title="Imagen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48</xdr:row>
      <xdr:rowOff>0</xdr:rowOff>
    </xdr:from>
    <xdr:ext cx="400050" cy="190500"/>
    <xdr:pic>
      <xdr:nvPicPr>
        <xdr:cNvPr id="0" name="image43.png" title="Imagen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49</xdr:row>
      <xdr:rowOff>0</xdr:rowOff>
    </xdr:from>
    <xdr:ext cx="847725" cy="523875"/>
    <xdr:pic>
      <xdr:nvPicPr>
        <xdr:cNvPr id="0" name="image24.png" title="Imagen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50</xdr:row>
      <xdr:rowOff>0</xdr:rowOff>
    </xdr:from>
    <xdr:ext cx="361950" cy="390525"/>
    <xdr:pic>
      <xdr:nvPicPr>
        <xdr:cNvPr id="0" name="image44.png" title="Imagen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61</xdr:row>
      <xdr:rowOff>0</xdr:rowOff>
    </xdr:from>
    <xdr:ext cx="466725" cy="390525"/>
    <xdr:pic>
      <xdr:nvPicPr>
        <xdr:cNvPr id="0" name="image30.png" title="Imagen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62</xdr:row>
      <xdr:rowOff>0</xdr:rowOff>
    </xdr:from>
    <xdr:ext cx="257175" cy="390525"/>
    <xdr:pic>
      <xdr:nvPicPr>
        <xdr:cNvPr id="0" name="image31.png" title="Imagen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63</xdr:row>
      <xdr:rowOff>0</xdr:rowOff>
    </xdr:from>
    <xdr:ext cx="361950" cy="390525"/>
    <xdr:pic>
      <xdr:nvPicPr>
        <xdr:cNvPr id="0" name="image27.png" title="Imagen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64</xdr:row>
      <xdr:rowOff>0</xdr:rowOff>
    </xdr:from>
    <xdr:ext cx="285750" cy="390525"/>
    <xdr:pic>
      <xdr:nvPicPr>
        <xdr:cNvPr id="0" name="image21.png" title="Imagen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65</xdr:row>
      <xdr:rowOff>0</xdr:rowOff>
    </xdr:from>
    <xdr:ext cx="361950" cy="390525"/>
    <xdr:pic>
      <xdr:nvPicPr>
        <xdr:cNvPr id="0" name="image49.png" title="Imagen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66</xdr:row>
      <xdr:rowOff>0</xdr:rowOff>
    </xdr:from>
    <xdr:ext cx="409575" cy="390525"/>
    <xdr:pic>
      <xdr:nvPicPr>
        <xdr:cNvPr id="0" name="image42.png" title="Imagen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67</xdr:row>
      <xdr:rowOff>0</xdr:rowOff>
    </xdr:from>
    <xdr:ext cx="257175" cy="390525"/>
    <xdr:pic>
      <xdr:nvPicPr>
        <xdr:cNvPr id="0" name="image41.png" title="Imagen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84</xdr:row>
      <xdr:rowOff>0</xdr:rowOff>
    </xdr:from>
    <xdr:ext cx="285750" cy="390525"/>
    <xdr:pic>
      <xdr:nvPicPr>
        <xdr:cNvPr id="0" name="image38.png" title="Imagen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85</xdr:row>
      <xdr:rowOff>0</xdr:rowOff>
    </xdr:from>
    <xdr:ext cx="276225" cy="390525"/>
    <xdr:pic>
      <xdr:nvPicPr>
        <xdr:cNvPr id="0" name="image48.png" title="Imagen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86</xdr:row>
      <xdr:rowOff>0</xdr:rowOff>
    </xdr:from>
    <xdr:ext cx="161925" cy="190500"/>
    <xdr:pic>
      <xdr:nvPicPr>
        <xdr:cNvPr id="0" name="image39.png" title="Imagen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495300</xdr:colOff>
      <xdr:row>16</xdr:row>
      <xdr:rowOff>38100</xdr:rowOff>
    </xdr:from>
    <xdr:ext cx="619125" cy="676275"/>
    <xdr:pic>
      <xdr:nvPicPr>
        <xdr:cNvPr id="0" name="image37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1219200</xdr:colOff>
      <xdr:row>3</xdr:row>
      <xdr:rowOff>209550</xdr:rowOff>
    </xdr:from>
    <xdr:ext cx="571500" cy="600075"/>
    <xdr:pic>
      <xdr:nvPicPr>
        <xdr:cNvPr id="0" name="image46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1219200</xdr:colOff>
      <xdr:row>5</xdr:row>
      <xdr:rowOff>57150</xdr:rowOff>
    </xdr:from>
    <xdr:ext cx="571500" cy="400050"/>
    <xdr:pic>
      <xdr:nvPicPr>
        <xdr:cNvPr id="0" name="image50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4.25"/>
    <col customWidth="1" min="4" max="4" width="12.63"/>
    <col customWidth="1" min="5" max="5" width="31.63"/>
    <col customWidth="1" min="6" max="6" width="12.63"/>
  </cols>
  <sheetData>
    <row r="1" ht="15.75" customHeight="1">
      <c r="A1" s="1" t="s">
        <v>0</v>
      </c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6" t="s">
        <v>6</v>
      </c>
      <c r="B3" s="6">
        <v>100.0</v>
      </c>
      <c r="C3" s="5"/>
      <c r="D3" s="5" t="s">
        <v>7</v>
      </c>
      <c r="E3" s="5" t="s">
        <v>8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6" t="s">
        <v>9</v>
      </c>
      <c r="B4" s="6">
        <v>1.0</v>
      </c>
      <c r="C4" s="5"/>
      <c r="D4" s="5">
        <v>1.0</v>
      </c>
      <c r="E4" s="5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6" t="s">
        <v>10</v>
      </c>
      <c r="B5" s="6">
        <v>1.0</v>
      </c>
      <c r="C5" s="5"/>
      <c r="D5" s="5">
        <v>1.0</v>
      </c>
      <c r="E5" s="5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6" t="s">
        <v>11</v>
      </c>
      <c r="B6" s="6">
        <v>1.0</v>
      </c>
      <c r="C6" s="5"/>
      <c r="D6" s="5">
        <v>1.0</v>
      </c>
      <c r="E6" s="5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6" t="s">
        <v>12</v>
      </c>
      <c r="B7" s="6">
        <v>5.0</v>
      </c>
      <c r="C7" s="5"/>
      <c r="D7" s="5">
        <v>5.0</v>
      </c>
      <c r="E7" s="5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6" t="s">
        <v>13</v>
      </c>
      <c r="B8" s="6">
        <v>1.0</v>
      </c>
      <c r="C8" s="5"/>
      <c r="D8" s="5">
        <v>1.0</v>
      </c>
      <c r="E8" s="5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6" t="s">
        <v>14</v>
      </c>
      <c r="B9" s="6">
        <v>1.0</v>
      </c>
      <c r="C9" s="5" t="s">
        <v>15</v>
      </c>
      <c r="D9" s="5">
        <v>1.0</v>
      </c>
      <c r="E9" s="5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6" t="s">
        <v>16</v>
      </c>
      <c r="B10" s="6">
        <v>100.0</v>
      </c>
      <c r="C10" s="5"/>
      <c r="D10" s="5" t="s">
        <v>7</v>
      </c>
      <c r="E10" s="5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6" t="s">
        <v>17</v>
      </c>
      <c r="B11" s="6">
        <v>5.0</v>
      </c>
      <c r="C11" s="5"/>
      <c r="D11" s="5">
        <v>5.0</v>
      </c>
      <c r="E11" s="5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6" t="s">
        <v>18</v>
      </c>
      <c r="B12" s="6">
        <v>1.0</v>
      </c>
      <c r="C12" s="5"/>
      <c r="D12" s="5">
        <v>1.0</v>
      </c>
      <c r="E12" s="5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6" t="s">
        <v>19</v>
      </c>
      <c r="B13" s="6">
        <v>12.0</v>
      </c>
      <c r="C13" s="5"/>
      <c r="D13" s="5">
        <v>12.0</v>
      </c>
      <c r="E13" s="5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6" t="s">
        <v>20</v>
      </c>
      <c r="B14" s="6">
        <v>1.0</v>
      </c>
      <c r="C14" s="5"/>
      <c r="D14" s="5">
        <v>0.0</v>
      </c>
      <c r="E14" s="5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6" t="s">
        <v>21</v>
      </c>
      <c r="B15" s="6">
        <v>2.0</v>
      </c>
      <c r="C15" s="5"/>
      <c r="D15" s="5">
        <v>2.0</v>
      </c>
      <c r="E15" s="5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.5"/>
    <col customWidth="1" hidden="1" min="2" max="2" width="8.0"/>
    <col customWidth="1" hidden="1" min="3" max="3" width="12.13"/>
    <col customWidth="1" min="4" max="4" width="18.0"/>
    <col customWidth="1" min="5" max="5" width="8.63"/>
    <col customWidth="1" hidden="1" min="6" max="6" width="11.75"/>
    <col customWidth="1" min="7" max="7" width="9.88"/>
    <col customWidth="1" min="8" max="8" width="5.0"/>
    <col customWidth="1" min="9" max="9" width="6.75"/>
    <col customWidth="1" hidden="1" min="10" max="10" width="10.63"/>
    <col customWidth="1" min="11" max="11" width="7.5"/>
    <col customWidth="1" min="12" max="12" width="11.13"/>
    <col customWidth="1" hidden="1" min="13" max="13" width="12.0"/>
    <col customWidth="1" min="14" max="14" width="12.63"/>
    <col customWidth="1" min="15" max="15" width="10.75"/>
    <col customWidth="1" min="16" max="16" width="15.5"/>
    <col customWidth="1" min="18" max="18" width="15.5"/>
  </cols>
  <sheetData>
    <row r="1" ht="34.5" customHeight="1">
      <c r="A1" s="7"/>
      <c r="B1" s="7" t="s">
        <v>1</v>
      </c>
      <c r="C1" s="8" t="s">
        <v>22</v>
      </c>
      <c r="D1" s="7" t="s">
        <v>23</v>
      </c>
      <c r="E1" s="7" t="s">
        <v>24</v>
      </c>
      <c r="F1" s="7" t="s">
        <v>25</v>
      </c>
      <c r="G1" s="7" t="s">
        <v>26</v>
      </c>
      <c r="H1" s="7" t="s">
        <v>27</v>
      </c>
      <c r="I1" s="7" t="s">
        <v>28</v>
      </c>
      <c r="J1" s="7" t="s">
        <v>29</v>
      </c>
      <c r="K1" s="7" t="s">
        <v>29</v>
      </c>
      <c r="L1" s="7" t="s">
        <v>30</v>
      </c>
      <c r="M1" s="7" t="s">
        <v>31</v>
      </c>
      <c r="N1" s="9" t="s">
        <v>32</v>
      </c>
      <c r="O1" s="10" t="s">
        <v>33</v>
      </c>
      <c r="P1" s="11" t="s">
        <v>34</v>
      </c>
      <c r="Q1" s="11" t="s">
        <v>35</v>
      </c>
      <c r="R1" s="11" t="s">
        <v>36</v>
      </c>
    </row>
    <row r="2" ht="42.0" customHeight="1">
      <c r="A2" s="12"/>
      <c r="B2" s="13">
        <v>46.0</v>
      </c>
      <c r="C2" s="14">
        <v>45981.0</v>
      </c>
      <c r="D2" s="15" t="s">
        <v>37</v>
      </c>
      <c r="E2" s="16">
        <v>2.63</v>
      </c>
      <c r="F2" s="17" t="s">
        <v>38</v>
      </c>
      <c r="G2" s="18" t="s">
        <v>39</v>
      </c>
      <c r="H2" s="18">
        <v>1.0</v>
      </c>
      <c r="I2" s="18" t="s">
        <v>40</v>
      </c>
      <c r="J2" s="18" t="s">
        <v>41</v>
      </c>
      <c r="K2" s="18" t="s">
        <v>42</v>
      </c>
      <c r="L2" s="19"/>
      <c r="M2" s="20">
        <v>4305000.0</v>
      </c>
      <c r="N2" s="21">
        <f>M2/(1-55%)</f>
        <v>9566666.667</v>
      </c>
      <c r="O2" s="22" t="s">
        <v>43</v>
      </c>
      <c r="P2" s="23" t="s">
        <v>44</v>
      </c>
      <c r="Q2" s="24" t="s">
        <v>45</v>
      </c>
      <c r="R2" s="25"/>
    </row>
    <row r="3" ht="42.0" customHeight="1">
      <c r="A3" s="12"/>
      <c r="B3" s="13">
        <v>47.0</v>
      </c>
      <c r="C3" s="14">
        <v>45981.0</v>
      </c>
      <c r="D3" s="15" t="s">
        <v>46</v>
      </c>
      <c r="E3" s="16">
        <v>1.85</v>
      </c>
      <c r="F3" s="26" t="s">
        <v>47</v>
      </c>
      <c r="G3" s="18" t="s">
        <v>48</v>
      </c>
      <c r="H3" s="18">
        <v>1.0</v>
      </c>
      <c r="I3" s="18" t="s">
        <v>49</v>
      </c>
      <c r="J3" s="18" t="s">
        <v>41</v>
      </c>
      <c r="K3" s="18" t="s">
        <v>50</v>
      </c>
      <c r="L3" s="19"/>
      <c r="M3" s="20">
        <v>2.76E7</v>
      </c>
      <c r="N3" s="27">
        <v>2.76E7</v>
      </c>
      <c r="O3" s="22" t="s">
        <v>43</v>
      </c>
      <c r="P3" s="23" t="s">
        <v>44</v>
      </c>
      <c r="Q3" s="24" t="s">
        <v>45</v>
      </c>
      <c r="R3" s="25"/>
    </row>
    <row r="4" ht="42.0" customHeight="1">
      <c r="A4" s="12"/>
      <c r="B4" s="13">
        <v>49.0</v>
      </c>
      <c r="C4" s="14">
        <v>45984.0</v>
      </c>
      <c r="D4" s="15" t="s">
        <v>51</v>
      </c>
      <c r="E4" s="16" t="s">
        <v>52</v>
      </c>
      <c r="F4" s="28" t="s">
        <v>53</v>
      </c>
      <c r="G4" s="18" t="s">
        <v>54</v>
      </c>
      <c r="H4" s="18">
        <v>1.0</v>
      </c>
      <c r="I4" s="18">
        <v>7.0</v>
      </c>
      <c r="J4" s="18" t="s">
        <v>41</v>
      </c>
      <c r="K4" s="18" t="s">
        <v>55</v>
      </c>
      <c r="L4" s="19"/>
      <c r="M4" s="20">
        <v>170000.0</v>
      </c>
      <c r="N4" s="21">
        <f>M4/(1-55%)</f>
        <v>377777.7778</v>
      </c>
      <c r="O4" s="22" t="s">
        <v>43</v>
      </c>
      <c r="P4" s="23" t="s">
        <v>44</v>
      </c>
      <c r="Q4" s="24" t="s">
        <v>45</v>
      </c>
      <c r="R4" s="25"/>
    </row>
    <row r="5" ht="42.0" customHeight="1">
      <c r="A5" s="12"/>
      <c r="B5" s="13">
        <v>50.0</v>
      </c>
      <c r="C5" s="14">
        <v>45984.0</v>
      </c>
      <c r="D5" s="15" t="s">
        <v>56</v>
      </c>
      <c r="E5" s="16" t="s">
        <v>52</v>
      </c>
      <c r="F5" s="29" t="s">
        <v>57</v>
      </c>
      <c r="G5" s="18" t="s">
        <v>58</v>
      </c>
      <c r="H5" s="18">
        <v>1.0</v>
      </c>
      <c r="I5" s="18">
        <v>9.0</v>
      </c>
      <c r="J5" s="18" t="s">
        <v>41</v>
      </c>
      <c r="K5" s="18" t="s">
        <v>55</v>
      </c>
      <c r="L5" s="19"/>
      <c r="M5" s="20">
        <v>170000.0</v>
      </c>
      <c r="N5" s="21">
        <f>M5/(1-50%)</f>
        <v>340000</v>
      </c>
      <c r="O5" s="22" t="s">
        <v>43</v>
      </c>
      <c r="P5" s="23" t="s">
        <v>44</v>
      </c>
      <c r="Q5" s="24" t="s">
        <v>45</v>
      </c>
      <c r="R5" s="25"/>
    </row>
    <row r="6" ht="42.0" customHeight="1">
      <c r="A6" s="12"/>
      <c r="B6" s="13">
        <v>51.0</v>
      </c>
      <c r="C6" s="14">
        <v>45984.0</v>
      </c>
      <c r="D6" s="30" t="s">
        <v>59</v>
      </c>
      <c r="E6" s="16" t="s">
        <v>52</v>
      </c>
      <c r="F6" s="29" t="s">
        <v>57</v>
      </c>
      <c r="G6" s="18" t="s">
        <v>60</v>
      </c>
      <c r="H6" s="18">
        <v>1.0</v>
      </c>
      <c r="I6" s="18">
        <v>6.0</v>
      </c>
      <c r="J6" s="18" t="s">
        <v>41</v>
      </c>
      <c r="K6" s="18" t="s">
        <v>55</v>
      </c>
      <c r="L6" s="19"/>
      <c r="M6" s="20">
        <v>170000.0</v>
      </c>
      <c r="N6" s="21">
        <f>M6/(1-55%)</f>
        <v>377777.7778</v>
      </c>
      <c r="O6" s="22" t="s">
        <v>34</v>
      </c>
      <c r="P6" s="23" t="s">
        <v>61</v>
      </c>
      <c r="Q6" s="31" t="s">
        <v>62</v>
      </c>
      <c r="R6" s="32" t="s">
        <v>63</v>
      </c>
    </row>
    <row r="7" ht="42.0" customHeight="1">
      <c r="A7" s="12"/>
      <c r="B7" s="13">
        <v>52.0</v>
      </c>
      <c r="C7" s="14">
        <v>45984.0</v>
      </c>
      <c r="D7" s="15" t="s">
        <v>64</v>
      </c>
      <c r="E7" s="16" t="s">
        <v>52</v>
      </c>
      <c r="F7" s="29" t="s">
        <v>57</v>
      </c>
      <c r="G7" s="18" t="s">
        <v>65</v>
      </c>
      <c r="H7" s="18">
        <v>1.0</v>
      </c>
      <c r="I7" s="18">
        <v>9.0</v>
      </c>
      <c r="J7" s="18" t="s">
        <v>41</v>
      </c>
      <c r="K7" s="18" t="s">
        <v>55</v>
      </c>
      <c r="L7" s="19"/>
      <c r="M7" s="20">
        <v>170000.0</v>
      </c>
      <c r="N7" s="21">
        <f>M7/(1-50%)</f>
        <v>340000</v>
      </c>
      <c r="O7" s="22" t="s">
        <v>43</v>
      </c>
      <c r="P7" s="23" t="s">
        <v>44</v>
      </c>
      <c r="Q7" s="24" t="s">
        <v>45</v>
      </c>
      <c r="R7" s="25"/>
    </row>
    <row r="8" ht="42.0" customHeight="1">
      <c r="A8" s="12"/>
      <c r="B8" s="13">
        <v>53.0</v>
      </c>
      <c r="C8" s="14">
        <v>45984.0</v>
      </c>
      <c r="D8" s="15" t="s">
        <v>66</v>
      </c>
      <c r="E8" s="16" t="s">
        <v>52</v>
      </c>
      <c r="F8" s="29" t="s">
        <v>57</v>
      </c>
      <c r="G8" s="18" t="s">
        <v>60</v>
      </c>
      <c r="H8" s="18">
        <v>1.0</v>
      </c>
      <c r="I8" s="18">
        <v>6.0</v>
      </c>
      <c r="J8" s="18" t="s">
        <v>41</v>
      </c>
      <c r="K8" s="18" t="s">
        <v>55</v>
      </c>
      <c r="L8" s="19"/>
      <c r="M8" s="20">
        <v>170000.0</v>
      </c>
      <c r="N8" s="21">
        <f>M8/(1-55%)</f>
        <v>377777.7778</v>
      </c>
      <c r="O8" s="22" t="s">
        <v>43</v>
      </c>
      <c r="P8" s="23" t="s">
        <v>44</v>
      </c>
      <c r="Q8" s="24" t="s">
        <v>45</v>
      </c>
      <c r="R8" s="25"/>
    </row>
    <row r="9" ht="42.0" customHeight="1">
      <c r="A9" s="12"/>
      <c r="B9" s="13">
        <v>55.0</v>
      </c>
      <c r="C9" s="14">
        <v>45984.0</v>
      </c>
      <c r="D9" s="15" t="s">
        <v>67</v>
      </c>
      <c r="E9" s="16" t="s">
        <v>52</v>
      </c>
      <c r="F9" s="28" t="s">
        <v>53</v>
      </c>
      <c r="G9" s="18" t="s">
        <v>60</v>
      </c>
      <c r="H9" s="18">
        <v>1.0</v>
      </c>
      <c r="I9" s="18">
        <v>7.0</v>
      </c>
      <c r="J9" s="18" t="s">
        <v>41</v>
      </c>
      <c r="K9" s="18" t="s">
        <v>55</v>
      </c>
      <c r="L9" s="19"/>
      <c r="M9" s="20">
        <v>170000.0</v>
      </c>
      <c r="N9" s="21">
        <f>M9/(1-60%)</f>
        <v>425000</v>
      </c>
      <c r="O9" s="22" t="s">
        <v>43</v>
      </c>
      <c r="P9" s="23" t="s">
        <v>44</v>
      </c>
      <c r="Q9" s="24" t="s">
        <v>45</v>
      </c>
      <c r="R9" s="25"/>
    </row>
    <row r="10" ht="42.0" customHeight="1">
      <c r="A10" s="12"/>
      <c r="B10" s="13">
        <v>56.0</v>
      </c>
      <c r="C10" s="14">
        <v>45984.0</v>
      </c>
      <c r="D10" s="15" t="s">
        <v>68</v>
      </c>
      <c r="E10" s="16" t="s">
        <v>52</v>
      </c>
      <c r="F10" s="26" t="s">
        <v>69</v>
      </c>
      <c r="G10" s="18" t="s">
        <v>39</v>
      </c>
      <c r="H10" s="18">
        <v>1.0</v>
      </c>
      <c r="I10" s="18">
        <v>9.0</v>
      </c>
      <c r="J10" s="18" t="s">
        <v>41</v>
      </c>
      <c r="K10" s="18" t="s">
        <v>55</v>
      </c>
      <c r="L10" s="20"/>
      <c r="M10" s="20">
        <v>280000.0</v>
      </c>
      <c r="N10" s="21">
        <f>M10/(1-50%)</f>
        <v>560000</v>
      </c>
      <c r="O10" s="22" t="s">
        <v>43</v>
      </c>
      <c r="P10" s="23" t="s">
        <v>44</v>
      </c>
      <c r="Q10" s="24" t="s">
        <v>45</v>
      </c>
      <c r="R10" s="25"/>
    </row>
    <row r="11" ht="42.0" customHeight="1">
      <c r="A11" s="12"/>
      <c r="B11" s="13">
        <v>61.0</v>
      </c>
      <c r="C11" s="14">
        <v>45984.0</v>
      </c>
      <c r="D11" s="15" t="s">
        <v>70</v>
      </c>
      <c r="E11" s="16" t="s">
        <v>52</v>
      </c>
      <c r="F11" s="29" t="s">
        <v>57</v>
      </c>
      <c r="G11" s="18" t="s">
        <v>71</v>
      </c>
      <c r="H11" s="18">
        <v>1.0</v>
      </c>
      <c r="I11" s="18">
        <v>7.0</v>
      </c>
      <c r="J11" s="18" t="s">
        <v>41</v>
      </c>
      <c r="K11" s="18" t="s">
        <v>55</v>
      </c>
      <c r="L11" s="20" t="s">
        <v>72</v>
      </c>
      <c r="M11" s="20">
        <v>170000.0</v>
      </c>
      <c r="N11" s="21">
        <f>M11/(1-43.2%)</f>
        <v>299295.7746</v>
      </c>
      <c r="O11" s="22" t="s">
        <v>43</v>
      </c>
      <c r="P11" s="23" t="s">
        <v>44</v>
      </c>
      <c r="Q11" s="24" t="s">
        <v>45</v>
      </c>
      <c r="R11" s="25"/>
    </row>
    <row r="12" ht="42.0" customHeight="1">
      <c r="A12" s="12"/>
      <c r="B12" s="13">
        <v>62.0</v>
      </c>
      <c r="C12" s="14">
        <v>45984.0</v>
      </c>
      <c r="D12" s="15" t="s">
        <v>73</v>
      </c>
      <c r="E12" s="16" t="s">
        <v>52</v>
      </c>
      <c r="F12" s="28" t="s">
        <v>53</v>
      </c>
      <c r="G12" s="18" t="s">
        <v>71</v>
      </c>
      <c r="H12" s="18">
        <v>1.0</v>
      </c>
      <c r="I12" s="18">
        <v>9.0</v>
      </c>
      <c r="J12" s="18" t="s">
        <v>41</v>
      </c>
      <c r="K12" s="18" t="s">
        <v>55</v>
      </c>
      <c r="L12" s="20"/>
      <c r="M12" s="20">
        <v>280000.0</v>
      </c>
      <c r="N12" s="21">
        <f>M12/(1-50%)</f>
        <v>560000</v>
      </c>
      <c r="O12" s="22" t="s">
        <v>43</v>
      </c>
      <c r="P12" s="23" t="s">
        <v>44</v>
      </c>
      <c r="Q12" s="24" t="s">
        <v>45</v>
      </c>
      <c r="R12" s="25"/>
    </row>
    <row r="13" ht="42.0" customHeight="1">
      <c r="A13" s="12"/>
      <c r="B13" s="13">
        <v>63.0</v>
      </c>
      <c r="C13" s="14">
        <v>45984.0</v>
      </c>
      <c r="D13" s="15" t="s">
        <v>74</v>
      </c>
      <c r="E13" s="16" t="s">
        <v>52</v>
      </c>
      <c r="F13" s="29" t="s">
        <v>57</v>
      </c>
      <c r="G13" s="18" t="s">
        <v>71</v>
      </c>
      <c r="H13" s="18">
        <v>1.0</v>
      </c>
      <c r="I13" s="18">
        <v>8.0</v>
      </c>
      <c r="J13" s="18" t="s">
        <v>41</v>
      </c>
      <c r="K13" s="18" t="s">
        <v>55</v>
      </c>
      <c r="L13" s="19"/>
      <c r="M13" s="20">
        <v>280000.0</v>
      </c>
      <c r="N13" s="21">
        <f>M13/(1-55%)</f>
        <v>622222.2222</v>
      </c>
      <c r="O13" s="22" t="s">
        <v>43</v>
      </c>
      <c r="P13" s="23" t="s">
        <v>44</v>
      </c>
      <c r="Q13" s="24" t="s">
        <v>45</v>
      </c>
      <c r="R13" s="25"/>
    </row>
    <row r="14" ht="42.0" customHeight="1">
      <c r="A14" s="12"/>
      <c r="B14" s="13">
        <v>64.0</v>
      </c>
      <c r="C14" s="14">
        <v>45984.0</v>
      </c>
      <c r="D14" s="15" t="s">
        <v>75</v>
      </c>
      <c r="E14" s="16" t="s">
        <v>76</v>
      </c>
      <c r="F14" s="26" t="s">
        <v>47</v>
      </c>
      <c r="G14" s="18" t="s">
        <v>48</v>
      </c>
      <c r="H14" s="18">
        <v>1.0</v>
      </c>
      <c r="I14" s="18">
        <v>7.0</v>
      </c>
      <c r="J14" s="18" t="s">
        <v>41</v>
      </c>
      <c r="K14" s="18" t="s">
        <v>55</v>
      </c>
      <c r="L14" s="19"/>
      <c r="M14" s="20">
        <v>2500000.0</v>
      </c>
      <c r="N14" s="21">
        <f>M14/(1-25%)</f>
        <v>3333333.333</v>
      </c>
      <c r="O14" s="22" t="s">
        <v>43</v>
      </c>
      <c r="P14" s="23" t="s">
        <v>44</v>
      </c>
      <c r="Q14" s="24" t="s">
        <v>45</v>
      </c>
      <c r="R14" s="25"/>
    </row>
    <row r="15" ht="42.0" customHeight="1">
      <c r="A15" s="12"/>
      <c r="B15" s="13">
        <v>65.0</v>
      </c>
      <c r="C15" s="14">
        <v>45984.0</v>
      </c>
      <c r="D15" s="15" t="s">
        <v>77</v>
      </c>
      <c r="E15" s="16" t="s">
        <v>76</v>
      </c>
      <c r="F15" s="26" t="s">
        <v>47</v>
      </c>
      <c r="G15" s="18" t="s">
        <v>48</v>
      </c>
      <c r="H15" s="18">
        <v>1.0</v>
      </c>
      <c r="I15" s="18">
        <v>8.0</v>
      </c>
      <c r="J15" s="18" t="s">
        <v>41</v>
      </c>
      <c r="K15" s="18" t="s">
        <v>55</v>
      </c>
      <c r="L15" s="19"/>
      <c r="M15" s="20">
        <v>2500000.0</v>
      </c>
      <c r="N15" s="21">
        <f>M15/(1-30%)</f>
        <v>3571428.571</v>
      </c>
      <c r="O15" s="22" t="s">
        <v>43</v>
      </c>
      <c r="P15" s="23" t="s">
        <v>44</v>
      </c>
      <c r="Q15" s="24" t="s">
        <v>45</v>
      </c>
      <c r="R15" s="25"/>
    </row>
    <row r="16" ht="42.0" customHeight="1">
      <c r="A16" s="12"/>
      <c r="B16" s="13">
        <v>66.0</v>
      </c>
      <c r="C16" s="14">
        <v>45984.0</v>
      </c>
      <c r="D16" s="33" t="s">
        <v>78</v>
      </c>
      <c r="E16" s="16" t="s">
        <v>79</v>
      </c>
      <c r="F16" s="28" t="s">
        <v>53</v>
      </c>
      <c r="G16" s="18" t="s">
        <v>39</v>
      </c>
      <c r="H16" s="18">
        <v>1.0</v>
      </c>
      <c r="I16" s="18" t="s">
        <v>80</v>
      </c>
      <c r="J16" s="18" t="s">
        <v>41</v>
      </c>
      <c r="K16" s="18" t="s">
        <v>81</v>
      </c>
      <c r="L16" s="19"/>
      <c r="M16" s="20">
        <v>61000.0</v>
      </c>
      <c r="N16" s="21">
        <f>M16/(1-87%)</f>
        <v>469230.7692</v>
      </c>
      <c r="O16" s="22" t="s">
        <v>82</v>
      </c>
      <c r="P16" s="23" t="s">
        <v>83</v>
      </c>
      <c r="Q16" s="31" t="s">
        <v>62</v>
      </c>
      <c r="R16" s="34" t="s">
        <v>84</v>
      </c>
    </row>
    <row r="17" ht="42.0" customHeight="1">
      <c r="A17" s="12"/>
      <c r="B17" s="13">
        <v>67.0</v>
      </c>
      <c r="C17" s="14">
        <v>45984.0</v>
      </c>
      <c r="D17" s="15" t="s">
        <v>85</v>
      </c>
      <c r="E17" s="16" t="s">
        <v>86</v>
      </c>
      <c r="F17" s="28" t="s">
        <v>53</v>
      </c>
      <c r="G17" s="18" t="s">
        <v>39</v>
      </c>
      <c r="H17" s="18">
        <v>1.0</v>
      </c>
      <c r="I17" s="18" t="s">
        <v>80</v>
      </c>
      <c r="J17" s="18" t="s">
        <v>41</v>
      </c>
      <c r="K17" s="18" t="s">
        <v>87</v>
      </c>
      <c r="L17" s="19"/>
      <c r="M17" s="20">
        <v>89000.0</v>
      </c>
      <c r="N17" s="21">
        <f>M17/(1-79.96%)</f>
        <v>444111.7764</v>
      </c>
      <c r="O17" s="22" t="s">
        <v>43</v>
      </c>
      <c r="P17" s="23" t="s">
        <v>44</v>
      </c>
      <c r="Q17" s="24" t="s">
        <v>45</v>
      </c>
      <c r="R17" s="25"/>
    </row>
    <row r="18" ht="42.0" customHeight="1">
      <c r="A18" s="12"/>
      <c r="B18" s="13">
        <v>69.0</v>
      </c>
      <c r="C18" s="14">
        <v>45984.0</v>
      </c>
      <c r="D18" s="15" t="s">
        <v>88</v>
      </c>
      <c r="E18" s="16" t="s">
        <v>89</v>
      </c>
      <c r="F18" s="28" t="s">
        <v>53</v>
      </c>
      <c r="G18" s="18" t="s">
        <v>54</v>
      </c>
      <c r="H18" s="18">
        <v>1.0</v>
      </c>
      <c r="I18" s="18" t="s">
        <v>80</v>
      </c>
      <c r="J18" s="18" t="s">
        <v>41</v>
      </c>
      <c r="K18" s="18" t="s">
        <v>90</v>
      </c>
      <c r="L18" s="19"/>
      <c r="M18" s="20">
        <v>312000.0</v>
      </c>
      <c r="N18" s="27">
        <v>330000.0</v>
      </c>
      <c r="O18" s="22" t="s">
        <v>43</v>
      </c>
      <c r="P18" s="23" t="s">
        <v>44</v>
      </c>
      <c r="Q18" s="24" t="s">
        <v>45</v>
      </c>
      <c r="R18" s="25"/>
    </row>
    <row r="19" ht="42.0" customHeight="1">
      <c r="A19" s="12"/>
      <c r="B19" s="13">
        <v>72.0</v>
      </c>
      <c r="C19" s="14">
        <v>45984.0</v>
      </c>
      <c r="D19" s="15" t="s">
        <v>91</v>
      </c>
      <c r="E19" s="16" t="s">
        <v>92</v>
      </c>
      <c r="F19" s="28" t="s">
        <v>53</v>
      </c>
      <c r="G19" s="18" t="s">
        <v>54</v>
      </c>
      <c r="H19" s="18">
        <v>1.0</v>
      </c>
      <c r="I19" s="18" t="s">
        <v>80</v>
      </c>
      <c r="J19" s="18" t="s">
        <v>41</v>
      </c>
      <c r="K19" s="18" t="s">
        <v>93</v>
      </c>
      <c r="L19" s="19"/>
      <c r="M19" s="20">
        <v>306000.0</v>
      </c>
      <c r="N19" s="27">
        <v>306000.0</v>
      </c>
      <c r="O19" s="22" t="s">
        <v>43</v>
      </c>
      <c r="P19" s="23" t="s">
        <v>44</v>
      </c>
      <c r="Q19" s="24" t="s">
        <v>45</v>
      </c>
      <c r="R19" s="25"/>
    </row>
    <row r="20" ht="42.0" customHeight="1">
      <c r="A20" s="12"/>
      <c r="B20" s="13">
        <v>74.0</v>
      </c>
      <c r="C20" s="14">
        <v>45984.0</v>
      </c>
      <c r="D20" s="15" t="s">
        <v>94</v>
      </c>
      <c r="E20" s="16" t="s">
        <v>95</v>
      </c>
      <c r="F20" s="28" t="s">
        <v>53</v>
      </c>
      <c r="G20" s="18" t="s">
        <v>96</v>
      </c>
      <c r="H20" s="18">
        <v>1.0</v>
      </c>
      <c r="I20" s="18" t="s">
        <v>80</v>
      </c>
      <c r="J20" s="18" t="s">
        <v>41</v>
      </c>
      <c r="K20" s="18" t="s">
        <v>97</v>
      </c>
      <c r="L20" s="19"/>
      <c r="M20" s="20">
        <v>250000.0</v>
      </c>
      <c r="N20" s="27">
        <v>250000.0</v>
      </c>
      <c r="O20" s="22" t="s">
        <v>43</v>
      </c>
      <c r="P20" s="23" t="s">
        <v>44</v>
      </c>
      <c r="Q20" s="24" t="s">
        <v>45</v>
      </c>
      <c r="R20" s="25"/>
    </row>
    <row r="21" ht="42.0" customHeight="1">
      <c r="A21" s="12"/>
      <c r="B21" s="13">
        <v>75.0</v>
      </c>
      <c r="C21" s="14">
        <v>45985.0</v>
      </c>
      <c r="D21" s="15" t="s">
        <v>98</v>
      </c>
      <c r="E21" s="16" t="s">
        <v>99</v>
      </c>
      <c r="F21" s="28" t="s">
        <v>53</v>
      </c>
      <c r="G21" s="18" t="s">
        <v>96</v>
      </c>
      <c r="H21" s="18">
        <v>1.0</v>
      </c>
      <c r="I21" s="18" t="s">
        <v>100</v>
      </c>
      <c r="J21" s="18" t="s">
        <v>41</v>
      </c>
      <c r="K21" s="18" t="s">
        <v>101</v>
      </c>
      <c r="L21" s="19"/>
      <c r="M21" s="20">
        <v>226000.0</v>
      </c>
      <c r="N21" s="27">
        <v>226000.0</v>
      </c>
      <c r="O21" s="22" t="s">
        <v>43</v>
      </c>
      <c r="P21" s="23" t="s">
        <v>44</v>
      </c>
      <c r="Q21" s="24" t="s">
        <v>45</v>
      </c>
      <c r="R21" s="25"/>
    </row>
    <row r="22" ht="42.0" customHeight="1">
      <c r="A22" s="12"/>
      <c r="B22" s="13">
        <v>76.0</v>
      </c>
      <c r="C22" s="14">
        <v>45985.0</v>
      </c>
      <c r="D22" s="15" t="s">
        <v>102</v>
      </c>
      <c r="E22" s="16">
        <f>0.36+0.42</f>
        <v>0.78</v>
      </c>
      <c r="F22" s="28" t="s">
        <v>53</v>
      </c>
      <c r="G22" s="18" t="s">
        <v>71</v>
      </c>
      <c r="H22" s="18">
        <v>1.0</v>
      </c>
      <c r="I22" s="18" t="s">
        <v>100</v>
      </c>
      <c r="J22" s="18" t="s">
        <v>41</v>
      </c>
      <c r="K22" s="18" t="s">
        <v>103</v>
      </c>
      <c r="L22" s="19"/>
      <c r="M22" s="20">
        <f t="shared" ref="M22:N22" si="1">247000+302000</f>
        <v>549000</v>
      </c>
      <c r="N22" s="27">
        <f t="shared" si="1"/>
        <v>549000</v>
      </c>
      <c r="O22" s="22" t="s">
        <v>43</v>
      </c>
      <c r="P22" s="23" t="s">
        <v>44</v>
      </c>
      <c r="Q22" s="24" t="s">
        <v>45</v>
      </c>
      <c r="R22" s="25"/>
    </row>
    <row r="23" ht="42.0" customHeight="1">
      <c r="A23" s="12"/>
      <c r="B23" s="13">
        <v>77.0</v>
      </c>
      <c r="C23" s="14">
        <v>45985.0</v>
      </c>
      <c r="D23" s="15" t="s">
        <v>104</v>
      </c>
      <c r="E23" s="16">
        <v>0.47</v>
      </c>
      <c r="F23" s="28" t="s">
        <v>53</v>
      </c>
      <c r="G23" s="18" t="s">
        <v>54</v>
      </c>
      <c r="H23" s="18">
        <v>2.0</v>
      </c>
      <c r="I23" s="18" t="s">
        <v>100</v>
      </c>
      <c r="J23" s="18" t="s">
        <v>41</v>
      </c>
      <c r="K23" s="18" t="s">
        <v>105</v>
      </c>
      <c r="L23" s="19"/>
      <c r="M23" s="20">
        <f t="shared" ref="M23:N23" si="2">143000+181000</f>
        <v>324000</v>
      </c>
      <c r="N23" s="27">
        <f t="shared" si="2"/>
        <v>324000</v>
      </c>
      <c r="O23" s="22" t="s">
        <v>43</v>
      </c>
      <c r="P23" s="23" t="s">
        <v>44</v>
      </c>
      <c r="Q23" s="24" t="s">
        <v>45</v>
      </c>
      <c r="R23" s="25"/>
    </row>
    <row r="24" ht="42.0" customHeight="1">
      <c r="A24" s="12"/>
      <c r="B24" s="13">
        <v>81.0</v>
      </c>
      <c r="C24" s="14">
        <v>45985.0</v>
      </c>
      <c r="D24" s="15" t="s">
        <v>106</v>
      </c>
      <c r="E24" s="16">
        <v>0.84</v>
      </c>
      <c r="F24" s="29" t="s">
        <v>57</v>
      </c>
      <c r="G24" s="18" t="s">
        <v>96</v>
      </c>
      <c r="H24" s="18">
        <v>1.0</v>
      </c>
      <c r="I24" s="18" t="s">
        <v>100</v>
      </c>
      <c r="J24" s="18" t="s">
        <v>41</v>
      </c>
      <c r="K24" s="18" t="s">
        <v>107</v>
      </c>
      <c r="L24" s="35"/>
      <c r="M24" s="20">
        <v>580000.0</v>
      </c>
      <c r="N24" s="27">
        <v>580000.0</v>
      </c>
      <c r="O24" s="22" t="s">
        <v>43</v>
      </c>
      <c r="P24" s="23" t="s">
        <v>44</v>
      </c>
      <c r="Q24" s="24" t="s">
        <v>45</v>
      </c>
      <c r="R24" s="25"/>
    </row>
    <row r="25" ht="42.0" customHeight="1">
      <c r="A25" s="12"/>
      <c r="B25" s="13">
        <v>82.0</v>
      </c>
      <c r="C25" s="14">
        <v>45985.0</v>
      </c>
      <c r="D25" s="15" t="s">
        <v>108</v>
      </c>
      <c r="E25" s="16">
        <v>0.15</v>
      </c>
      <c r="F25" s="26" t="s">
        <v>109</v>
      </c>
      <c r="G25" s="18" t="s">
        <v>39</v>
      </c>
      <c r="H25" s="18">
        <v>1.0</v>
      </c>
      <c r="I25" s="18" t="s">
        <v>110</v>
      </c>
      <c r="J25" s="18" t="s">
        <v>111</v>
      </c>
      <c r="K25" s="18" t="s">
        <v>112</v>
      </c>
      <c r="L25" s="19"/>
      <c r="M25" s="20">
        <v>46000.0</v>
      </c>
      <c r="N25" s="21">
        <f t="shared" ref="N25:N26" si="3">M25/(1-60%)</f>
        <v>115000</v>
      </c>
      <c r="O25" s="22" t="s">
        <v>43</v>
      </c>
      <c r="P25" s="23" t="s">
        <v>44</v>
      </c>
      <c r="Q25" s="24" t="s">
        <v>45</v>
      </c>
      <c r="R25" s="25"/>
    </row>
    <row r="26" ht="42.0" customHeight="1">
      <c r="A26" s="12"/>
      <c r="B26" s="13">
        <v>84.0</v>
      </c>
      <c r="C26" s="14">
        <v>45985.0</v>
      </c>
      <c r="D26" s="15" t="s">
        <v>113</v>
      </c>
      <c r="E26" s="16">
        <v>0.16</v>
      </c>
      <c r="F26" s="28" t="s">
        <v>53</v>
      </c>
      <c r="G26" s="18" t="s">
        <v>39</v>
      </c>
      <c r="H26" s="18">
        <v>1.0</v>
      </c>
      <c r="I26" s="18" t="s">
        <v>110</v>
      </c>
      <c r="J26" s="18" t="s">
        <v>111</v>
      </c>
      <c r="K26" s="18">
        <v>3.3</v>
      </c>
      <c r="L26" s="19"/>
      <c r="M26" s="20">
        <v>49000.0</v>
      </c>
      <c r="N26" s="21">
        <f t="shared" si="3"/>
        <v>122500</v>
      </c>
      <c r="O26" s="22" t="s">
        <v>43</v>
      </c>
      <c r="P26" s="23" t="s">
        <v>44</v>
      </c>
      <c r="Q26" s="24" t="s">
        <v>45</v>
      </c>
      <c r="R26" s="25"/>
    </row>
    <row r="27" ht="42.0" customHeight="1">
      <c r="A27" s="12"/>
      <c r="B27" s="13">
        <v>85.0</v>
      </c>
      <c r="C27" s="14">
        <v>45985.0</v>
      </c>
      <c r="D27" s="15" t="s">
        <v>114</v>
      </c>
      <c r="E27" s="16">
        <v>0.22</v>
      </c>
      <c r="F27" s="29" t="s">
        <v>57</v>
      </c>
      <c r="G27" s="18" t="s">
        <v>54</v>
      </c>
      <c r="H27" s="18">
        <v>1.0</v>
      </c>
      <c r="I27" s="18" t="s">
        <v>110</v>
      </c>
      <c r="J27" s="18" t="s">
        <v>111</v>
      </c>
      <c r="K27" s="18">
        <v>3.3</v>
      </c>
      <c r="L27" s="19"/>
      <c r="M27" s="20">
        <v>67400.0</v>
      </c>
      <c r="N27" s="21">
        <f>M27/(1-50%)</f>
        <v>134800</v>
      </c>
      <c r="O27" s="22" t="s">
        <v>43</v>
      </c>
      <c r="P27" s="23" t="s">
        <v>44</v>
      </c>
      <c r="Q27" s="24" t="s">
        <v>45</v>
      </c>
      <c r="R27" s="25"/>
    </row>
    <row r="28" ht="42.75" customHeight="1">
      <c r="A28" s="12"/>
      <c r="B28" s="13">
        <v>45.0</v>
      </c>
      <c r="C28" s="14">
        <v>45981.0</v>
      </c>
      <c r="D28" s="36" t="s">
        <v>115</v>
      </c>
      <c r="E28" s="16" t="s">
        <v>116</v>
      </c>
      <c r="F28" s="17" t="s">
        <v>38</v>
      </c>
      <c r="G28" s="18" t="s">
        <v>39</v>
      </c>
      <c r="H28" s="18">
        <v>1.0</v>
      </c>
      <c r="I28" s="18" t="s">
        <v>80</v>
      </c>
      <c r="J28" s="18" t="s">
        <v>41</v>
      </c>
      <c r="K28" s="18" t="s">
        <v>117</v>
      </c>
      <c r="L28" s="19"/>
      <c r="M28" s="20">
        <v>2128000.0</v>
      </c>
      <c r="N28" s="21">
        <f>M28/(1-60%)</f>
        <v>5320000</v>
      </c>
      <c r="O28" s="22" t="s">
        <v>34</v>
      </c>
      <c r="P28" s="23" t="s">
        <v>118</v>
      </c>
      <c r="Q28" s="24" t="s">
        <v>45</v>
      </c>
      <c r="R28" s="25"/>
    </row>
    <row r="29" ht="36.75" customHeight="1">
      <c r="A29" s="12"/>
      <c r="B29" s="13">
        <v>57.0</v>
      </c>
      <c r="C29" s="14">
        <v>45984.0</v>
      </c>
      <c r="D29" s="36" t="s">
        <v>119</v>
      </c>
      <c r="E29" s="16" t="s">
        <v>52</v>
      </c>
      <c r="F29" s="29" t="s">
        <v>57</v>
      </c>
      <c r="G29" s="18" t="s">
        <v>60</v>
      </c>
      <c r="H29" s="18">
        <v>1.0</v>
      </c>
      <c r="I29" s="18">
        <v>0.0</v>
      </c>
      <c r="J29" s="18" t="s">
        <v>41</v>
      </c>
      <c r="K29" s="18" t="s">
        <v>55</v>
      </c>
      <c r="L29" s="20"/>
      <c r="M29" s="20"/>
      <c r="N29" s="21"/>
      <c r="O29" s="22" t="s">
        <v>43</v>
      </c>
      <c r="P29" s="23" t="s">
        <v>44</v>
      </c>
      <c r="Q29" s="24" t="s">
        <v>45</v>
      </c>
      <c r="R29" s="25"/>
    </row>
    <row r="30" ht="30.75" customHeight="1">
      <c r="A30" s="12"/>
      <c r="B30" s="13">
        <v>58.0</v>
      </c>
      <c r="C30" s="14">
        <v>45984.0</v>
      </c>
      <c r="D30" s="36" t="s">
        <v>119</v>
      </c>
      <c r="E30" s="16" t="s">
        <v>52</v>
      </c>
      <c r="F30" s="29" t="s">
        <v>57</v>
      </c>
      <c r="G30" s="18" t="s">
        <v>60</v>
      </c>
      <c r="H30" s="37">
        <v>1.0</v>
      </c>
      <c r="I30" s="18">
        <v>0.0</v>
      </c>
      <c r="J30" s="18" t="s">
        <v>41</v>
      </c>
      <c r="K30" s="37" t="s">
        <v>55</v>
      </c>
      <c r="L30" s="20"/>
      <c r="M30" s="20"/>
      <c r="N30" s="38"/>
      <c r="O30" s="22" t="s">
        <v>43</v>
      </c>
      <c r="P30" s="23" t="s">
        <v>44</v>
      </c>
      <c r="Q30" s="24" t="s">
        <v>45</v>
      </c>
      <c r="R30" s="25"/>
    </row>
    <row r="31" ht="38.25" customHeight="1">
      <c r="A31" s="12"/>
      <c r="B31" s="13">
        <v>59.0</v>
      </c>
      <c r="C31" s="14">
        <v>45984.0</v>
      </c>
      <c r="D31" s="36" t="s">
        <v>119</v>
      </c>
      <c r="E31" s="16" t="s">
        <v>52</v>
      </c>
      <c r="F31" s="29" t="s">
        <v>57</v>
      </c>
      <c r="G31" s="18" t="s">
        <v>60</v>
      </c>
      <c r="H31" s="18">
        <v>1.0</v>
      </c>
      <c r="I31" s="18">
        <v>0.0</v>
      </c>
      <c r="J31" s="18" t="s">
        <v>41</v>
      </c>
      <c r="K31" s="39" t="s">
        <v>55</v>
      </c>
      <c r="L31" s="20"/>
      <c r="M31" s="20"/>
      <c r="N31" s="21"/>
      <c r="O31" s="22" t="s">
        <v>43</v>
      </c>
      <c r="P31" s="23" t="s">
        <v>44</v>
      </c>
      <c r="Q31" s="24" t="s">
        <v>45</v>
      </c>
      <c r="R31" s="25"/>
    </row>
    <row r="32" ht="38.25" customHeight="1">
      <c r="A32" s="12"/>
      <c r="B32" s="13">
        <v>60.0</v>
      </c>
      <c r="C32" s="14">
        <v>45984.0</v>
      </c>
      <c r="D32" s="40" t="s">
        <v>119</v>
      </c>
      <c r="E32" s="41" t="s">
        <v>52</v>
      </c>
      <c r="F32" s="29" t="s">
        <v>57</v>
      </c>
      <c r="G32" s="18" t="s">
        <v>60</v>
      </c>
      <c r="H32" s="39">
        <v>1.0</v>
      </c>
      <c r="I32" s="18">
        <v>0.0</v>
      </c>
      <c r="J32" s="18" t="s">
        <v>41</v>
      </c>
      <c r="K32" s="39" t="s">
        <v>55</v>
      </c>
      <c r="L32" s="42"/>
      <c r="M32" s="20"/>
      <c r="N32" s="43"/>
      <c r="O32" s="22" t="s">
        <v>43</v>
      </c>
      <c r="P32" s="23" t="s">
        <v>44</v>
      </c>
      <c r="Q32" s="24" t="s">
        <v>45</v>
      </c>
      <c r="R32" s="25"/>
    </row>
    <row r="33" ht="41.25" customHeight="1">
      <c r="A33" s="12"/>
      <c r="B33" s="13">
        <v>68.0</v>
      </c>
      <c r="C33" s="14">
        <v>45984.0</v>
      </c>
      <c r="D33" s="36" t="s">
        <v>120</v>
      </c>
      <c r="E33" s="16" t="s">
        <v>121</v>
      </c>
      <c r="F33" s="28" t="s">
        <v>53</v>
      </c>
      <c r="G33" s="18" t="s">
        <v>39</v>
      </c>
      <c r="H33" s="18">
        <v>2.0</v>
      </c>
      <c r="I33" s="18" t="s">
        <v>80</v>
      </c>
      <c r="J33" s="18" t="s">
        <v>41</v>
      </c>
      <c r="K33" s="39" t="s">
        <v>122</v>
      </c>
      <c r="L33" s="19"/>
      <c r="M33" s="20">
        <v>122000.0</v>
      </c>
      <c r="N33" s="21">
        <f>M33/(1-60%)</f>
        <v>305000</v>
      </c>
      <c r="O33" s="22" t="s">
        <v>34</v>
      </c>
      <c r="P33" s="23" t="s">
        <v>123</v>
      </c>
      <c r="Q33" s="24" t="s">
        <v>45</v>
      </c>
      <c r="R33" s="25"/>
    </row>
    <row r="34" ht="30.75" hidden="1" customHeight="1">
      <c r="A34" s="44"/>
      <c r="B34" s="45"/>
      <c r="C34" s="45">
        <v>45971.0</v>
      </c>
      <c r="D34" s="46" t="s">
        <v>124</v>
      </c>
      <c r="E34" s="47">
        <f>SUM(E6:E33)</f>
        <v>2.62</v>
      </c>
      <c r="F34" s="29"/>
      <c r="G34" s="18"/>
      <c r="H34" s="47">
        <f>SUM(H6:H33)</f>
        <v>30</v>
      </c>
      <c r="I34" s="48"/>
      <c r="J34" s="48"/>
      <c r="K34" s="42"/>
      <c r="L34" s="48"/>
      <c r="M34" s="49"/>
      <c r="N34" s="50">
        <f>SUM(N6:N33)</f>
        <v>19942478</v>
      </c>
      <c r="O34" s="22" t="s">
        <v>125</v>
      </c>
      <c r="P34" s="23" t="s">
        <v>44</v>
      </c>
      <c r="Q34" s="24" t="s">
        <v>45</v>
      </c>
      <c r="R34" s="23"/>
    </row>
    <row r="35" ht="30.75" customHeight="1">
      <c r="A35" s="12"/>
      <c r="B35" s="13">
        <v>70.0</v>
      </c>
      <c r="C35" s="14">
        <v>45984.0</v>
      </c>
      <c r="D35" s="36" t="s">
        <v>126</v>
      </c>
      <c r="E35" s="16" t="s">
        <v>127</v>
      </c>
      <c r="F35" s="28" t="s">
        <v>53</v>
      </c>
      <c r="G35" s="18" t="s">
        <v>71</v>
      </c>
      <c r="H35" s="18">
        <v>1.0</v>
      </c>
      <c r="I35" s="18" t="s">
        <v>80</v>
      </c>
      <c r="J35" s="18" t="s">
        <v>41</v>
      </c>
      <c r="K35" s="39" t="s">
        <v>128</v>
      </c>
      <c r="L35" s="19"/>
      <c r="M35" s="20">
        <v>483750.0</v>
      </c>
      <c r="N35" s="27">
        <v>483750.0</v>
      </c>
      <c r="O35" s="22" t="s">
        <v>34</v>
      </c>
      <c r="P35" s="23" t="s">
        <v>61</v>
      </c>
      <c r="Q35" s="24" t="s">
        <v>45</v>
      </c>
      <c r="R35" s="25"/>
    </row>
    <row r="36" ht="30.75" customHeight="1">
      <c r="A36" s="12"/>
      <c r="B36" s="13">
        <v>71.0</v>
      </c>
      <c r="C36" s="14">
        <v>45984.0</v>
      </c>
      <c r="D36" s="36" t="s">
        <v>129</v>
      </c>
      <c r="E36" s="16" t="s">
        <v>130</v>
      </c>
      <c r="F36" s="28" t="s">
        <v>53</v>
      </c>
      <c r="G36" s="18" t="s">
        <v>54</v>
      </c>
      <c r="H36" s="18">
        <v>1.0</v>
      </c>
      <c r="I36" s="18" t="s">
        <v>80</v>
      </c>
      <c r="J36" s="18" t="s">
        <v>41</v>
      </c>
      <c r="K36" s="18" t="s">
        <v>131</v>
      </c>
      <c r="L36" s="19"/>
      <c r="M36" s="20">
        <v>176250.0</v>
      </c>
      <c r="N36" s="27">
        <v>176250.0</v>
      </c>
      <c r="O36" s="22" t="s">
        <v>43</v>
      </c>
      <c r="P36" s="23" t="s">
        <v>44</v>
      </c>
      <c r="Q36" s="24" t="s">
        <v>45</v>
      </c>
      <c r="R36" s="25"/>
    </row>
    <row r="37" ht="30.75" customHeight="1">
      <c r="A37" s="12"/>
      <c r="B37" s="13">
        <v>73.0</v>
      </c>
      <c r="C37" s="14">
        <v>45984.0</v>
      </c>
      <c r="D37" s="36" t="s">
        <v>132</v>
      </c>
      <c r="E37" s="16" t="s">
        <v>86</v>
      </c>
      <c r="F37" s="28" t="s">
        <v>53</v>
      </c>
      <c r="G37" s="18" t="s">
        <v>71</v>
      </c>
      <c r="H37" s="18">
        <v>1.0</v>
      </c>
      <c r="I37" s="18" t="s">
        <v>80</v>
      </c>
      <c r="J37" s="18" t="s">
        <v>41</v>
      </c>
      <c r="K37" s="18" t="s">
        <v>133</v>
      </c>
      <c r="L37" s="19"/>
      <c r="M37" s="20">
        <v>262500.0</v>
      </c>
      <c r="N37" s="27">
        <v>262500.0</v>
      </c>
      <c r="O37" s="22" t="s">
        <v>34</v>
      </c>
      <c r="P37" s="23" t="s">
        <v>134</v>
      </c>
      <c r="Q37" s="24" t="s">
        <v>45</v>
      </c>
      <c r="R37" s="25"/>
    </row>
    <row r="38" ht="30.75" customHeight="1">
      <c r="A38" s="12"/>
      <c r="B38" s="13">
        <v>78.0</v>
      </c>
      <c r="C38" s="14">
        <v>45985.0</v>
      </c>
      <c r="D38" s="36" t="s">
        <v>135</v>
      </c>
      <c r="E38" s="16">
        <v>0.28</v>
      </c>
      <c r="F38" s="28" t="s">
        <v>53</v>
      </c>
      <c r="G38" s="18" t="s">
        <v>54</v>
      </c>
      <c r="H38" s="18">
        <v>1.0</v>
      </c>
      <c r="I38" s="18" t="s">
        <v>100</v>
      </c>
      <c r="J38" s="18" t="s">
        <v>41</v>
      </c>
      <c r="K38" s="18" t="s">
        <v>136</v>
      </c>
      <c r="L38" s="19"/>
      <c r="M38" s="20">
        <v>198000.0</v>
      </c>
      <c r="N38" s="27">
        <v>198000.0</v>
      </c>
      <c r="O38" s="22" t="s">
        <v>43</v>
      </c>
      <c r="P38" s="23" t="s">
        <v>44</v>
      </c>
      <c r="Q38" s="24" t="s">
        <v>45</v>
      </c>
      <c r="R38" s="25"/>
    </row>
    <row r="39" ht="30.75" customHeight="1">
      <c r="A39" s="12"/>
      <c r="B39" s="13">
        <v>79.0</v>
      </c>
      <c r="C39" s="14">
        <v>45985.0</v>
      </c>
      <c r="D39" s="36" t="s">
        <v>137</v>
      </c>
      <c r="E39" s="16">
        <v>0.54</v>
      </c>
      <c r="F39" s="28" t="s">
        <v>53</v>
      </c>
      <c r="G39" s="18" t="s">
        <v>71</v>
      </c>
      <c r="H39" s="18">
        <v>1.0</v>
      </c>
      <c r="I39" s="18" t="s">
        <v>100</v>
      </c>
      <c r="J39" s="18" t="s">
        <v>41</v>
      </c>
      <c r="K39" s="18" t="s">
        <v>138</v>
      </c>
      <c r="L39" s="19"/>
      <c r="M39" s="20">
        <v>382000.0</v>
      </c>
      <c r="N39" s="27">
        <v>382000.0</v>
      </c>
      <c r="O39" s="22" t="s">
        <v>34</v>
      </c>
      <c r="P39" s="23" t="s">
        <v>61</v>
      </c>
      <c r="Q39" s="24" t="s">
        <v>45</v>
      </c>
      <c r="R39" s="25"/>
    </row>
    <row r="40" ht="30.75" customHeight="1">
      <c r="A40" s="12"/>
      <c r="B40" s="13">
        <v>80.0</v>
      </c>
      <c r="C40" s="14">
        <v>45985.0</v>
      </c>
      <c r="D40" s="36" t="s">
        <v>139</v>
      </c>
      <c r="E40" s="16">
        <v>0.68</v>
      </c>
      <c r="F40" s="28" t="s">
        <v>53</v>
      </c>
      <c r="G40" s="18" t="s">
        <v>71</v>
      </c>
      <c r="H40" s="18">
        <v>1.0</v>
      </c>
      <c r="I40" s="18" t="s">
        <v>100</v>
      </c>
      <c r="J40" s="18" t="s">
        <v>41</v>
      </c>
      <c r="K40" s="18" t="s">
        <v>140</v>
      </c>
      <c r="L40" s="19"/>
      <c r="M40" s="20">
        <v>472000.0</v>
      </c>
      <c r="N40" s="27">
        <v>472000.0</v>
      </c>
      <c r="O40" s="22" t="s">
        <v>34</v>
      </c>
      <c r="P40" s="23" t="s">
        <v>141</v>
      </c>
      <c r="Q40" s="24" t="s">
        <v>45</v>
      </c>
      <c r="R40" s="25"/>
    </row>
    <row r="41" ht="30.75" customHeight="1">
      <c r="A41" s="12"/>
      <c r="B41" s="13">
        <v>83.0</v>
      </c>
      <c r="C41" s="14">
        <v>45985.0</v>
      </c>
      <c r="D41" s="30" t="s">
        <v>142</v>
      </c>
      <c r="E41" s="16">
        <v>0.12</v>
      </c>
      <c r="F41" s="29" t="s">
        <v>57</v>
      </c>
      <c r="G41" s="18" t="s">
        <v>54</v>
      </c>
      <c r="H41" s="18">
        <v>2.0</v>
      </c>
      <c r="I41" s="18" t="s">
        <v>110</v>
      </c>
      <c r="J41" s="18" t="s">
        <v>111</v>
      </c>
      <c r="K41" s="18" t="s">
        <v>143</v>
      </c>
      <c r="L41" s="19"/>
      <c r="M41" s="20">
        <v>37000.0</v>
      </c>
      <c r="N41" s="21">
        <f>M41/(1-60%)</f>
        <v>92500</v>
      </c>
      <c r="O41" s="22" t="s">
        <v>34</v>
      </c>
      <c r="P41" s="23" t="s">
        <v>134</v>
      </c>
      <c r="Q41" s="31" t="s">
        <v>62</v>
      </c>
      <c r="R41" s="34" t="s">
        <v>84</v>
      </c>
    </row>
    <row r="42" ht="30.75" customHeight="1">
      <c r="A42" s="12"/>
      <c r="B42" s="18">
        <v>8.0</v>
      </c>
      <c r="C42" s="45">
        <v>45961.0</v>
      </c>
      <c r="D42" s="36" t="s">
        <v>144</v>
      </c>
      <c r="E42" s="16">
        <v>0.83</v>
      </c>
      <c r="F42" s="26" t="s">
        <v>145</v>
      </c>
      <c r="G42" s="18" t="s">
        <v>146</v>
      </c>
      <c r="H42" s="18">
        <v>1.0</v>
      </c>
      <c r="I42" s="18" t="s">
        <v>147</v>
      </c>
      <c r="J42" s="18" t="s">
        <v>41</v>
      </c>
      <c r="K42" s="18" t="s">
        <v>148</v>
      </c>
      <c r="L42" s="51"/>
      <c r="M42" s="51"/>
      <c r="N42" s="52">
        <v>299000.0</v>
      </c>
      <c r="O42" s="22" t="s">
        <v>34</v>
      </c>
      <c r="P42" s="18" t="s">
        <v>149</v>
      </c>
      <c r="Q42" s="24" t="s">
        <v>45</v>
      </c>
      <c r="R42" s="53"/>
    </row>
    <row r="43" ht="30.75" hidden="1" customHeight="1">
      <c r="A43" s="44"/>
      <c r="B43" s="45"/>
      <c r="C43" s="45">
        <v>45971.0</v>
      </c>
      <c r="D43" s="54" t="s">
        <v>124</v>
      </c>
      <c r="E43" s="47">
        <f>SUM(E35:E42)</f>
        <v>2.45</v>
      </c>
      <c r="F43" s="29"/>
      <c r="G43" s="18"/>
      <c r="H43" s="47">
        <f>SUM(H35:H42)</f>
        <v>9</v>
      </c>
      <c r="I43" s="48"/>
      <c r="J43" s="48"/>
      <c r="K43" s="42"/>
      <c r="L43" s="48"/>
      <c r="M43" s="49"/>
      <c r="N43" s="50">
        <f>SUM(N35:N42)</f>
        <v>2366000</v>
      </c>
      <c r="O43" s="22" t="s">
        <v>125</v>
      </c>
      <c r="P43" s="23" t="s">
        <v>44</v>
      </c>
      <c r="Q43" s="24" t="s">
        <v>45</v>
      </c>
      <c r="R43" s="23"/>
    </row>
    <row r="44" ht="30.75" customHeight="1">
      <c r="A44" s="12"/>
      <c r="B44" s="18">
        <v>10.0</v>
      </c>
      <c r="C44" s="45">
        <v>45961.0</v>
      </c>
      <c r="D44" s="36" t="s">
        <v>150</v>
      </c>
      <c r="E44" s="16">
        <v>0.99</v>
      </c>
      <c r="F44" s="29" t="s">
        <v>57</v>
      </c>
      <c r="G44" s="18" t="s">
        <v>146</v>
      </c>
      <c r="H44" s="18">
        <v>1.0</v>
      </c>
      <c r="I44" s="18" t="s">
        <v>151</v>
      </c>
      <c r="J44" s="18" t="s">
        <v>41</v>
      </c>
      <c r="K44" s="18" t="s">
        <v>148</v>
      </c>
      <c r="L44" s="51"/>
      <c r="M44" s="51"/>
      <c r="N44" s="52">
        <v>357000.0</v>
      </c>
      <c r="O44" s="22" t="s">
        <v>34</v>
      </c>
      <c r="P44" s="18" t="s">
        <v>44</v>
      </c>
      <c r="Q44" s="24" t="s">
        <v>45</v>
      </c>
      <c r="R44" s="18"/>
    </row>
    <row r="45" ht="30.75" customHeight="1">
      <c r="A45" s="37"/>
      <c r="B45" s="18">
        <v>17.0</v>
      </c>
      <c r="C45" s="45">
        <v>45961.0</v>
      </c>
      <c r="D45" s="36" t="s">
        <v>152</v>
      </c>
      <c r="E45" s="16">
        <v>0.38</v>
      </c>
      <c r="F45" s="28" t="s">
        <v>53</v>
      </c>
      <c r="G45" s="18" t="s">
        <v>54</v>
      </c>
      <c r="H45" s="55">
        <v>1.0</v>
      </c>
      <c r="I45" s="18">
        <v>0.0</v>
      </c>
      <c r="J45" s="18" t="s">
        <v>41</v>
      </c>
      <c r="K45" s="18" t="s">
        <v>148</v>
      </c>
      <c r="L45" s="51"/>
      <c r="M45" s="51"/>
      <c r="N45" s="27">
        <v>154000.0</v>
      </c>
      <c r="O45" s="22" t="s">
        <v>34</v>
      </c>
      <c r="P45" s="23" t="s">
        <v>153</v>
      </c>
      <c r="Q45" s="24" t="s">
        <v>45</v>
      </c>
      <c r="R45" s="23"/>
    </row>
    <row r="46" ht="30.75" customHeight="1">
      <c r="A46" s="37"/>
      <c r="B46" s="18">
        <v>18.0</v>
      </c>
      <c r="C46" s="45">
        <v>45961.0</v>
      </c>
      <c r="D46" s="36" t="s">
        <v>154</v>
      </c>
      <c r="E46" s="16">
        <v>0.74</v>
      </c>
      <c r="F46" s="28" t="s">
        <v>53</v>
      </c>
      <c r="G46" s="18" t="s">
        <v>54</v>
      </c>
      <c r="H46" s="56">
        <v>2.0</v>
      </c>
      <c r="I46" s="18" t="s">
        <v>147</v>
      </c>
      <c r="J46" s="18" t="s">
        <v>41</v>
      </c>
      <c r="K46" s="18" t="s">
        <v>148</v>
      </c>
      <c r="L46" s="51"/>
      <c r="M46" s="51"/>
      <c r="N46" s="27">
        <v>299000.0</v>
      </c>
      <c r="O46" s="22" t="s">
        <v>34</v>
      </c>
      <c r="P46" s="18" t="s">
        <v>44</v>
      </c>
      <c r="Q46" s="24" t="s">
        <v>45</v>
      </c>
      <c r="R46" s="18"/>
    </row>
    <row r="47">
      <c r="A47" s="12"/>
      <c r="B47" s="18">
        <v>20.0</v>
      </c>
      <c r="C47" s="45">
        <v>45961.0</v>
      </c>
      <c r="D47" s="36" t="s">
        <v>155</v>
      </c>
      <c r="E47" s="16">
        <v>0.73</v>
      </c>
      <c r="F47" s="28" t="s">
        <v>53</v>
      </c>
      <c r="G47" s="18" t="s">
        <v>156</v>
      </c>
      <c r="H47" s="18">
        <v>2.0</v>
      </c>
      <c r="I47" s="18" t="s">
        <v>80</v>
      </c>
      <c r="J47" s="18" t="s">
        <v>41</v>
      </c>
      <c r="K47" s="18" t="s">
        <v>148</v>
      </c>
      <c r="L47" s="51"/>
      <c r="M47" s="51"/>
      <c r="N47" s="27">
        <v>270000.0</v>
      </c>
      <c r="O47" s="22" t="s">
        <v>34</v>
      </c>
      <c r="P47" s="18" t="s">
        <v>157</v>
      </c>
      <c r="Q47" s="24" t="s">
        <v>45</v>
      </c>
      <c r="R47" s="18"/>
    </row>
    <row r="48">
      <c r="A48" s="37"/>
      <c r="B48" s="18">
        <v>23.0</v>
      </c>
      <c r="C48" s="45">
        <v>45961.0</v>
      </c>
      <c r="D48" s="36" t="s">
        <v>158</v>
      </c>
      <c r="E48" s="16">
        <v>0.58</v>
      </c>
      <c r="F48" s="28" t="s">
        <v>53</v>
      </c>
      <c r="G48" s="18" t="s">
        <v>146</v>
      </c>
      <c r="H48" s="18">
        <v>1.0</v>
      </c>
      <c r="I48" s="18" t="s">
        <v>159</v>
      </c>
      <c r="J48" s="18" t="s">
        <v>41</v>
      </c>
      <c r="K48" s="18" t="s">
        <v>148</v>
      </c>
      <c r="L48" s="48"/>
      <c r="M48" s="51"/>
      <c r="N48" s="27">
        <v>195000.0</v>
      </c>
      <c r="O48" s="22" t="s">
        <v>34</v>
      </c>
      <c r="P48" s="18" t="s">
        <v>44</v>
      </c>
      <c r="Q48" s="24" t="s">
        <v>45</v>
      </c>
      <c r="R48" s="18"/>
    </row>
    <row r="49">
      <c r="A49" s="37"/>
      <c r="B49" s="13">
        <v>29.0</v>
      </c>
      <c r="C49" s="14">
        <v>45972.0</v>
      </c>
      <c r="D49" s="36" t="s">
        <v>160</v>
      </c>
      <c r="E49" s="16">
        <v>1.73</v>
      </c>
      <c r="F49" s="28" t="s">
        <v>53</v>
      </c>
      <c r="G49" s="18" t="s">
        <v>161</v>
      </c>
      <c r="H49" s="18">
        <v>2.0</v>
      </c>
      <c r="I49" s="18" t="s">
        <v>80</v>
      </c>
      <c r="J49" s="18" t="s">
        <v>41</v>
      </c>
      <c r="K49" s="18" t="s">
        <v>162</v>
      </c>
      <c r="L49" s="57"/>
      <c r="M49" s="49"/>
      <c r="N49" s="27">
        <v>862000.0</v>
      </c>
      <c r="O49" s="22" t="s">
        <v>34</v>
      </c>
      <c r="P49" s="23" t="s">
        <v>163</v>
      </c>
      <c r="Q49" s="24" t="s">
        <v>45</v>
      </c>
      <c r="R49" s="25"/>
    </row>
    <row r="50" ht="44.25" customHeight="1">
      <c r="A50" s="37"/>
      <c r="B50" s="13">
        <v>30.0</v>
      </c>
      <c r="C50" s="14">
        <v>45972.0</v>
      </c>
      <c r="D50" s="36" t="s">
        <v>164</v>
      </c>
      <c r="E50" s="16">
        <v>1.08</v>
      </c>
      <c r="F50" s="28" t="s">
        <v>53</v>
      </c>
      <c r="G50" s="18" t="s">
        <v>161</v>
      </c>
      <c r="H50" s="18">
        <v>2.0</v>
      </c>
      <c r="I50" s="18" t="s">
        <v>80</v>
      </c>
      <c r="J50" s="18" t="s">
        <v>41</v>
      </c>
      <c r="K50" s="18" t="s">
        <v>165</v>
      </c>
      <c r="L50" s="57"/>
      <c r="M50" s="49"/>
      <c r="N50" s="27">
        <v>625000.0</v>
      </c>
      <c r="O50" s="22" t="s">
        <v>34</v>
      </c>
      <c r="P50" s="23" t="s">
        <v>166</v>
      </c>
      <c r="Q50" s="24" t="s">
        <v>45</v>
      </c>
      <c r="R50" s="25"/>
    </row>
    <row r="51" ht="30.75" customHeight="1">
      <c r="A51" s="12"/>
      <c r="B51" s="13">
        <v>38.0</v>
      </c>
      <c r="C51" s="14">
        <v>45972.0</v>
      </c>
      <c r="D51" s="36" t="s">
        <v>167</v>
      </c>
      <c r="E51" s="58">
        <v>0.5</v>
      </c>
      <c r="F51" s="28" t="s">
        <v>53</v>
      </c>
      <c r="G51" s="18" t="s">
        <v>168</v>
      </c>
      <c r="H51" s="18">
        <v>1.0</v>
      </c>
      <c r="I51" s="18" t="s">
        <v>147</v>
      </c>
      <c r="J51" s="18" t="s">
        <v>41</v>
      </c>
      <c r="K51" s="18" t="s">
        <v>169</v>
      </c>
      <c r="L51" s="57"/>
      <c r="M51" s="49"/>
      <c r="N51" s="27">
        <v>240000.0</v>
      </c>
      <c r="O51" s="22" t="s">
        <v>34</v>
      </c>
      <c r="P51" s="23" t="s">
        <v>166</v>
      </c>
      <c r="Q51" s="24" t="s">
        <v>45</v>
      </c>
      <c r="R51" s="25"/>
    </row>
    <row r="52" ht="30.75" hidden="1" customHeight="1">
      <c r="A52" s="44"/>
      <c r="B52" s="45"/>
      <c r="C52" s="45"/>
      <c r="D52" s="54" t="s">
        <v>124</v>
      </c>
      <c r="E52" s="47">
        <f>SUM(E44:E51)</f>
        <v>6.73</v>
      </c>
      <c r="F52" s="29"/>
      <c r="G52" s="18"/>
      <c r="H52" s="47">
        <f>SUM(H44:H51)</f>
        <v>12</v>
      </c>
      <c r="I52" s="48"/>
      <c r="J52" s="48"/>
      <c r="K52" s="42"/>
      <c r="L52" s="48"/>
      <c r="M52" s="49"/>
      <c r="N52" s="50">
        <f>SUM(N44:N51)</f>
        <v>3002000</v>
      </c>
      <c r="O52" s="22" t="s">
        <v>125</v>
      </c>
      <c r="P52" s="23" t="s">
        <v>44</v>
      </c>
      <c r="Q52" s="24" t="s">
        <v>45</v>
      </c>
      <c r="R52" s="23"/>
    </row>
    <row r="53" ht="30.75" customHeight="1">
      <c r="A53" s="12"/>
      <c r="B53" s="13">
        <v>42.0</v>
      </c>
      <c r="C53" s="14">
        <v>45974.0</v>
      </c>
      <c r="D53" s="36" t="s">
        <v>170</v>
      </c>
      <c r="E53" s="16" t="s">
        <v>52</v>
      </c>
      <c r="F53" s="29" t="s">
        <v>57</v>
      </c>
      <c r="G53" s="18" t="s">
        <v>171</v>
      </c>
      <c r="H53" s="18">
        <v>2.0</v>
      </c>
      <c r="I53" s="18">
        <v>0.0</v>
      </c>
      <c r="J53" s="18" t="s">
        <v>41</v>
      </c>
      <c r="K53" s="18" t="s">
        <v>55</v>
      </c>
      <c r="L53" s="19"/>
      <c r="M53" s="49"/>
      <c r="N53" s="27">
        <f>N52*H53</f>
        <v>6004000</v>
      </c>
      <c r="O53" s="22" t="s">
        <v>34</v>
      </c>
      <c r="P53" s="23" t="s">
        <v>172</v>
      </c>
      <c r="Q53" s="24" t="s">
        <v>45</v>
      </c>
      <c r="R53" s="25"/>
    </row>
    <row r="54" ht="30.75" customHeight="1">
      <c r="A54" s="12"/>
      <c r="B54" s="13">
        <v>48.0</v>
      </c>
      <c r="C54" s="14">
        <v>45976.0</v>
      </c>
      <c r="D54" s="36" t="s">
        <v>173</v>
      </c>
      <c r="E54" s="16" t="s">
        <v>52</v>
      </c>
      <c r="F54" s="29" t="s">
        <v>57</v>
      </c>
      <c r="G54" s="18" t="s">
        <v>171</v>
      </c>
      <c r="H54" s="18">
        <v>1.0</v>
      </c>
      <c r="I54" s="18">
        <v>0.0</v>
      </c>
      <c r="J54" s="18" t="s">
        <v>41</v>
      </c>
      <c r="K54" s="18" t="s">
        <v>55</v>
      </c>
      <c r="L54" s="19"/>
      <c r="M54" s="49"/>
      <c r="N54" s="27">
        <v>380000.0</v>
      </c>
      <c r="O54" s="22" t="s">
        <v>34</v>
      </c>
      <c r="P54" s="23" t="s">
        <v>163</v>
      </c>
      <c r="Q54" s="24" t="s">
        <v>45</v>
      </c>
      <c r="R54" s="25"/>
    </row>
    <row r="55" ht="30.75" customHeight="1">
      <c r="A55" s="12"/>
      <c r="B55" s="18">
        <v>12.0</v>
      </c>
      <c r="C55" s="45">
        <v>45961.0</v>
      </c>
      <c r="D55" s="33" t="s">
        <v>174</v>
      </c>
      <c r="E55" s="16">
        <v>0.46</v>
      </c>
      <c r="F55" s="59" t="s">
        <v>53</v>
      </c>
      <c r="G55" s="18" t="s">
        <v>156</v>
      </c>
      <c r="H55" s="18">
        <v>1.0</v>
      </c>
      <c r="I55" s="51"/>
      <c r="J55" s="18" t="s">
        <v>41</v>
      </c>
      <c r="K55" s="18" t="s">
        <v>148</v>
      </c>
      <c r="L55" s="51"/>
      <c r="M55" s="51"/>
      <c r="N55" s="52">
        <v>170000.0</v>
      </c>
      <c r="O55" s="22" t="s">
        <v>34</v>
      </c>
      <c r="P55" s="23" t="s">
        <v>175</v>
      </c>
      <c r="Q55" s="31" t="s">
        <v>62</v>
      </c>
      <c r="R55" s="32" t="s">
        <v>176</v>
      </c>
    </row>
    <row r="56" ht="30.75" customHeight="1">
      <c r="A56" s="37"/>
      <c r="B56" s="18">
        <v>15.0</v>
      </c>
      <c r="C56" s="45">
        <v>45961.0</v>
      </c>
      <c r="D56" s="33" t="s">
        <v>177</v>
      </c>
      <c r="E56" s="16">
        <v>0.75</v>
      </c>
      <c r="F56" s="28" t="s">
        <v>53</v>
      </c>
      <c r="G56" s="60" t="s">
        <v>178</v>
      </c>
      <c r="H56" s="55">
        <v>1.0</v>
      </c>
      <c r="I56" s="18" t="s">
        <v>147</v>
      </c>
      <c r="J56" s="18" t="s">
        <v>41</v>
      </c>
      <c r="K56" s="18" t="s">
        <v>148</v>
      </c>
      <c r="L56" s="51"/>
      <c r="M56" s="51"/>
      <c r="N56" s="27">
        <v>303000.0</v>
      </c>
      <c r="O56" s="22" t="s">
        <v>34</v>
      </c>
      <c r="P56" s="23" t="s">
        <v>175</v>
      </c>
      <c r="Q56" s="31" t="s">
        <v>62</v>
      </c>
      <c r="R56" s="32" t="s">
        <v>176</v>
      </c>
    </row>
    <row r="57" ht="30.75" customHeight="1">
      <c r="A57" s="37"/>
      <c r="B57" s="18">
        <v>16.0</v>
      </c>
      <c r="C57" s="45">
        <v>45961.0</v>
      </c>
      <c r="D57" s="33" t="s">
        <v>179</v>
      </c>
      <c r="E57" s="16">
        <v>0.55</v>
      </c>
      <c r="F57" s="28" t="s">
        <v>53</v>
      </c>
      <c r="G57" s="60" t="s">
        <v>178</v>
      </c>
      <c r="H57" s="55">
        <v>1.0</v>
      </c>
      <c r="I57" s="18" t="s">
        <v>147</v>
      </c>
      <c r="J57" s="18" t="s">
        <v>41</v>
      </c>
      <c r="K57" s="18" t="s">
        <v>148</v>
      </c>
      <c r="L57" s="51"/>
      <c r="M57" s="51"/>
      <c r="N57" s="27">
        <v>222000.0</v>
      </c>
      <c r="O57" s="22" t="s">
        <v>34</v>
      </c>
      <c r="P57" s="23" t="s">
        <v>175</v>
      </c>
      <c r="Q57" s="31" t="s">
        <v>62</v>
      </c>
      <c r="R57" s="32" t="s">
        <v>176</v>
      </c>
    </row>
    <row r="58" ht="30.75" customHeight="1">
      <c r="A58" s="12"/>
      <c r="B58" s="18">
        <v>21.0</v>
      </c>
      <c r="C58" s="45">
        <v>45961.0</v>
      </c>
      <c r="D58" s="33" t="s">
        <v>180</v>
      </c>
      <c r="E58" s="16">
        <v>1.63</v>
      </c>
      <c r="F58" s="28" t="s">
        <v>53</v>
      </c>
      <c r="G58" s="18" t="s">
        <v>146</v>
      </c>
      <c r="H58" s="18">
        <v>2.0</v>
      </c>
      <c r="I58" s="18" t="s">
        <v>147</v>
      </c>
      <c r="J58" s="18" t="s">
        <v>41</v>
      </c>
      <c r="K58" s="18" t="s">
        <v>148</v>
      </c>
      <c r="L58" s="51"/>
      <c r="M58" s="51"/>
      <c r="N58" s="27">
        <v>548000.0</v>
      </c>
      <c r="O58" s="22" t="s">
        <v>34</v>
      </c>
      <c r="P58" s="23" t="s">
        <v>175</v>
      </c>
      <c r="Q58" s="31" t="s">
        <v>62</v>
      </c>
      <c r="R58" s="32" t="s">
        <v>176</v>
      </c>
    </row>
    <row r="59" ht="30.75" customHeight="1">
      <c r="A59" s="12"/>
      <c r="B59" s="18">
        <v>22.0</v>
      </c>
      <c r="C59" s="45">
        <v>45961.0</v>
      </c>
      <c r="D59" s="33" t="s">
        <v>181</v>
      </c>
      <c r="E59" s="16">
        <v>1.14</v>
      </c>
      <c r="F59" s="28" t="s">
        <v>53</v>
      </c>
      <c r="G59" s="18" t="s">
        <v>146</v>
      </c>
      <c r="H59" s="18">
        <v>1.0</v>
      </c>
      <c r="I59" s="18" t="s">
        <v>159</v>
      </c>
      <c r="J59" s="18" t="s">
        <v>41</v>
      </c>
      <c r="K59" s="18" t="s">
        <v>148</v>
      </c>
      <c r="L59" s="51"/>
      <c r="M59" s="51"/>
      <c r="N59" s="27">
        <v>383000.0</v>
      </c>
      <c r="O59" s="22" t="s">
        <v>34</v>
      </c>
      <c r="P59" s="23" t="s">
        <v>175</v>
      </c>
      <c r="Q59" s="31" t="s">
        <v>62</v>
      </c>
      <c r="R59" s="34" t="s">
        <v>84</v>
      </c>
    </row>
    <row r="60" ht="30.75" customHeight="1">
      <c r="A60" s="37"/>
      <c r="B60" s="18">
        <v>25.0</v>
      </c>
      <c r="C60" s="45">
        <v>45961.0</v>
      </c>
      <c r="D60" s="33" t="s">
        <v>182</v>
      </c>
      <c r="E60" s="16">
        <v>0.41</v>
      </c>
      <c r="F60" s="29" t="s">
        <v>57</v>
      </c>
      <c r="G60" s="18" t="s">
        <v>183</v>
      </c>
      <c r="H60" s="18">
        <v>2.0</v>
      </c>
      <c r="I60" s="18" t="s">
        <v>147</v>
      </c>
      <c r="J60" s="18" t="s">
        <v>41</v>
      </c>
      <c r="K60" s="18" t="s">
        <v>148</v>
      </c>
      <c r="L60" s="51"/>
      <c r="M60" s="51"/>
      <c r="N60" s="27">
        <v>166000.0</v>
      </c>
      <c r="O60" s="22" t="s">
        <v>34</v>
      </c>
      <c r="P60" s="23" t="s">
        <v>175</v>
      </c>
      <c r="Q60" s="31" t="s">
        <v>62</v>
      </c>
      <c r="R60" s="34" t="s">
        <v>84</v>
      </c>
    </row>
    <row r="61" ht="30.75" customHeight="1">
      <c r="A61" s="37"/>
      <c r="B61" s="18">
        <v>28.0</v>
      </c>
      <c r="C61" s="45">
        <v>45961.0</v>
      </c>
      <c r="D61" s="33" t="s">
        <v>184</v>
      </c>
      <c r="E61" s="16">
        <v>0.33</v>
      </c>
      <c r="F61" s="29" t="s">
        <v>57</v>
      </c>
      <c r="G61" s="18" t="s">
        <v>183</v>
      </c>
      <c r="H61" s="18">
        <v>3.0</v>
      </c>
      <c r="I61" s="18" t="s">
        <v>159</v>
      </c>
      <c r="J61" s="18" t="s">
        <v>41</v>
      </c>
      <c r="K61" s="18" t="s">
        <v>148</v>
      </c>
      <c r="L61" s="57"/>
      <c r="M61" s="57"/>
      <c r="N61" s="27">
        <v>134000.0</v>
      </c>
      <c r="O61" s="22" t="s">
        <v>34</v>
      </c>
      <c r="P61" s="23" t="s">
        <v>175</v>
      </c>
      <c r="Q61" s="31" t="s">
        <v>62</v>
      </c>
      <c r="R61" s="34" t="s">
        <v>84</v>
      </c>
    </row>
    <row r="62" ht="30.75" customHeight="1">
      <c r="A62" s="37"/>
      <c r="B62" s="13">
        <v>31.0</v>
      </c>
      <c r="C62" s="14">
        <v>45972.0</v>
      </c>
      <c r="D62" s="33" t="s">
        <v>185</v>
      </c>
      <c r="E62" s="16">
        <v>0.48</v>
      </c>
      <c r="F62" s="28" t="s">
        <v>53</v>
      </c>
      <c r="G62" s="18" t="s">
        <v>161</v>
      </c>
      <c r="H62" s="18">
        <v>1.0</v>
      </c>
      <c r="I62" s="18" t="s">
        <v>147</v>
      </c>
      <c r="J62" s="18" t="s">
        <v>41</v>
      </c>
      <c r="K62" s="18" t="s">
        <v>186</v>
      </c>
      <c r="L62" s="57"/>
      <c r="M62" s="49"/>
      <c r="N62" s="27">
        <v>222000.0</v>
      </c>
      <c r="O62" s="22" t="s">
        <v>34</v>
      </c>
      <c r="P62" s="23" t="s">
        <v>175</v>
      </c>
      <c r="Q62" s="31" t="s">
        <v>62</v>
      </c>
      <c r="R62" s="34" t="s">
        <v>84</v>
      </c>
    </row>
    <row r="63" ht="30.75" customHeight="1">
      <c r="A63" s="37"/>
      <c r="B63" s="13">
        <v>33.0</v>
      </c>
      <c r="C63" s="14">
        <v>45972.0</v>
      </c>
      <c r="D63" s="33" t="s">
        <v>187</v>
      </c>
      <c r="E63" s="16">
        <v>0.45</v>
      </c>
      <c r="F63" s="28" t="s">
        <v>53</v>
      </c>
      <c r="G63" s="18" t="s">
        <v>161</v>
      </c>
      <c r="H63" s="18">
        <v>1.0</v>
      </c>
      <c r="I63" s="18" t="s">
        <v>188</v>
      </c>
      <c r="J63" s="18" t="s">
        <v>41</v>
      </c>
      <c r="K63" s="18" t="s">
        <v>189</v>
      </c>
      <c r="L63" s="57"/>
      <c r="M63" s="49"/>
      <c r="N63" s="27">
        <v>291000.0</v>
      </c>
      <c r="O63" s="22" t="s">
        <v>34</v>
      </c>
      <c r="P63" s="23" t="s">
        <v>175</v>
      </c>
      <c r="Q63" s="31" t="s">
        <v>62</v>
      </c>
      <c r="R63" s="34" t="s">
        <v>84</v>
      </c>
    </row>
    <row r="64" ht="30.75" customHeight="1">
      <c r="A64" s="37"/>
      <c r="B64" s="13">
        <v>35.0</v>
      </c>
      <c r="C64" s="14">
        <v>45972.0</v>
      </c>
      <c r="D64" s="33" t="s">
        <v>190</v>
      </c>
      <c r="E64" s="16">
        <v>0.47</v>
      </c>
      <c r="F64" s="28" t="s">
        <v>53</v>
      </c>
      <c r="G64" s="18" t="s">
        <v>161</v>
      </c>
      <c r="H64" s="18">
        <v>1.0</v>
      </c>
      <c r="I64" s="18" t="s">
        <v>188</v>
      </c>
      <c r="J64" s="18" t="s">
        <v>41</v>
      </c>
      <c r="K64" s="18" t="s">
        <v>191</v>
      </c>
      <c r="L64" s="61"/>
      <c r="M64" s="49"/>
      <c r="N64" s="27">
        <v>304200.0</v>
      </c>
      <c r="O64" s="22" t="s">
        <v>34</v>
      </c>
      <c r="P64" s="23" t="s">
        <v>175</v>
      </c>
      <c r="Q64" s="31" t="s">
        <v>62</v>
      </c>
      <c r="R64" s="34" t="s">
        <v>84</v>
      </c>
    </row>
    <row r="65" ht="30.75" customHeight="1">
      <c r="A65" s="37"/>
      <c r="B65" s="13">
        <v>36.0</v>
      </c>
      <c r="C65" s="14">
        <v>45972.0</v>
      </c>
      <c r="D65" s="33" t="s">
        <v>192</v>
      </c>
      <c r="E65" s="16">
        <v>0.46</v>
      </c>
      <c r="F65" s="28" t="s">
        <v>53</v>
      </c>
      <c r="G65" s="18" t="s">
        <v>193</v>
      </c>
      <c r="H65" s="18">
        <v>1.0</v>
      </c>
      <c r="I65" s="18" t="s">
        <v>188</v>
      </c>
      <c r="J65" s="18" t="s">
        <v>41</v>
      </c>
      <c r="K65" s="18" t="s">
        <v>194</v>
      </c>
      <c r="L65" s="57"/>
      <c r="M65" s="49"/>
      <c r="N65" s="27">
        <v>205000.0</v>
      </c>
      <c r="O65" s="22" t="s">
        <v>34</v>
      </c>
      <c r="P65" s="23" t="s">
        <v>175</v>
      </c>
      <c r="Q65" s="31" t="s">
        <v>62</v>
      </c>
      <c r="R65" s="34" t="s">
        <v>84</v>
      </c>
    </row>
    <row r="66" ht="30.75" customHeight="1">
      <c r="A66" s="12"/>
      <c r="B66" s="13">
        <v>39.0</v>
      </c>
      <c r="C66" s="14">
        <v>45972.0</v>
      </c>
      <c r="D66" s="33" t="s">
        <v>195</v>
      </c>
      <c r="E66" s="16">
        <v>0.55</v>
      </c>
      <c r="F66" s="28" t="s">
        <v>53</v>
      </c>
      <c r="G66" s="18" t="s">
        <v>193</v>
      </c>
      <c r="H66" s="18">
        <v>1.0</v>
      </c>
      <c r="I66" s="18" t="s">
        <v>159</v>
      </c>
      <c r="J66" s="18" t="s">
        <v>41</v>
      </c>
      <c r="K66" s="18" t="s">
        <v>196</v>
      </c>
      <c r="L66" s="19"/>
      <c r="M66" s="49"/>
      <c r="N66" s="27">
        <v>254000.0</v>
      </c>
      <c r="O66" s="22" t="s">
        <v>34</v>
      </c>
      <c r="P66" s="23" t="s">
        <v>175</v>
      </c>
      <c r="Q66" s="31" t="s">
        <v>62</v>
      </c>
      <c r="R66" s="34" t="s">
        <v>84</v>
      </c>
    </row>
    <row r="67" ht="30.75" customHeight="1">
      <c r="A67" s="12"/>
      <c r="B67" s="13">
        <v>40.0</v>
      </c>
      <c r="C67" s="14">
        <v>45972.0</v>
      </c>
      <c r="D67" s="33" t="s">
        <v>197</v>
      </c>
      <c r="E67" s="16">
        <v>0.48</v>
      </c>
      <c r="F67" s="28" t="s">
        <v>53</v>
      </c>
      <c r="G67" s="18" t="s">
        <v>193</v>
      </c>
      <c r="H67" s="18">
        <v>1.0</v>
      </c>
      <c r="I67" s="18" t="s">
        <v>80</v>
      </c>
      <c r="J67" s="18" t="s">
        <v>41</v>
      </c>
      <c r="K67" s="18" t="s">
        <v>198</v>
      </c>
      <c r="L67" s="19"/>
      <c r="M67" s="49"/>
      <c r="N67" s="27">
        <v>222000.0</v>
      </c>
      <c r="O67" s="22" t="s">
        <v>34</v>
      </c>
      <c r="P67" s="23" t="s">
        <v>175</v>
      </c>
      <c r="Q67" s="31" t="s">
        <v>62</v>
      </c>
      <c r="R67" s="34" t="s">
        <v>84</v>
      </c>
    </row>
    <row r="68" ht="30.75" customHeight="1">
      <c r="A68" s="12"/>
      <c r="B68" s="13">
        <v>54.0</v>
      </c>
      <c r="C68" s="14">
        <v>45984.0</v>
      </c>
      <c r="D68" s="30" t="s">
        <v>199</v>
      </c>
      <c r="E68" s="16" t="s">
        <v>52</v>
      </c>
      <c r="F68" s="29" t="s">
        <v>57</v>
      </c>
      <c r="G68" s="18" t="s">
        <v>39</v>
      </c>
      <c r="H68" s="18">
        <v>1.0</v>
      </c>
      <c r="I68" s="18">
        <v>5.0</v>
      </c>
      <c r="J68" s="18" t="s">
        <v>41</v>
      </c>
      <c r="K68" s="18" t="s">
        <v>55</v>
      </c>
      <c r="L68" s="19"/>
      <c r="M68" s="20">
        <v>170000.0</v>
      </c>
      <c r="N68" s="21">
        <f>M68/(1-60%)</f>
        <v>425000</v>
      </c>
      <c r="O68" s="22" t="s">
        <v>34</v>
      </c>
      <c r="P68" s="23" t="s">
        <v>61</v>
      </c>
      <c r="Q68" s="31" t="s">
        <v>62</v>
      </c>
      <c r="R68" s="62" t="s">
        <v>200</v>
      </c>
    </row>
    <row r="69" ht="30.75" customHeight="1">
      <c r="A69" s="37"/>
      <c r="B69" s="18">
        <v>1.0</v>
      </c>
      <c r="C69" s="45">
        <v>45961.0</v>
      </c>
      <c r="D69" s="30" t="s">
        <v>201</v>
      </c>
      <c r="E69" s="16">
        <v>1.47</v>
      </c>
      <c r="F69" s="26" t="s">
        <v>145</v>
      </c>
      <c r="G69" s="63" t="s">
        <v>202</v>
      </c>
      <c r="H69" s="18">
        <v>1.0</v>
      </c>
      <c r="I69" s="18" t="s">
        <v>151</v>
      </c>
      <c r="J69" s="18" t="s">
        <v>41</v>
      </c>
      <c r="K69" s="18" t="s">
        <v>148</v>
      </c>
      <c r="L69" s="51"/>
      <c r="M69" s="51"/>
      <c r="N69" s="52">
        <v>635000.0</v>
      </c>
      <c r="O69" s="22" t="s">
        <v>34</v>
      </c>
      <c r="P69" s="18" t="s">
        <v>44</v>
      </c>
      <c r="Q69" s="31" t="s">
        <v>62</v>
      </c>
      <c r="R69" s="64" t="s">
        <v>203</v>
      </c>
    </row>
    <row r="70" ht="30.75" hidden="1" customHeight="1">
      <c r="A70" s="44"/>
      <c r="B70" s="45"/>
      <c r="C70" s="45"/>
      <c r="D70" s="54" t="s">
        <v>124</v>
      </c>
      <c r="E70" s="47">
        <f>SUM(E62:E69)</f>
        <v>4.36</v>
      </c>
      <c r="F70" s="29"/>
      <c r="G70" s="18"/>
      <c r="H70" s="47">
        <f>SUM(H53:H69)</f>
        <v>22</v>
      </c>
      <c r="I70" s="48"/>
      <c r="J70" s="48"/>
      <c r="K70" s="42"/>
      <c r="L70" s="48"/>
      <c r="M70" s="49"/>
      <c r="N70" s="50">
        <f>SUM(N53:N69)</f>
        <v>10868200</v>
      </c>
      <c r="O70" s="22" t="s">
        <v>125</v>
      </c>
      <c r="P70" s="23" t="s">
        <v>44</v>
      </c>
      <c r="Q70" s="24" t="s">
        <v>45</v>
      </c>
      <c r="R70" s="23"/>
    </row>
    <row r="71" ht="30.75" customHeight="1">
      <c r="A71" s="37"/>
      <c r="B71" s="18">
        <v>2.0</v>
      </c>
      <c r="C71" s="45">
        <v>45961.0</v>
      </c>
      <c r="D71" s="30" t="s">
        <v>204</v>
      </c>
      <c r="E71" s="16">
        <v>0.43</v>
      </c>
      <c r="F71" s="26" t="s">
        <v>145</v>
      </c>
      <c r="G71" s="63" t="s">
        <v>202</v>
      </c>
      <c r="H71" s="18">
        <v>2.0</v>
      </c>
      <c r="I71" s="18" t="s">
        <v>147</v>
      </c>
      <c r="J71" s="18" t="s">
        <v>41</v>
      </c>
      <c r="K71" s="18" t="s">
        <v>148</v>
      </c>
      <c r="L71" s="51"/>
      <c r="M71" s="51"/>
      <c r="N71" s="52">
        <v>185000.0</v>
      </c>
      <c r="O71" s="22" t="s">
        <v>34</v>
      </c>
      <c r="P71" s="18" t="s">
        <v>166</v>
      </c>
      <c r="Q71" s="31" t="s">
        <v>62</v>
      </c>
      <c r="R71" s="34" t="s">
        <v>84</v>
      </c>
    </row>
    <row r="72" ht="30.75" customHeight="1">
      <c r="A72" s="37"/>
      <c r="B72" s="18">
        <v>3.0</v>
      </c>
      <c r="C72" s="45">
        <v>45961.0</v>
      </c>
      <c r="D72" s="30" t="s">
        <v>205</v>
      </c>
      <c r="E72" s="16">
        <v>1.36</v>
      </c>
      <c r="F72" s="26" t="s">
        <v>145</v>
      </c>
      <c r="G72" s="63" t="s">
        <v>202</v>
      </c>
      <c r="H72" s="18">
        <v>2.0</v>
      </c>
      <c r="I72" s="18" t="s">
        <v>151</v>
      </c>
      <c r="J72" s="18" t="s">
        <v>41</v>
      </c>
      <c r="K72" s="18" t="s">
        <v>148</v>
      </c>
      <c r="L72" s="51"/>
      <c r="M72" s="51"/>
      <c r="N72" s="52">
        <v>294000.0</v>
      </c>
      <c r="O72" s="22" t="s">
        <v>34</v>
      </c>
      <c r="P72" s="18" t="s">
        <v>206</v>
      </c>
      <c r="Q72" s="31" t="s">
        <v>62</v>
      </c>
      <c r="R72" s="62" t="s">
        <v>200</v>
      </c>
    </row>
    <row r="73" ht="30.75" customHeight="1">
      <c r="A73" s="37"/>
      <c r="B73" s="18">
        <v>4.0</v>
      </c>
      <c r="C73" s="45">
        <v>45961.0</v>
      </c>
      <c r="D73" s="30" t="s">
        <v>207</v>
      </c>
      <c r="E73" s="16">
        <v>1.56</v>
      </c>
      <c r="F73" s="26" t="s">
        <v>145</v>
      </c>
      <c r="G73" s="63" t="s">
        <v>202</v>
      </c>
      <c r="H73" s="18">
        <v>2.0</v>
      </c>
      <c r="I73" s="18" t="s">
        <v>80</v>
      </c>
      <c r="J73" s="18" t="s">
        <v>41</v>
      </c>
      <c r="K73" s="18" t="s">
        <v>148</v>
      </c>
      <c r="L73" s="51"/>
      <c r="M73" s="51"/>
      <c r="N73" s="52">
        <v>674000.0</v>
      </c>
      <c r="O73" s="22" t="s">
        <v>34</v>
      </c>
      <c r="P73" s="18" t="s">
        <v>175</v>
      </c>
      <c r="Q73" s="31" t="s">
        <v>62</v>
      </c>
      <c r="R73" s="34" t="s">
        <v>84</v>
      </c>
    </row>
    <row r="74" ht="30.75" customHeight="1">
      <c r="A74" s="37"/>
      <c r="B74" s="18">
        <v>5.0</v>
      </c>
      <c r="C74" s="45">
        <v>45961.0</v>
      </c>
      <c r="D74" s="30" t="s">
        <v>208</v>
      </c>
      <c r="E74" s="16">
        <v>1.26</v>
      </c>
      <c r="F74" s="26" t="s">
        <v>145</v>
      </c>
      <c r="G74" s="18" t="s">
        <v>209</v>
      </c>
      <c r="H74" s="18">
        <v>2.0</v>
      </c>
      <c r="I74" s="18" t="s">
        <v>147</v>
      </c>
      <c r="J74" s="18" t="s">
        <v>41</v>
      </c>
      <c r="K74" s="18" t="s">
        <v>148</v>
      </c>
      <c r="L74" s="51"/>
      <c r="M74" s="51"/>
      <c r="N74" s="52">
        <v>499000.0</v>
      </c>
      <c r="O74" s="22" t="s">
        <v>34</v>
      </c>
      <c r="P74" s="23" t="s">
        <v>134</v>
      </c>
      <c r="Q74" s="31" t="s">
        <v>62</v>
      </c>
      <c r="R74" s="34" t="s">
        <v>84</v>
      </c>
    </row>
    <row r="75" ht="30.75" customHeight="1">
      <c r="A75" s="37"/>
      <c r="B75" s="18">
        <v>6.0</v>
      </c>
      <c r="C75" s="45">
        <v>45961.0</v>
      </c>
      <c r="D75" s="30" t="s">
        <v>210</v>
      </c>
      <c r="E75" s="16">
        <v>1.23</v>
      </c>
      <c r="F75" s="26" t="s">
        <v>145</v>
      </c>
      <c r="G75" s="18" t="s">
        <v>209</v>
      </c>
      <c r="H75" s="18">
        <v>1.0</v>
      </c>
      <c r="I75" s="18" t="s">
        <v>147</v>
      </c>
      <c r="J75" s="18" t="s">
        <v>41</v>
      </c>
      <c r="K75" s="18" t="s">
        <v>148</v>
      </c>
      <c r="L75" s="51"/>
      <c r="M75" s="51"/>
      <c r="N75" s="52">
        <v>443000.0</v>
      </c>
      <c r="O75" s="22" t="s">
        <v>34</v>
      </c>
      <c r="P75" s="23" t="s">
        <v>211</v>
      </c>
      <c r="Q75" s="31" t="s">
        <v>62</v>
      </c>
      <c r="R75" s="32" t="s">
        <v>212</v>
      </c>
    </row>
    <row r="76" ht="30.75" customHeight="1">
      <c r="A76" s="37"/>
      <c r="B76" s="18">
        <v>7.0</v>
      </c>
      <c r="C76" s="45">
        <v>45961.0</v>
      </c>
      <c r="D76" s="30" t="s">
        <v>213</v>
      </c>
      <c r="E76" s="16">
        <v>1.43</v>
      </c>
      <c r="F76" s="26" t="s">
        <v>145</v>
      </c>
      <c r="G76" s="18" t="s">
        <v>209</v>
      </c>
      <c r="H76" s="18">
        <v>3.0</v>
      </c>
      <c r="I76" s="18" t="s">
        <v>147</v>
      </c>
      <c r="J76" s="18" t="s">
        <v>41</v>
      </c>
      <c r="K76" s="18" t="s">
        <v>148</v>
      </c>
      <c r="L76" s="51"/>
      <c r="M76" s="51"/>
      <c r="N76" s="52">
        <v>567000.0</v>
      </c>
      <c r="O76" s="22" t="s">
        <v>34</v>
      </c>
      <c r="P76" s="23" t="s">
        <v>134</v>
      </c>
      <c r="Q76" s="31" t="s">
        <v>62</v>
      </c>
      <c r="R76" s="32" t="s">
        <v>214</v>
      </c>
    </row>
    <row r="77" ht="51.0" customHeight="1">
      <c r="A77" s="12"/>
      <c r="B77" s="18">
        <v>9.0</v>
      </c>
      <c r="C77" s="45">
        <v>45961.0</v>
      </c>
      <c r="D77" s="30" t="s">
        <v>215</v>
      </c>
      <c r="E77" s="16">
        <v>0.66</v>
      </c>
      <c r="F77" s="26" t="s">
        <v>145</v>
      </c>
      <c r="G77" s="18" t="s">
        <v>146</v>
      </c>
      <c r="H77" s="18">
        <v>1.0</v>
      </c>
      <c r="I77" s="18" t="s">
        <v>151</v>
      </c>
      <c r="J77" s="18" t="s">
        <v>41</v>
      </c>
      <c r="K77" s="18" t="s">
        <v>148</v>
      </c>
      <c r="L77" s="51"/>
      <c r="M77" s="51"/>
      <c r="N77" s="52">
        <v>238000.0</v>
      </c>
      <c r="O77" s="22" t="s">
        <v>34</v>
      </c>
      <c r="P77" s="18" t="s">
        <v>206</v>
      </c>
      <c r="Q77" s="31" t="s">
        <v>62</v>
      </c>
      <c r="R77" s="34" t="s">
        <v>84</v>
      </c>
    </row>
    <row r="78" ht="30.75" customHeight="1">
      <c r="A78" s="12"/>
      <c r="B78" s="18">
        <v>11.0</v>
      </c>
      <c r="C78" s="45">
        <v>45961.0</v>
      </c>
      <c r="D78" s="30" t="s">
        <v>216</v>
      </c>
      <c r="E78" s="16">
        <v>0.81</v>
      </c>
      <c r="F78" s="26" t="s">
        <v>145</v>
      </c>
      <c r="G78" s="18" t="s">
        <v>146</v>
      </c>
      <c r="H78" s="18">
        <v>1.0</v>
      </c>
      <c r="I78" s="18" t="s">
        <v>159</v>
      </c>
      <c r="J78" s="18" t="s">
        <v>41</v>
      </c>
      <c r="K78" s="18" t="s">
        <v>148</v>
      </c>
      <c r="L78" s="51"/>
      <c r="M78" s="51"/>
      <c r="N78" s="52">
        <v>294000.0</v>
      </c>
      <c r="O78" s="22" t="s">
        <v>34</v>
      </c>
      <c r="P78" s="18" t="s">
        <v>175</v>
      </c>
      <c r="Q78" s="31" t="s">
        <v>62</v>
      </c>
      <c r="R78" s="34" t="s">
        <v>84</v>
      </c>
    </row>
    <row r="79" ht="30.75" customHeight="1">
      <c r="A79" s="12"/>
      <c r="B79" s="18">
        <v>13.0</v>
      </c>
      <c r="C79" s="45">
        <v>45961.0</v>
      </c>
      <c r="D79" s="30" t="s">
        <v>217</v>
      </c>
      <c r="E79" s="16">
        <v>0.41</v>
      </c>
      <c r="F79" s="59" t="s">
        <v>53</v>
      </c>
      <c r="G79" s="63" t="s">
        <v>202</v>
      </c>
      <c r="H79" s="18">
        <v>1.0</v>
      </c>
      <c r="I79" s="18" t="s">
        <v>100</v>
      </c>
      <c r="J79" s="18" t="s">
        <v>41</v>
      </c>
      <c r="K79" s="18" t="s">
        <v>148</v>
      </c>
      <c r="L79" s="51"/>
      <c r="M79" s="51"/>
      <c r="N79" s="52">
        <v>166000.0</v>
      </c>
      <c r="O79" s="22" t="s">
        <v>34</v>
      </c>
      <c r="P79" s="18" t="s">
        <v>206</v>
      </c>
      <c r="Q79" s="31" t="s">
        <v>62</v>
      </c>
      <c r="R79" s="34" t="s">
        <v>84</v>
      </c>
    </row>
    <row r="80" ht="30.75" customHeight="1">
      <c r="A80" s="37"/>
      <c r="B80" s="18">
        <v>14.0</v>
      </c>
      <c r="C80" s="45">
        <v>45961.0</v>
      </c>
      <c r="D80" s="30" t="s">
        <v>218</v>
      </c>
      <c r="E80" s="16">
        <v>0.33</v>
      </c>
      <c r="F80" s="59" t="s">
        <v>53</v>
      </c>
      <c r="G80" s="63" t="s">
        <v>202</v>
      </c>
      <c r="H80" s="18">
        <v>1.0</v>
      </c>
      <c r="I80" s="18" t="s">
        <v>159</v>
      </c>
      <c r="J80" s="18" t="s">
        <v>41</v>
      </c>
      <c r="K80" s="18" t="s">
        <v>148</v>
      </c>
      <c r="L80" s="51"/>
      <c r="M80" s="51"/>
      <c r="N80" s="52">
        <v>134000.0</v>
      </c>
      <c r="O80" s="22" t="s">
        <v>34</v>
      </c>
      <c r="P80" s="23" t="s">
        <v>219</v>
      </c>
      <c r="Q80" s="31" t="s">
        <v>62</v>
      </c>
      <c r="R80" s="65" t="s">
        <v>200</v>
      </c>
    </row>
    <row r="81" ht="46.5" customHeight="1">
      <c r="A81" s="37"/>
      <c r="B81" s="18">
        <v>19.0</v>
      </c>
      <c r="C81" s="45">
        <v>45961.0</v>
      </c>
      <c r="D81" s="30" t="s">
        <v>220</v>
      </c>
      <c r="E81" s="16">
        <v>2.14</v>
      </c>
      <c r="F81" s="28" t="s">
        <v>53</v>
      </c>
      <c r="G81" s="18" t="s">
        <v>221</v>
      </c>
      <c r="H81" s="18">
        <v>5.0</v>
      </c>
      <c r="I81" s="18" t="s">
        <v>147</v>
      </c>
      <c r="J81" s="18" t="s">
        <v>41</v>
      </c>
      <c r="K81" s="18" t="s">
        <v>148</v>
      </c>
      <c r="L81" s="51"/>
      <c r="M81" s="51"/>
      <c r="N81" s="27">
        <v>791000.0</v>
      </c>
      <c r="O81" s="22" t="s">
        <v>34</v>
      </c>
      <c r="P81" s="23" t="s">
        <v>134</v>
      </c>
      <c r="Q81" s="31" t="s">
        <v>62</v>
      </c>
      <c r="R81" s="34" t="s">
        <v>84</v>
      </c>
    </row>
    <row r="82">
      <c r="A82" s="37"/>
      <c r="B82" s="18">
        <v>24.0</v>
      </c>
      <c r="C82" s="45">
        <v>45961.0</v>
      </c>
      <c r="D82" s="30" t="s">
        <v>222</v>
      </c>
      <c r="E82" s="16">
        <v>0.44</v>
      </c>
      <c r="F82" s="28" t="s">
        <v>53</v>
      </c>
      <c r="G82" s="18" t="s">
        <v>146</v>
      </c>
      <c r="H82" s="18">
        <v>1.0</v>
      </c>
      <c r="I82" s="18" t="s">
        <v>223</v>
      </c>
      <c r="J82" s="18" t="s">
        <v>41</v>
      </c>
      <c r="K82" s="18" t="s">
        <v>148</v>
      </c>
      <c r="L82" s="51"/>
      <c r="M82" s="51"/>
      <c r="N82" s="27">
        <v>148000.0</v>
      </c>
      <c r="O82" s="22" t="s">
        <v>34</v>
      </c>
      <c r="P82" s="23" t="s">
        <v>219</v>
      </c>
      <c r="Q82" s="31" t="s">
        <v>62</v>
      </c>
      <c r="R82" s="65" t="s">
        <v>200</v>
      </c>
    </row>
    <row r="83" ht="30.75" customHeight="1">
      <c r="A83" s="37"/>
      <c r="B83" s="18">
        <v>26.0</v>
      </c>
      <c r="C83" s="45">
        <v>45961.0</v>
      </c>
      <c r="D83" s="30" t="s">
        <v>224</v>
      </c>
      <c r="E83" s="16">
        <v>0.21</v>
      </c>
      <c r="F83" s="29" t="s">
        <v>57</v>
      </c>
      <c r="G83" s="18" t="s">
        <v>225</v>
      </c>
      <c r="H83" s="18">
        <v>2.0</v>
      </c>
      <c r="I83" s="18" t="s">
        <v>151</v>
      </c>
      <c r="J83" s="18" t="s">
        <v>41</v>
      </c>
      <c r="K83" s="18" t="s">
        <v>148</v>
      </c>
      <c r="L83" s="57"/>
      <c r="M83" s="57"/>
      <c r="N83" s="27">
        <v>85000.0</v>
      </c>
      <c r="O83" s="22" t="s">
        <v>34</v>
      </c>
      <c r="P83" s="18" t="s">
        <v>206</v>
      </c>
      <c r="Q83" s="31" t="s">
        <v>62</v>
      </c>
      <c r="R83" s="34" t="s">
        <v>84</v>
      </c>
    </row>
    <row r="84" ht="30.75" customHeight="1">
      <c r="A84" s="37"/>
      <c r="B84" s="18">
        <v>27.0</v>
      </c>
      <c r="C84" s="45">
        <v>45961.0</v>
      </c>
      <c r="D84" s="66" t="s">
        <v>226</v>
      </c>
      <c r="E84" s="16">
        <v>0.13</v>
      </c>
      <c r="F84" s="29" t="s">
        <v>57</v>
      </c>
      <c r="G84" s="18" t="s">
        <v>193</v>
      </c>
      <c r="H84" s="18">
        <v>8.0</v>
      </c>
      <c r="I84" s="18" t="s">
        <v>159</v>
      </c>
      <c r="J84" s="18" t="s">
        <v>41</v>
      </c>
      <c r="K84" s="18" t="s">
        <v>148</v>
      </c>
      <c r="L84" s="57"/>
      <c r="M84" s="57"/>
      <c r="N84" s="67">
        <v>418000.0</v>
      </c>
      <c r="O84" s="22" t="s">
        <v>34</v>
      </c>
      <c r="P84" s="18" t="s">
        <v>44</v>
      </c>
      <c r="Q84" s="24" t="s">
        <v>45</v>
      </c>
      <c r="R84" s="18"/>
    </row>
    <row r="85" ht="30.75" customHeight="1">
      <c r="A85" s="37"/>
      <c r="B85" s="13">
        <v>32.0</v>
      </c>
      <c r="C85" s="14">
        <v>45972.0</v>
      </c>
      <c r="D85" s="30" t="s">
        <v>227</v>
      </c>
      <c r="E85" s="16">
        <v>0.43</v>
      </c>
      <c r="F85" s="28" t="s">
        <v>53</v>
      </c>
      <c r="G85" s="18" t="s">
        <v>161</v>
      </c>
      <c r="H85" s="18">
        <v>1.0</v>
      </c>
      <c r="I85" s="18" t="s">
        <v>80</v>
      </c>
      <c r="J85" s="18" t="s">
        <v>41</v>
      </c>
      <c r="K85" s="18" t="s">
        <v>189</v>
      </c>
      <c r="L85" s="57"/>
      <c r="M85" s="49"/>
      <c r="N85" s="27">
        <v>199000.0</v>
      </c>
      <c r="O85" s="22" t="s">
        <v>34</v>
      </c>
      <c r="P85" s="18" t="s">
        <v>175</v>
      </c>
      <c r="Q85" s="31" t="s">
        <v>62</v>
      </c>
      <c r="R85" s="32" t="s">
        <v>176</v>
      </c>
    </row>
    <row r="86" ht="30.75" customHeight="1">
      <c r="A86" s="37"/>
      <c r="B86" s="13">
        <v>34.0</v>
      </c>
      <c r="C86" s="14">
        <v>45972.0</v>
      </c>
      <c r="D86" s="30" t="s">
        <v>228</v>
      </c>
      <c r="E86" s="16">
        <v>0.55</v>
      </c>
      <c r="F86" s="28" t="s">
        <v>53</v>
      </c>
      <c r="G86" s="18" t="s">
        <v>161</v>
      </c>
      <c r="H86" s="18">
        <v>1.0</v>
      </c>
      <c r="I86" s="18" t="s">
        <v>159</v>
      </c>
      <c r="J86" s="18" t="s">
        <v>111</v>
      </c>
      <c r="K86" s="18" t="s">
        <v>229</v>
      </c>
      <c r="L86" s="57"/>
      <c r="M86" s="49"/>
      <c r="N86" s="27">
        <v>274000.0</v>
      </c>
      <c r="O86" s="22" t="s">
        <v>34</v>
      </c>
      <c r="P86" s="18" t="s">
        <v>175</v>
      </c>
      <c r="Q86" s="31" t="s">
        <v>62</v>
      </c>
      <c r="R86" s="32" t="s">
        <v>176</v>
      </c>
    </row>
    <row r="87">
      <c r="A87" s="37"/>
      <c r="B87" s="13">
        <v>37.0</v>
      </c>
      <c r="C87" s="14">
        <v>45972.0</v>
      </c>
      <c r="D87" s="30" t="s">
        <v>230</v>
      </c>
      <c r="E87" s="16">
        <v>0.35</v>
      </c>
      <c r="F87" s="28" t="s">
        <v>53</v>
      </c>
      <c r="G87" s="18" t="s">
        <v>231</v>
      </c>
      <c r="H87" s="18">
        <v>1.0</v>
      </c>
      <c r="I87" s="18" t="s">
        <v>159</v>
      </c>
      <c r="J87" s="18" t="s">
        <v>111</v>
      </c>
      <c r="K87" s="18">
        <v>4.8</v>
      </c>
      <c r="L87" s="57"/>
      <c r="M87" s="49"/>
      <c r="N87" s="27">
        <v>168000.0</v>
      </c>
      <c r="O87" s="22" t="s">
        <v>34</v>
      </c>
      <c r="P87" s="23" t="s">
        <v>232</v>
      </c>
      <c r="Q87" s="31" t="s">
        <v>62</v>
      </c>
      <c r="R87" s="65" t="s">
        <v>233</v>
      </c>
    </row>
    <row r="88">
      <c r="A88" s="37"/>
      <c r="B88" s="13"/>
      <c r="C88" s="14"/>
      <c r="D88" s="30"/>
      <c r="E88" s="16"/>
      <c r="F88" s="28"/>
      <c r="G88" s="18"/>
      <c r="H88" s="18"/>
      <c r="I88" s="18"/>
      <c r="J88" s="18"/>
      <c r="K88" s="18"/>
      <c r="L88" s="57"/>
      <c r="M88" s="49"/>
      <c r="N88" s="27"/>
      <c r="O88" s="22"/>
      <c r="P88" s="23"/>
      <c r="Q88" s="31"/>
      <c r="R88" s="65"/>
    </row>
    <row r="89" ht="30.75" customHeight="1">
      <c r="A89" s="12"/>
      <c r="B89" s="13">
        <v>41.0</v>
      </c>
      <c r="C89" s="14">
        <v>45973.0</v>
      </c>
      <c r="D89" s="30" t="s">
        <v>234</v>
      </c>
      <c r="E89" s="16" t="s">
        <v>52</v>
      </c>
      <c r="F89" s="29" t="s">
        <v>57</v>
      </c>
      <c r="G89" s="18" t="s">
        <v>235</v>
      </c>
      <c r="H89" s="18">
        <v>1.0</v>
      </c>
      <c r="I89" s="18">
        <v>0.0</v>
      </c>
      <c r="J89" s="18" t="s">
        <v>41</v>
      </c>
      <c r="K89" s="18" t="s">
        <v>55</v>
      </c>
      <c r="L89" s="19"/>
      <c r="M89" s="49"/>
      <c r="N89" s="27">
        <v>380000.0</v>
      </c>
      <c r="O89" s="22" t="s">
        <v>34</v>
      </c>
      <c r="P89" s="23" t="s">
        <v>211</v>
      </c>
      <c r="Q89" s="31" t="s">
        <v>62</v>
      </c>
      <c r="R89" s="34" t="s">
        <v>84</v>
      </c>
    </row>
    <row r="90" ht="30.75" customHeight="1">
      <c r="A90" s="12"/>
      <c r="B90" s="13">
        <v>43.0</v>
      </c>
      <c r="C90" s="14">
        <v>45974.0</v>
      </c>
      <c r="D90" s="30" t="s">
        <v>236</v>
      </c>
      <c r="E90" s="16"/>
      <c r="F90" s="29" t="s">
        <v>57</v>
      </c>
      <c r="G90" s="18" t="s">
        <v>237</v>
      </c>
      <c r="H90" s="18">
        <v>3.0</v>
      </c>
      <c r="I90" s="18">
        <v>0.0</v>
      </c>
      <c r="J90" s="18" t="s">
        <v>41</v>
      </c>
      <c r="K90" s="18"/>
      <c r="L90" s="19"/>
      <c r="M90" s="49"/>
      <c r="N90" s="67">
        <v>221226.0</v>
      </c>
      <c r="O90" s="22" t="s">
        <v>34</v>
      </c>
      <c r="P90" s="23" t="s">
        <v>61</v>
      </c>
      <c r="Q90" s="31" t="s">
        <v>62</v>
      </c>
      <c r="R90" s="65" t="s">
        <v>233</v>
      </c>
    </row>
    <row r="91" ht="57.75" customHeight="1">
      <c r="A91" s="12"/>
      <c r="B91" s="13">
        <v>44.0</v>
      </c>
      <c r="C91" s="14">
        <v>45975.0</v>
      </c>
      <c r="D91" s="30" t="s">
        <v>238</v>
      </c>
      <c r="E91" s="16" t="s">
        <v>239</v>
      </c>
      <c r="F91" s="26" t="s">
        <v>69</v>
      </c>
      <c r="G91" s="18" t="s">
        <v>39</v>
      </c>
      <c r="H91" s="18">
        <v>1.0</v>
      </c>
      <c r="I91" s="18" t="s">
        <v>80</v>
      </c>
      <c r="J91" s="18" t="s">
        <v>41</v>
      </c>
      <c r="K91" s="18" t="s">
        <v>148</v>
      </c>
      <c r="L91" s="19"/>
      <c r="M91" s="20">
        <v>5368000.0</v>
      </c>
      <c r="N91" s="27">
        <v>5368000.0</v>
      </c>
      <c r="O91" s="22" t="s">
        <v>34</v>
      </c>
      <c r="P91" s="23" t="s">
        <v>240</v>
      </c>
      <c r="Q91" s="31" t="s">
        <v>62</v>
      </c>
      <c r="R91" s="32" t="s">
        <v>241</v>
      </c>
    </row>
    <row r="92" ht="30.75" hidden="1" customHeight="1">
      <c r="A92" s="44"/>
      <c r="B92" s="45"/>
      <c r="C92" s="45"/>
      <c r="D92" s="54" t="s">
        <v>124</v>
      </c>
      <c r="E92" s="47">
        <f>SUM(E71:E91)</f>
        <v>13.73</v>
      </c>
      <c r="F92" s="29"/>
      <c r="G92" s="18"/>
      <c r="H92" s="47">
        <f>SUM(H71:H91)</f>
        <v>40</v>
      </c>
      <c r="I92" s="48"/>
      <c r="J92" s="48"/>
      <c r="K92" s="42"/>
      <c r="L92" s="48"/>
      <c r="M92" s="49"/>
      <c r="N92" s="50">
        <f>SUM(N71:N91)</f>
        <v>11546226</v>
      </c>
      <c r="O92" s="22" t="s">
        <v>125</v>
      </c>
      <c r="P92" s="23" t="s">
        <v>44</v>
      </c>
      <c r="Q92" s="24" t="s">
        <v>45</v>
      </c>
      <c r="R92" s="23"/>
    </row>
    <row r="93" ht="30.75" customHeight="1">
      <c r="A93" s="12"/>
      <c r="B93" s="13">
        <v>86.0</v>
      </c>
      <c r="C93" s="14"/>
      <c r="D93" s="68"/>
      <c r="E93" s="16"/>
      <c r="F93" s="29"/>
      <c r="G93" s="18"/>
      <c r="H93" s="18"/>
      <c r="I93" s="18"/>
      <c r="J93" s="18"/>
      <c r="K93" s="18"/>
      <c r="L93" s="19"/>
      <c r="M93" s="20"/>
      <c r="N93" s="27"/>
      <c r="O93" s="22"/>
      <c r="P93" s="23"/>
      <c r="Q93" s="69"/>
      <c r="R93" s="25"/>
    </row>
    <row r="94" ht="30.75" customHeight="1">
      <c r="A94" s="12"/>
      <c r="B94" s="13">
        <v>87.0</v>
      </c>
      <c r="C94" s="14"/>
      <c r="D94" s="68"/>
      <c r="E94" s="16"/>
      <c r="F94" s="29"/>
      <c r="G94" s="18"/>
      <c r="H94" s="18"/>
      <c r="I94" s="18"/>
      <c r="J94" s="18"/>
      <c r="K94" s="18"/>
      <c r="L94" s="19"/>
      <c r="M94" s="20"/>
      <c r="N94" s="27"/>
      <c r="O94" s="22"/>
      <c r="P94" s="23"/>
      <c r="Q94" s="69"/>
      <c r="R94" s="25"/>
    </row>
    <row r="95" ht="30.75" customHeight="1">
      <c r="A95" s="12"/>
      <c r="B95" s="13">
        <v>88.0</v>
      </c>
      <c r="C95" s="14"/>
      <c r="D95" s="68"/>
      <c r="E95" s="16"/>
      <c r="F95" s="29"/>
      <c r="G95" s="18"/>
      <c r="H95" s="18"/>
      <c r="I95" s="18"/>
      <c r="J95" s="18"/>
      <c r="K95" s="18"/>
      <c r="L95" s="19"/>
      <c r="M95" s="20"/>
      <c r="N95" s="27"/>
      <c r="O95" s="22"/>
      <c r="P95" s="23"/>
      <c r="Q95" s="69"/>
      <c r="R95" s="25"/>
    </row>
    <row r="96" ht="30.75" customHeight="1">
      <c r="A96" s="12"/>
      <c r="B96" s="13">
        <v>89.0</v>
      </c>
      <c r="C96" s="14"/>
      <c r="D96" s="68"/>
      <c r="E96" s="16"/>
      <c r="F96" s="29"/>
      <c r="G96" s="18"/>
      <c r="H96" s="18"/>
      <c r="I96" s="18"/>
      <c r="J96" s="18"/>
      <c r="K96" s="18"/>
      <c r="L96" s="19"/>
      <c r="M96" s="20"/>
      <c r="N96" s="27"/>
      <c r="O96" s="22"/>
      <c r="P96" s="23"/>
      <c r="Q96" s="69"/>
      <c r="R96" s="25"/>
    </row>
    <row r="97" ht="30.75" customHeight="1">
      <c r="A97" s="12"/>
      <c r="B97" s="13">
        <v>90.0</v>
      </c>
      <c r="C97" s="14"/>
      <c r="D97" s="68"/>
      <c r="E97" s="16"/>
      <c r="F97" s="29"/>
      <c r="G97" s="18"/>
      <c r="H97" s="18"/>
      <c r="I97" s="18"/>
      <c r="J97" s="18"/>
      <c r="K97" s="18"/>
      <c r="L97" s="19"/>
      <c r="M97" s="20"/>
      <c r="N97" s="27"/>
      <c r="O97" s="22"/>
      <c r="P97" s="23"/>
      <c r="Q97" s="69"/>
      <c r="R97" s="25"/>
    </row>
    <row r="98" ht="30.75" customHeight="1">
      <c r="A98" s="12"/>
      <c r="B98" s="13">
        <v>91.0</v>
      </c>
      <c r="C98" s="14"/>
      <c r="D98" s="68"/>
      <c r="E98" s="16"/>
      <c r="F98" s="29"/>
      <c r="G98" s="18"/>
      <c r="H98" s="18"/>
      <c r="I98" s="18"/>
      <c r="J98" s="18"/>
      <c r="K98" s="18"/>
      <c r="L98" s="19"/>
      <c r="M98" s="20"/>
      <c r="N98" s="27"/>
      <c r="O98" s="22"/>
      <c r="P98" s="23"/>
      <c r="Q98" s="69"/>
      <c r="R98" s="25"/>
    </row>
    <row r="99" ht="30.75" customHeight="1">
      <c r="A99" s="12"/>
      <c r="B99" s="13">
        <v>92.0</v>
      </c>
      <c r="C99" s="14"/>
      <c r="D99" s="68"/>
      <c r="E99" s="16"/>
      <c r="F99" s="29"/>
      <c r="G99" s="18"/>
      <c r="H99" s="18"/>
      <c r="I99" s="18"/>
      <c r="J99" s="18"/>
      <c r="K99" s="18"/>
      <c r="L99" s="19"/>
      <c r="M99" s="20"/>
      <c r="N99" s="27"/>
      <c r="O99" s="22"/>
      <c r="P99" s="23"/>
      <c r="Q99" s="69"/>
      <c r="R99" s="25"/>
    </row>
    <row r="100">
      <c r="N100" s="70"/>
      <c r="O100" s="71"/>
      <c r="P100" s="72"/>
      <c r="Q100" s="72"/>
      <c r="R100" s="72"/>
    </row>
    <row r="101">
      <c r="N101" s="70"/>
      <c r="O101" s="71"/>
      <c r="P101" s="72"/>
      <c r="Q101" s="72"/>
      <c r="R101" s="72"/>
    </row>
    <row r="102">
      <c r="N102" s="70"/>
      <c r="O102" s="71"/>
      <c r="P102" s="72"/>
      <c r="Q102" s="72"/>
      <c r="R102" s="72"/>
    </row>
    <row r="103">
      <c r="N103" s="70"/>
      <c r="O103" s="71"/>
      <c r="P103" s="72"/>
      <c r="Q103" s="72"/>
      <c r="R103" s="72"/>
    </row>
    <row r="104">
      <c r="N104" s="70"/>
      <c r="O104" s="71"/>
      <c r="P104" s="72"/>
      <c r="Q104" s="72"/>
      <c r="R104" s="72"/>
    </row>
    <row r="105">
      <c r="N105" s="70"/>
      <c r="O105" s="71"/>
      <c r="P105" s="72"/>
      <c r="Q105" s="72"/>
      <c r="R105" s="72"/>
    </row>
    <row r="106">
      <c r="N106" s="70"/>
      <c r="O106" s="71"/>
      <c r="P106" s="72"/>
      <c r="Q106" s="72"/>
      <c r="R106" s="72"/>
    </row>
    <row r="107">
      <c r="N107" s="70"/>
      <c r="O107" s="71"/>
      <c r="P107" s="72"/>
      <c r="Q107" s="72"/>
      <c r="R107" s="72"/>
    </row>
    <row r="108">
      <c r="N108" s="70"/>
      <c r="O108" s="71"/>
      <c r="P108" s="72"/>
      <c r="Q108" s="72"/>
      <c r="R108" s="72"/>
    </row>
    <row r="109">
      <c r="N109" s="70"/>
      <c r="O109" s="71"/>
      <c r="P109" s="72"/>
      <c r="Q109" s="72"/>
      <c r="R109" s="72"/>
    </row>
    <row r="110">
      <c r="N110" s="70"/>
      <c r="O110" s="71"/>
      <c r="P110" s="72"/>
      <c r="Q110" s="72"/>
      <c r="R110" s="72"/>
    </row>
    <row r="111">
      <c r="N111" s="70"/>
      <c r="O111" s="71"/>
      <c r="P111" s="72"/>
      <c r="Q111" s="72"/>
      <c r="R111" s="72"/>
    </row>
    <row r="112">
      <c r="N112" s="70"/>
      <c r="O112" s="71"/>
      <c r="P112" s="72"/>
      <c r="Q112" s="72"/>
      <c r="R112" s="72"/>
    </row>
    <row r="113">
      <c r="N113" s="70"/>
      <c r="O113" s="71"/>
      <c r="P113" s="72"/>
      <c r="Q113" s="72"/>
      <c r="R113" s="72"/>
    </row>
    <row r="114">
      <c r="N114" s="70"/>
      <c r="O114" s="71"/>
      <c r="P114" s="72"/>
      <c r="Q114" s="72"/>
      <c r="R114" s="72"/>
    </row>
    <row r="115">
      <c r="N115" s="70"/>
      <c r="O115" s="71"/>
      <c r="P115" s="72"/>
      <c r="Q115" s="72"/>
      <c r="R115" s="72"/>
    </row>
    <row r="116">
      <c r="N116" s="70"/>
      <c r="O116" s="71"/>
      <c r="P116" s="72"/>
      <c r="Q116" s="72"/>
      <c r="R116" s="72"/>
    </row>
    <row r="117">
      <c r="N117" s="70"/>
      <c r="O117" s="71"/>
      <c r="P117" s="72"/>
      <c r="Q117" s="72"/>
      <c r="R117" s="72"/>
    </row>
    <row r="118">
      <c r="N118" s="70"/>
      <c r="O118" s="71"/>
      <c r="P118" s="72"/>
      <c r="Q118" s="72"/>
      <c r="R118" s="72"/>
    </row>
    <row r="119">
      <c r="N119" s="70"/>
      <c r="O119" s="71"/>
      <c r="P119" s="72"/>
      <c r="Q119" s="72"/>
      <c r="R119" s="72"/>
    </row>
    <row r="120">
      <c r="N120" s="70"/>
      <c r="O120" s="71"/>
      <c r="P120" s="72"/>
      <c r="Q120" s="72"/>
      <c r="R120" s="72"/>
    </row>
    <row r="121">
      <c r="N121" s="70"/>
      <c r="O121" s="71"/>
      <c r="P121" s="72"/>
      <c r="Q121" s="72"/>
      <c r="R121" s="72"/>
    </row>
    <row r="122">
      <c r="N122" s="70"/>
      <c r="O122" s="71"/>
      <c r="P122" s="72"/>
      <c r="Q122" s="72"/>
      <c r="R122" s="72"/>
    </row>
    <row r="123">
      <c r="N123" s="70"/>
      <c r="O123" s="71"/>
      <c r="P123" s="72"/>
      <c r="Q123" s="72"/>
      <c r="R123" s="72"/>
    </row>
    <row r="124">
      <c r="N124" s="70"/>
      <c r="O124" s="71"/>
      <c r="P124" s="72"/>
      <c r="Q124" s="72"/>
      <c r="R124" s="72"/>
    </row>
    <row r="125">
      <c r="N125" s="70"/>
      <c r="O125" s="71"/>
      <c r="P125" s="72"/>
      <c r="Q125" s="72"/>
      <c r="R125" s="72"/>
    </row>
    <row r="126">
      <c r="N126" s="70"/>
      <c r="O126" s="71"/>
      <c r="P126" s="72"/>
      <c r="Q126" s="72"/>
      <c r="R126" s="72"/>
    </row>
    <row r="127">
      <c r="N127" s="70"/>
      <c r="O127" s="71"/>
      <c r="P127" s="72"/>
      <c r="Q127" s="72"/>
      <c r="R127" s="72"/>
    </row>
    <row r="128">
      <c r="N128" s="70"/>
      <c r="O128" s="71"/>
      <c r="P128" s="72"/>
      <c r="Q128" s="72"/>
      <c r="R128" s="72"/>
    </row>
    <row r="129">
      <c r="N129" s="70"/>
      <c r="O129" s="71"/>
      <c r="P129" s="72"/>
      <c r="Q129" s="72"/>
      <c r="R129" s="72"/>
    </row>
    <row r="130">
      <c r="N130" s="70"/>
      <c r="O130" s="71"/>
      <c r="P130" s="72"/>
      <c r="Q130" s="72"/>
      <c r="R130" s="72"/>
    </row>
    <row r="131">
      <c r="N131" s="70"/>
      <c r="O131" s="71"/>
      <c r="P131" s="72"/>
      <c r="Q131" s="72"/>
      <c r="R131" s="72"/>
    </row>
    <row r="132">
      <c r="N132" s="70"/>
      <c r="O132" s="71"/>
      <c r="P132" s="72"/>
      <c r="Q132" s="72"/>
      <c r="R132" s="72"/>
    </row>
    <row r="133">
      <c r="N133" s="70"/>
      <c r="O133" s="71"/>
      <c r="P133" s="72"/>
      <c r="Q133" s="72"/>
      <c r="R133" s="72"/>
    </row>
    <row r="134">
      <c r="N134" s="70"/>
      <c r="O134" s="71"/>
      <c r="P134" s="72"/>
      <c r="Q134" s="72"/>
      <c r="R134" s="72"/>
    </row>
    <row r="135">
      <c r="N135" s="70"/>
      <c r="O135" s="71"/>
      <c r="P135" s="72"/>
      <c r="Q135" s="72"/>
      <c r="R135" s="72"/>
    </row>
    <row r="136">
      <c r="N136" s="70"/>
      <c r="O136" s="71"/>
      <c r="P136" s="72"/>
      <c r="Q136" s="72"/>
      <c r="R136" s="72"/>
    </row>
    <row r="137">
      <c r="N137" s="70"/>
      <c r="O137" s="71"/>
      <c r="P137" s="72"/>
      <c r="Q137" s="72"/>
      <c r="R137" s="72"/>
    </row>
    <row r="138">
      <c r="N138" s="70"/>
      <c r="O138" s="71"/>
      <c r="P138" s="72"/>
      <c r="Q138" s="72"/>
      <c r="R138" s="72"/>
    </row>
    <row r="139">
      <c r="N139" s="70"/>
      <c r="O139" s="71"/>
      <c r="P139" s="72"/>
      <c r="Q139" s="72"/>
      <c r="R139" s="72"/>
    </row>
    <row r="140">
      <c r="N140" s="70"/>
      <c r="O140" s="71"/>
      <c r="P140" s="72"/>
      <c r="Q140" s="72"/>
      <c r="R140" s="72"/>
    </row>
    <row r="141">
      <c r="N141" s="70"/>
      <c r="O141" s="71"/>
      <c r="P141" s="72"/>
      <c r="Q141" s="72"/>
      <c r="R141" s="72"/>
    </row>
    <row r="142">
      <c r="N142" s="70"/>
      <c r="O142" s="71"/>
      <c r="P142" s="72"/>
      <c r="Q142" s="72"/>
      <c r="R142" s="72"/>
    </row>
    <row r="143">
      <c r="N143" s="70"/>
      <c r="O143" s="71"/>
      <c r="P143" s="72"/>
      <c r="Q143" s="72"/>
      <c r="R143" s="72"/>
    </row>
    <row r="144">
      <c r="N144" s="70"/>
      <c r="O144" s="71"/>
      <c r="P144" s="72"/>
      <c r="Q144" s="72"/>
      <c r="R144" s="72"/>
    </row>
    <row r="145">
      <c r="N145" s="70"/>
      <c r="O145" s="71"/>
      <c r="P145" s="72"/>
      <c r="Q145" s="72"/>
      <c r="R145" s="72"/>
    </row>
    <row r="146">
      <c r="N146" s="70"/>
      <c r="O146" s="71"/>
      <c r="P146" s="72"/>
      <c r="Q146" s="72"/>
      <c r="R146" s="72"/>
    </row>
    <row r="147">
      <c r="N147" s="70"/>
      <c r="O147" s="71"/>
      <c r="P147" s="72"/>
      <c r="Q147" s="72"/>
      <c r="R147" s="72"/>
    </row>
    <row r="148">
      <c r="N148" s="70"/>
      <c r="O148" s="71"/>
      <c r="P148" s="72"/>
      <c r="Q148" s="72"/>
      <c r="R148" s="72"/>
    </row>
    <row r="149">
      <c r="N149" s="70"/>
      <c r="O149" s="71"/>
      <c r="P149" s="72"/>
      <c r="Q149" s="72"/>
      <c r="R149" s="72"/>
    </row>
    <row r="150">
      <c r="N150" s="70"/>
      <c r="O150" s="71"/>
      <c r="P150" s="72"/>
      <c r="Q150" s="72"/>
      <c r="R150" s="72"/>
    </row>
    <row r="151">
      <c r="N151" s="70"/>
      <c r="O151" s="71"/>
      <c r="P151" s="72"/>
      <c r="Q151" s="72"/>
      <c r="R151" s="72"/>
    </row>
    <row r="152">
      <c r="N152" s="70"/>
      <c r="O152" s="71"/>
      <c r="P152" s="72"/>
      <c r="Q152" s="72"/>
      <c r="R152" s="72"/>
    </row>
    <row r="153">
      <c r="N153" s="70"/>
      <c r="O153" s="71"/>
      <c r="P153" s="72"/>
      <c r="Q153" s="72"/>
      <c r="R153" s="72"/>
    </row>
    <row r="154">
      <c r="N154" s="70"/>
      <c r="O154" s="71"/>
      <c r="P154" s="72"/>
      <c r="Q154" s="72"/>
      <c r="R154" s="72"/>
    </row>
    <row r="155">
      <c r="N155" s="70"/>
      <c r="O155" s="71"/>
      <c r="P155" s="72"/>
      <c r="Q155" s="72"/>
      <c r="R155" s="72"/>
    </row>
    <row r="156">
      <c r="N156" s="70"/>
      <c r="O156" s="71"/>
      <c r="P156" s="72"/>
      <c r="Q156" s="72"/>
      <c r="R156" s="72"/>
    </row>
    <row r="157">
      <c r="N157" s="70"/>
      <c r="O157" s="71"/>
      <c r="P157" s="72"/>
      <c r="Q157" s="72"/>
      <c r="R157" s="72"/>
    </row>
    <row r="158">
      <c r="N158" s="70"/>
      <c r="O158" s="71"/>
      <c r="P158" s="72"/>
      <c r="Q158" s="72"/>
      <c r="R158" s="72"/>
    </row>
    <row r="159">
      <c r="N159" s="70"/>
      <c r="O159" s="71"/>
      <c r="P159" s="72"/>
      <c r="Q159" s="72"/>
      <c r="R159" s="72"/>
    </row>
    <row r="160">
      <c r="N160" s="70"/>
      <c r="O160" s="71"/>
      <c r="P160" s="72"/>
      <c r="Q160" s="72"/>
      <c r="R160" s="72"/>
    </row>
    <row r="161">
      <c r="N161" s="70"/>
      <c r="O161" s="71"/>
      <c r="P161" s="72"/>
      <c r="Q161" s="72"/>
      <c r="R161" s="72"/>
    </row>
    <row r="162">
      <c r="N162" s="70"/>
      <c r="O162" s="71"/>
      <c r="P162" s="72"/>
      <c r="Q162" s="72"/>
      <c r="R162" s="72"/>
    </row>
    <row r="163">
      <c r="N163" s="70"/>
      <c r="O163" s="71"/>
      <c r="P163" s="72"/>
      <c r="Q163" s="72"/>
      <c r="R163" s="72"/>
    </row>
    <row r="164">
      <c r="N164" s="70"/>
      <c r="O164" s="71"/>
      <c r="P164" s="72"/>
      <c r="Q164" s="72"/>
      <c r="R164" s="72"/>
    </row>
    <row r="165">
      <c r="N165" s="70"/>
      <c r="O165" s="71"/>
      <c r="P165" s="72"/>
      <c r="Q165" s="72"/>
      <c r="R165" s="72"/>
    </row>
    <row r="166">
      <c r="N166" s="70"/>
      <c r="O166" s="71"/>
      <c r="P166" s="72"/>
      <c r="Q166" s="72"/>
      <c r="R166" s="72"/>
    </row>
    <row r="167">
      <c r="N167" s="70"/>
      <c r="O167" s="71"/>
      <c r="P167" s="72"/>
      <c r="Q167" s="72"/>
      <c r="R167" s="72"/>
    </row>
    <row r="168">
      <c r="N168" s="70"/>
      <c r="O168" s="71"/>
      <c r="P168" s="72"/>
      <c r="Q168" s="72"/>
      <c r="R168" s="72"/>
    </row>
    <row r="169">
      <c r="N169" s="70"/>
      <c r="O169" s="71"/>
      <c r="P169" s="72"/>
      <c r="Q169" s="72"/>
      <c r="R169" s="72"/>
    </row>
    <row r="170">
      <c r="N170" s="70"/>
      <c r="O170" s="71"/>
      <c r="P170" s="72"/>
      <c r="Q170" s="72"/>
      <c r="R170" s="72"/>
    </row>
    <row r="171">
      <c r="N171" s="70"/>
      <c r="O171" s="71"/>
      <c r="P171" s="72"/>
      <c r="Q171" s="72"/>
      <c r="R171" s="72"/>
    </row>
    <row r="172">
      <c r="N172" s="70"/>
      <c r="O172" s="71"/>
      <c r="P172" s="72"/>
      <c r="Q172" s="72"/>
      <c r="R172" s="72"/>
    </row>
    <row r="173">
      <c r="N173" s="70"/>
      <c r="O173" s="71"/>
      <c r="P173" s="72"/>
      <c r="Q173" s="72"/>
      <c r="R173" s="72"/>
    </row>
    <row r="174">
      <c r="N174" s="70"/>
      <c r="O174" s="71"/>
      <c r="P174" s="72"/>
      <c r="Q174" s="72"/>
      <c r="R174" s="72"/>
    </row>
    <row r="175">
      <c r="N175" s="70"/>
      <c r="O175" s="71"/>
      <c r="P175" s="72"/>
      <c r="Q175" s="72"/>
      <c r="R175" s="72"/>
    </row>
    <row r="176">
      <c r="N176" s="70"/>
      <c r="O176" s="71"/>
      <c r="P176" s="72"/>
      <c r="Q176" s="72"/>
      <c r="R176" s="72"/>
    </row>
    <row r="177">
      <c r="N177" s="70"/>
      <c r="O177" s="71"/>
      <c r="P177" s="72"/>
      <c r="Q177" s="72"/>
      <c r="R177" s="72"/>
    </row>
    <row r="178">
      <c r="N178" s="70"/>
      <c r="O178" s="71"/>
      <c r="P178" s="72"/>
      <c r="Q178" s="72"/>
      <c r="R178" s="72"/>
    </row>
    <row r="179">
      <c r="N179" s="70"/>
      <c r="O179" s="71"/>
      <c r="P179" s="72"/>
      <c r="Q179" s="72"/>
      <c r="R179" s="72"/>
    </row>
    <row r="180">
      <c r="N180" s="70"/>
      <c r="O180" s="71"/>
      <c r="P180" s="72"/>
      <c r="Q180" s="72"/>
      <c r="R180" s="72"/>
    </row>
    <row r="181">
      <c r="N181" s="70"/>
      <c r="O181" s="71"/>
      <c r="P181" s="72"/>
      <c r="Q181" s="72"/>
      <c r="R181" s="72"/>
    </row>
    <row r="182">
      <c r="N182" s="70"/>
      <c r="O182" s="71"/>
      <c r="P182" s="72"/>
      <c r="Q182" s="72"/>
      <c r="R182" s="72"/>
    </row>
    <row r="183">
      <c r="N183" s="70"/>
      <c r="O183" s="71"/>
      <c r="P183" s="72"/>
      <c r="Q183" s="72"/>
      <c r="R183" s="72"/>
    </row>
    <row r="184">
      <c r="N184" s="70"/>
      <c r="O184" s="71"/>
      <c r="P184" s="72"/>
      <c r="Q184" s="72"/>
      <c r="R184" s="72"/>
    </row>
    <row r="185">
      <c r="N185" s="70"/>
      <c r="O185" s="71"/>
      <c r="P185" s="72"/>
      <c r="Q185" s="72"/>
      <c r="R185" s="72"/>
    </row>
    <row r="186">
      <c r="N186" s="70"/>
      <c r="O186" s="71"/>
      <c r="P186" s="72"/>
      <c r="Q186" s="72"/>
      <c r="R186" s="72"/>
    </row>
    <row r="187">
      <c r="N187" s="70"/>
      <c r="O187" s="71"/>
      <c r="P187" s="72"/>
      <c r="Q187" s="72"/>
      <c r="R187" s="72"/>
    </row>
    <row r="188">
      <c r="N188" s="70"/>
      <c r="O188" s="71"/>
      <c r="P188" s="72"/>
      <c r="Q188" s="72"/>
      <c r="R188" s="72"/>
    </row>
    <row r="189">
      <c r="N189" s="70"/>
      <c r="O189" s="71"/>
      <c r="P189" s="72"/>
      <c r="Q189" s="72"/>
      <c r="R189" s="72"/>
    </row>
    <row r="190">
      <c r="N190" s="70"/>
      <c r="O190" s="71"/>
      <c r="P190" s="72"/>
      <c r="Q190" s="72"/>
      <c r="R190" s="72"/>
    </row>
    <row r="191">
      <c r="N191" s="70"/>
      <c r="O191" s="71"/>
      <c r="P191" s="72"/>
      <c r="Q191" s="72"/>
      <c r="R191" s="72"/>
    </row>
    <row r="192">
      <c r="N192" s="70"/>
      <c r="O192" s="71"/>
      <c r="P192" s="72"/>
      <c r="Q192" s="72"/>
      <c r="R192" s="72"/>
    </row>
    <row r="193">
      <c r="N193" s="70"/>
      <c r="O193" s="71"/>
      <c r="P193" s="72"/>
      <c r="Q193" s="72"/>
      <c r="R193" s="72"/>
    </row>
    <row r="194">
      <c r="N194" s="70"/>
      <c r="O194" s="71"/>
      <c r="P194" s="72"/>
      <c r="Q194" s="72"/>
      <c r="R194" s="72"/>
    </row>
    <row r="195">
      <c r="N195" s="70"/>
      <c r="O195" s="71"/>
      <c r="P195" s="72"/>
      <c r="Q195" s="72"/>
      <c r="R195" s="72"/>
    </row>
    <row r="196">
      <c r="N196" s="70"/>
      <c r="O196" s="71"/>
      <c r="P196" s="72"/>
      <c r="Q196" s="72"/>
      <c r="R196" s="72"/>
    </row>
    <row r="197">
      <c r="N197" s="70"/>
      <c r="O197" s="71"/>
      <c r="P197" s="72"/>
      <c r="Q197" s="72"/>
      <c r="R197" s="72"/>
    </row>
    <row r="198">
      <c r="N198" s="70"/>
      <c r="O198" s="71"/>
      <c r="P198" s="72"/>
      <c r="Q198" s="72"/>
      <c r="R198" s="72"/>
    </row>
    <row r="199">
      <c r="N199" s="70"/>
      <c r="O199" s="71"/>
      <c r="P199" s="72"/>
      <c r="Q199" s="72"/>
      <c r="R199" s="72"/>
    </row>
    <row r="200">
      <c r="N200" s="70"/>
      <c r="O200" s="71"/>
      <c r="P200" s="72"/>
      <c r="Q200" s="72"/>
      <c r="R200" s="72"/>
    </row>
    <row r="201">
      <c r="N201" s="70"/>
      <c r="O201" s="71"/>
      <c r="P201" s="72"/>
      <c r="Q201" s="72"/>
      <c r="R201" s="72"/>
    </row>
    <row r="202">
      <c r="N202" s="70"/>
      <c r="O202" s="71"/>
      <c r="P202" s="72"/>
      <c r="Q202" s="72"/>
      <c r="R202" s="72"/>
    </row>
    <row r="203">
      <c r="N203" s="70"/>
      <c r="O203" s="71"/>
      <c r="P203" s="72"/>
      <c r="Q203" s="72"/>
      <c r="R203" s="72"/>
    </row>
    <row r="204">
      <c r="N204" s="70"/>
      <c r="O204" s="71"/>
      <c r="P204" s="72"/>
      <c r="Q204" s="72"/>
      <c r="R204" s="72"/>
    </row>
    <row r="205">
      <c r="N205" s="70"/>
      <c r="O205" s="71"/>
      <c r="P205" s="72"/>
      <c r="Q205" s="72"/>
      <c r="R205" s="72"/>
    </row>
    <row r="206">
      <c r="N206" s="70"/>
      <c r="O206" s="71"/>
      <c r="P206" s="72"/>
      <c r="Q206" s="72"/>
      <c r="R206" s="72"/>
    </row>
    <row r="207">
      <c r="N207" s="70"/>
      <c r="O207" s="71"/>
      <c r="P207" s="72"/>
      <c r="Q207" s="72"/>
      <c r="R207" s="72"/>
    </row>
    <row r="208">
      <c r="N208" s="70"/>
      <c r="O208" s="71"/>
      <c r="P208" s="72"/>
      <c r="Q208" s="72"/>
      <c r="R208" s="72"/>
    </row>
    <row r="209">
      <c r="N209" s="70"/>
      <c r="O209" s="71"/>
      <c r="P209" s="72"/>
      <c r="Q209" s="72"/>
      <c r="R209" s="72"/>
    </row>
    <row r="210">
      <c r="N210" s="70"/>
      <c r="O210" s="71"/>
      <c r="P210" s="72"/>
      <c r="Q210" s="72"/>
      <c r="R210" s="72"/>
    </row>
    <row r="211">
      <c r="N211" s="70"/>
      <c r="O211" s="71"/>
      <c r="P211" s="72"/>
      <c r="Q211" s="72"/>
      <c r="R211" s="72"/>
    </row>
    <row r="212">
      <c r="N212" s="70"/>
      <c r="O212" s="71"/>
      <c r="P212" s="72"/>
      <c r="Q212" s="72"/>
      <c r="R212" s="72"/>
    </row>
    <row r="213">
      <c r="N213" s="70"/>
      <c r="O213" s="71"/>
      <c r="P213" s="72"/>
      <c r="Q213" s="72"/>
      <c r="R213" s="72"/>
    </row>
    <row r="214">
      <c r="N214" s="70"/>
      <c r="O214" s="71"/>
      <c r="P214" s="72"/>
      <c r="Q214" s="72"/>
      <c r="R214" s="72"/>
    </row>
    <row r="215">
      <c r="N215" s="70"/>
      <c r="O215" s="71"/>
      <c r="P215" s="72"/>
      <c r="Q215" s="72"/>
      <c r="R215" s="72"/>
    </row>
    <row r="216">
      <c r="N216" s="70"/>
      <c r="O216" s="71"/>
      <c r="P216" s="72"/>
      <c r="Q216" s="72"/>
      <c r="R216" s="72"/>
    </row>
    <row r="217">
      <c r="N217" s="70"/>
      <c r="O217" s="71"/>
      <c r="P217" s="72"/>
      <c r="Q217" s="72"/>
      <c r="R217" s="72"/>
    </row>
    <row r="218">
      <c r="N218" s="70"/>
      <c r="O218" s="71"/>
      <c r="P218" s="72"/>
      <c r="Q218" s="72"/>
      <c r="R218" s="72"/>
    </row>
    <row r="219">
      <c r="N219" s="70"/>
      <c r="O219" s="71"/>
      <c r="P219" s="72"/>
      <c r="Q219" s="72"/>
      <c r="R219" s="72"/>
    </row>
    <row r="220">
      <c r="N220" s="70"/>
      <c r="O220" s="71"/>
      <c r="P220" s="72"/>
      <c r="Q220" s="72"/>
      <c r="R220" s="72"/>
    </row>
    <row r="221">
      <c r="N221" s="70"/>
      <c r="O221" s="71"/>
      <c r="P221" s="72"/>
      <c r="Q221" s="72"/>
      <c r="R221" s="72"/>
    </row>
    <row r="222">
      <c r="N222" s="70"/>
      <c r="O222" s="71"/>
      <c r="P222" s="72"/>
      <c r="Q222" s="72"/>
      <c r="R222" s="72"/>
    </row>
    <row r="223">
      <c r="N223" s="70"/>
      <c r="O223" s="71"/>
      <c r="P223" s="72"/>
      <c r="Q223" s="72"/>
      <c r="R223" s="72"/>
    </row>
    <row r="224">
      <c r="N224" s="70"/>
      <c r="O224" s="71"/>
      <c r="P224" s="72"/>
      <c r="Q224" s="72"/>
      <c r="R224" s="72"/>
    </row>
    <row r="225">
      <c r="N225" s="70"/>
      <c r="O225" s="71"/>
      <c r="P225" s="72"/>
      <c r="Q225" s="72"/>
      <c r="R225" s="72"/>
    </row>
    <row r="226">
      <c r="N226" s="70"/>
      <c r="O226" s="71"/>
      <c r="P226" s="72"/>
      <c r="Q226" s="72"/>
      <c r="R226" s="72"/>
    </row>
    <row r="227">
      <c r="N227" s="70"/>
      <c r="O227" s="71"/>
      <c r="P227" s="72"/>
      <c r="Q227" s="72"/>
      <c r="R227" s="72"/>
    </row>
    <row r="228">
      <c r="N228" s="70"/>
      <c r="O228" s="71"/>
      <c r="P228" s="72"/>
      <c r="Q228" s="72"/>
      <c r="R228" s="72"/>
    </row>
    <row r="229">
      <c r="N229" s="70"/>
      <c r="O229" s="71"/>
      <c r="P229" s="72"/>
      <c r="Q229" s="72"/>
      <c r="R229" s="72"/>
    </row>
    <row r="230">
      <c r="N230" s="70"/>
      <c r="O230" s="71"/>
      <c r="P230" s="72"/>
      <c r="Q230" s="72"/>
      <c r="R230" s="72"/>
    </row>
    <row r="231">
      <c r="N231" s="70"/>
      <c r="O231" s="71"/>
      <c r="P231" s="72"/>
      <c r="Q231" s="72"/>
      <c r="R231" s="72"/>
    </row>
    <row r="232">
      <c r="N232" s="70"/>
      <c r="O232" s="71"/>
      <c r="P232" s="72"/>
      <c r="Q232" s="72"/>
      <c r="R232" s="72"/>
    </row>
    <row r="233">
      <c r="N233" s="70"/>
      <c r="O233" s="71"/>
      <c r="P233" s="72"/>
      <c r="Q233" s="72"/>
      <c r="R233" s="72"/>
    </row>
    <row r="234">
      <c r="N234" s="70"/>
      <c r="O234" s="71"/>
      <c r="P234" s="72"/>
      <c r="Q234" s="72"/>
      <c r="R234" s="72"/>
    </row>
    <row r="235">
      <c r="N235" s="70"/>
      <c r="O235" s="71"/>
      <c r="P235" s="72"/>
      <c r="Q235" s="72"/>
      <c r="R235" s="72"/>
    </row>
    <row r="236">
      <c r="N236" s="70"/>
      <c r="O236" s="71"/>
      <c r="P236" s="72"/>
      <c r="Q236" s="72"/>
      <c r="R236" s="72"/>
    </row>
    <row r="237">
      <c r="N237" s="70"/>
      <c r="O237" s="71"/>
      <c r="P237" s="72"/>
      <c r="Q237" s="72"/>
      <c r="R237" s="72"/>
    </row>
    <row r="238">
      <c r="N238" s="70"/>
      <c r="O238" s="71"/>
      <c r="P238" s="72"/>
      <c r="Q238" s="72"/>
      <c r="R238" s="72"/>
    </row>
    <row r="239">
      <c r="N239" s="70"/>
      <c r="O239" s="71"/>
      <c r="P239" s="72"/>
      <c r="Q239" s="72"/>
      <c r="R239" s="72"/>
    </row>
    <row r="240">
      <c r="N240" s="70"/>
      <c r="O240" s="71"/>
      <c r="P240" s="72"/>
      <c r="Q240" s="72"/>
      <c r="R240" s="72"/>
    </row>
    <row r="241">
      <c r="N241" s="70"/>
      <c r="O241" s="71"/>
      <c r="P241" s="72"/>
      <c r="Q241" s="72"/>
      <c r="R241" s="72"/>
    </row>
    <row r="242">
      <c r="N242" s="70"/>
      <c r="O242" s="71"/>
      <c r="P242" s="72"/>
      <c r="Q242" s="72"/>
      <c r="R242" s="72"/>
    </row>
    <row r="243">
      <c r="N243" s="70"/>
      <c r="O243" s="71"/>
      <c r="P243" s="72"/>
      <c r="Q243" s="72"/>
      <c r="R243" s="72"/>
    </row>
    <row r="244">
      <c r="N244" s="70"/>
      <c r="O244" s="71"/>
      <c r="P244" s="72"/>
      <c r="Q244" s="72"/>
      <c r="R244" s="72"/>
    </row>
    <row r="245">
      <c r="N245" s="70"/>
      <c r="O245" s="71"/>
      <c r="P245" s="72"/>
      <c r="Q245" s="72"/>
      <c r="R245" s="72"/>
    </row>
    <row r="246">
      <c r="N246" s="70"/>
      <c r="O246" s="71"/>
      <c r="P246" s="72"/>
      <c r="Q246" s="72"/>
      <c r="R246" s="72"/>
    </row>
    <row r="247">
      <c r="N247" s="70"/>
      <c r="O247" s="71"/>
      <c r="P247" s="72"/>
      <c r="Q247" s="72"/>
      <c r="R247" s="72"/>
    </row>
    <row r="248">
      <c r="N248" s="70"/>
      <c r="O248" s="71"/>
      <c r="P248" s="72"/>
      <c r="Q248" s="72"/>
      <c r="R248" s="72"/>
    </row>
    <row r="249">
      <c r="N249" s="70"/>
      <c r="O249" s="71"/>
      <c r="P249" s="72"/>
      <c r="Q249" s="72"/>
      <c r="R249" s="72"/>
    </row>
    <row r="250">
      <c r="N250" s="70"/>
      <c r="O250" s="71"/>
      <c r="P250" s="72"/>
      <c r="Q250" s="72"/>
      <c r="R250" s="72"/>
    </row>
    <row r="251">
      <c r="N251" s="70"/>
      <c r="O251" s="71"/>
      <c r="P251" s="72"/>
      <c r="Q251" s="72"/>
      <c r="R251" s="72"/>
    </row>
    <row r="252">
      <c r="N252" s="70"/>
      <c r="O252" s="71"/>
      <c r="P252" s="72"/>
      <c r="Q252" s="72"/>
      <c r="R252" s="72"/>
    </row>
    <row r="253">
      <c r="N253" s="70"/>
      <c r="O253" s="71"/>
      <c r="P253" s="72"/>
      <c r="Q253" s="72"/>
      <c r="R253" s="72"/>
    </row>
    <row r="254">
      <c r="N254" s="70"/>
      <c r="O254" s="71"/>
      <c r="P254" s="72"/>
      <c r="Q254" s="72"/>
      <c r="R254" s="72"/>
    </row>
    <row r="255">
      <c r="N255" s="70"/>
      <c r="O255" s="71"/>
      <c r="P255" s="72"/>
      <c r="Q255" s="72"/>
      <c r="R255" s="72"/>
    </row>
    <row r="256">
      <c r="N256" s="70"/>
      <c r="O256" s="71"/>
      <c r="P256" s="72"/>
      <c r="Q256" s="72"/>
      <c r="R256" s="72"/>
    </row>
    <row r="257">
      <c r="N257" s="70"/>
      <c r="O257" s="71"/>
      <c r="P257" s="72"/>
      <c r="Q257" s="72"/>
      <c r="R257" s="72"/>
    </row>
    <row r="258">
      <c r="N258" s="70"/>
      <c r="O258" s="71"/>
      <c r="P258" s="72"/>
      <c r="Q258" s="72"/>
      <c r="R258" s="72"/>
    </row>
    <row r="259">
      <c r="N259" s="70"/>
      <c r="O259" s="71"/>
      <c r="P259" s="72"/>
      <c r="Q259" s="72"/>
      <c r="R259" s="72"/>
    </row>
    <row r="260">
      <c r="N260" s="70"/>
      <c r="O260" s="71"/>
      <c r="P260" s="72"/>
      <c r="Q260" s="72"/>
      <c r="R260" s="72"/>
    </row>
    <row r="261">
      <c r="N261" s="70"/>
      <c r="O261" s="71"/>
      <c r="P261" s="72"/>
      <c r="Q261" s="72"/>
      <c r="R261" s="72"/>
    </row>
    <row r="262">
      <c r="N262" s="70"/>
      <c r="O262" s="71"/>
      <c r="P262" s="72"/>
      <c r="Q262" s="72"/>
      <c r="R262" s="72"/>
    </row>
    <row r="263">
      <c r="N263" s="70"/>
      <c r="O263" s="71"/>
      <c r="P263" s="72"/>
      <c r="Q263" s="72"/>
      <c r="R263" s="72"/>
    </row>
    <row r="264">
      <c r="N264" s="70"/>
      <c r="O264" s="71"/>
      <c r="P264" s="72"/>
      <c r="Q264" s="72"/>
      <c r="R264" s="72"/>
    </row>
    <row r="265">
      <c r="N265" s="70"/>
      <c r="O265" s="71"/>
      <c r="P265" s="72"/>
      <c r="Q265" s="72"/>
      <c r="R265" s="72"/>
    </row>
    <row r="266">
      <c r="N266" s="70"/>
      <c r="O266" s="71"/>
      <c r="P266" s="72"/>
      <c r="Q266" s="72"/>
      <c r="R266" s="72"/>
    </row>
    <row r="267">
      <c r="N267" s="70"/>
      <c r="O267" s="71"/>
      <c r="P267" s="72"/>
      <c r="Q267" s="72"/>
      <c r="R267" s="72"/>
    </row>
    <row r="268">
      <c r="N268" s="70"/>
      <c r="O268" s="71"/>
      <c r="P268" s="72"/>
      <c r="Q268" s="72"/>
      <c r="R268" s="72"/>
    </row>
    <row r="269">
      <c r="N269" s="70"/>
      <c r="O269" s="71"/>
      <c r="P269" s="72"/>
      <c r="Q269" s="72"/>
      <c r="R269" s="72"/>
    </row>
    <row r="270">
      <c r="N270" s="70"/>
      <c r="O270" s="71"/>
      <c r="P270" s="72"/>
      <c r="Q270" s="72"/>
      <c r="R270" s="72"/>
    </row>
    <row r="271">
      <c r="N271" s="70"/>
      <c r="O271" s="71"/>
      <c r="P271" s="72"/>
      <c r="Q271" s="72"/>
      <c r="R271" s="72"/>
    </row>
    <row r="272">
      <c r="N272" s="70"/>
      <c r="O272" s="71"/>
      <c r="P272" s="72"/>
      <c r="Q272" s="72"/>
      <c r="R272" s="72"/>
    </row>
    <row r="273">
      <c r="N273" s="70"/>
      <c r="O273" s="71"/>
      <c r="P273" s="72"/>
      <c r="Q273" s="72"/>
      <c r="R273" s="72"/>
    </row>
    <row r="274">
      <c r="N274" s="70"/>
      <c r="O274" s="71"/>
      <c r="P274" s="72"/>
      <c r="Q274" s="72"/>
      <c r="R274" s="72"/>
    </row>
    <row r="275">
      <c r="N275" s="70"/>
      <c r="O275" s="71"/>
      <c r="P275" s="72"/>
      <c r="Q275" s="72"/>
      <c r="R275" s="72"/>
    </row>
    <row r="276">
      <c r="N276" s="70"/>
      <c r="O276" s="71"/>
      <c r="P276" s="72"/>
      <c r="Q276" s="72"/>
      <c r="R276" s="72"/>
    </row>
    <row r="277">
      <c r="N277" s="70"/>
      <c r="O277" s="71"/>
      <c r="P277" s="72"/>
      <c r="Q277" s="72"/>
      <c r="R277" s="72"/>
    </row>
    <row r="278">
      <c r="N278" s="70"/>
      <c r="O278" s="71"/>
      <c r="P278" s="72"/>
      <c r="Q278" s="72"/>
      <c r="R278" s="72"/>
    </row>
    <row r="279">
      <c r="N279" s="70"/>
      <c r="O279" s="71"/>
      <c r="P279" s="72"/>
      <c r="Q279" s="72"/>
      <c r="R279" s="72"/>
    </row>
    <row r="280">
      <c r="N280" s="70"/>
      <c r="O280" s="71"/>
      <c r="P280" s="72"/>
      <c r="Q280" s="72"/>
      <c r="R280" s="72"/>
    </row>
    <row r="281">
      <c r="N281" s="70"/>
      <c r="O281" s="71"/>
      <c r="P281" s="72"/>
      <c r="Q281" s="72"/>
      <c r="R281" s="72"/>
    </row>
    <row r="282">
      <c r="N282" s="70"/>
      <c r="O282" s="71"/>
      <c r="P282" s="72"/>
      <c r="Q282" s="72"/>
      <c r="R282" s="72"/>
    </row>
    <row r="283">
      <c r="N283" s="70"/>
      <c r="O283" s="71"/>
      <c r="P283" s="72"/>
      <c r="Q283" s="72"/>
      <c r="R283" s="72"/>
    </row>
    <row r="284">
      <c r="N284" s="70"/>
      <c r="O284" s="71"/>
      <c r="P284" s="72"/>
      <c r="Q284" s="72"/>
      <c r="R284" s="72"/>
    </row>
    <row r="285">
      <c r="N285" s="70"/>
      <c r="O285" s="71"/>
      <c r="P285" s="72"/>
      <c r="Q285" s="72"/>
      <c r="R285" s="72"/>
    </row>
    <row r="286">
      <c r="N286" s="70"/>
      <c r="O286" s="71"/>
      <c r="P286" s="72"/>
      <c r="Q286" s="72"/>
      <c r="R286" s="72"/>
    </row>
    <row r="287">
      <c r="N287" s="70"/>
      <c r="O287" s="71"/>
      <c r="P287" s="72"/>
      <c r="Q287" s="72"/>
      <c r="R287" s="72"/>
    </row>
    <row r="288">
      <c r="N288" s="70"/>
      <c r="O288" s="71"/>
      <c r="P288" s="72"/>
      <c r="Q288" s="72"/>
      <c r="R288" s="72"/>
    </row>
    <row r="289">
      <c r="N289" s="70"/>
      <c r="O289" s="71"/>
      <c r="P289" s="72"/>
      <c r="Q289" s="72"/>
      <c r="R289" s="72"/>
    </row>
    <row r="290">
      <c r="N290" s="70"/>
      <c r="O290" s="71"/>
      <c r="P290" s="72"/>
      <c r="Q290" s="72"/>
      <c r="R290" s="72"/>
    </row>
    <row r="291">
      <c r="N291" s="70"/>
      <c r="O291" s="71"/>
      <c r="P291" s="72"/>
      <c r="Q291" s="72"/>
      <c r="R291" s="72"/>
    </row>
    <row r="292">
      <c r="N292" s="70"/>
      <c r="O292" s="71"/>
      <c r="P292" s="72"/>
      <c r="Q292" s="72"/>
      <c r="R292" s="72"/>
    </row>
    <row r="293">
      <c r="N293" s="70"/>
      <c r="O293" s="71"/>
      <c r="P293" s="72"/>
      <c r="Q293" s="72"/>
      <c r="R293" s="72"/>
    </row>
    <row r="294">
      <c r="N294" s="70"/>
      <c r="O294" s="71"/>
      <c r="P294" s="72"/>
      <c r="Q294" s="72"/>
      <c r="R294" s="72"/>
    </row>
    <row r="295">
      <c r="N295" s="70"/>
      <c r="O295" s="71"/>
      <c r="P295" s="72"/>
      <c r="Q295" s="72"/>
      <c r="R295" s="72"/>
    </row>
    <row r="296">
      <c r="N296" s="70"/>
      <c r="O296" s="71"/>
      <c r="P296" s="72"/>
      <c r="Q296" s="72"/>
      <c r="R296" s="72"/>
    </row>
    <row r="297">
      <c r="N297" s="70"/>
      <c r="O297" s="71"/>
      <c r="P297" s="72"/>
      <c r="Q297" s="72"/>
      <c r="R297" s="72"/>
    </row>
    <row r="298">
      <c r="N298" s="70"/>
      <c r="O298" s="71"/>
      <c r="P298" s="72"/>
      <c r="Q298" s="72"/>
      <c r="R298" s="72"/>
    </row>
    <row r="299">
      <c r="N299" s="70"/>
      <c r="O299" s="71"/>
      <c r="P299" s="72"/>
      <c r="Q299" s="72"/>
      <c r="R299" s="72"/>
    </row>
    <row r="300">
      <c r="N300" s="70"/>
      <c r="O300" s="71"/>
      <c r="P300" s="72"/>
      <c r="Q300" s="72"/>
      <c r="R300" s="72"/>
    </row>
    <row r="301">
      <c r="N301" s="70"/>
      <c r="O301" s="71"/>
      <c r="P301" s="72"/>
      <c r="Q301" s="72"/>
      <c r="R301" s="72"/>
    </row>
    <row r="302">
      <c r="N302" s="70"/>
      <c r="O302" s="71"/>
      <c r="P302" s="72"/>
      <c r="Q302" s="72"/>
      <c r="R302" s="72"/>
    </row>
    <row r="303">
      <c r="N303" s="70"/>
      <c r="O303" s="71"/>
      <c r="P303" s="72"/>
      <c r="Q303" s="72"/>
      <c r="R303" s="72"/>
    </row>
    <row r="304">
      <c r="N304" s="70"/>
      <c r="O304" s="71"/>
      <c r="P304" s="72"/>
      <c r="Q304" s="72"/>
      <c r="R304" s="72"/>
    </row>
    <row r="305">
      <c r="N305" s="70"/>
      <c r="O305" s="71"/>
      <c r="P305" s="72"/>
      <c r="Q305" s="72"/>
      <c r="R305" s="72"/>
    </row>
    <row r="306">
      <c r="N306" s="70"/>
      <c r="O306" s="71"/>
      <c r="P306" s="72"/>
      <c r="Q306" s="72"/>
      <c r="R306" s="72"/>
    </row>
    <row r="307">
      <c r="N307" s="70"/>
      <c r="O307" s="71"/>
      <c r="P307" s="72"/>
      <c r="Q307" s="72"/>
      <c r="R307" s="72"/>
    </row>
    <row r="308">
      <c r="N308" s="70"/>
      <c r="O308" s="71"/>
      <c r="P308" s="72"/>
      <c r="Q308" s="72"/>
      <c r="R308" s="72"/>
    </row>
    <row r="309">
      <c r="N309" s="70"/>
      <c r="O309" s="71"/>
      <c r="P309" s="72"/>
      <c r="Q309" s="72"/>
      <c r="R309" s="72"/>
    </row>
    <row r="310">
      <c r="N310" s="70"/>
      <c r="O310" s="71"/>
      <c r="P310" s="72"/>
      <c r="Q310" s="72"/>
      <c r="R310" s="72"/>
    </row>
    <row r="311">
      <c r="N311" s="70"/>
      <c r="O311" s="71"/>
      <c r="P311" s="72"/>
      <c r="Q311" s="72"/>
      <c r="R311" s="72"/>
    </row>
    <row r="312">
      <c r="N312" s="70"/>
      <c r="O312" s="71"/>
      <c r="P312" s="72"/>
      <c r="Q312" s="72"/>
      <c r="R312" s="72"/>
    </row>
    <row r="313">
      <c r="N313" s="70"/>
      <c r="O313" s="71"/>
      <c r="P313" s="72"/>
      <c r="Q313" s="72"/>
      <c r="R313" s="72"/>
    </row>
    <row r="314">
      <c r="N314" s="70"/>
      <c r="O314" s="71"/>
      <c r="P314" s="72"/>
      <c r="Q314" s="72"/>
      <c r="R314" s="72"/>
    </row>
    <row r="315">
      <c r="N315" s="70"/>
      <c r="O315" s="71"/>
      <c r="P315" s="72"/>
      <c r="Q315" s="72"/>
      <c r="R315" s="72"/>
    </row>
    <row r="316">
      <c r="N316" s="70"/>
      <c r="O316" s="71"/>
      <c r="P316" s="72"/>
      <c r="Q316" s="72"/>
      <c r="R316" s="72"/>
    </row>
    <row r="317">
      <c r="N317" s="70"/>
      <c r="O317" s="71"/>
      <c r="P317" s="72"/>
      <c r="Q317" s="72"/>
      <c r="R317" s="72"/>
    </row>
    <row r="318">
      <c r="N318" s="70"/>
      <c r="O318" s="71"/>
      <c r="P318" s="72"/>
      <c r="Q318" s="72"/>
      <c r="R318" s="72"/>
    </row>
    <row r="319">
      <c r="N319" s="70"/>
      <c r="O319" s="71"/>
      <c r="P319" s="72"/>
      <c r="Q319" s="72"/>
      <c r="R319" s="72"/>
    </row>
    <row r="320">
      <c r="N320" s="70"/>
      <c r="O320" s="71"/>
      <c r="P320" s="72"/>
      <c r="Q320" s="72"/>
      <c r="R320" s="72"/>
    </row>
    <row r="321">
      <c r="N321" s="70"/>
      <c r="O321" s="71"/>
      <c r="P321" s="72"/>
      <c r="Q321" s="72"/>
      <c r="R321" s="72"/>
    </row>
    <row r="322">
      <c r="N322" s="70"/>
      <c r="O322" s="71"/>
      <c r="P322" s="72"/>
      <c r="Q322" s="72"/>
      <c r="R322" s="72"/>
    </row>
    <row r="323">
      <c r="N323" s="70"/>
      <c r="O323" s="71"/>
      <c r="P323" s="72"/>
      <c r="Q323" s="72"/>
      <c r="R323" s="72"/>
    </row>
    <row r="324">
      <c r="N324" s="70"/>
      <c r="O324" s="71"/>
      <c r="P324" s="72"/>
      <c r="Q324" s="72"/>
      <c r="R324" s="72"/>
    </row>
    <row r="325">
      <c r="N325" s="70"/>
      <c r="O325" s="71"/>
      <c r="P325" s="72"/>
      <c r="Q325" s="72"/>
      <c r="R325" s="72"/>
    </row>
    <row r="326">
      <c r="N326" s="70"/>
      <c r="O326" s="71"/>
      <c r="P326" s="72"/>
      <c r="Q326" s="72"/>
      <c r="R326" s="72"/>
    </row>
    <row r="327">
      <c r="N327" s="70"/>
      <c r="O327" s="71"/>
      <c r="P327" s="72"/>
      <c r="Q327" s="72"/>
      <c r="R327" s="72"/>
    </row>
    <row r="328">
      <c r="N328" s="70"/>
      <c r="O328" s="71"/>
      <c r="P328" s="72"/>
      <c r="Q328" s="72"/>
      <c r="R328" s="72"/>
    </row>
    <row r="329">
      <c r="N329" s="70"/>
      <c r="O329" s="71"/>
      <c r="P329" s="72"/>
      <c r="Q329" s="72"/>
      <c r="R329" s="72"/>
    </row>
    <row r="330">
      <c r="N330" s="70"/>
      <c r="O330" s="71"/>
      <c r="P330" s="72"/>
      <c r="Q330" s="72"/>
      <c r="R330" s="72"/>
    </row>
    <row r="331">
      <c r="N331" s="70"/>
      <c r="O331" s="71"/>
      <c r="P331" s="72"/>
      <c r="Q331" s="72"/>
      <c r="R331" s="72"/>
    </row>
    <row r="332">
      <c r="N332" s="70"/>
      <c r="O332" s="71"/>
      <c r="P332" s="72"/>
      <c r="Q332" s="72"/>
      <c r="R332" s="72"/>
    </row>
    <row r="333">
      <c r="N333" s="70"/>
      <c r="O333" s="71"/>
      <c r="P333" s="72"/>
      <c r="Q333" s="72"/>
      <c r="R333" s="72"/>
    </row>
    <row r="334">
      <c r="N334" s="70"/>
      <c r="O334" s="71"/>
      <c r="P334" s="72"/>
      <c r="Q334" s="72"/>
      <c r="R334" s="72"/>
    </row>
    <row r="335">
      <c r="N335" s="70"/>
      <c r="O335" s="71"/>
      <c r="P335" s="72"/>
      <c r="Q335" s="72"/>
      <c r="R335" s="72"/>
    </row>
    <row r="336">
      <c r="N336" s="70"/>
      <c r="O336" s="71"/>
      <c r="P336" s="72"/>
      <c r="Q336" s="72"/>
      <c r="R336" s="72"/>
    </row>
    <row r="337">
      <c r="N337" s="70"/>
      <c r="O337" s="71"/>
      <c r="P337" s="72"/>
      <c r="Q337" s="72"/>
      <c r="R337" s="72"/>
    </row>
    <row r="338">
      <c r="N338" s="70"/>
      <c r="O338" s="71"/>
      <c r="P338" s="72"/>
      <c r="Q338" s="72"/>
      <c r="R338" s="72"/>
    </row>
    <row r="339">
      <c r="N339" s="70"/>
      <c r="O339" s="71"/>
      <c r="P339" s="72"/>
      <c r="Q339" s="72"/>
      <c r="R339" s="72"/>
    </row>
    <row r="340">
      <c r="N340" s="70"/>
      <c r="O340" s="71"/>
      <c r="P340" s="72"/>
      <c r="Q340" s="72"/>
      <c r="R340" s="72"/>
    </row>
    <row r="341">
      <c r="N341" s="70"/>
      <c r="O341" s="71"/>
      <c r="P341" s="72"/>
      <c r="Q341" s="72"/>
      <c r="R341" s="72"/>
    </row>
    <row r="342">
      <c r="N342" s="70"/>
      <c r="O342" s="71"/>
      <c r="P342" s="72"/>
      <c r="Q342" s="72"/>
      <c r="R342" s="72"/>
    </row>
    <row r="343">
      <c r="N343" s="70"/>
      <c r="O343" s="71"/>
      <c r="P343" s="72"/>
      <c r="Q343" s="72"/>
      <c r="R343" s="72"/>
    </row>
    <row r="344">
      <c r="N344" s="70"/>
      <c r="O344" s="71"/>
      <c r="P344" s="72"/>
      <c r="Q344" s="72"/>
      <c r="R344" s="72"/>
    </row>
    <row r="345">
      <c r="N345" s="70"/>
      <c r="O345" s="71"/>
      <c r="P345" s="72"/>
      <c r="Q345" s="72"/>
      <c r="R345" s="72"/>
    </row>
    <row r="346">
      <c r="N346" s="70"/>
      <c r="O346" s="71"/>
      <c r="P346" s="72"/>
      <c r="Q346" s="72"/>
      <c r="R346" s="72"/>
    </row>
    <row r="347">
      <c r="N347" s="70"/>
      <c r="O347" s="71"/>
      <c r="P347" s="72"/>
      <c r="Q347" s="72"/>
      <c r="R347" s="72"/>
    </row>
    <row r="348">
      <c r="N348" s="70"/>
      <c r="O348" s="71"/>
      <c r="P348" s="72"/>
      <c r="Q348" s="72"/>
      <c r="R348" s="72"/>
    </row>
    <row r="349">
      <c r="N349" s="70"/>
      <c r="O349" s="71"/>
      <c r="P349" s="72"/>
      <c r="Q349" s="72"/>
      <c r="R349" s="72"/>
    </row>
    <row r="350">
      <c r="N350" s="70"/>
      <c r="O350" s="71"/>
      <c r="P350" s="72"/>
      <c r="Q350" s="72"/>
      <c r="R350" s="72"/>
    </row>
    <row r="351">
      <c r="N351" s="70"/>
      <c r="O351" s="71"/>
      <c r="P351" s="72"/>
      <c r="Q351" s="72"/>
      <c r="R351" s="72"/>
    </row>
    <row r="352">
      <c r="N352" s="70"/>
      <c r="O352" s="71"/>
      <c r="P352" s="72"/>
      <c r="Q352" s="72"/>
      <c r="R352" s="72"/>
    </row>
    <row r="353">
      <c r="N353" s="70"/>
      <c r="O353" s="71"/>
      <c r="P353" s="72"/>
      <c r="Q353" s="72"/>
      <c r="R353" s="72"/>
    </row>
    <row r="354">
      <c r="N354" s="70"/>
      <c r="O354" s="71"/>
      <c r="P354" s="72"/>
      <c r="Q354" s="72"/>
      <c r="R354" s="72"/>
    </row>
    <row r="355">
      <c r="N355" s="70"/>
      <c r="O355" s="71"/>
      <c r="P355" s="72"/>
      <c r="Q355" s="72"/>
      <c r="R355" s="72"/>
    </row>
    <row r="356">
      <c r="N356" s="70"/>
      <c r="O356" s="71"/>
      <c r="P356" s="72"/>
      <c r="Q356" s="72"/>
      <c r="R356" s="72"/>
    </row>
    <row r="357">
      <c r="N357" s="70"/>
      <c r="O357" s="71"/>
      <c r="P357" s="72"/>
      <c r="Q357" s="72"/>
      <c r="R357" s="72"/>
    </row>
    <row r="358">
      <c r="N358" s="70"/>
      <c r="O358" s="71"/>
      <c r="P358" s="72"/>
      <c r="Q358" s="72"/>
      <c r="R358" s="72"/>
    </row>
    <row r="359">
      <c r="N359" s="70"/>
      <c r="O359" s="71"/>
      <c r="P359" s="72"/>
      <c r="Q359" s="72"/>
      <c r="R359" s="72"/>
    </row>
    <row r="360">
      <c r="N360" s="70"/>
      <c r="O360" s="71"/>
      <c r="P360" s="72"/>
      <c r="Q360" s="72"/>
      <c r="R360" s="72"/>
    </row>
    <row r="361">
      <c r="N361" s="70"/>
      <c r="O361" s="71"/>
      <c r="P361" s="72"/>
      <c r="Q361" s="72"/>
      <c r="R361" s="72"/>
    </row>
    <row r="362">
      <c r="N362" s="70"/>
      <c r="O362" s="71"/>
      <c r="P362" s="72"/>
      <c r="Q362" s="72"/>
      <c r="R362" s="72"/>
    </row>
    <row r="363">
      <c r="N363" s="70"/>
      <c r="O363" s="71"/>
      <c r="P363" s="72"/>
      <c r="Q363" s="72"/>
      <c r="R363" s="72"/>
    </row>
    <row r="364">
      <c r="N364" s="70"/>
      <c r="O364" s="71"/>
      <c r="P364" s="72"/>
      <c r="Q364" s="72"/>
      <c r="R364" s="72"/>
    </row>
    <row r="365">
      <c r="N365" s="70"/>
      <c r="O365" s="71"/>
      <c r="P365" s="72"/>
      <c r="Q365" s="72"/>
      <c r="R365" s="72"/>
    </row>
    <row r="366">
      <c r="N366" s="70"/>
      <c r="O366" s="71"/>
      <c r="P366" s="72"/>
      <c r="Q366" s="72"/>
      <c r="R366" s="72"/>
    </row>
    <row r="367">
      <c r="N367" s="70"/>
      <c r="O367" s="71"/>
      <c r="P367" s="72"/>
      <c r="Q367" s="72"/>
      <c r="R367" s="72"/>
    </row>
    <row r="368">
      <c r="N368" s="70"/>
      <c r="O368" s="71"/>
      <c r="P368" s="72"/>
      <c r="Q368" s="72"/>
      <c r="R368" s="72"/>
    </row>
    <row r="369">
      <c r="N369" s="70"/>
      <c r="O369" s="71"/>
      <c r="P369" s="72"/>
      <c r="Q369" s="72"/>
      <c r="R369" s="72"/>
    </row>
    <row r="370">
      <c r="N370" s="70"/>
      <c r="O370" s="71"/>
      <c r="P370" s="72"/>
      <c r="Q370" s="72"/>
      <c r="R370" s="72"/>
    </row>
    <row r="371">
      <c r="N371" s="70"/>
      <c r="O371" s="71"/>
      <c r="P371" s="72"/>
      <c r="Q371" s="72"/>
      <c r="R371" s="72"/>
    </row>
    <row r="372">
      <c r="N372" s="70"/>
      <c r="O372" s="71"/>
      <c r="P372" s="72"/>
      <c r="Q372" s="72"/>
      <c r="R372" s="72"/>
    </row>
    <row r="373">
      <c r="N373" s="70"/>
      <c r="O373" s="71"/>
      <c r="P373" s="72"/>
      <c r="Q373" s="72"/>
      <c r="R373" s="72"/>
    </row>
    <row r="374">
      <c r="N374" s="70"/>
      <c r="O374" s="71"/>
      <c r="P374" s="72"/>
      <c r="Q374" s="72"/>
      <c r="R374" s="72"/>
    </row>
    <row r="375">
      <c r="N375" s="70"/>
      <c r="O375" s="71"/>
      <c r="P375" s="72"/>
      <c r="Q375" s="72"/>
      <c r="R375" s="72"/>
    </row>
    <row r="376">
      <c r="N376" s="70"/>
      <c r="O376" s="71"/>
      <c r="P376" s="72"/>
      <c r="Q376" s="72"/>
      <c r="R376" s="72"/>
    </row>
    <row r="377">
      <c r="N377" s="70"/>
      <c r="O377" s="71"/>
      <c r="P377" s="72"/>
      <c r="Q377" s="72"/>
      <c r="R377" s="72"/>
    </row>
    <row r="378">
      <c r="N378" s="70"/>
      <c r="O378" s="71"/>
      <c r="P378" s="72"/>
      <c r="Q378" s="72"/>
      <c r="R378" s="72"/>
    </row>
    <row r="379">
      <c r="N379" s="70"/>
      <c r="O379" s="71"/>
      <c r="P379" s="72"/>
      <c r="Q379" s="72"/>
      <c r="R379" s="72"/>
    </row>
    <row r="380">
      <c r="N380" s="70"/>
      <c r="O380" s="71"/>
      <c r="P380" s="72"/>
      <c r="Q380" s="72"/>
      <c r="R380" s="72"/>
    </row>
    <row r="381">
      <c r="N381" s="70"/>
      <c r="O381" s="71"/>
      <c r="P381" s="72"/>
      <c r="Q381" s="72"/>
      <c r="R381" s="72"/>
    </row>
    <row r="382">
      <c r="N382" s="70"/>
      <c r="O382" s="71"/>
      <c r="P382" s="72"/>
      <c r="Q382" s="72"/>
      <c r="R382" s="72"/>
    </row>
    <row r="383">
      <c r="N383" s="70"/>
      <c r="O383" s="71"/>
      <c r="P383" s="72"/>
      <c r="Q383" s="72"/>
      <c r="R383" s="72"/>
    </row>
    <row r="384">
      <c r="N384" s="70"/>
      <c r="O384" s="71"/>
      <c r="P384" s="72"/>
      <c r="Q384" s="72"/>
      <c r="R384" s="72"/>
    </row>
    <row r="385">
      <c r="N385" s="70"/>
      <c r="O385" s="71"/>
      <c r="P385" s="72"/>
      <c r="Q385" s="72"/>
      <c r="R385" s="72"/>
    </row>
    <row r="386">
      <c r="N386" s="70"/>
      <c r="O386" s="71"/>
      <c r="P386" s="72"/>
      <c r="Q386" s="72"/>
      <c r="R386" s="72"/>
    </row>
    <row r="387">
      <c r="N387" s="70"/>
      <c r="O387" s="71"/>
      <c r="P387" s="72"/>
      <c r="Q387" s="72"/>
      <c r="R387" s="72"/>
    </row>
    <row r="388">
      <c r="N388" s="70"/>
      <c r="O388" s="71"/>
      <c r="P388" s="72"/>
      <c r="Q388" s="72"/>
      <c r="R388" s="72"/>
    </row>
    <row r="389">
      <c r="N389" s="70"/>
      <c r="O389" s="71"/>
      <c r="P389" s="72"/>
      <c r="Q389" s="72"/>
      <c r="R389" s="72"/>
    </row>
    <row r="390">
      <c r="N390" s="70"/>
      <c r="O390" s="71"/>
      <c r="P390" s="72"/>
      <c r="Q390" s="72"/>
      <c r="R390" s="72"/>
    </row>
    <row r="391">
      <c r="N391" s="70"/>
      <c r="O391" s="71"/>
      <c r="P391" s="72"/>
      <c r="Q391" s="72"/>
      <c r="R391" s="72"/>
    </row>
    <row r="392">
      <c r="N392" s="70"/>
      <c r="O392" s="71"/>
      <c r="P392" s="72"/>
      <c r="Q392" s="72"/>
      <c r="R392" s="72"/>
    </row>
    <row r="393">
      <c r="N393" s="70"/>
      <c r="O393" s="71"/>
      <c r="P393" s="72"/>
      <c r="Q393" s="72"/>
      <c r="R393" s="72"/>
    </row>
    <row r="394">
      <c r="N394" s="70"/>
      <c r="O394" s="71"/>
      <c r="P394" s="72"/>
      <c r="Q394" s="72"/>
      <c r="R394" s="72"/>
    </row>
    <row r="395">
      <c r="N395" s="70"/>
      <c r="O395" s="71"/>
      <c r="P395" s="72"/>
      <c r="Q395" s="72"/>
      <c r="R395" s="72"/>
    </row>
    <row r="396">
      <c r="N396" s="70"/>
      <c r="O396" s="71"/>
      <c r="P396" s="72"/>
      <c r="Q396" s="72"/>
      <c r="R396" s="72"/>
    </row>
    <row r="397">
      <c r="N397" s="70"/>
      <c r="O397" s="71"/>
      <c r="P397" s="72"/>
      <c r="Q397" s="72"/>
      <c r="R397" s="72"/>
    </row>
    <row r="398">
      <c r="N398" s="70"/>
      <c r="O398" s="71"/>
      <c r="P398" s="72"/>
      <c r="Q398" s="72"/>
      <c r="R398" s="72"/>
    </row>
    <row r="399">
      <c r="N399" s="70"/>
      <c r="O399" s="71"/>
      <c r="P399" s="72"/>
      <c r="Q399" s="72"/>
      <c r="R399" s="72"/>
    </row>
    <row r="400">
      <c r="N400" s="70"/>
      <c r="O400" s="71"/>
      <c r="P400" s="72"/>
      <c r="Q400" s="72"/>
      <c r="R400" s="72"/>
    </row>
    <row r="401">
      <c r="N401" s="70"/>
      <c r="O401" s="71"/>
      <c r="P401" s="72"/>
      <c r="Q401" s="72"/>
      <c r="R401" s="72"/>
    </row>
    <row r="402">
      <c r="N402" s="70"/>
      <c r="O402" s="71"/>
      <c r="P402" s="72"/>
      <c r="Q402" s="72"/>
      <c r="R402" s="72"/>
    </row>
    <row r="403">
      <c r="N403" s="70"/>
      <c r="O403" s="71"/>
      <c r="P403" s="72"/>
      <c r="Q403" s="72"/>
      <c r="R403" s="72"/>
    </row>
    <row r="404">
      <c r="N404" s="70"/>
      <c r="O404" s="71"/>
      <c r="P404" s="72"/>
      <c r="Q404" s="72"/>
      <c r="R404" s="72"/>
    </row>
    <row r="405">
      <c r="N405" s="70"/>
      <c r="O405" s="71"/>
      <c r="P405" s="72"/>
      <c r="Q405" s="72"/>
      <c r="R405" s="72"/>
    </row>
    <row r="406">
      <c r="N406" s="70"/>
      <c r="O406" s="71"/>
      <c r="P406" s="72"/>
      <c r="Q406" s="72"/>
      <c r="R406" s="72"/>
    </row>
    <row r="407">
      <c r="N407" s="70"/>
      <c r="O407" s="71"/>
      <c r="P407" s="72"/>
      <c r="Q407" s="72"/>
      <c r="R407" s="72"/>
    </row>
    <row r="408">
      <c r="N408" s="70"/>
      <c r="O408" s="71"/>
      <c r="P408" s="72"/>
      <c r="Q408" s="72"/>
      <c r="R408" s="72"/>
    </row>
    <row r="409">
      <c r="N409" s="70"/>
      <c r="O409" s="71"/>
      <c r="P409" s="72"/>
      <c r="Q409" s="72"/>
      <c r="R409" s="72"/>
    </row>
    <row r="410">
      <c r="N410" s="70"/>
      <c r="O410" s="71"/>
      <c r="P410" s="72"/>
      <c r="Q410" s="72"/>
      <c r="R410" s="72"/>
    </row>
    <row r="411">
      <c r="N411" s="70"/>
      <c r="O411" s="71"/>
      <c r="P411" s="72"/>
      <c r="Q411" s="72"/>
      <c r="R411" s="72"/>
    </row>
    <row r="412">
      <c r="N412" s="70"/>
      <c r="O412" s="71"/>
      <c r="P412" s="72"/>
      <c r="Q412" s="72"/>
      <c r="R412" s="72"/>
    </row>
    <row r="413">
      <c r="N413" s="70"/>
      <c r="O413" s="71"/>
      <c r="P413" s="72"/>
      <c r="Q413" s="72"/>
      <c r="R413" s="72"/>
    </row>
    <row r="414">
      <c r="N414" s="70"/>
      <c r="O414" s="71"/>
      <c r="P414" s="72"/>
      <c r="Q414" s="72"/>
      <c r="R414" s="72"/>
    </row>
    <row r="415">
      <c r="N415" s="70"/>
      <c r="O415" s="71"/>
      <c r="P415" s="72"/>
      <c r="Q415" s="72"/>
      <c r="R415" s="72"/>
    </row>
    <row r="416">
      <c r="N416" s="70"/>
      <c r="O416" s="71"/>
      <c r="P416" s="72"/>
      <c r="Q416" s="72"/>
      <c r="R416" s="72"/>
    </row>
    <row r="417">
      <c r="N417" s="70"/>
      <c r="O417" s="71"/>
      <c r="P417" s="72"/>
      <c r="Q417" s="72"/>
      <c r="R417" s="72"/>
    </row>
    <row r="418">
      <c r="N418" s="70"/>
      <c r="O418" s="71"/>
      <c r="P418" s="72"/>
      <c r="Q418" s="72"/>
      <c r="R418" s="72"/>
    </row>
    <row r="419">
      <c r="N419" s="70"/>
      <c r="O419" s="71"/>
      <c r="P419" s="72"/>
      <c r="Q419" s="72"/>
      <c r="R419" s="72"/>
    </row>
    <row r="420">
      <c r="N420" s="70"/>
      <c r="O420" s="71"/>
      <c r="P420" s="72"/>
      <c r="Q420" s="72"/>
      <c r="R420" s="72"/>
    </row>
    <row r="421">
      <c r="N421" s="70"/>
      <c r="O421" s="71"/>
      <c r="P421" s="72"/>
      <c r="Q421" s="72"/>
      <c r="R421" s="72"/>
    </row>
    <row r="422">
      <c r="N422" s="70"/>
      <c r="O422" s="71"/>
      <c r="P422" s="72"/>
      <c r="Q422" s="72"/>
      <c r="R422" s="72"/>
    </row>
    <row r="423">
      <c r="N423" s="70"/>
      <c r="O423" s="71"/>
      <c r="P423" s="72"/>
      <c r="Q423" s="72"/>
      <c r="R423" s="72"/>
    </row>
    <row r="424">
      <c r="N424" s="70"/>
      <c r="O424" s="71"/>
      <c r="P424" s="72"/>
      <c r="Q424" s="72"/>
      <c r="R424" s="72"/>
    </row>
    <row r="425">
      <c r="N425" s="70"/>
      <c r="O425" s="71"/>
      <c r="P425" s="72"/>
      <c r="Q425" s="72"/>
      <c r="R425" s="72"/>
    </row>
    <row r="426">
      <c r="N426" s="70"/>
      <c r="O426" s="71"/>
      <c r="P426" s="72"/>
      <c r="Q426" s="72"/>
      <c r="R426" s="72"/>
    </row>
    <row r="427">
      <c r="N427" s="70"/>
      <c r="O427" s="71"/>
      <c r="P427" s="72"/>
      <c r="Q427" s="72"/>
      <c r="R427" s="72"/>
    </row>
    <row r="428">
      <c r="N428" s="70"/>
      <c r="O428" s="71"/>
      <c r="P428" s="72"/>
      <c r="Q428" s="72"/>
      <c r="R428" s="72"/>
    </row>
    <row r="429">
      <c r="N429" s="70"/>
      <c r="O429" s="71"/>
      <c r="P429" s="72"/>
      <c r="Q429" s="72"/>
      <c r="R429" s="72"/>
    </row>
    <row r="430">
      <c r="N430" s="70"/>
      <c r="O430" s="71"/>
      <c r="P430" s="72"/>
      <c r="Q430" s="72"/>
      <c r="R430" s="72"/>
    </row>
    <row r="431">
      <c r="N431" s="70"/>
      <c r="O431" s="71"/>
      <c r="P431" s="72"/>
      <c r="Q431" s="72"/>
      <c r="R431" s="72"/>
    </row>
    <row r="432">
      <c r="N432" s="70"/>
      <c r="O432" s="71"/>
      <c r="P432" s="72"/>
      <c r="Q432" s="72"/>
      <c r="R432" s="72"/>
    </row>
    <row r="433">
      <c r="N433" s="70"/>
      <c r="O433" s="71"/>
      <c r="P433" s="72"/>
      <c r="Q433" s="72"/>
      <c r="R433" s="72"/>
    </row>
    <row r="434">
      <c r="N434" s="70"/>
      <c r="O434" s="71"/>
      <c r="P434" s="72"/>
      <c r="Q434" s="72"/>
      <c r="R434" s="72"/>
    </row>
    <row r="435">
      <c r="N435" s="70"/>
      <c r="O435" s="71"/>
      <c r="P435" s="72"/>
      <c r="Q435" s="72"/>
      <c r="R435" s="72"/>
    </row>
    <row r="436">
      <c r="N436" s="70"/>
      <c r="O436" s="71"/>
      <c r="P436" s="72"/>
      <c r="Q436" s="72"/>
      <c r="R436" s="72"/>
    </row>
    <row r="437">
      <c r="N437" s="70"/>
      <c r="O437" s="71"/>
      <c r="P437" s="72"/>
      <c r="Q437" s="72"/>
      <c r="R437" s="72"/>
    </row>
    <row r="438">
      <c r="N438" s="70"/>
      <c r="O438" s="71"/>
      <c r="P438" s="72"/>
      <c r="Q438" s="72"/>
      <c r="R438" s="72"/>
    </row>
    <row r="439">
      <c r="N439" s="70"/>
      <c r="O439" s="71"/>
      <c r="P439" s="72"/>
      <c r="Q439" s="72"/>
      <c r="R439" s="72"/>
    </row>
    <row r="440">
      <c r="N440" s="70"/>
      <c r="O440" s="71"/>
      <c r="P440" s="72"/>
      <c r="Q440" s="72"/>
      <c r="R440" s="72"/>
    </row>
    <row r="441">
      <c r="N441" s="70"/>
      <c r="O441" s="71"/>
      <c r="P441" s="72"/>
      <c r="Q441" s="72"/>
      <c r="R441" s="72"/>
    </row>
    <row r="442">
      <c r="N442" s="70"/>
      <c r="O442" s="71"/>
      <c r="P442" s="72"/>
      <c r="Q442" s="72"/>
      <c r="R442" s="72"/>
    </row>
    <row r="443">
      <c r="N443" s="70"/>
      <c r="O443" s="71"/>
      <c r="P443" s="72"/>
      <c r="Q443" s="72"/>
      <c r="R443" s="72"/>
    </row>
    <row r="444">
      <c r="N444" s="70"/>
      <c r="O444" s="71"/>
      <c r="P444" s="72"/>
      <c r="Q444" s="72"/>
      <c r="R444" s="72"/>
    </row>
    <row r="445">
      <c r="N445" s="70"/>
      <c r="O445" s="71"/>
      <c r="P445" s="72"/>
      <c r="Q445" s="72"/>
      <c r="R445" s="72"/>
    </row>
    <row r="446">
      <c r="N446" s="70"/>
      <c r="O446" s="71"/>
      <c r="P446" s="72"/>
      <c r="Q446" s="72"/>
      <c r="R446" s="72"/>
    </row>
    <row r="447">
      <c r="N447" s="70"/>
      <c r="O447" s="71"/>
      <c r="P447" s="72"/>
      <c r="Q447" s="72"/>
      <c r="R447" s="72"/>
    </row>
    <row r="448">
      <c r="N448" s="70"/>
      <c r="O448" s="71"/>
      <c r="P448" s="72"/>
      <c r="Q448" s="72"/>
      <c r="R448" s="72"/>
    </row>
    <row r="449">
      <c r="N449" s="70"/>
      <c r="O449" s="71"/>
      <c r="P449" s="72"/>
      <c r="Q449" s="72"/>
      <c r="R449" s="72"/>
    </row>
    <row r="450">
      <c r="N450" s="70"/>
      <c r="O450" s="71"/>
      <c r="P450" s="72"/>
      <c r="Q450" s="72"/>
      <c r="R450" s="72"/>
    </row>
    <row r="451">
      <c r="N451" s="70"/>
      <c r="O451" s="71"/>
      <c r="P451" s="72"/>
      <c r="Q451" s="72"/>
      <c r="R451" s="72"/>
    </row>
    <row r="452">
      <c r="N452" s="70"/>
      <c r="O452" s="71"/>
      <c r="P452" s="72"/>
      <c r="Q452" s="72"/>
      <c r="R452" s="72"/>
    </row>
    <row r="453">
      <c r="N453" s="70"/>
      <c r="O453" s="71"/>
      <c r="P453" s="72"/>
      <c r="Q453" s="72"/>
      <c r="R453" s="72"/>
    </row>
    <row r="454">
      <c r="N454" s="70"/>
      <c r="O454" s="71"/>
      <c r="P454" s="72"/>
      <c r="Q454" s="72"/>
      <c r="R454" s="72"/>
    </row>
    <row r="455">
      <c r="N455" s="70"/>
      <c r="O455" s="71"/>
      <c r="P455" s="72"/>
      <c r="Q455" s="72"/>
      <c r="R455" s="72"/>
    </row>
    <row r="456">
      <c r="N456" s="70"/>
      <c r="O456" s="71"/>
      <c r="P456" s="72"/>
      <c r="Q456" s="72"/>
      <c r="R456" s="72"/>
    </row>
    <row r="457">
      <c r="N457" s="70"/>
      <c r="O457" s="71"/>
      <c r="P457" s="72"/>
      <c r="Q457" s="72"/>
      <c r="R457" s="72"/>
    </row>
    <row r="458">
      <c r="N458" s="70"/>
      <c r="O458" s="71"/>
      <c r="P458" s="72"/>
      <c r="Q458" s="72"/>
      <c r="R458" s="72"/>
    </row>
    <row r="459">
      <c r="N459" s="70"/>
      <c r="O459" s="71"/>
      <c r="P459" s="72"/>
      <c r="Q459" s="72"/>
      <c r="R459" s="72"/>
    </row>
    <row r="460">
      <c r="N460" s="70"/>
      <c r="O460" s="71"/>
      <c r="P460" s="72"/>
      <c r="Q460" s="72"/>
      <c r="R460" s="72"/>
    </row>
    <row r="461">
      <c r="N461" s="70"/>
      <c r="O461" s="71"/>
      <c r="P461" s="72"/>
      <c r="Q461" s="72"/>
      <c r="R461" s="72"/>
    </row>
    <row r="462">
      <c r="N462" s="70"/>
      <c r="O462" s="71"/>
      <c r="P462" s="72"/>
      <c r="Q462" s="72"/>
      <c r="R462" s="72"/>
    </row>
    <row r="463">
      <c r="N463" s="70"/>
      <c r="O463" s="71"/>
      <c r="P463" s="72"/>
      <c r="Q463" s="72"/>
      <c r="R463" s="72"/>
    </row>
    <row r="464">
      <c r="N464" s="70"/>
      <c r="O464" s="71"/>
      <c r="P464" s="72"/>
      <c r="Q464" s="72"/>
      <c r="R464" s="72"/>
    </row>
    <row r="465">
      <c r="N465" s="70"/>
      <c r="O465" s="71"/>
      <c r="P465" s="72"/>
      <c r="Q465" s="72"/>
      <c r="R465" s="72"/>
    </row>
    <row r="466">
      <c r="N466" s="70"/>
      <c r="O466" s="71"/>
      <c r="P466" s="72"/>
      <c r="Q466" s="72"/>
      <c r="R466" s="72"/>
    </row>
    <row r="467">
      <c r="N467" s="70"/>
      <c r="O467" s="71"/>
      <c r="P467" s="72"/>
      <c r="Q467" s="72"/>
      <c r="R467" s="72"/>
    </row>
    <row r="468">
      <c r="N468" s="70"/>
      <c r="O468" s="71"/>
      <c r="P468" s="72"/>
      <c r="Q468" s="72"/>
      <c r="R468" s="72"/>
    </row>
    <row r="469">
      <c r="N469" s="70"/>
      <c r="O469" s="71"/>
      <c r="P469" s="72"/>
      <c r="Q469" s="72"/>
      <c r="R469" s="72"/>
    </row>
    <row r="470">
      <c r="N470" s="70"/>
      <c r="O470" s="71"/>
      <c r="P470" s="72"/>
      <c r="Q470" s="72"/>
      <c r="R470" s="72"/>
    </row>
    <row r="471">
      <c r="N471" s="70"/>
      <c r="O471" s="71"/>
      <c r="P471" s="72"/>
      <c r="Q471" s="72"/>
      <c r="R471" s="72"/>
    </row>
    <row r="472">
      <c r="N472" s="70"/>
      <c r="O472" s="71"/>
      <c r="P472" s="72"/>
      <c r="Q472" s="72"/>
      <c r="R472" s="72"/>
    </row>
    <row r="473">
      <c r="N473" s="70"/>
      <c r="O473" s="71"/>
      <c r="P473" s="72"/>
      <c r="Q473" s="72"/>
      <c r="R473" s="72"/>
    </row>
    <row r="474">
      <c r="N474" s="70"/>
      <c r="O474" s="71"/>
      <c r="P474" s="72"/>
      <c r="Q474" s="72"/>
      <c r="R474" s="72"/>
    </row>
    <row r="475">
      <c r="N475" s="70"/>
      <c r="O475" s="71"/>
      <c r="P475" s="72"/>
      <c r="Q475" s="72"/>
      <c r="R475" s="72"/>
    </row>
    <row r="476">
      <c r="N476" s="70"/>
      <c r="O476" s="71"/>
      <c r="P476" s="72"/>
      <c r="Q476" s="72"/>
      <c r="R476" s="72"/>
    </row>
    <row r="477">
      <c r="N477" s="70"/>
      <c r="O477" s="71"/>
      <c r="P477" s="72"/>
      <c r="Q477" s="72"/>
      <c r="R477" s="72"/>
    </row>
    <row r="478">
      <c r="N478" s="70"/>
      <c r="O478" s="71"/>
      <c r="P478" s="72"/>
      <c r="Q478" s="72"/>
      <c r="R478" s="72"/>
    </row>
    <row r="479">
      <c r="N479" s="70"/>
      <c r="O479" s="71"/>
      <c r="P479" s="72"/>
      <c r="Q479" s="72"/>
      <c r="R479" s="72"/>
    </row>
    <row r="480">
      <c r="N480" s="70"/>
      <c r="O480" s="71"/>
      <c r="P480" s="72"/>
      <c r="Q480" s="72"/>
      <c r="R480" s="72"/>
    </row>
    <row r="481">
      <c r="N481" s="70"/>
      <c r="O481" s="71"/>
      <c r="P481" s="72"/>
      <c r="Q481" s="72"/>
      <c r="R481" s="72"/>
    </row>
    <row r="482">
      <c r="N482" s="70"/>
      <c r="O482" s="71"/>
      <c r="P482" s="72"/>
      <c r="Q482" s="72"/>
      <c r="R482" s="72"/>
    </row>
    <row r="483">
      <c r="N483" s="70"/>
      <c r="O483" s="71"/>
      <c r="P483" s="72"/>
      <c r="Q483" s="72"/>
      <c r="R483" s="72"/>
    </row>
    <row r="484">
      <c r="N484" s="70"/>
      <c r="O484" s="71"/>
      <c r="P484" s="72"/>
      <c r="Q484" s="72"/>
      <c r="R484" s="72"/>
    </row>
    <row r="485">
      <c r="N485" s="70"/>
      <c r="O485" s="71"/>
      <c r="P485" s="72"/>
      <c r="Q485" s="72"/>
      <c r="R485" s="72"/>
    </row>
    <row r="486">
      <c r="N486" s="70"/>
      <c r="O486" s="71"/>
      <c r="P486" s="72"/>
      <c r="Q486" s="72"/>
      <c r="R486" s="72"/>
    </row>
    <row r="487">
      <c r="N487" s="70"/>
      <c r="O487" s="71"/>
      <c r="P487" s="72"/>
      <c r="Q487" s="72"/>
      <c r="R487" s="72"/>
    </row>
    <row r="488">
      <c r="N488" s="70"/>
      <c r="O488" s="71"/>
      <c r="P488" s="72"/>
      <c r="Q488" s="72"/>
      <c r="R488" s="72"/>
    </row>
    <row r="489">
      <c r="N489" s="70"/>
      <c r="O489" s="71"/>
      <c r="P489" s="72"/>
      <c r="Q489" s="72"/>
      <c r="R489" s="72"/>
    </row>
    <row r="490">
      <c r="N490" s="70"/>
      <c r="O490" s="71"/>
      <c r="P490" s="72"/>
      <c r="Q490" s="72"/>
      <c r="R490" s="72"/>
    </row>
    <row r="491">
      <c r="N491" s="70"/>
      <c r="O491" s="71"/>
      <c r="P491" s="72"/>
      <c r="Q491" s="72"/>
      <c r="R491" s="72"/>
    </row>
    <row r="492">
      <c r="N492" s="70"/>
      <c r="O492" s="71"/>
      <c r="P492" s="72"/>
      <c r="Q492" s="72"/>
      <c r="R492" s="72"/>
    </row>
    <row r="493">
      <c r="N493" s="70"/>
      <c r="O493" s="71"/>
      <c r="P493" s="72"/>
      <c r="Q493" s="72"/>
      <c r="R493" s="72"/>
    </row>
    <row r="494">
      <c r="N494" s="70"/>
      <c r="O494" s="71"/>
      <c r="P494" s="72"/>
      <c r="Q494" s="72"/>
      <c r="R494" s="72"/>
    </row>
    <row r="495">
      <c r="N495" s="70"/>
      <c r="O495" s="71"/>
      <c r="P495" s="72"/>
      <c r="Q495" s="72"/>
      <c r="R495" s="72"/>
    </row>
    <row r="496">
      <c r="N496" s="70"/>
      <c r="O496" s="71"/>
      <c r="P496" s="72"/>
      <c r="Q496" s="72"/>
      <c r="R496" s="72"/>
    </row>
    <row r="497">
      <c r="N497" s="70"/>
      <c r="O497" s="71"/>
      <c r="P497" s="72"/>
      <c r="Q497" s="72"/>
      <c r="R497" s="72"/>
    </row>
    <row r="498">
      <c r="N498" s="70"/>
      <c r="O498" s="71"/>
      <c r="P498" s="72"/>
      <c r="Q498" s="72"/>
      <c r="R498" s="72"/>
    </row>
    <row r="499">
      <c r="N499" s="70"/>
      <c r="O499" s="71"/>
      <c r="P499" s="72"/>
      <c r="Q499" s="72"/>
      <c r="R499" s="72"/>
    </row>
    <row r="500">
      <c r="N500" s="70"/>
      <c r="O500" s="71"/>
      <c r="P500" s="72"/>
      <c r="Q500" s="72"/>
      <c r="R500" s="72"/>
    </row>
    <row r="501">
      <c r="N501" s="70"/>
      <c r="O501" s="71"/>
      <c r="P501" s="72"/>
      <c r="Q501" s="72"/>
      <c r="R501" s="72"/>
    </row>
    <row r="502">
      <c r="N502" s="70"/>
      <c r="O502" s="71"/>
      <c r="P502" s="72"/>
      <c r="Q502" s="72"/>
      <c r="R502" s="72"/>
    </row>
    <row r="503">
      <c r="N503" s="70"/>
      <c r="O503" s="71"/>
      <c r="P503" s="72"/>
      <c r="Q503" s="72"/>
      <c r="R503" s="72"/>
    </row>
    <row r="504">
      <c r="N504" s="70"/>
      <c r="O504" s="71"/>
      <c r="P504" s="72"/>
      <c r="Q504" s="72"/>
      <c r="R504" s="72"/>
    </row>
    <row r="505">
      <c r="N505" s="70"/>
      <c r="O505" s="71"/>
      <c r="P505" s="72"/>
      <c r="Q505" s="72"/>
      <c r="R505" s="72"/>
    </row>
    <row r="506">
      <c r="N506" s="70"/>
      <c r="O506" s="71"/>
      <c r="P506" s="72"/>
      <c r="Q506" s="72"/>
      <c r="R506" s="72"/>
    </row>
    <row r="507">
      <c r="N507" s="70"/>
      <c r="O507" s="71"/>
      <c r="P507" s="72"/>
      <c r="Q507" s="72"/>
      <c r="R507" s="72"/>
    </row>
    <row r="508">
      <c r="N508" s="70"/>
      <c r="O508" s="71"/>
      <c r="P508" s="72"/>
      <c r="Q508" s="72"/>
      <c r="R508" s="72"/>
    </row>
    <row r="509">
      <c r="N509" s="70"/>
      <c r="O509" s="71"/>
      <c r="P509" s="72"/>
      <c r="Q509" s="72"/>
      <c r="R509" s="72"/>
    </row>
    <row r="510">
      <c r="N510" s="70"/>
      <c r="O510" s="71"/>
      <c r="P510" s="72"/>
      <c r="Q510" s="72"/>
      <c r="R510" s="72"/>
    </row>
    <row r="511">
      <c r="N511" s="70"/>
      <c r="O511" s="71"/>
      <c r="P511" s="72"/>
      <c r="Q511" s="72"/>
      <c r="R511" s="72"/>
    </row>
    <row r="512">
      <c r="N512" s="70"/>
      <c r="O512" s="71"/>
      <c r="P512" s="72"/>
      <c r="Q512" s="72"/>
      <c r="R512" s="72"/>
    </row>
    <row r="513">
      <c r="N513" s="70"/>
      <c r="O513" s="71"/>
      <c r="P513" s="72"/>
      <c r="Q513" s="72"/>
      <c r="R513" s="72"/>
    </row>
    <row r="514">
      <c r="N514" s="70"/>
      <c r="O514" s="71"/>
      <c r="P514" s="72"/>
      <c r="Q514" s="72"/>
      <c r="R514" s="72"/>
    </row>
    <row r="515">
      <c r="N515" s="70"/>
      <c r="O515" s="71"/>
      <c r="P515" s="72"/>
      <c r="Q515" s="72"/>
      <c r="R515" s="72"/>
    </row>
    <row r="516">
      <c r="N516" s="70"/>
      <c r="O516" s="71"/>
      <c r="P516" s="72"/>
      <c r="Q516" s="72"/>
      <c r="R516" s="72"/>
    </row>
    <row r="517">
      <c r="N517" s="70"/>
      <c r="O517" s="71"/>
      <c r="P517" s="72"/>
      <c r="Q517" s="72"/>
      <c r="R517" s="72"/>
    </row>
    <row r="518">
      <c r="N518" s="70"/>
      <c r="O518" s="71"/>
      <c r="P518" s="72"/>
      <c r="Q518" s="72"/>
      <c r="R518" s="72"/>
    </row>
    <row r="519">
      <c r="N519" s="70"/>
      <c r="O519" s="71"/>
      <c r="P519" s="72"/>
      <c r="Q519" s="72"/>
      <c r="R519" s="72"/>
    </row>
    <row r="520">
      <c r="N520" s="70"/>
      <c r="O520" s="71"/>
      <c r="P520" s="72"/>
      <c r="Q520" s="72"/>
      <c r="R520" s="72"/>
    </row>
    <row r="521">
      <c r="N521" s="70"/>
      <c r="O521" s="71"/>
      <c r="P521" s="72"/>
      <c r="Q521" s="72"/>
      <c r="R521" s="72"/>
    </row>
    <row r="522">
      <c r="N522" s="70"/>
      <c r="O522" s="71"/>
      <c r="P522" s="72"/>
      <c r="Q522" s="72"/>
      <c r="R522" s="72"/>
    </row>
    <row r="523">
      <c r="N523" s="70"/>
      <c r="O523" s="71"/>
      <c r="P523" s="72"/>
      <c r="Q523" s="72"/>
      <c r="R523" s="72"/>
    </row>
    <row r="524">
      <c r="N524" s="70"/>
      <c r="O524" s="71"/>
      <c r="P524" s="72"/>
      <c r="Q524" s="72"/>
      <c r="R524" s="72"/>
    </row>
    <row r="525">
      <c r="N525" s="70"/>
      <c r="O525" s="71"/>
      <c r="P525" s="72"/>
      <c r="Q525" s="72"/>
      <c r="R525" s="72"/>
    </row>
    <row r="526">
      <c r="N526" s="70"/>
      <c r="O526" s="71"/>
      <c r="P526" s="72"/>
      <c r="Q526" s="72"/>
      <c r="R526" s="72"/>
    </row>
    <row r="527">
      <c r="N527" s="70"/>
      <c r="O527" s="71"/>
      <c r="P527" s="72"/>
      <c r="Q527" s="72"/>
      <c r="R527" s="72"/>
    </row>
    <row r="528">
      <c r="N528" s="70"/>
      <c r="O528" s="71"/>
      <c r="P528" s="72"/>
      <c r="Q528" s="72"/>
      <c r="R528" s="72"/>
    </row>
    <row r="529">
      <c r="N529" s="70"/>
      <c r="O529" s="71"/>
      <c r="P529" s="72"/>
      <c r="Q529" s="72"/>
      <c r="R529" s="72"/>
    </row>
    <row r="530">
      <c r="N530" s="70"/>
      <c r="O530" s="71"/>
      <c r="P530" s="72"/>
      <c r="Q530" s="72"/>
      <c r="R530" s="72"/>
    </row>
    <row r="531">
      <c r="N531" s="70"/>
      <c r="O531" s="71"/>
      <c r="P531" s="72"/>
      <c r="Q531" s="72"/>
      <c r="R531" s="72"/>
    </row>
    <row r="532">
      <c r="N532" s="70"/>
      <c r="O532" s="71"/>
      <c r="P532" s="72"/>
      <c r="Q532" s="72"/>
      <c r="R532" s="72"/>
    </row>
    <row r="533">
      <c r="N533" s="70"/>
      <c r="O533" s="71"/>
      <c r="P533" s="72"/>
      <c r="Q533" s="72"/>
      <c r="R533" s="72"/>
    </row>
    <row r="534">
      <c r="N534" s="70"/>
      <c r="O534" s="71"/>
      <c r="P534" s="72"/>
      <c r="Q534" s="72"/>
      <c r="R534" s="72"/>
    </row>
    <row r="535">
      <c r="N535" s="70"/>
      <c r="O535" s="71"/>
      <c r="P535" s="72"/>
      <c r="Q535" s="72"/>
      <c r="R535" s="72"/>
    </row>
    <row r="536">
      <c r="N536" s="70"/>
      <c r="O536" s="71"/>
      <c r="P536" s="72"/>
      <c r="Q536" s="72"/>
      <c r="R536" s="72"/>
    </row>
    <row r="537">
      <c r="N537" s="70"/>
      <c r="O537" s="71"/>
      <c r="P537" s="72"/>
      <c r="Q537" s="72"/>
      <c r="R537" s="72"/>
    </row>
    <row r="538">
      <c r="N538" s="70"/>
      <c r="O538" s="71"/>
      <c r="P538" s="72"/>
      <c r="Q538" s="72"/>
      <c r="R538" s="72"/>
    </row>
    <row r="539">
      <c r="N539" s="70"/>
      <c r="O539" s="71"/>
      <c r="P539" s="72"/>
      <c r="Q539" s="72"/>
      <c r="R539" s="72"/>
    </row>
    <row r="540">
      <c r="N540" s="70"/>
      <c r="O540" s="71"/>
      <c r="P540" s="72"/>
      <c r="Q540" s="72"/>
      <c r="R540" s="72"/>
    </row>
    <row r="541">
      <c r="N541" s="70"/>
      <c r="O541" s="71"/>
      <c r="P541" s="72"/>
      <c r="Q541" s="72"/>
      <c r="R541" s="72"/>
    </row>
    <row r="542">
      <c r="N542" s="70"/>
      <c r="O542" s="71"/>
      <c r="P542" s="72"/>
      <c r="Q542" s="72"/>
      <c r="R542" s="72"/>
    </row>
    <row r="543">
      <c r="N543" s="70"/>
      <c r="O543" s="71"/>
      <c r="P543" s="72"/>
      <c r="Q543" s="72"/>
      <c r="R543" s="72"/>
    </row>
    <row r="544">
      <c r="N544" s="70"/>
      <c r="O544" s="71"/>
      <c r="P544" s="72"/>
      <c r="Q544" s="72"/>
      <c r="R544" s="72"/>
    </row>
    <row r="545">
      <c r="N545" s="70"/>
      <c r="O545" s="71"/>
      <c r="P545" s="72"/>
      <c r="Q545" s="72"/>
      <c r="R545" s="72"/>
    </row>
    <row r="546">
      <c r="N546" s="70"/>
      <c r="O546" s="71"/>
      <c r="P546" s="72"/>
      <c r="Q546" s="72"/>
      <c r="R546" s="72"/>
    </row>
    <row r="547">
      <c r="N547" s="70"/>
      <c r="O547" s="71"/>
      <c r="P547" s="72"/>
      <c r="Q547" s="72"/>
      <c r="R547" s="72"/>
    </row>
    <row r="548">
      <c r="N548" s="70"/>
      <c r="O548" s="71"/>
      <c r="P548" s="72"/>
      <c r="Q548" s="72"/>
      <c r="R548" s="72"/>
    </row>
    <row r="549">
      <c r="N549" s="70"/>
      <c r="O549" s="71"/>
      <c r="P549" s="72"/>
      <c r="Q549" s="72"/>
      <c r="R549" s="72"/>
    </row>
    <row r="550">
      <c r="N550" s="70"/>
      <c r="O550" s="71"/>
      <c r="P550" s="72"/>
      <c r="Q550" s="72"/>
      <c r="R550" s="72"/>
    </row>
    <row r="551">
      <c r="N551" s="70"/>
      <c r="O551" s="71"/>
      <c r="P551" s="72"/>
      <c r="Q551" s="72"/>
      <c r="R551" s="72"/>
    </row>
    <row r="552">
      <c r="N552" s="70"/>
      <c r="O552" s="71"/>
      <c r="P552" s="72"/>
      <c r="Q552" s="72"/>
      <c r="R552" s="72"/>
    </row>
    <row r="553">
      <c r="N553" s="70"/>
      <c r="O553" s="71"/>
      <c r="P553" s="72"/>
      <c r="Q553" s="72"/>
      <c r="R553" s="72"/>
    </row>
    <row r="554">
      <c r="N554" s="70"/>
      <c r="O554" s="71"/>
      <c r="P554" s="72"/>
      <c r="Q554" s="72"/>
      <c r="R554" s="72"/>
    </row>
    <row r="555">
      <c r="N555" s="70"/>
      <c r="O555" s="71"/>
      <c r="P555" s="72"/>
      <c r="Q555" s="72"/>
      <c r="R555" s="72"/>
    </row>
    <row r="556">
      <c r="N556" s="70"/>
      <c r="O556" s="71"/>
      <c r="P556" s="72"/>
      <c r="Q556" s="72"/>
      <c r="R556" s="72"/>
    </row>
    <row r="557">
      <c r="N557" s="70"/>
      <c r="O557" s="71"/>
      <c r="P557" s="72"/>
      <c r="Q557" s="72"/>
      <c r="R557" s="72"/>
    </row>
    <row r="558">
      <c r="N558" s="70"/>
      <c r="O558" s="71"/>
      <c r="P558" s="72"/>
      <c r="Q558" s="72"/>
      <c r="R558" s="72"/>
    </row>
    <row r="559">
      <c r="N559" s="70"/>
      <c r="O559" s="71"/>
      <c r="P559" s="72"/>
      <c r="Q559" s="72"/>
      <c r="R559" s="72"/>
    </row>
    <row r="560">
      <c r="N560" s="70"/>
      <c r="O560" s="71"/>
      <c r="P560" s="72"/>
      <c r="Q560" s="72"/>
      <c r="R560" s="72"/>
    </row>
    <row r="561">
      <c r="N561" s="70"/>
      <c r="O561" s="71"/>
      <c r="P561" s="72"/>
      <c r="Q561" s="72"/>
      <c r="R561" s="72"/>
    </row>
    <row r="562">
      <c r="N562" s="70"/>
      <c r="O562" s="71"/>
      <c r="P562" s="72"/>
      <c r="Q562" s="72"/>
      <c r="R562" s="72"/>
    </row>
    <row r="563">
      <c r="N563" s="70"/>
      <c r="O563" s="71"/>
      <c r="P563" s="72"/>
      <c r="Q563" s="72"/>
      <c r="R563" s="72"/>
    </row>
    <row r="564">
      <c r="N564" s="70"/>
      <c r="O564" s="71"/>
      <c r="P564" s="72"/>
      <c r="Q564" s="72"/>
      <c r="R564" s="72"/>
    </row>
    <row r="565">
      <c r="N565" s="70"/>
      <c r="O565" s="71"/>
      <c r="P565" s="72"/>
      <c r="Q565" s="72"/>
      <c r="R565" s="72"/>
    </row>
    <row r="566">
      <c r="N566" s="70"/>
      <c r="O566" s="71"/>
      <c r="P566" s="72"/>
      <c r="Q566" s="72"/>
      <c r="R566" s="72"/>
    </row>
    <row r="567">
      <c r="N567" s="70"/>
      <c r="O567" s="71"/>
      <c r="P567" s="72"/>
      <c r="Q567" s="72"/>
      <c r="R567" s="72"/>
    </row>
    <row r="568">
      <c r="N568" s="70"/>
      <c r="O568" s="71"/>
      <c r="P568" s="72"/>
      <c r="Q568" s="72"/>
      <c r="R568" s="72"/>
    </row>
    <row r="569">
      <c r="N569" s="70"/>
      <c r="O569" s="71"/>
      <c r="P569" s="72"/>
      <c r="Q569" s="72"/>
      <c r="R569" s="72"/>
    </row>
    <row r="570">
      <c r="N570" s="70"/>
      <c r="O570" s="71"/>
      <c r="P570" s="72"/>
      <c r="Q570" s="72"/>
      <c r="R570" s="72"/>
    </row>
    <row r="571">
      <c r="N571" s="70"/>
      <c r="O571" s="71"/>
      <c r="P571" s="72"/>
      <c r="Q571" s="72"/>
      <c r="R571" s="72"/>
    </row>
    <row r="572">
      <c r="N572" s="70"/>
      <c r="O572" s="71"/>
      <c r="P572" s="72"/>
      <c r="Q572" s="72"/>
      <c r="R572" s="72"/>
    </row>
    <row r="573">
      <c r="N573" s="70"/>
      <c r="O573" s="71"/>
      <c r="P573" s="72"/>
      <c r="Q573" s="72"/>
      <c r="R573" s="72"/>
    </row>
    <row r="574">
      <c r="N574" s="70"/>
      <c r="O574" s="71"/>
      <c r="P574" s="72"/>
      <c r="Q574" s="72"/>
      <c r="R574" s="72"/>
    </row>
    <row r="575">
      <c r="N575" s="70"/>
      <c r="O575" s="71"/>
      <c r="P575" s="72"/>
      <c r="Q575" s="72"/>
      <c r="R575" s="72"/>
    </row>
    <row r="576">
      <c r="N576" s="70"/>
      <c r="O576" s="71"/>
      <c r="P576" s="72"/>
      <c r="Q576" s="72"/>
      <c r="R576" s="72"/>
    </row>
    <row r="577">
      <c r="N577" s="70"/>
      <c r="O577" s="71"/>
      <c r="P577" s="72"/>
      <c r="Q577" s="72"/>
      <c r="R577" s="72"/>
    </row>
    <row r="578">
      <c r="N578" s="70"/>
      <c r="O578" s="71"/>
      <c r="P578" s="72"/>
      <c r="Q578" s="72"/>
      <c r="R578" s="72"/>
    </row>
    <row r="579">
      <c r="N579" s="70"/>
      <c r="O579" s="71"/>
      <c r="P579" s="72"/>
      <c r="Q579" s="72"/>
      <c r="R579" s="72"/>
    </row>
    <row r="580">
      <c r="N580" s="70"/>
      <c r="O580" s="71"/>
      <c r="P580" s="72"/>
      <c r="Q580" s="72"/>
      <c r="R580" s="72"/>
    </row>
    <row r="581">
      <c r="N581" s="70"/>
      <c r="O581" s="71"/>
      <c r="P581" s="72"/>
      <c r="Q581" s="72"/>
      <c r="R581" s="72"/>
    </row>
    <row r="582">
      <c r="N582" s="70"/>
      <c r="O582" s="71"/>
      <c r="P582" s="72"/>
      <c r="Q582" s="72"/>
      <c r="R582" s="72"/>
    </row>
    <row r="583">
      <c r="N583" s="70"/>
      <c r="O583" s="71"/>
      <c r="P583" s="72"/>
      <c r="Q583" s="72"/>
      <c r="R583" s="72"/>
    </row>
    <row r="584">
      <c r="N584" s="70"/>
      <c r="O584" s="71"/>
      <c r="P584" s="72"/>
      <c r="Q584" s="72"/>
      <c r="R584" s="72"/>
    </row>
    <row r="585">
      <c r="N585" s="70"/>
      <c r="O585" s="71"/>
      <c r="P585" s="72"/>
      <c r="Q585" s="72"/>
      <c r="R585" s="72"/>
    </row>
    <row r="586">
      <c r="N586" s="70"/>
      <c r="O586" s="71"/>
      <c r="P586" s="72"/>
      <c r="Q586" s="72"/>
      <c r="R586" s="72"/>
    </row>
    <row r="587">
      <c r="N587" s="70"/>
      <c r="O587" s="71"/>
      <c r="P587" s="72"/>
      <c r="Q587" s="72"/>
      <c r="R587" s="72"/>
    </row>
    <row r="588">
      <c r="N588" s="70"/>
      <c r="O588" s="71"/>
      <c r="P588" s="72"/>
      <c r="Q588" s="72"/>
      <c r="R588" s="72"/>
    </row>
    <row r="589">
      <c r="N589" s="70"/>
      <c r="O589" s="71"/>
      <c r="P589" s="72"/>
      <c r="Q589" s="72"/>
      <c r="R589" s="72"/>
    </row>
    <row r="590">
      <c r="N590" s="70"/>
      <c r="O590" s="71"/>
      <c r="P590" s="72"/>
      <c r="Q590" s="72"/>
      <c r="R590" s="72"/>
    </row>
    <row r="591">
      <c r="N591" s="70"/>
      <c r="O591" s="71"/>
      <c r="P591" s="72"/>
      <c r="Q591" s="72"/>
      <c r="R591" s="72"/>
    </row>
    <row r="592">
      <c r="N592" s="70"/>
      <c r="O592" s="71"/>
      <c r="P592" s="72"/>
      <c r="Q592" s="72"/>
      <c r="R592" s="72"/>
    </row>
    <row r="593">
      <c r="N593" s="70"/>
      <c r="O593" s="71"/>
      <c r="P593" s="72"/>
      <c r="Q593" s="72"/>
      <c r="R593" s="72"/>
    </row>
    <row r="594">
      <c r="N594" s="70"/>
      <c r="O594" s="71"/>
      <c r="P594" s="72"/>
      <c r="Q594" s="72"/>
      <c r="R594" s="72"/>
    </row>
    <row r="595">
      <c r="N595" s="70"/>
      <c r="O595" s="71"/>
      <c r="P595" s="72"/>
      <c r="Q595" s="72"/>
      <c r="R595" s="72"/>
    </row>
    <row r="596">
      <c r="N596" s="70"/>
      <c r="O596" s="71"/>
      <c r="P596" s="72"/>
      <c r="Q596" s="72"/>
      <c r="R596" s="72"/>
    </row>
    <row r="597">
      <c r="N597" s="70"/>
      <c r="O597" s="71"/>
      <c r="P597" s="72"/>
      <c r="Q597" s="72"/>
      <c r="R597" s="72"/>
    </row>
    <row r="598">
      <c r="N598" s="70"/>
      <c r="O598" s="71"/>
      <c r="P598" s="72"/>
      <c r="Q598" s="72"/>
      <c r="R598" s="72"/>
    </row>
    <row r="599">
      <c r="N599" s="70"/>
      <c r="O599" s="71"/>
      <c r="P599" s="72"/>
      <c r="Q599" s="72"/>
      <c r="R599" s="72"/>
    </row>
    <row r="600">
      <c r="N600" s="70"/>
      <c r="O600" s="71"/>
      <c r="P600" s="72"/>
      <c r="Q600" s="72"/>
      <c r="R600" s="72"/>
    </row>
    <row r="601">
      <c r="N601" s="70"/>
      <c r="O601" s="71"/>
      <c r="P601" s="72"/>
      <c r="Q601" s="72"/>
      <c r="R601" s="72"/>
    </row>
    <row r="602">
      <c r="N602" s="70"/>
      <c r="O602" s="71"/>
      <c r="P602" s="72"/>
      <c r="Q602" s="72"/>
      <c r="R602" s="72"/>
    </row>
    <row r="603">
      <c r="N603" s="70"/>
      <c r="O603" s="71"/>
      <c r="P603" s="72"/>
      <c r="Q603" s="72"/>
      <c r="R603" s="72"/>
    </row>
    <row r="604">
      <c r="N604" s="70"/>
      <c r="O604" s="71"/>
      <c r="P604" s="72"/>
      <c r="Q604" s="72"/>
      <c r="R604" s="72"/>
    </row>
    <row r="605">
      <c r="N605" s="70"/>
      <c r="O605" s="71"/>
      <c r="P605" s="72"/>
      <c r="Q605" s="72"/>
      <c r="R605" s="72"/>
    </row>
    <row r="606">
      <c r="N606" s="70"/>
      <c r="O606" s="71"/>
      <c r="P606" s="72"/>
      <c r="Q606" s="72"/>
      <c r="R606" s="72"/>
    </row>
    <row r="607">
      <c r="N607" s="70"/>
      <c r="O607" s="71"/>
      <c r="P607" s="72"/>
      <c r="Q607" s="72"/>
      <c r="R607" s="72"/>
    </row>
    <row r="608">
      <c r="N608" s="70"/>
      <c r="O608" s="71"/>
      <c r="P608" s="72"/>
      <c r="Q608" s="72"/>
      <c r="R608" s="72"/>
    </row>
    <row r="609">
      <c r="N609" s="70"/>
      <c r="O609" s="71"/>
      <c r="P609" s="72"/>
      <c r="Q609" s="72"/>
      <c r="R609" s="72"/>
    </row>
    <row r="610">
      <c r="N610" s="70"/>
      <c r="O610" s="71"/>
      <c r="P610" s="72"/>
      <c r="Q610" s="72"/>
      <c r="R610" s="72"/>
    </row>
    <row r="611">
      <c r="N611" s="70"/>
      <c r="O611" s="71"/>
      <c r="P611" s="72"/>
      <c r="Q611" s="72"/>
      <c r="R611" s="72"/>
    </row>
    <row r="612">
      <c r="N612" s="70"/>
      <c r="O612" s="71"/>
      <c r="P612" s="72"/>
      <c r="Q612" s="72"/>
      <c r="R612" s="72"/>
    </row>
    <row r="613">
      <c r="N613" s="70"/>
      <c r="O613" s="71"/>
      <c r="P613" s="72"/>
      <c r="Q613" s="72"/>
      <c r="R613" s="72"/>
    </row>
    <row r="614">
      <c r="N614" s="70"/>
      <c r="O614" s="71"/>
      <c r="P614" s="72"/>
      <c r="Q614" s="72"/>
      <c r="R614" s="72"/>
    </row>
    <row r="615">
      <c r="N615" s="70"/>
      <c r="O615" s="71"/>
      <c r="P615" s="72"/>
      <c r="Q615" s="72"/>
      <c r="R615" s="72"/>
    </row>
    <row r="616">
      <c r="N616" s="70"/>
      <c r="O616" s="71"/>
      <c r="P616" s="72"/>
      <c r="Q616" s="72"/>
      <c r="R616" s="72"/>
    </row>
    <row r="617">
      <c r="N617" s="70"/>
      <c r="O617" s="71"/>
      <c r="P617" s="72"/>
      <c r="Q617" s="72"/>
      <c r="R617" s="72"/>
    </row>
    <row r="618">
      <c r="N618" s="70"/>
      <c r="O618" s="71"/>
      <c r="P618" s="72"/>
      <c r="Q618" s="72"/>
      <c r="R618" s="72"/>
    </row>
    <row r="619">
      <c r="N619" s="70"/>
      <c r="O619" s="71"/>
      <c r="P619" s="72"/>
      <c r="Q619" s="72"/>
      <c r="R619" s="72"/>
    </row>
    <row r="620">
      <c r="N620" s="70"/>
      <c r="O620" s="71"/>
      <c r="P620" s="72"/>
      <c r="Q620" s="72"/>
      <c r="R620" s="72"/>
    </row>
    <row r="621">
      <c r="N621" s="70"/>
      <c r="O621" s="71"/>
      <c r="P621" s="72"/>
      <c r="Q621" s="72"/>
      <c r="R621" s="72"/>
    </row>
    <row r="622">
      <c r="N622" s="70"/>
      <c r="O622" s="71"/>
      <c r="P622" s="72"/>
      <c r="Q622" s="72"/>
      <c r="R622" s="72"/>
    </row>
    <row r="623">
      <c r="N623" s="70"/>
      <c r="O623" s="71"/>
      <c r="P623" s="72"/>
      <c r="Q623" s="72"/>
      <c r="R623" s="72"/>
    </row>
    <row r="624">
      <c r="N624" s="70"/>
      <c r="O624" s="71"/>
      <c r="P624" s="72"/>
      <c r="Q624" s="72"/>
      <c r="R624" s="72"/>
    </row>
    <row r="625">
      <c r="N625" s="70"/>
      <c r="O625" s="71"/>
      <c r="P625" s="72"/>
      <c r="Q625" s="72"/>
      <c r="R625" s="72"/>
    </row>
    <row r="626">
      <c r="N626" s="70"/>
      <c r="O626" s="71"/>
      <c r="P626" s="72"/>
      <c r="Q626" s="72"/>
      <c r="R626" s="72"/>
    </row>
    <row r="627">
      <c r="N627" s="70"/>
      <c r="O627" s="71"/>
      <c r="P627" s="72"/>
      <c r="Q627" s="72"/>
      <c r="R627" s="72"/>
    </row>
    <row r="628">
      <c r="N628" s="70"/>
      <c r="O628" s="71"/>
      <c r="P628" s="72"/>
      <c r="Q628" s="72"/>
      <c r="R628" s="72"/>
    </row>
    <row r="629">
      <c r="N629" s="70"/>
      <c r="O629" s="71"/>
      <c r="P629" s="72"/>
      <c r="Q629" s="72"/>
      <c r="R629" s="72"/>
    </row>
    <row r="630">
      <c r="N630" s="70"/>
      <c r="O630" s="71"/>
      <c r="P630" s="72"/>
      <c r="Q630" s="72"/>
      <c r="R630" s="72"/>
    </row>
    <row r="631">
      <c r="N631" s="70"/>
      <c r="O631" s="71"/>
      <c r="P631" s="72"/>
      <c r="Q631" s="72"/>
      <c r="R631" s="72"/>
    </row>
    <row r="632">
      <c r="N632" s="70"/>
      <c r="O632" s="71"/>
      <c r="P632" s="72"/>
      <c r="Q632" s="72"/>
      <c r="R632" s="72"/>
    </row>
    <row r="633">
      <c r="N633" s="70"/>
      <c r="O633" s="71"/>
      <c r="P633" s="72"/>
      <c r="Q633" s="72"/>
      <c r="R633" s="72"/>
    </row>
    <row r="634">
      <c r="N634" s="70"/>
      <c r="O634" s="71"/>
      <c r="P634" s="72"/>
      <c r="Q634" s="72"/>
      <c r="R634" s="72"/>
    </row>
    <row r="635">
      <c r="N635" s="70"/>
      <c r="O635" s="71"/>
      <c r="P635" s="72"/>
      <c r="Q635" s="72"/>
      <c r="R635" s="72"/>
    </row>
    <row r="636">
      <c r="N636" s="70"/>
      <c r="O636" s="71"/>
      <c r="P636" s="72"/>
      <c r="Q636" s="72"/>
      <c r="R636" s="72"/>
    </row>
    <row r="637">
      <c r="N637" s="70"/>
      <c r="O637" s="71"/>
      <c r="P637" s="72"/>
      <c r="Q637" s="72"/>
      <c r="R637" s="72"/>
    </row>
    <row r="638">
      <c r="N638" s="70"/>
      <c r="O638" s="71"/>
      <c r="P638" s="72"/>
      <c r="Q638" s="72"/>
      <c r="R638" s="72"/>
    </row>
    <row r="639">
      <c r="N639" s="70"/>
      <c r="O639" s="71"/>
      <c r="P639" s="72"/>
      <c r="Q639" s="72"/>
      <c r="R639" s="72"/>
    </row>
    <row r="640">
      <c r="N640" s="70"/>
      <c r="O640" s="71"/>
      <c r="P640" s="72"/>
      <c r="Q640" s="72"/>
      <c r="R640" s="72"/>
    </row>
    <row r="641">
      <c r="N641" s="70"/>
      <c r="O641" s="71"/>
      <c r="P641" s="72"/>
      <c r="Q641" s="72"/>
      <c r="R641" s="72"/>
    </row>
    <row r="642">
      <c r="N642" s="70"/>
      <c r="O642" s="71"/>
      <c r="P642" s="72"/>
      <c r="Q642" s="72"/>
      <c r="R642" s="72"/>
    </row>
    <row r="643">
      <c r="N643" s="70"/>
      <c r="O643" s="71"/>
      <c r="P643" s="72"/>
      <c r="Q643" s="72"/>
      <c r="R643" s="72"/>
    </row>
    <row r="644">
      <c r="N644" s="70"/>
      <c r="O644" s="71"/>
      <c r="P644" s="72"/>
      <c r="Q644" s="72"/>
      <c r="R644" s="72"/>
    </row>
    <row r="645">
      <c r="N645" s="70"/>
      <c r="O645" s="71"/>
      <c r="P645" s="72"/>
      <c r="Q645" s="72"/>
      <c r="R645" s="72"/>
    </row>
    <row r="646">
      <c r="N646" s="70"/>
      <c r="O646" s="71"/>
      <c r="P646" s="72"/>
      <c r="Q646" s="72"/>
      <c r="R646" s="72"/>
    </row>
    <row r="647">
      <c r="N647" s="70"/>
      <c r="O647" s="71"/>
      <c r="P647" s="72"/>
      <c r="Q647" s="72"/>
      <c r="R647" s="72"/>
    </row>
    <row r="648">
      <c r="N648" s="70"/>
      <c r="O648" s="71"/>
      <c r="P648" s="72"/>
      <c r="Q648" s="72"/>
      <c r="R648" s="72"/>
    </row>
    <row r="649">
      <c r="N649" s="70"/>
      <c r="O649" s="71"/>
      <c r="P649" s="72"/>
      <c r="Q649" s="72"/>
      <c r="R649" s="72"/>
    </row>
    <row r="650">
      <c r="N650" s="70"/>
      <c r="O650" s="71"/>
      <c r="P650" s="72"/>
      <c r="Q650" s="72"/>
      <c r="R650" s="72"/>
    </row>
    <row r="651">
      <c r="N651" s="70"/>
      <c r="O651" s="71"/>
      <c r="P651" s="72"/>
      <c r="Q651" s="72"/>
      <c r="R651" s="72"/>
    </row>
    <row r="652">
      <c r="N652" s="70"/>
      <c r="O652" s="71"/>
      <c r="P652" s="72"/>
      <c r="Q652" s="72"/>
      <c r="R652" s="72"/>
    </row>
    <row r="653">
      <c r="N653" s="70"/>
      <c r="O653" s="71"/>
      <c r="P653" s="72"/>
      <c r="Q653" s="72"/>
      <c r="R653" s="72"/>
    </row>
    <row r="654">
      <c r="N654" s="70"/>
      <c r="O654" s="71"/>
      <c r="P654" s="72"/>
      <c r="Q654" s="72"/>
      <c r="R654" s="72"/>
    </row>
    <row r="655">
      <c r="N655" s="70"/>
      <c r="O655" s="71"/>
      <c r="P655" s="72"/>
      <c r="Q655" s="72"/>
      <c r="R655" s="72"/>
    </row>
    <row r="656">
      <c r="N656" s="70"/>
      <c r="O656" s="71"/>
      <c r="P656" s="72"/>
      <c r="Q656" s="72"/>
      <c r="R656" s="72"/>
    </row>
    <row r="657">
      <c r="N657" s="70"/>
      <c r="O657" s="71"/>
      <c r="P657" s="72"/>
      <c r="Q657" s="72"/>
      <c r="R657" s="72"/>
    </row>
    <row r="658">
      <c r="N658" s="70"/>
      <c r="O658" s="71"/>
      <c r="P658" s="72"/>
      <c r="Q658" s="72"/>
      <c r="R658" s="72"/>
    </row>
    <row r="659">
      <c r="N659" s="70"/>
      <c r="O659" s="71"/>
      <c r="P659" s="72"/>
      <c r="Q659" s="72"/>
      <c r="R659" s="72"/>
    </row>
    <row r="660">
      <c r="N660" s="70"/>
      <c r="O660" s="71"/>
      <c r="P660" s="72"/>
      <c r="Q660" s="72"/>
      <c r="R660" s="72"/>
    </row>
    <row r="661">
      <c r="N661" s="70"/>
      <c r="O661" s="71"/>
      <c r="P661" s="72"/>
      <c r="Q661" s="72"/>
      <c r="R661" s="72"/>
    </row>
    <row r="662">
      <c r="N662" s="70"/>
      <c r="O662" s="71"/>
      <c r="P662" s="72"/>
      <c r="Q662" s="72"/>
      <c r="R662" s="72"/>
    </row>
    <row r="663">
      <c r="N663" s="70"/>
      <c r="O663" s="71"/>
      <c r="P663" s="72"/>
      <c r="Q663" s="72"/>
      <c r="R663" s="72"/>
    </row>
    <row r="664">
      <c r="N664" s="70"/>
      <c r="O664" s="71"/>
      <c r="P664" s="72"/>
      <c r="Q664" s="72"/>
      <c r="R664" s="72"/>
    </row>
    <row r="665">
      <c r="N665" s="70"/>
      <c r="O665" s="71"/>
      <c r="P665" s="72"/>
      <c r="Q665" s="72"/>
      <c r="R665" s="72"/>
    </row>
    <row r="666">
      <c r="N666" s="70"/>
      <c r="O666" s="71"/>
      <c r="P666" s="72"/>
      <c r="Q666" s="72"/>
      <c r="R666" s="72"/>
    </row>
    <row r="667">
      <c r="N667" s="70"/>
      <c r="O667" s="71"/>
      <c r="P667" s="72"/>
      <c r="Q667" s="72"/>
      <c r="R667" s="72"/>
    </row>
    <row r="668">
      <c r="N668" s="70"/>
      <c r="O668" s="71"/>
      <c r="P668" s="72"/>
      <c r="Q668" s="72"/>
      <c r="R668" s="72"/>
    </row>
    <row r="669">
      <c r="N669" s="70"/>
      <c r="O669" s="71"/>
      <c r="P669" s="72"/>
      <c r="Q669" s="72"/>
      <c r="R669" s="72"/>
    </row>
    <row r="670">
      <c r="N670" s="70"/>
      <c r="O670" s="71"/>
      <c r="P670" s="72"/>
      <c r="Q670" s="72"/>
      <c r="R670" s="72"/>
    </row>
    <row r="671">
      <c r="N671" s="70"/>
      <c r="O671" s="71"/>
      <c r="P671" s="72"/>
      <c r="Q671" s="72"/>
      <c r="R671" s="72"/>
    </row>
    <row r="672">
      <c r="N672" s="70"/>
      <c r="O672" s="71"/>
      <c r="P672" s="72"/>
      <c r="Q672" s="72"/>
      <c r="R672" s="72"/>
    </row>
    <row r="673">
      <c r="N673" s="70"/>
      <c r="O673" s="71"/>
      <c r="P673" s="72"/>
      <c r="Q673" s="72"/>
      <c r="R673" s="72"/>
    </row>
    <row r="674">
      <c r="N674" s="70"/>
      <c r="O674" s="71"/>
      <c r="P674" s="72"/>
      <c r="Q674" s="72"/>
      <c r="R674" s="72"/>
    </row>
    <row r="675">
      <c r="N675" s="70"/>
      <c r="O675" s="71"/>
      <c r="P675" s="72"/>
      <c r="Q675" s="72"/>
      <c r="R675" s="72"/>
    </row>
    <row r="676">
      <c r="N676" s="70"/>
      <c r="O676" s="71"/>
      <c r="P676" s="72"/>
      <c r="Q676" s="72"/>
      <c r="R676" s="72"/>
    </row>
    <row r="677">
      <c r="N677" s="70"/>
      <c r="O677" s="71"/>
      <c r="P677" s="72"/>
      <c r="Q677" s="72"/>
      <c r="R677" s="72"/>
    </row>
    <row r="678">
      <c r="N678" s="70"/>
      <c r="O678" s="71"/>
      <c r="P678" s="72"/>
      <c r="Q678" s="72"/>
      <c r="R678" s="72"/>
    </row>
    <row r="679">
      <c r="N679" s="70"/>
      <c r="O679" s="71"/>
      <c r="P679" s="72"/>
      <c r="Q679" s="72"/>
      <c r="R679" s="72"/>
    </row>
    <row r="680">
      <c r="N680" s="70"/>
      <c r="O680" s="71"/>
      <c r="P680" s="72"/>
      <c r="Q680" s="72"/>
      <c r="R680" s="72"/>
    </row>
    <row r="681">
      <c r="N681" s="70"/>
      <c r="O681" s="71"/>
      <c r="P681" s="72"/>
      <c r="Q681" s="72"/>
      <c r="R681" s="72"/>
    </row>
    <row r="682">
      <c r="N682" s="70"/>
      <c r="O682" s="71"/>
      <c r="P682" s="72"/>
      <c r="Q682" s="72"/>
      <c r="R682" s="72"/>
    </row>
    <row r="683">
      <c r="N683" s="70"/>
      <c r="O683" s="71"/>
      <c r="P683" s="72"/>
      <c r="Q683" s="72"/>
      <c r="R683" s="72"/>
    </row>
    <row r="684">
      <c r="N684" s="70"/>
      <c r="O684" s="71"/>
      <c r="P684" s="72"/>
      <c r="Q684" s="72"/>
      <c r="R684" s="72"/>
    </row>
    <row r="685">
      <c r="N685" s="70"/>
      <c r="O685" s="71"/>
      <c r="P685" s="72"/>
      <c r="Q685" s="72"/>
      <c r="R685" s="72"/>
    </row>
    <row r="686">
      <c r="N686" s="70"/>
      <c r="O686" s="71"/>
      <c r="P686" s="72"/>
      <c r="Q686" s="72"/>
      <c r="R686" s="72"/>
    </row>
    <row r="687">
      <c r="N687" s="70"/>
      <c r="O687" s="71"/>
      <c r="P687" s="72"/>
      <c r="Q687" s="72"/>
      <c r="R687" s="72"/>
    </row>
    <row r="688">
      <c r="N688" s="70"/>
      <c r="O688" s="71"/>
      <c r="P688" s="72"/>
      <c r="Q688" s="72"/>
      <c r="R688" s="72"/>
    </row>
    <row r="689">
      <c r="N689" s="70"/>
      <c r="O689" s="71"/>
      <c r="P689" s="72"/>
      <c r="Q689" s="72"/>
      <c r="R689" s="72"/>
    </row>
    <row r="690">
      <c r="N690" s="70"/>
      <c r="O690" s="71"/>
      <c r="P690" s="72"/>
      <c r="Q690" s="72"/>
      <c r="R690" s="72"/>
    </row>
    <row r="691">
      <c r="N691" s="70"/>
      <c r="O691" s="71"/>
      <c r="P691" s="72"/>
      <c r="Q691" s="72"/>
      <c r="R691" s="72"/>
    </row>
    <row r="692">
      <c r="N692" s="70"/>
      <c r="O692" s="71"/>
      <c r="P692" s="72"/>
      <c r="Q692" s="72"/>
      <c r="R692" s="72"/>
    </row>
    <row r="693">
      <c r="N693" s="70"/>
      <c r="O693" s="71"/>
      <c r="P693" s="72"/>
      <c r="Q693" s="72"/>
      <c r="R693" s="72"/>
    </row>
    <row r="694">
      <c r="N694" s="70"/>
      <c r="O694" s="71"/>
      <c r="P694" s="72"/>
      <c r="Q694" s="72"/>
      <c r="R694" s="72"/>
    </row>
    <row r="695">
      <c r="N695" s="70"/>
      <c r="O695" s="71"/>
      <c r="P695" s="72"/>
      <c r="Q695" s="72"/>
      <c r="R695" s="72"/>
    </row>
    <row r="696">
      <c r="N696" s="70"/>
      <c r="O696" s="71"/>
      <c r="P696" s="72"/>
      <c r="Q696" s="72"/>
      <c r="R696" s="72"/>
    </row>
    <row r="697">
      <c r="N697" s="70"/>
      <c r="O697" s="71"/>
      <c r="P697" s="72"/>
      <c r="Q697" s="72"/>
      <c r="R697" s="72"/>
    </row>
    <row r="698">
      <c r="N698" s="70"/>
      <c r="O698" s="71"/>
      <c r="P698" s="72"/>
      <c r="Q698" s="72"/>
      <c r="R698" s="72"/>
    </row>
    <row r="699">
      <c r="N699" s="70"/>
      <c r="O699" s="71"/>
      <c r="P699" s="72"/>
      <c r="Q699" s="72"/>
      <c r="R699" s="72"/>
    </row>
    <row r="700">
      <c r="N700" s="70"/>
      <c r="O700" s="71"/>
      <c r="P700" s="72"/>
      <c r="Q700" s="72"/>
      <c r="R700" s="72"/>
    </row>
    <row r="701">
      <c r="N701" s="70"/>
      <c r="O701" s="71"/>
      <c r="P701" s="72"/>
      <c r="Q701" s="72"/>
      <c r="R701" s="72"/>
    </row>
    <row r="702">
      <c r="N702" s="70"/>
      <c r="O702" s="71"/>
      <c r="P702" s="72"/>
      <c r="Q702" s="72"/>
      <c r="R702" s="72"/>
    </row>
    <row r="703">
      <c r="N703" s="70"/>
      <c r="O703" s="71"/>
      <c r="P703" s="72"/>
      <c r="Q703" s="72"/>
      <c r="R703" s="72"/>
    </row>
    <row r="704">
      <c r="N704" s="70"/>
      <c r="O704" s="71"/>
      <c r="P704" s="72"/>
      <c r="Q704" s="72"/>
      <c r="R704" s="72"/>
    </row>
    <row r="705">
      <c r="N705" s="70"/>
      <c r="O705" s="71"/>
      <c r="P705" s="72"/>
      <c r="Q705" s="72"/>
      <c r="R705" s="72"/>
    </row>
    <row r="706">
      <c r="N706" s="70"/>
      <c r="O706" s="71"/>
      <c r="P706" s="72"/>
      <c r="Q706" s="72"/>
      <c r="R706" s="72"/>
    </row>
    <row r="707">
      <c r="N707" s="70"/>
      <c r="O707" s="71"/>
      <c r="P707" s="72"/>
      <c r="Q707" s="72"/>
      <c r="R707" s="72"/>
    </row>
    <row r="708">
      <c r="N708" s="70"/>
      <c r="O708" s="71"/>
      <c r="P708" s="72"/>
      <c r="Q708" s="72"/>
      <c r="R708" s="72"/>
    </row>
    <row r="709">
      <c r="N709" s="70"/>
      <c r="O709" s="71"/>
      <c r="P709" s="72"/>
      <c r="Q709" s="72"/>
      <c r="R709" s="72"/>
    </row>
    <row r="710">
      <c r="N710" s="70"/>
      <c r="O710" s="71"/>
      <c r="P710" s="72"/>
      <c r="Q710" s="72"/>
      <c r="R710" s="72"/>
    </row>
    <row r="711">
      <c r="N711" s="70"/>
      <c r="O711" s="71"/>
      <c r="P711" s="72"/>
      <c r="Q711" s="72"/>
      <c r="R711" s="72"/>
    </row>
    <row r="712">
      <c r="N712" s="70"/>
      <c r="O712" s="71"/>
      <c r="P712" s="72"/>
      <c r="Q712" s="72"/>
      <c r="R712" s="72"/>
    </row>
    <row r="713">
      <c r="N713" s="70"/>
      <c r="O713" s="71"/>
      <c r="P713" s="72"/>
      <c r="Q713" s="72"/>
      <c r="R713" s="72"/>
    </row>
    <row r="714">
      <c r="N714" s="70"/>
      <c r="O714" s="71"/>
      <c r="P714" s="72"/>
      <c r="Q714" s="72"/>
      <c r="R714" s="72"/>
    </row>
    <row r="715">
      <c r="N715" s="70"/>
      <c r="O715" s="71"/>
      <c r="P715" s="72"/>
      <c r="Q715" s="72"/>
      <c r="R715" s="72"/>
    </row>
    <row r="716">
      <c r="N716" s="70"/>
      <c r="O716" s="71"/>
      <c r="P716" s="72"/>
      <c r="Q716" s="72"/>
      <c r="R716" s="72"/>
    </row>
    <row r="717">
      <c r="N717" s="70"/>
      <c r="O717" s="71"/>
      <c r="P717" s="72"/>
      <c r="Q717" s="72"/>
      <c r="R717" s="72"/>
    </row>
    <row r="718">
      <c r="N718" s="70"/>
      <c r="O718" s="71"/>
      <c r="P718" s="72"/>
      <c r="Q718" s="72"/>
      <c r="R718" s="72"/>
    </row>
    <row r="719">
      <c r="N719" s="70"/>
      <c r="O719" s="71"/>
      <c r="P719" s="72"/>
      <c r="Q719" s="72"/>
      <c r="R719" s="72"/>
    </row>
    <row r="720">
      <c r="N720" s="70"/>
      <c r="O720" s="71"/>
      <c r="P720" s="72"/>
      <c r="Q720" s="72"/>
      <c r="R720" s="72"/>
    </row>
    <row r="721">
      <c r="N721" s="70"/>
      <c r="O721" s="71"/>
      <c r="P721" s="72"/>
      <c r="Q721" s="72"/>
      <c r="R721" s="72"/>
    </row>
    <row r="722">
      <c r="N722" s="70"/>
      <c r="O722" s="71"/>
      <c r="P722" s="72"/>
      <c r="Q722" s="72"/>
      <c r="R722" s="72"/>
    </row>
    <row r="723">
      <c r="N723" s="70"/>
      <c r="O723" s="71"/>
      <c r="P723" s="72"/>
      <c r="Q723" s="72"/>
      <c r="R723" s="72"/>
    </row>
    <row r="724">
      <c r="N724" s="70"/>
      <c r="O724" s="71"/>
      <c r="P724" s="72"/>
      <c r="Q724" s="72"/>
      <c r="R724" s="72"/>
    </row>
    <row r="725">
      <c r="N725" s="70"/>
      <c r="O725" s="71"/>
      <c r="P725" s="72"/>
      <c r="Q725" s="72"/>
      <c r="R725" s="72"/>
    </row>
    <row r="726">
      <c r="N726" s="70"/>
      <c r="O726" s="71"/>
      <c r="P726" s="72"/>
      <c r="Q726" s="72"/>
      <c r="R726" s="72"/>
    </row>
    <row r="727">
      <c r="N727" s="70"/>
      <c r="O727" s="71"/>
      <c r="P727" s="72"/>
      <c r="Q727" s="72"/>
      <c r="R727" s="72"/>
    </row>
    <row r="728">
      <c r="N728" s="70"/>
      <c r="O728" s="71"/>
      <c r="P728" s="72"/>
      <c r="Q728" s="72"/>
      <c r="R728" s="72"/>
    </row>
    <row r="729">
      <c r="N729" s="70"/>
      <c r="O729" s="71"/>
      <c r="P729" s="72"/>
      <c r="Q729" s="72"/>
      <c r="R729" s="72"/>
    </row>
    <row r="730">
      <c r="N730" s="70"/>
      <c r="O730" s="71"/>
      <c r="P730" s="72"/>
      <c r="Q730" s="72"/>
      <c r="R730" s="72"/>
    </row>
    <row r="731">
      <c r="N731" s="70"/>
      <c r="O731" s="71"/>
      <c r="P731" s="72"/>
      <c r="Q731" s="72"/>
      <c r="R731" s="72"/>
    </row>
    <row r="732">
      <c r="N732" s="70"/>
      <c r="O732" s="71"/>
      <c r="P732" s="72"/>
      <c r="Q732" s="72"/>
      <c r="R732" s="72"/>
    </row>
    <row r="733">
      <c r="N733" s="70"/>
      <c r="O733" s="71"/>
      <c r="P733" s="72"/>
      <c r="Q733" s="72"/>
      <c r="R733" s="72"/>
    </row>
    <row r="734">
      <c r="N734" s="70"/>
      <c r="O734" s="71"/>
      <c r="P734" s="72"/>
      <c r="Q734" s="72"/>
      <c r="R734" s="72"/>
    </row>
    <row r="735">
      <c r="N735" s="70"/>
      <c r="O735" s="71"/>
      <c r="P735" s="72"/>
      <c r="Q735" s="72"/>
      <c r="R735" s="72"/>
    </row>
    <row r="736">
      <c r="N736" s="70"/>
      <c r="O736" s="71"/>
      <c r="P736" s="72"/>
      <c r="Q736" s="72"/>
      <c r="R736" s="72"/>
    </row>
    <row r="737">
      <c r="N737" s="70"/>
      <c r="O737" s="71"/>
      <c r="P737" s="72"/>
      <c r="Q737" s="72"/>
      <c r="R737" s="72"/>
    </row>
    <row r="738">
      <c r="N738" s="70"/>
      <c r="O738" s="71"/>
      <c r="P738" s="72"/>
      <c r="Q738" s="72"/>
      <c r="R738" s="72"/>
    </row>
    <row r="739">
      <c r="N739" s="70"/>
      <c r="O739" s="71"/>
      <c r="P739" s="72"/>
      <c r="Q739" s="72"/>
      <c r="R739" s="72"/>
    </row>
    <row r="740">
      <c r="N740" s="70"/>
      <c r="O740" s="71"/>
      <c r="P740" s="72"/>
      <c r="Q740" s="72"/>
      <c r="R740" s="72"/>
    </row>
    <row r="741">
      <c r="N741" s="70"/>
      <c r="O741" s="71"/>
      <c r="P741" s="72"/>
      <c r="Q741" s="72"/>
      <c r="R741" s="72"/>
    </row>
    <row r="742">
      <c r="N742" s="70"/>
      <c r="O742" s="71"/>
      <c r="P742" s="72"/>
      <c r="Q742" s="72"/>
      <c r="R742" s="72"/>
    </row>
    <row r="743">
      <c r="N743" s="70"/>
      <c r="O743" s="71"/>
      <c r="P743" s="72"/>
      <c r="Q743" s="72"/>
      <c r="R743" s="72"/>
    </row>
    <row r="744">
      <c r="N744" s="70"/>
      <c r="O744" s="71"/>
      <c r="P744" s="72"/>
      <c r="Q744" s="72"/>
      <c r="R744" s="72"/>
    </row>
    <row r="745">
      <c r="N745" s="70"/>
      <c r="O745" s="71"/>
      <c r="P745" s="72"/>
      <c r="Q745" s="72"/>
      <c r="R745" s="72"/>
    </row>
    <row r="746">
      <c r="N746" s="70"/>
      <c r="O746" s="71"/>
      <c r="P746" s="72"/>
      <c r="Q746" s="72"/>
      <c r="R746" s="72"/>
    </row>
    <row r="747">
      <c r="N747" s="70"/>
      <c r="O747" s="71"/>
      <c r="P747" s="72"/>
      <c r="Q747" s="72"/>
      <c r="R747" s="72"/>
    </row>
    <row r="748">
      <c r="N748" s="70"/>
      <c r="O748" s="71"/>
      <c r="P748" s="72"/>
      <c r="Q748" s="72"/>
      <c r="R748" s="72"/>
    </row>
    <row r="749">
      <c r="N749" s="70"/>
      <c r="O749" s="71"/>
      <c r="P749" s="72"/>
      <c r="Q749" s="72"/>
      <c r="R749" s="72"/>
    </row>
    <row r="750">
      <c r="N750" s="70"/>
      <c r="O750" s="71"/>
      <c r="P750" s="72"/>
      <c r="Q750" s="72"/>
      <c r="R750" s="72"/>
    </row>
    <row r="751">
      <c r="N751" s="70"/>
      <c r="O751" s="71"/>
      <c r="P751" s="72"/>
      <c r="Q751" s="72"/>
      <c r="R751" s="72"/>
    </row>
    <row r="752">
      <c r="N752" s="70"/>
      <c r="O752" s="71"/>
      <c r="P752" s="72"/>
      <c r="Q752" s="72"/>
      <c r="R752" s="72"/>
    </row>
    <row r="753">
      <c r="N753" s="70"/>
      <c r="O753" s="71"/>
      <c r="P753" s="72"/>
      <c r="Q753" s="72"/>
      <c r="R753" s="72"/>
    </row>
    <row r="754">
      <c r="N754" s="70"/>
      <c r="O754" s="71"/>
      <c r="P754" s="72"/>
      <c r="Q754" s="72"/>
      <c r="R754" s="72"/>
    </row>
    <row r="755">
      <c r="N755" s="70"/>
      <c r="O755" s="71"/>
      <c r="P755" s="72"/>
      <c r="Q755" s="72"/>
      <c r="R755" s="72"/>
    </row>
    <row r="756">
      <c r="N756" s="70"/>
      <c r="O756" s="71"/>
      <c r="P756" s="72"/>
      <c r="Q756" s="72"/>
      <c r="R756" s="72"/>
    </row>
    <row r="757">
      <c r="N757" s="70"/>
      <c r="O757" s="71"/>
      <c r="P757" s="72"/>
      <c r="Q757" s="72"/>
      <c r="R757" s="72"/>
    </row>
    <row r="758">
      <c r="N758" s="70"/>
      <c r="O758" s="71"/>
      <c r="P758" s="72"/>
      <c r="Q758" s="72"/>
      <c r="R758" s="72"/>
    </row>
    <row r="759">
      <c r="N759" s="70"/>
      <c r="O759" s="71"/>
      <c r="P759" s="72"/>
      <c r="Q759" s="72"/>
      <c r="R759" s="72"/>
    </row>
    <row r="760">
      <c r="N760" s="70"/>
      <c r="O760" s="71"/>
      <c r="P760" s="72"/>
      <c r="Q760" s="72"/>
      <c r="R760" s="72"/>
    </row>
    <row r="761">
      <c r="N761" s="70"/>
      <c r="O761" s="71"/>
      <c r="P761" s="72"/>
      <c r="Q761" s="72"/>
      <c r="R761" s="72"/>
    </row>
    <row r="762">
      <c r="N762" s="70"/>
      <c r="O762" s="71"/>
      <c r="P762" s="72"/>
      <c r="Q762" s="72"/>
      <c r="R762" s="72"/>
    </row>
    <row r="763">
      <c r="N763" s="70"/>
      <c r="O763" s="71"/>
      <c r="P763" s="72"/>
      <c r="Q763" s="72"/>
      <c r="R763" s="72"/>
    </row>
    <row r="764">
      <c r="N764" s="70"/>
      <c r="O764" s="71"/>
      <c r="P764" s="72"/>
      <c r="Q764" s="72"/>
      <c r="R764" s="72"/>
    </row>
    <row r="765">
      <c r="N765" s="70"/>
      <c r="O765" s="71"/>
      <c r="P765" s="72"/>
      <c r="Q765" s="72"/>
      <c r="R765" s="72"/>
    </row>
    <row r="766">
      <c r="N766" s="70"/>
      <c r="O766" s="71"/>
      <c r="P766" s="72"/>
      <c r="Q766" s="72"/>
      <c r="R766" s="72"/>
    </row>
    <row r="767">
      <c r="N767" s="70"/>
      <c r="O767" s="71"/>
      <c r="P767" s="72"/>
      <c r="Q767" s="72"/>
      <c r="R767" s="72"/>
    </row>
    <row r="768">
      <c r="N768" s="70"/>
      <c r="O768" s="71"/>
      <c r="P768" s="72"/>
      <c r="Q768" s="72"/>
      <c r="R768" s="72"/>
    </row>
    <row r="769">
      <c r="N769" s="70"/>
      <c r="O769" s="71"/>
      <c r="P769" s="72"/>
      <c r="Q769" s="72"/>
      <c r="R769" s="72"/>
    </row>
    <row r="770">
      <c r="N770" s="70"/>
      <c r="O770" s="71"/>
      <c r="P770" s="72"/>
      <c r="Q770" s="72"/>
      <c r="R770" s="72"/>
    </row>
    <row r="771">
      <c r="N771" s="70"/>
      <c r="O771" s="71"/>
      <c r="P771" s="72"/>
      <c r="Q771" s="72"/>
      <c r="R771" s="72"/>
    </row>
    <row r="772">
      <c r="N772" s="70"/>
      <c r="O772" s="71"/>
      <c r="P772" s="72"/>
      <c r="Q772" s="72"/>
      <c r="R772" s="72"/>
    </row>
    <row r="773">
      <c r="N773" s="70"/>
      <c r="O773" s="71"/>
      <c r="P773" s="72"/>
      <c r="Q773" s="72"/>
      <c r="R773" s="72"/>
    </row>
    <row r="774">
      <c r="N774" s="70"/>
      <c r="O774" s="71"/>
      <c r="P774" s="72"/>
      <c r="Q774" s="72"/>
      <c r="R774" s="72"/>
    </row>
    <row r="775">
      <c r="N775" s="70"/>
      <c r="O775" s="71"/>
      <c r="P775" s="72"/>
      <c r="Q775" s="72"/>
      <c r="R775" s="72"/>
    </row>
    <row r="776">
      <c r="N776" s="70"/>
      <c r="O776" s="71"/>
      <c r="P776" s="72"/>
      <c r="Q776" s="72"/>
      <c r="R776" s="72"/>
    </row>
    <row r="777">
      <c r="N777" s="70"/>
      <c r="O777" s="71"/>
      <c r="P777" s="72"/>
      <c r="Q777" s="72"/>
      <c r="R777" s="72"/>
    </row>
    <row r="778">
      <c r="N778" s="70"/>
      <c r="O778" s="71"/>
      <c r="P778" s="72"/>
      <c r="Q778" s="72"/>
      <c r="R778" s="72"/>
    </row>
    <row r="779">
      <c r="N779" s="70"/>
      <c r="O779" s="71"/>
      <c r="P779" s="72"/>
      <c r="Q779" s="72"/>
      <c r="R779" s="72"/>
    </row>
    <row r="780">
      <c r="N780" s="70"/>
      <c r="O780" s="71"/>
      <c r="P780" s="72"/>
      <c r="Q780" s="72"/>
      <c r="R780" s="72"/>
    </row>
    <row r="781">
      <c r="N781" s="70"/>
      <c r="O781" s="71"/>
      <c r="P781" s="72"/>
      <c r="Q781" s="72"/>
      <c r="R781" s="72"/>
    </row>
    <row r="782">
      <c r="N782" s="70"/>
      <c r="O782" s="71"/>
      <c r="P782" s="72"/>
      <c r="Q782" s="72"/>
      <c r="R782" s="72"/>
    </row>
    <row r="783">
      <c r="N783" s="70"/>
      <c r="O783" s="71"/>
      <c r="P783" s="72"/>
      <c r="Q783" s="72"/>
      <c r="R783" s="72"/>
    </row>
    <row r="784">
      <c r="N784" s="70"/>
      <c r="O784" s="71"/>
      <c r="P784" s="72"/>
      <c r="Q784" s="72"/>
      <c r="R784" s="72"/>
    </row>
    <row r="785">
      <c r="N785" s="70"/>
      <c r="O785" s="71"/>
      <c r="P785" s="72"/>
      <c r="Q785" s="72"/>
      <c r="R785" s="72"/>
    </row>
    <row r="786">
      <c r="N786" s="70"/>
      <c r="O786" s="71"/>
      <c r="P786" s="72"/>
      <c r="Q786" s="72"/>
      <c r="R786" s="72"/>
    </row>
    <row r="787">
      <c r="N787" s="70"/>
      <c r="O787" s="71"/>
      <c r="P787" s="72"/>
      <c r="Q787" s="72"/>
      <c r="R787" s="72"/>
    </row>
    <row r="788">
      <c r="N788" s="70"/>
      <c r="O788" s="71"/>
      <c r="P788" s="72"/>
      <c r="Q788" s="72"/>
      <c r="R788" s="72"/>
    </row>
    <row r="789">
      <c r="N789" s="70"/>
      <c r="O789" s="71"/>
      <c r="P789" s="72"/>
      <c r="Q789" s="72"/>
      <c r="R789" s="72"/>
    </row>
    <row r="790">
      <c r="N790" s="70"/>
      <c r="O790" s="71"/>
      <c r="P790" s="72"/>
      <c r="Q790" s="72"/>
      <c r="R790" s="72"/>
    </row>
    <row r="791">
      <c r="N791" s="70"/>
      <c r="O791" s="71"/>
      <c r="P791" s="72"/>
      <c r="Q791" s="72"/>
      <c r="R791" s="72"/>
    </row>
    <row r="792">
      <c r="N792" s="70"/>
      <c r="O792" s="71"/>
      <c r="P792" s="72"/>
      <c r="Q792" s="72"/>
      <c r="R792" s="72"/>
    </row>
    <row r="793">
      <c r="N793" s="70"/>
      <c r="O793" s="71"/>
      <c r="P793" s="72"/>
      <c r="Q793" s="72"/>
      <c r="R793" s="72"/>
    </row>
    <row r="794">
      <c r="N794" s="70"/>
      <c r="O794" s="71"/>
      <c r="P794" s="72"/>
      <c r="Q794" s="72"/>
      <c r="R794" s="72"/>
    </row>
    <row r="795">
      <c r="N795" s="70"/>
      <c r="O795" s="71"/>
      <c r="P795" s="72"/>
      <c r="Q795" s="72"/>
      <c r="R795" s="72"/>
    </row>
    <row r="796">
      <c r="N796" s="70"/>
      <c r="O796" s="71"/>
      <c r="P796" s="72"/>
      <c r="Q796" s="72"/>
      <c r="R796" s="72"/>
    </row>
    <row r="797">
      <c r="N797" s="70"/>
      <c r="O797" s="71"/>
      <c r="P797" s="72"/>
      <c r="Q797" s="72"/>
      <c r="R797" s="72"/>
    </row>
    <row r="798">
      <c r="N798" s="70"/>
      <c r="O798" s="71"/>
      <c r="P798" s="72"/>
      <c r="Q798" s="72"/>
      <c r="R798" s="72"/>
    </row>
    <row r="799">
      <c r="N799" s="70"/>
      <c r="O799" s="71"/>
      <c r="P799" s="72"/>
      <c r="Q799" s="72"/>
      <c r="R799" s="72"/>
    </row>
    <row r="800">
      <c r="N800" s="70"/>
      <c r="O800" s="71"/>
      <c r="P800" s="72"/>
      <c r="Q800" s="72"/>
      <c r="R800" s="72"/>
    </row>
    <row r="801">
      <c r="N801" s="70"/>
      <c r="O801" s="71"/>
      <c r="P801" s="72"/>
      <c r="Q801" s="72"/>
      <c r="R801" s="72"/>
    </row>
    <row r="802">
      <c r="N802" s="70"/>
      <c r="O802" s="71"/>
      <c r="P802" s="72"/>
      <c r="Q802" s="72"/>
      <c r="R802" s="72"/>
    </row>
    <row r="803">
      <c r="N803" s="70"/>
      <c r="O803" s="71"/>
      <c r="P803" s="72"/>
      <c r="Q803" s="72"/>
      <c r="R803" s="72"/>
    </row>
    <row r="804">
      <c r="N804" s="70"/>
      <c r="O804" s="71"/>
      <c r="P804" s="72"/>
      <c r="Q804" s="72"/>
      <c r="R804" s="72"/>
    </row>
    <row r="805">
      <c r="N805" s="70"/>
      <c r="O805" s="71"/>
      <c r="P805" s="72"/>
      <c r="Q805" s="72"/>
      <c r="R805" s="72"/>
    </row>
    <row r="806">
      <c r="N806" s="70"/>
      <c r="O806" s="71"/>
      <c r="P806" s="72"/>
      <c r="Q806" s="72"/>
      <c r="R806" s="72"/>
    </row>
    <row r="807">
      <c r="N807" s="70"/>
      <c r="O807" s="71"/>
      <c r="P807" s="72"/>
      <c r="Q807" s="72"/>
      <c r="R807" s="72"/>
    </row>
    <row r="808">
      <c r="N808" s="70"/>
      <c r="O808" s="71"/>
      <c r="P808" s="72"/>
      <c r="Q808" s="72"/>
      <c r="R808" s="72"/>
    </row>
    <row r="809">
      <c r="N809" s="70"/>
      <c r="O809" s="71"/>
      <c r="P809" s="72"/>
      <c r="Q809" s="72"/>
      <c r="R809" s="72"/>
    </row>
    <row r="810">
      <c r="N810" s="70"/>
      <c r="O810" s="71"/>
      <c r="P810" s="72"/>
      <c r="Q810" s="72"/>
      <c r="R810" s="72"/>
    </row>
    <row r="811">
      <c r="N811" s="70"/>
      <c r="O811" s="71"/>
      <c r="P811" s="72"/>
      <c r="Q811" s="72"/>
      <c r="R811" s="72"/>
    </row>
    <row r="812">
      <c r="N812" s="70"/>
      <c r="O812" s="71"/>
      <c r="P812" s="72"/>
      <c r="Q812" s="72"/>
      <c r="R812" s="72"/>
    </row>
    <row r="813">
      <c r="N813" s="70"/>
      <c r="O813" s="71"/>
      <c r="P813" s="72"/>
      <c r="Q813" s="72"/>
      <c r="R813" s="72"/>
    </row>
    <row r="814">
      <c r="N814" s="70"/>
      <c r="O814" s="71"/>
      <c r="P814" s="72"/>
      <c r="Q814" s="72"/>
      <c r="R814" s="72"/>
    </row>
    <row r="815">
      <c r="N815" s="70"/>
      <c r="O815" s="71"/>
      <c r="P815" s="72"/>
      <c r="Q815" s="72"/>
      <c r="R815" s="72"/>
    </row>
    <row r="816">
      <c r="N816" s="70"/>
      <c r="O816" s="71"/>
      <c r="P816" s="72"/>
      <c r="Q816" s="72"/>
      <c r="R816" s="72"/>
    </row>
    <row r="817">
      <c r="N817" s="70"/>
      <c r="O817" s="71"/>
      <c r="P817" s="72"/>
      <c r="Q817" s="72"/>
      <c r="R817" s="72"/>
    </row>
    <row r="818">
      <c r="N818" s="70"/>
      <c r="O818" s="71"/>
      <c r="P818" s="72"/>
      <c r="Q818" s="72"/>
      <c r="R818" s="72"/>
    </row>
    <row r="819">
      <c r="N819" s="70"/>
      <c r="O819" s="71"/>
      <c r="P819" s="72"/>
      <c r="Q819" s="72"/>
      <c r="R819" s="72"/>
    </row>
    <row r="820">
      <c r="N820" s="70"/>
      <c r="O820" s="71"/>
      <c r="P820" s="72"/>
      <c r="Q820" s="72"/>
      <c r="R820" s="72"/>
    </row>
    <row r="821">
      <c r="N821" s="70"/>
      <c r="O821" s="71"/>
      <c r="P821" s="72"/>
      <c r="Q821" s="72"/>
      <c r="R821" s="72"/>
    </row>
    <row r="822">
      <c r="N822" s="70"/>
      <c r="O822" s="71"/>
      <c r="P822" s="72"/>
      <c r="Q822" s="72"/>
      <c r="R822" s="72"/>
    </row>
    <row r="823">
      <c r="N823" s="70"/>
      <c r="O823" s="71"/>
      <c r="P823" s="72"/>
      <c r="Q823" s="72"/>
      <c r="R823" s="72"/>
    </row>
    <row r="824">
      <c r="N824" s="70"/>
      <c r="O824" s="71"/>
      <c r="P824" s="72"/>
      <c r="Q824" s="72"/>
      <c r="R824" s="72"/>
    </row>
    <row r="825">
      <c r="N825" s="70"/>
      <c r="O825" s="71"/>
      <c r="P825" s="72"/>
      <c r="Q825" s="72"/>
      <c r="R825" s="72"/>
    </row>
    <row r="826">
      <c r="N826" s="70"/>
      <c r="O826" s="71"/>
      <c r="P826" s="72"/>
      <c r="Q826" s="72"/>
      <c r="R826" s="72"/>
    </row>
    <row r="827">
      <c r="N827" s="70"/>
      <c r="O827" s="71"/>
      <c r="P827" s="72"/>
      <c r="Q827" s="72"/>
      <c r="R827" s="72"/>
    </row>
    <row r="828">
      <c r="N828" s="70"/>
      <c r="O828" s="71"/>
      <c r="P828" s="72"/>
      <c r="Q828" s="72"/>
      <c r="R828" s="72"/>
    </row>
    <row r="829">
      <c r="N829" s="70"/>
      <c r="O829" s="71"/>
      <c r="P829" s="72"/>
      <c r="Q829" s="72"/>
      <c r="R829" s="72"/>
    </row>
    <row r="830">
      <c r="N830" s="70"/>
      <c r="O830" s="71"/>
      <c r="P830" s="72"/>
      <c r="Q830" s="72"/>
      <c r="R830" s="72"/>
    </row>
    <row r="831">
      <c r="N831" s="70"/>
      <c r="O831" s="71"/>
      <c r="P831" s="72"/>
      <c r="Q831" s="72"/>
      <c r="R831" s="72"/>
    </row>
    <row r="832">
      <c r="N832" s="70"/>
      <c r="O832" s="71"/>
      <c r="P832" s="72"/>
      <c r="Q832" s="72"/>
      <c r="R832" s="72"/>
    </row>
    <row r="833">
      <c r="N833" s="70"/>
      <c r="O833" s="71"/>
      <c r="P833" s="72"/>
      <c r="Q833" s="72"/>
      <c r="R833" s="72"/>
    </row>
    <row r="834">
      <c r="N834" s="70"/>
      <c r="O834" s="71"/>
      <c r="P834" s="72"/>
      <c r="Q834" s="72"/>
      <c r="R834" s="72"/>
    </row>
    <row r="835">
      <c r="N835" s="70"/>
      <c r="O835" s="71"/>
      <c r="P835" s="72"/>
      <c r="Q835" s="72"/>
      <c r="R835" s="72"/>
    </row>
    <row r="836">
      <c r="N836" s="70"/>
      <c r="O836" s="71"/>
      <c r="P836" s="72"/>
      <c r="Q836" s="72"/>
      <c r="R836" s="72"/>
    </row>
    <row r="837">
      <c r="N837" s="70"/>
      <c r="O837" s="71"/>
      <c r="P837" s="72"/>
      <c r="Q837" s="72"/>
      <c r="R837" s="72"/>
    </row>
    <row r="838">
      <c r="N838" s="70"/>
      <c r="O838" s="71"/>
      <c r="P838" s="72"/>
      <c r="Q838" s="72"/>
      <c r="R838" s="72"/>
    </row>
    <row r="839">
      <c r="N839" s="70"/>
      <c r="O839" s="71"/>
      <c r="P839" s="72"/>
      <c r="Q839" s="72"/>
      <c r="R839" s="72"/>
    </row>
    <row r="840">
      <c r="N840" s="70"/>
      <c r="O840" s="71"/>
      <c r="P840" s="72"/>
      <c r="Q840" s="72"/>
      <c r="R840" s="72"/>
    </row>
    <row r="841">
      <c r="N841" s="70"/>
      <c r="O841" s="71"/>
      <c r="P841" s="72"/>
      <c r="Q841" s="72"/>
      <c r="R841" s="72"/>
    </row>
    <row r="842">
      <c r="N842" s="70"/>
      <c r="O842" s="71"/>
      <c r="P842" s="72"/>
      <c r="Q842" s="72"/>
      <c r="R842" s="72"/>
    </row>
    <row r="843">
      <c r="N843" s="70"/>
      <c r="O843" s="71"/>
      <c r="P843" s="72"/>
      <c r="Q843" s="72"/>
      <c r="R843" s="72"/>
    </row>
    <row r="844">
      <c r="N844" s="70"/>
      <c r="O844" s="71"/>
      <c r="P844" s="72"/>
      <c r="Q844" s="72"/>
      <c r="R844" s="72"/>
    </row>
    <row r="845">
      <c r="N845" s="70"/>
      <c r="O845" s="71"/>
      <c r="P845" s="72"/>
      <c r="Q845" s="72"/>
      <c r="R845" s="72"/>
    </row>
    <row r="846">
      <c r="N846" s="70"/>
      <c r="O846" s="71"/>
      <c r="P846" s="72"/>
      <c r="Q846" s="72"/>
      <c r="R846" s="72"/>
    </row>
    <row r="847">
      <c r="N847" s="70"/>
      <c r="O847" s="71"/>
      <c r="P847" s="72"/>
      <c r="Q847" s="72"/>
      <c r="R847" s="72"/>
    </row>
    <row r="848">
      <c r="N848" s="70"/>
      <c r="O848" s="71"/>
      <c r="P848" s="72"/>
      <c r="Q848" s="72"/>
      <c r="R848" s="72"/>
    </row>
    <row r="849">
      <c r="N849" s="70"/>
      <c r="O849" s="71"/>
      <c r="P849" s="72"/>
      <c r="Q849" s="72"/>
      <c r="R849" s="72"/>
    </row>
    <row r="850">
      <c r="N850" s="70"/>
      <c r="O850" s="71"/>
      <c r="P850" s="72"/>
      <c r="Q850" s="72"/>
      <c r="R850" s="72"/>
    </row>
    <row r="851">
      <c r="N851" s="70"/>
      <c r="O851" s="71"/>
      <c r="P851" s="72"/>
      <c r="Q851" s="72"/>
      <c r="R851" s="72"/>
    </row>
    <row r="852">
      <c r="N852" s="70"/>
      <c r="O852" s="71"/>
      <c r="P852" s="72"/>
      <c r="Q852" s="72"/>
      <c r="R852" s="72"/>
    </row>
    <row r="853">
      <c r="N853" s="70"/>
      <c r="O853" s="71"/>
      <c r="P853" s="72"/>
      <c r="Q853" s="72"/>
      <c r="R853" s="72"/>
    </row>
    <row r="854">
      <c r="N854" s="70"/>
      <c r="O854" s="71"/>
      <c r="P854" s="72"/>
      <c r="Q854" s="72"/>
      <c r="R854" s="72"/>
    </row>
    <row r="855">
      <c r="N855" s="70"/>
      <c r="O855" s="71"/>
      <c r="P855" s="72"/>
      <c r="Q855" s="72"/>
      <c r="R855" s="72"/>
    </row>
    <row r="856">
      <c r="N856" s="70"/>
      <c r="O856" s="71"/>
      <c r="P856" s="72"/>
      <c r="Q856" s="72"/>
      <c r="R856" s="72"/>
    </row>
    <row r="857">
      <c r="N857" s="70"/>
      <c r="O857" s="71"/>
      <c r="P857" s="72"/>
      <c r="Q857" s="72"/>
      <c r="R857" s="72"/>
    </row>
    <row r="858">
      <c r="N858" s="70"/>
      <c r="O858" s="71"/>
      <c r="P858" s="72"/>
      <c r="Q858" s="72"/>
      <c r="R858" s="72"/>
    </row>
    <row r="859">
      <c r="N859" s="70"/>
      <c r="O859" s="71"/>
      <c r="P859" s="72"/>
      <c r="Q859" s="72"/>
      <c r="R859" s="72"/>
    </row>
    <row r="860">
      <c r="N860" s="70"/>
      <c r="O860" s="71"/>
      <c r="P860" s="72"/>
      <c r="Q860" s="72"/>
      <c r="R860" s="72"/>
    </row>
    <row r="861">
      <c r="N861" s="70"/>
      <c r="O861" s="71"/>
      <c r="P861" s="72"/>
      <c r="Q861" s="72"/>
      <c r="R861" s="72"/>
    </row>
    <row r="862">
      <c r="N862" s="70"/>
      <c r="O862" s="71"/>
      <c r="P862" s="72"/>
      <c r="Q862" s="72"/>
      <c r="R862" s="72"/>
    </row>
    <row r="863">
      <c r="N863" s="70"/>
      <c r="O863" s="71"/>
      <c r="P863" s="72"/>
      <c r="Q863" s="72"/>
      <c r="R863" s="72"/>
    </row>
    <row r="864">
      <c r="N864" s="70"/>
      <c r="O864" s="71"/>
      <c r="P864" s="72"/>
      <c r="Q864" s="72"/>
      <c r="R864" s="72"/>
    </row>
    <row r="865">
      <c r="N865" s="70"/>
      <c r="O865" s="71"/>
      <c r="P865" s="72"/>
      <c r="Q865" s="72"/>
      <c r="R865" s="72"/>
    </row>
    <row r="866">
      <c r="N866" s="70"/>
      <c r="O866" s="71"/>
      <c r="P866" s="72"/>
      <c r="Q866" s="72"/>
      <c r="R866" s="72"/>
    </row>
    <row r="867">
      <c r="N867" s="70"/>
      <c r="O867" s="71"/>
      <c r="P867" s="72"/>
      <c r="Q867" s="72"/>
      <c r="R867" s="72"/>
    </row>
    <row r="868">
      <c r="N868" s="70"/>
      <c r="O868" s="71"/>
      <c r="P868" s="72"/>
      <c r="Q868" s="72"/>
      <c r="R868" s="72"/>
    </row>
    <row r="869">
      <c r="N869" s="70"/>
      <c r="O869" s="71"/>
      <c r="P869" s="72"/>
      <c r="Q869" s="72"/>
      <c r="R869" s="72"/>
    </row>
    <row r="870">
      <c r="N870" s="70"/>
      <c r="O870" s="71"/>
      <c r="P870" s="72"/>
      <c r="Q870" s="72"/>
      <c r="R870" s="72"/>
    </row>
    <row r="871">
      <c r="N871" s="70"/>
      <c r="O871" s="71"/>
      <c r="P871" s="72"/>
      <c r="Q871" s="72"/>
      <c r="R871" s="72"/>
    </row>
    <row r="872">
      <c r="N872" s="70"/>
      <c r="O872" s="71"/>
      <c r="P872" s="72"/>
      <c r="Q872" s="72"/>
      <c r="R872" s="72"/>
    </row>
    <row r="873">
      <c r="N873" s="70"/>
      <c r="O873" s="71"/>
      <c r="P873" s="72"/>
      <c r="Q873" s="72"/>
      <c r="R873" s="72"/>
    </row>
    <row r="874">
      <c r="N874" s="70"/>
      <c r="O874" s="71"/>
      <c r="P874" s="72"/>
      <c r="Q874" s="72"/>
      <c r="R874" s="72"/>
    </row>
    <row r="875">
      <c r="N875" s="70"/>
      <c r="O875" s="71"/>
      <c r="P875" s="72"/>
      <c r="Q875" s="72"/>
      <c r="R875" s="72"/>
    </row>
    <row r="876">
      <c r="N876" s="70"/>
      <c r="O876" s="71"/>
      <c r="P876" s="72"/>
      <c r="Q876" s="72"/>
      <c r="R876" s="72"/>
    </row>
    <row r="877">
      <c r="N877" s="70"/>
      <c r="O877" s="71"/>
      <c r="P877" s="72"/>
      <c r="Q877" s="72"/>
      <c r="R877" s="72"/>
    </row>
    <row r="878">
      <c r="N878" s="70"/>
      <c r="O878" s="71"/>
      <c r="P878" s="72"/>
      <c r="Q878" s="72"/>
      <c r="R878" s="72"/>
    </row>
    <row r="879">
      <c r="N879" s="70"/>
      <c r="O879" s="71"/>
      <c r="P879" s="72"/>
      <c r="Q879" s="72"/>
      <c r="R879" s="72"/>
    </row>
    <row r="880">
      <c r="N880" s="70"/>
      <c r="O880" s="71"/>
      <c r="P880" s="72"/>
      <c r="Q880" s="72"/>
      <c r="R880" s="72"/>
    </row>
    <row r="881">
      <c r="N881" s="70"/>
      <c r="O881" s="71"/>
      <c r="P881" s="72"/>
      <c r="Q881" s="72"/>
      <c r="R881" s="72"/>
    </row>
    <row r="882">
      <c r="N882" s="70"/>
      <c r="O882" s="71"/>
      <c r="P882" s="72"/>
      <c r="Q882" s="72"/>
      <c r="R882" s="72"/>
    </row>
    <row r="883">
      <c r="N883" s="70"/>
      <c r="O883" s="71"/>
      <c r="P883" s="72"/>
      <c r="Q883" s="72"/>
      <c r="R883" s="72"/>
    </row>
    <row r="884">
      <c r="N884" s="70"/>
      <c r="O884" s="71"/>
      <c r="P884" s="72"/>
      <c r="Q884" s="72"/>
      <c r="R884" s="72"/>
    </row>
    <row r="885">
      <c r="N885" s="70"/>
      <c r="O885" s="71"/>
      <c r="P885" s="72"/>
      <c r="Q885" s="72"/>
      <c r="R885" s="72"/>
    </row>
    <row r="886">
      <c r="N886" s="70"/>
      <c r="O886" s="71"/>
      <c r="P886" s="72"/>
      <c r="Q886" s="72"/>
      <c r="R886" s="72"/>
    </row>
    <row r="887">
      <c r="N887" s="70"/>
      <c r="O887" s="71"/>
      <c r="P887" s="72"/>
      <c r="Q887" s="72"/>
      <c r="R887" s="72"/>
    </row>
    <row r="888">
      <c r="N888" s="70"/>
      <c r="O888" s="71"/>
      <c r="P888" s="72"/>
      <c r="Q888" s="72"/>
      <c r="R888" s="72"/>
    </row>
    <row r="889">
      <c r="N889" s="70"/>
      <c r="O889" s="71"/>
      <c r="P889" s="72"/>
      <c r="Q889" s="72"/>
      <c r="R889" s="72"/>
    </row>
    <row r="890">
      <c r="N890" s="70"/>
      <c r="O890" s="71"/>
      <c r="P890" s="72"/>
      <c r="Q890" s="72"/>
      <c r="R890" s="72"/>
    </row>
    <row r="891">
      <c r="N891" s="70"/>
      <c r="O891" s="71"/>
      <c r="P891" s="72"/>
      <c r="Q891" s="72"/>
      <c r="R891" s="72"/>
    </row>
    <row r="892">
      <c r="N892" s="70"/>
      <c r="O892" s="71"/>
      <c r="P892" s="72"/>
      <c r="Q892" s="72"/>
      <c r="R892" s="72"/>
    </row>
    <row r="893">
      <c r="N893" s="70"/>
      <c r="O893" s="71"/>
      <c r="P893" s="72"/>
      <c r="Q893" s="72"/>
      <c r="R893" s="72"/>
    </row>
    <row r="894">
      <c r="N894" s="70"/>
      <c r="O894" s="71"/>
      <c r="P894" s="72"/>
      <c r="Q894" s="72"/>
      <c r="R894" s="72"/>
    </row>
    <row r="895">
      <c r="N895" s="70"/>
      <c r="O895" s="71"/>
      <c r="P895" s="72"/>
      <c r="Q895" s="72"/>
      <c r="R895" s="72"/>
    </row>
    <row r="896">
      <c r="N896" s="70"/>
      <c r="O896" s="71"/>
      <c r="P896" s="72"/>
      <c r="Q896" s="72"/>
      <c r="R896" s="72"/>
    </row>
    <row r="897">
      <c r="N897" s="70"/>
      <c r="O897" s="71"/>
      <c r="P897" s="72"/>
      <c r="Q897" s="72"/>
      <c r="R897" s="72"/>
    </row>
    <row r="898">
      <c r="N898" s="70"/>
      <c r="O898" s="71"/>
      <c r="P898" s="72"/>
      <c r="Q898" s="72"/>
      <c r="R898" s="72"/>
    </row>
    <row r="899">
      <c r="N899" s="70"/>
      <c r="O899" s="71"/>
      <c r="P899" s="72"/>
      <c r="Q899" s="72"/>
      <c r="R899" s="72"/>
    </row>
    <row r="900">
      <c r="N900" s="70"/>
      <c r="O900" s="71"/>
      <c r="P900" s="72"/>
      <c r="Q900" s="72"/>
      <c r="R900" s="72"/>
    </row>
    <row r="901">
      <c r="N901" s="70"/>
      <c r="O901" s="71"/>
      <c r="P901" s="72"/>
      <c r="Q901" s="72"/>
      <c r="R901" s="72"/>
    </row>
    <row r="902">
      <c r="N902" s="70"/>
      <c r="O902" s="71"/>
      <c r="P902" s="72"/>
      <c r="Q902" s="72"/>
      <c r="R902" s="72"/>
    </row>
    <row r="903">
      <c r="N903" s="70"/>
      <c r="O903" s="71"/>
      <c r="P903" s="72"/>
      <c r="Q903" s="72"/>
      <c r="R903" s="72"/>
    </row>
    <row r="904">
      <c r="N904" s="70"/>
      <c r="O904" s="71"/>
      <c r="P904" s="72"/>
      <c r="Q904" s="72"/>
      <c r="R904" s="72"/>
    </row>
    <row r="905">
      <c r="N905" s="70"/>
      <c r="O905" s="71"/>
      <c r="P905" s="72"/>
      <c r="Q905" s="72"/>
      <c r="R905" s="72"/>
    </row>
    <row r="906">
      <c r="N906" s="70"/>
      <c r="O906" s="71"/>
      <c r="P906" s="72"/>
      <c r="Q906" s="72"/>
      <c r="R906" s="72"/>
    </row>
    <row r="907">
      <c r="N907" s="70"/>
      <c r="O907" s="71"/>
      <c r="P907" s="72"/>
      <c r="Q907" s="72"/>
      <c r="R907" s="72"/>
    </row>
  </sheetData>
  <autoFilter ref="$A$1:$R$99">
    <sortState ref="A1:R99">
      <sortCondition descending="1" sortBy="cellColor" ref="D1:D99" dxfId="1"/>
    </sortState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6.0"/>
    <col customWidth="1" min="3" max="3" width="7.88"/>
    <col customWidth="1" min="5" max="5" width="23.75"/>
  </cols>
  <sheetData>
    <row r="4">
      <c r="A4" s="7" t="s">
        <v>25</v>
      </c>
      <c r="B4" s="7" t="s">
        <v>26</v>
      </c>
      <c r="C4" s="7" t="s">
        <v>242</v>
      </c>
      <c r="D4" s="7" t="s">
        <v>28</v>
      </c>
      <c r="E4" s="7" t="s">
        <v>242</v>
      </c>
    </row>
    <row r="5" ht="50.25" customHeight="1">
      <c r="A5" s="73" t="s">
        <v>69</v>
      </c>
      <c r="B5" s="74" t="s">
        <v>243</v>
      </c>
      <c r="C5" s="75"/>
      <c r="D5" s="76" t="s">
        <v>80</v>
      </c>
      <c r="E5" s="77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</row>
    <row r="6" ht="40.5" customHeight="1">
      <c r="A6" s="79"/>
      <c r="B6" s="18" t="s">
        <v>244</v>
      </c>
      <c r="C6" s="80"/>
      <c r="D6" s="81"/>
      <c r="E6" s="82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8"/>
    </row>
    <row r="7" ht="35.25" customHeight="1">
      <c r="A7" s="79"/>
      <c r="B7" s="18" t="s">
        <v>245</v>
      </c>
      <c r="C7" s="80"/>
      <c r="D7" s="81"/>
      <c r="E7" s="82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</row>
    <row r="8" ht="35.25" customHeight="1">
      <c r="A8" s="83"/>
      <c r="B8" s="84" t="s">
        <v>246</v>
      </c>
      <c r="C8" s="85"/>
      <c r="D8" s="86"/>
      <c r="E8" s="87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</row>
    <row r="9" ht="35.25" customHeight="1">
      <c r="A9" s="73" t="s">
        <v>247</v>
      </c>
      <c r="B9" s="74" t="s">
        <v>248</v>
      </c>
      <c r="C9" s="75"/>
      <c r="D9" s="76" t="s">
        <v>249</v>
      </c>
      <c r="E9" s="8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</row>
    <row r="10" ht="35.25" customHeight="1">
      <c r="A10" s="79"/>
      <c r="B10" s="18" t="s">
        <v>244</v>
      </c>
      <c r="C10" s="80"/>
      <c r="D10" s="81"/>
      <c r="E10" s="89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</row>
    <row r="11" ht="46.5" customHeight="1">
      <c r="A11" s="79"/>
      <c r="B11" s="18" t="s">
        <v>245</v>
      </c>
      <c r="C11" s="80"/>
      <c r="D11" s="81"/>
      <c r="E11" s="89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</row>
    <row r="12" ht="35.25" customHeight="1">
      <c r="A12" s="83"/>
      <c r="B12" s="84" t="s">
        <v>246</v>
      </c>
      <c r="C12" s="85"/>
      <c r="D12" s="86"/>
      <c r="E12" s="90"/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</row>
    <row r="13" ht="33.75" customHeight="1">
      <c r="A13" s="73" t="s">
        <v>250</v>
      </c>
      <c r="B13" s="74" t="s">
        <v>248</v>
      </c>
      <c r="C13" s="75"/>
      <c r="D13" s="76" t="s">
        <v>251</v>
      </c>
      <c r="E13" s="8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</row>
    <row r="14" ht="32.25" customHeight="1">
      <c r="A14" s="79"/>
      <c r="B14" s="18" t="s">
        <v>244</v>
      </c>
      <c r="C14" s="80"/>
      <c r="D14" s="81"/>
      <c r="E14" s="89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</row>
    <row r="15" ht="57.0" customHeight="1">
      <c r="A15" s="79"/>
      <c r="B15" s="18" t="s">
        <v>245</v>
      </c>
      <c r="C15" s="80"/>
      <c r="D15" s="81"/>
      <c r="E15" s="89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</row>
    <row r="16" ht="62.25" customHeight="1">
      <c r="A16" s="83"/>
      <c r="B16" s="84" t="s">
        <v>246</v>
      </c>
      <c r="C16" s="85"/>
      <c r="D16" s="86"/>
      <c r="E16" s="90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</row>
    <row r="17" ht="60.0" customHeight="1">
      <c r="A17" s="78"/>
      <c r="B17" s="78"/>
      <c r="C17" s="78"/>
      <c r="D17" s="18" t="s">
        <v>252</v>
      </c>
      <c r="E17" s="91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</row>
    <row r="18">
      <c r="D18" s="48"/>
      <c r="E18" s="48"/>
    </row>
    <row r="19">
      <c r="D19" s="48"/>
      <c r="E19" s="48"/>
    </row>
    <row r="20">
      <c r="D20" s="48"/>
      <c r="E20" s="48"/>
    </row>
    <row r="21">
      <c r="D21" s="48"/>
      <c r="E21" s="48"/>
    </row>
    <row r="22">
      <c r="D22" s="48"/>
      <c r="E22" s="48"/>
    </row>
    <row r="23">
      <c r="D23" s="48"/>
      <c r="E23" s="48"/>
    </row>
    <row r="24">
      <c r="D24" s="48"/>
      <c r="E24" s="48"/>
    </row>
    <row r="25">
      <c r="D25" s="48"/>
      <c r="E25" s="48"/>
    </row>
    <row r="26">
      <c r="D26" s="48"/>
      <c r="E26" s="48"/>
    </row>
    <row r="27">
      <c r="D27" s="48"/>
      <c r="E27" s="48"/>
    </row>
    <row r="28">
      <c r="D28" s="48"/>
      <c r="E28" s="48"/>
    </row>
    <row r="29">
      <c r="D29" s="48"/>
      <c r="E29" s="48"/>
    </row>
    <row r="30">
      <c r="D30" s="48"/>
      <c r="E30" s="48"/>
    </row>
    <row r="31">
      <c r="D31" s="48"/>
      <c r="E31" s="48"/>
    </row>
    <row r="32">
      <c r="D32" s="48"/>
      <c r="E32" s="48"/>
    </row>
  </sheetData>
  <mergeCells count="6">
    <mergeCell ref="A5:A8"/>
    <mergeCell ref="D5:D8"/>
    <mergeCell ref="A9:A12"/>
    <mergeCell ref="D9:D12"/>
    <mergeCell ref="A13:A16"/>
    <mergeCell ref="D13:D1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3" max="3" width="16.13"/>
    <col hidden="1" min="5" max="5" width="12.63"/>
    <col hidden="1" min="7" max="7" width="12.63"/>
  </cols>
  <sheetData>
    <row r="1">
      <c r="A1" s="92"/>
      <c r="B1" s="92"/>
      <c r="C1" s="92"/>
    </row>
    <row r="2">
      <c r="A2" s="92"/>
      <c r="B2" s="93" t="s">
        <v>22</v>
      </c>
      <c r="C2" s="94" t="s">
        <v>23</v>
      </c>
      <c r="D2" s="94" t="s">
        <v>32</v>
      </c>
      <c r="E2" s="93" t="s">
        <v>33</v>
      </c>
      <c r="F2" s="95" t="s">
        <v>34</v>
      </c>
      <c r="G2" s="95" t="s">
        <v>35</v>
      </c>
      <c r="H2" s="95" t="s">
        <v>253</v>
      </c>
    </row>
    <row r="3" ht="37.5" customHeight="1">
      <c r="A3" s="92"/>
      <c r="B3" s="96">
        <v>45961.0</v>
      </c>
      <c r="C3" s="97" t="s">
        <v>207</v>
      </c>
      <c r="D3" s="98">
        <v>674000.0</v>
      </c>
      <c r="E3" s="99" t="s">
        <v>34</v>
      </c>
      <c r="F3" s="100" t="s">
        <v>175</v>
      </c>
      <c r="G3" s="101" t="s">
        <v>254</v>
      </c>
      <c r="H3" s="102">
        <f>D3+D4+D5+D6</f>
        <v>1441000</v>
      </c>
    </row>
    <row r="4" ht="30.75" customHeight="1">
      <c r="A4" s="92"/>
      <c r="B4" s="103">
        <v>45972.0</v>
      </c>
      <c r="C4" s="15" t="s">
        <v>227</v>
      </c>
      <c r="D4" s="20">
        <v>199000.0</v>
      </c>
      <c r="E4" s="104" t="s">
        <v>34</v>
      </c>
      <c r="F4" s="105" t="s">
        <v>175</v>
      </c>
      <c r="G4" s="106"/>
      <c r="H4" s="107"/>
    </row>
    <row r="5" ht="35.25" customHeight="1">
      <c r="A5" s="92"/>
      <c r="B5" s="103">
        <v>45972.0</v>
      </c>
      <c r="C5" s="15" t="s">
        <v>228</v>
      </c>
      <c r="D5" s="20">
        <v>274000.0</v>
      </c>
      <c r="E5" s="104" t="s">
        <v>34</v>
      </c>
      <c r="F5" s="105" t="s">
        <v>175</v>
      </c>
      <c r="G5" s="106"/>
      <c r="H5" s="107"/>
    </row>
    <row r="6" ht="18.0" customHeight="1">
      <c r="A6" s="92"/>
      <c r="B6" s="108">
        <v>45961.0</v>
      </c>
      <c r="C6" s="109" t="s">
        <v>216</v>
      </c>
      <c r="D6" s="110">
        <v>294000.0</v>
      </c>
      <c r="E6" s="111" t="s">
        <v>34</v>
      </c>
      <c r="F6" s="112" t="s">
        <v>175</v>
      </c>
      <c r="G6" s="113"/>
      <c r="H6" s="114"/>
    </row>
    <row r="7" ht="24.75" customHeight="1">
      <c r="A7" s="92"/>
      <c r="B7" s="96">
        <v>45961.0</v>
      </c>
      <c r="C7" s="97" t="s">
        <v>224</v>
      </c>
      <c r="D7" s="115">
        <v>85000.0</v>
      </c>
      <c r="E7" s="99" t="s">
        <v>34</v>
      </c>
      <c r="F7" s="100" t="s">
        <v>206</v>
      </c>
      <c r="G7" s="101" t="s">
        <v>62</v>
      </c>
      <c r="H7" s="102">
        <f>D7+D8+D9+D10</f>
        <v>783000</v>
      </c>
    </row>
    <row r="8" ht="17.25" customHeight="1">
      <c r="A8" s="92"/>
      <c r="B8" s="103">
        <v>45961.0</v>
      </c>
      <c r="C8" s="15" t="s">
        <v>205</v>
      </c>
      <c r="D8" s="116">
        <v>294000.0</v>
      </c>
      <c r="E8" s="104" t="s">
        <v>34</v>
      </c>
      <c r="F8" s="105" t="s">
        <v>206</v>
      </c>
      <c r="G8" s="106"/>
      <c r="H8" s="107"/>
    </row>
    <row r="9" ht="18.0" customHeight="1">
      <c r="A9" s="92"/>
      <c r="B9" s="103">
        <v>45961.0</v>
      </c>
      <c r="C9" s="15" t="s">
        <v>215</v>
      </c>
      <c r="D9" s="116">
        <v>238000.0</v>
      </c>
      <c r="E9" s="104" t="s">
        <v>34</v>
      </c>
      <c r="F9" s="105" t="s">
        <v>206</v>
      </c>
      <c r="G9" s="106"/>
      <c r="H9" s="107"/>
    </row>
    <row r="10" ht="18.0" customHeight="1">
      <c r="A10" s="92"/>
      <c r="B10" s="108">
        <v>45961.0</v>
      </c>
      <c r="C10" s="109" t="s">
        <v>217</v>
      </c>
      <c r="D10" s="110">
        <v>166000.0</v>
      </c>
      <c r="E10" s="111" t="s">
        <v>34</v>
      </c>
      <c r="F10" s="112" t="s">
        <v>206</v>
      </c>
      <c r="G10" s="113"/>
      <c r="H10" s="114"/>
    </row>
    <row r="11" ht="23.25" customHeight="1">
      <c r="A11" s="92"/>
      <c r="B11" s="117">
        <v>45961.0</v>
      </c>
      <c r="C11" s="118" t="s">
        <v>201</v>
      </c>
      <c r="D11" s="119">
        <v>635000.0</v>
      </c>
      <c r="E11" s="120" t="s">
        <v>34</v>
      </c>
      <c r="F11" s="121" t="s">
        <v>44</v>
      </c>
      <c r="G11" s="122" t="s">
        <v>62</v>
      </c>
      <c r="H11" s="123">
        <f t="shared" ref="H11:H12" si="1">D11</f>
        <v>635000</v>
      </c>
    </row>
    <row r="12" ht="18.0" customHeight="1">
      <c r="A12" s="92"/>
      <c r="B12" s="117">
        <v>45961.0</v>
      </c>
      <c r="C12" s="118" t="s">
        <v>208</v>
      </c>
      <c r="D12" s="119">
        <v>499000.0</v>
      </c>
      <c r="E12" s="120" t="s">
        <v>34</v>
      </c>
      <c r="F12" s="121" t="s">
        <v>134</v>
      </c>
      <c r="G12" s="122" t="s">
        <v>62</v>
      </c>
      <c r="H12" s="123">
        <f t="shared" si="1"/>
        <v>499000</v>
      </c>
    </row>
    <row r="13" ht="18.0" customHeight="1">
      <c r="A13" s="92"/>
      <c r="B13" s="96">
        <v>45961.0</v>
      </c>
      <c r="C13" s="97" t="s">
        <v>218</v>
      </c>
      <c r="D13" s="98">
        <v>134000.0</v>
      </c>
      <c r="E13" s="99" t="s">
        <v>34</v>
      </c>
      <c r="F13" s="100" t="s">
        <v>219</v>
      </c>
      <c r="G13" s="101" t="s">
        <v>62</v>
      </c>
      <c r="H13" s="102">
        <f>D13+D14</f>
        <v>282000</v>
      </c>
    </row>
    <row r="14" ht="18.0" customHeight="1">
      <c r="A14" s="92"/>
      <c r="B14" s="108">
        <v>45961.0</v>
      </c>
      <c r="C14" s="109" t="s">
        <v>222</v>
      </c>
      <c r="D14" s="124">
        <v>148000.0</v>
      </c>
      <c r="E14" s="111" t="s">
        <v>34</v>
      </c>
      <c r="F14" s="112" t="s">
        <v>219</v>
      </c>
      <c r="G14" s="113"/>
      <c r="H14" s="114"/>
    </row>
    <row r="15" ht="33.0" customHeight="1">
      <c r="A15" s="92"/>
      <c r="B15" s="125">
        <v>45961.0</v>
      </c>
      <c r="C15" s="126" t="s">
        <v>204</v>
      </c>
      <c r="D15" s="127">
        <v>185000.0</v>
      </c>
      <c r="E15" s="128" t="s">
        <v>34</v>
      </c>
      <c r="F15" s="129" t="s">
        <v>166</v>
      </c>
      <c r="G15" s="101" t="s">
        <v>62</v>
      </c>
      <c r="H15" s="102">
        <f>D15</f>
        <v>185000</v>
      </c>
    </row>
    <row r="16" ht="27.75" customHeight="1">
      <c r="B16" s="130" t="s">
        <v>255</v>
      </c>
      <c r="C16" s="131"/>
      <c r="D16" s="132">
        <f>SUM(C3:D15)</f>
        <v>3825000</v>
      </c>
      <c r="E16" s="133"/>
      <c r="F16" s="132"/>
      <c r="G16" s="133"/>
      <c r="H16" s="134">
        <f>SUM(H3:H15)</f>
        <v>3825000</v>
      </c>
    </row>
    <row r="17" ht="18.0" customHeight="1">
      <c r="A17" s="92"/>
      <c r="B17" s="92"/>
      <c r="C17" s="92"/>
    </row>
    <row r="18" ht="29.25" customHeight="1">
      <c r="A18" s="92"/>
      <c r="B18" s="92"/>
      <c r="C18" s="92"/>
    </row>
    <row r="19">
      <c r="A19" s="92"/>
      <c r="B19" s="92"/>
      <c r="C19" s="92"/>
    </row>
    <row r="20">
      <c r="A20" s="92"/>
      <c r="B20" s="92"/>
      <c r="C20" s="92"/>
    </row>
    <row r="21">
      <c r="A21" s="92"/>
      <c r="B21" s="92"/>
      <c r="C21" s="92"/>
    </row>
    <row r="22">
      <c r="A22" s="92"/>
      <c r="B22" s="92"/>
      <c r="C22" s="92"/>
    </row>
    <row r="23" ht="18.0" customHeight="1">
      <c r="A23" s="92"/>
      <c r="B23" s="92"/>
      <c r="C23" s="92"/>
    </row>
    <row r="24" ht="18.0" customHeight="1">
      <c r="A24" s="92"/>
      <c r="B24" s="92"/>
      <c r="C24" s="92"/>
    </row>
    <row r="25" ht="49.5" customHeight="1">
      <c r="A25" s="92"/>
      <c r="B25" s="92"/>
      <c r="C25" s="92"/>
    </row>
    <row r="26">
      <c r="A26" s="92"/>
      <c r="B26" s="92"/>
      <c r="C26" s="92"/>
    </row>
    <row r="27">
      <c r="A27" s="92"/>
      <c r="B27" s="92"/>
      <c r="C27" s="92"/>
    </row>
    <row r="28">
      <c r="A28" s="92"/>
      <c r="B28" s="92"/>
      <c r="C28" s="92"/>
    </row>
    <row r="29">
      <c r="A29" s="92"/>
      <c r="B29" s="92"/>
      <c r="C29" s="92"/>
    </row>
    <row r="30">
      <c r="A30" s="92"/>
      <c r="B30" s="92"/>
      <c r="C30" s="92"/>
    </row>
    <row r="31">
      <c r="A31" s="92"/>
      <c r="B31" s="92"/>
      <c r="C31" s="92"/>
    </row>
    <row r="32">
      <c r="A32" s="92"/>
      <c r="B32" s="92"/>
      <c r="C32" s="92"/>
    </row>
    <row r="33">
      <c r="A33" s="92"/>
      <c r="B33" s="92"/>
      <c r="C33" s="92"/>
    </row>
    <row r="34">
      <c r="A34" s="92"/>
      <c r="B34" s="92"/>
      <c r="C34" s="92"/>
    </row>
    <row r="35">
      <c r="A35" s="92"/>
      <c r="B35" s="92"/>
      <c r="C35" s="92"/>
    </row>
    <row r="36">
      <c r="A36" s="92"/>
      <c r="B36" s="92"/>
      <c r="C36" s="92"/>
    </row>
    <row r="37">
      <c r="A37" s="92"/>
      <c r="B37" s="92"/>
      <c r="C37" s="92"/>
    </row>
    <row r="38">
      <c r="A38" s="92"/>
      <c r="B38" s="92"/>
      <c r="C38" s="92"/>
    </row>
    <row r="39">
      <c r="A39" s="92"/>
      <c r="B39" s="92"/>
      <c r="C39" s="92"/>
    </row>
    <row r="40">
      <c r="A40" s="92"/>
      <c r="B40" s="92"/>
      <c r="C40" s="92"/>
    </row>
    <row r="41">
      <c r="A41" s="92"/>
      <c r="B41" s="92"/>
      <c r="C41" s="92"/>
    </row>
    <row r="42">
      <c r="A42" s="92"/>
      <c r="B42" s="92"/>
      <c r="C42" s="92"/>
    </row>
    <row r="43">
      <c r="A43" s="92"/>
      <c r="B43" s="92"/>
      <c r="C43" s="92"/>
    </row>
    <row r="44">
      <c r="A44" s="92"/>
      <c r="B44" s="92"/>
      <c r="C44" s="92"/>
    </row>
    <row r="45">
      <c r="A45" s="92"/>
      <c r="B45" s="92"/>
      <c r="C45" s="92"/>
    </row>
    <row r="46">
      <c r="A46" s="92"/>
      <c r="B46" s="92"/>
      <c r="C46" s="92"/>
    </row>
    <row r="47">
      <c r="A47" s="92"/>
      <c r="B47" s="92"/>
      <c r="C47" s="92"/>
    </row>
    <row r="48">
      <c r="A48" s="92"/>
      <c r="B48" s="92"/>
      <c r="C48" s="92"/>
    </row>
    <row r="49">
      <c r="A49" s="92"/>
      <c r="B49" s="92"/>
      <c r="C49" s="92"/>
    </row>
    <row r="50">
      <c r="A50" s="92"/>
      <c r="B50" s="92"/>
      <c r="C50" s="92"/>
    </row>
    <row r="51">
      <c r="A51" s="92"/>
      <c r="B51" s="92"/>
      <c r="C51" s="92"/>
    </row>
    <row r="52">
      <c r="A52" s="92"/>
      <c r="B52" s="92"/>
      <c r="C52" s="92"/>
    </row>
    <row r="53">
      <c r="A53" s="92"/>
      <c r="B53" s="92"/>
      <c r="C53" s="92"/>
    </row>
    <row r="54">
      <c r="A54" s="92"/>
      <c r="B54" s="92"/>
      <c r="C54" s="92"/>
    </row>
    <row r="55">
      <c r="A55" s="92"/>
      <c r="B55" s="92"/>
      <c r="C55" s="92"/>
    </row>
    <row r="56">
      <c r="A56" s="92"/>
      <c r="B56" s="92"/>
      <c r="C56" s="92"/>
    </row>
    <row r="57">
      <c r="A57" s="92"/>
      <c r="B57" s="92"/>
      <c r="C57" s="92"/>
    </row>
    <row r="58">
      <c r="A58" s="92"/>
      <c r="B58" s="92"/>
      <c r="C58" s="92"/>
    </row>
    <row r="59">
      <c r="A59" s="92"/>
      <c r="B59" s="92"/>
      <c r="C59" s="92"/>
    </row>
    <row r="60">
      <c r="A60" s="92"/>
      <c r="B60" s="92"/>
      <c r="C60" s="92"/>
    </row>
    <row r="61">
      <c r="A61" s="92"/>
      <c r="B61" s="92"/>
      <c r="C61" s="92"/>
    </row>
    <row r="62">
      <c r="A62" s="92"/>
      <c r="B62" s="92"/>
      <c r="C62" s="92"/>
    </row>
    <row r="63">
      <c r="A63" s="92"/>
      <c r="B63" s="92"/>
      <c r="C63" s="92"/>
    </row>
    <row r="64">
      <c r="A64" s="92"/>
      <c r="B64" s="92"/>
      <c r="C64" s="92"/>
    </row>
    <row r="65">
      <c r="A65" s="92"/>
      <c r="B65" s="92"/>
      <c r="C65" s="92"/>
    </row>
    <row r="66">
      <c r="A66" s="92"/>
      <c r="B66" s="92"/>
      <c r="C66" s="92"/>
    </row>
    <row r="67">
      <c r="A67" s="92"/>
      <c r="B67" s="92"/>
      <c r="C67" s="92"/>
    </row>
    <row r="68">
      <c r="A68" s="92"/>
      <c r="B68" s="92"/>
      <c r="C68" s="92"/>
    </row>
    <row r="69">
      <c r="A69" s="92"/>
      <c r="B69" s="92"/>
      <c r="C69" s="92"/>
    </row>
    <row r="70">
      <c r="A70" s="92"/>
      <c r="B70" s="92"/>
      <c r="C70" s="92"/>
    </row>
    <row r="71">
      <c r="A71" s="92"/>
      <c r="B71" s="92"/>
      <c r="C71" s="92"/>
    </row>
    <row r="72">
      <c r="A72" s="92"/>
      <c r="B72" s="92"/>
      <c r="C72" s="92"/>
    </row>
    <row r="73">
      <c r="A73" s="92"/>
      <c r="B73" s="92"/>
      <c r="C73" s="92"/>
    </row>
    <row r="74">
      <c r="A74" s="92"/>
      <c r="B74" s="92"/>
      <c r="C74" s="92"/>
    </row>
    <row r="75">
      <c r="A75" s="92"/>
      <c r="B75" s="92"/>
      <c r="C75" s="92"/>
    </row>
    <row r="76">
      <c r="A76" s="92"/>
      <c r="B76" s="92"/>
      <c r="C76" s="92"/>
    </row>
    <row r="77">
      <c r="A77" s="92"/>
      <c r="B77" s="92"/>
      <c r="C77" s="92"/>
    </row>
    <row r="78">
      <c r="A78" s="92"/>
      <c r="B78" s="92"/>
      <c r="C78" s="92"/>
    </row>
    <row r="79">
      <c r="A79" s="92"/>
      <c r="B79" s="92"/>
      <c r="C79" s="92"/>
    </row>
    <row r="80">
      <c r="A80" s="92"/>
      <c r="B80" s="92"/>
      <c r="C80" s="92"/>
    </row>
    <row r="81">
      <c r="A81" s="92"/>
      <c r="B81" s="92"/>
      <c r="C81" s="92"/>
    </row>
    <row r="82">
      <c r="A82" s="92"/>
      <c r="B82" s="92"/>
      <c r="C82" s="92"/>
    </row>
    <row r="83">
      <c r="A83" s="92"/>
      <c r="B83" s="92"/>
      <c r="C83" s="92"/>
    </row>
    <row r="84">
      <c r="A84" s="92"/>
      <c r="B84" s="92"/>
      <c r="C84" s="92"/>
    </row>
    <row r="85">
      <c r="A85" s="92"/>
      <c r="B85" s="92"/>
      <c r="C85" s="92"/>
    </row>
    <row r="86">
      <c r="A86" s="92"/>
      <c r="B86" s="92"/>
      <c r="C86" s="92"/>
    </row>
    <row r="87">
      <c r="A87" s="92"/>
      <c r="B87" s="92"/>
      <c r="C87" s="92"/>
    </row>
    <row r="88">
      <c r="A88" s="92"/>
      <c r="B88" s="92"/>
      <c r="C88" s="92"/>
    </row>
    <row r="89">
      <c r="A89" s="92"/>
      <c r="B89" s="92"/>
      <c r="C89" s="92"/>
    </row>
    <row r="90">
      <c r="A90" s="92"/>
      <c r="B90" s="92"/>
      <c r="C90" s="92"/>
    </row>
    <row r="91">
      <c r="A91" s="92"/>
      <c r="B91" s="92"/>
      <c r="C91" s="92"/>
    </row>
    <row r="92">
      <c r="A92" s="92"/>
      <c r="B92" s="92"/>
      <c r="C92" s="92"/>
    </row>
    <row r="93">
      <c r="A93" s="92"/>
      <c r="B93" s="92"/>
      <c r="C93" s="92"/>
    </row>
    <row r="94">
      <c r="A94" s="92"/>
      <c r="B94" s="92"/>
      <c r="C94" s="92"/>
    </row>
    <row r="95">
      <c r="A95" s="92"/>
      <c r="B95" s="92"/>
      <c r="C95" s="92"/>
    </row>
    <row r="96">
      <c r="A96" s="92"/>
      <c r="B96" s="92"/>
      <c r="C96" s="92"/>
    </row>
    <row r="97">
      <c r="A97" s="92"/>
      <c r="B97" s="92"/>
      <c r="C97" s="92"/>
    </row>
    <row r="98">
      <c r="A98" s="92"/>
      <c r="B98" s="92"/>
      <c r="C98" s="92"/>
    </row>
    <row r="99">
      <c r="A99" s="92"/>
      <c r="B99" s="92"/>
      <c r="C99" s="92"/>
    </row>
    <row r="100">
      <c r="A100" s="92"/>
      <c r="B100" s="92"/>
      <c r="C100" s="92"/>
    </row>
    <row r="101">
      <c r="A101" s="92"/>
      <c r="B101" s="92"/>
      <c r="C101" s="92"/>
    </row>
    <row r="102">
      <c r="A102" s="92"/>
      <c r="B102" s="92"/>
      <c r="C102" s="92"/>
    </row>
    <row r="103">
      <c r="A103" s="92"/>
      <c r="B103" s="92"/>
      <c r="C103" s="92"/>
    </row>
    <row r="104">
      <c r="A104" s="92"/>
      <c r="B104" s="92"/>
      <c r="C104" s="92"/>
    </row>
    <row r="105">
      <c r="A105" s="92"/>
      <c r="B105" s="92"/>
      <c r="C105" s="92"/>
    </row>
    <row r="106">
      <c r="A106" s="92"/>
      <c r="B106" s="92"/>
      <c r="C106" s="92"/>
    </row>
    <row r="107">
      <c r="A107" s="92"/>
      <c r="B107" s="92"/>
      <c r="C107" s="92"/>
    </row>
    <row r="108">
      <c r="A108" s="92"/>
      <c r="B108" s="92"/>
      <c r="C108" s="92"/>
    </row>
    <row r="109">
      <c r="A109" s="92"/>
      <c r="B109" s="92"/>
      <c r="C109" s="92"/>
    </row>
    <row r="110">
      <c r="A110" s="92"/>
      <c r="B110" s="92"/>
      <c r="C110" s="92"/>
    </row>
    <row r="111">
      <c r="A111" s="92"/>
      <c r="B111" s="92"/>
      <c r="C111" s="92"/>
    </row>
    <row r="112">
      <c r="A112" s="92"/>
      <c r="B112" s="92"/>
      <c r="C112" s="92"/>
    </row>
    <row r="113">
      <c r="A113" s="92"/>
      <c r="B113" s="92"/>
      <c r="C113" s="92"/>
    </row>
    <row r="114">
      <c r="A114" s="92"/>
      <c r="B114" s="92"/>
      <c r="C114" s="92"/>
    </row>
    <row r="115">
      <c r="A115" s="92"/>
      <c r="B115" s="92"/>
      <c r="C115" s="92"/>
    </row>
    <row r="116">
      <c r="A116" s="92"/>
      <c r="B116" s="92"/>
      <c r="C116" s="92"/>
    </row>
    <row r="117">
      <c r="A117" s="92"/>
      <c r="B117" s="92"/>
      <c r="C117" s="92"/>
    </row>
    <row r="118">
      <c r="A118" s="92"/>
      <c r="B118" s="92"/>
      <c r="C118" s="92"/>
    </row>
    <row r="119">
      <c r="A119" s="92"/>
      <c r="B119" s="92"/>
      <c r="C119" s="92"/>
    </row>
    <row r="120">
      <c r="A120" s="92"/>
      <c r="B120" s="92"/>
      <c r="C120" s="92"/>
    </row>
    <row r="121">
      <c r="A121" s="92"/>
      <c r="B121" s="92"/>
      <c r="C121" s="92"/>
    </row>
    <row r="122">
      <c r="A122" s="92"/>
      <c r="B122" s="92"/>
      <c r="C122" s="92"/>
    </row>
    <row r="123">
      <c r="A123" s="92"/>
      <c r="B123" s="92"/>
      <c r="C123" s="92"/>
    </row>
    <row r="124">
      <c r="A124" s="92"/>
      <c r="B124" s="92"/>
      <c r="C124" s="92"/>
    </row>
    <row r="125">
      <c r="A125" s="92"/>
      <c r="B125" s="92"/>
      <c r="C125" s="92"/>
    </row>
    <row r="126">
      <c r="A126" s="92"/>
      <c r="B126" s="92"/>
      <c r="C126" s="92"/>
    </row>
    <row r="127">
      <c r="A127" s="92"/>
      <c r="B127" s="92"/>
      <c r="C127" s="92"/>
    </row>
    <row r="128">
      <c r="A128" s="92"/>
      <c r="B128" s="92"/>
      <c r="C128" s="92"/>
    </row>
    <row r="129">
      <c r="A129" s="92"/>
      <c r="B129" s="92"/>
      <c r="C129" s="92"/>
    </row>
    <row r="130">
      <c r="A130" s="92"/>
      <c r="B130" s="92"/>
      <c r="C130" s="92"/>
    </row>
    <row r="131">
      <c r="A131" s="92"/>
      <c r="B131" s="92"/>
      <c r="C131" s="92"/>
    </row>
    <row r="132">
      <c r="A132" s="92"/>
      <c r="B132" s="92"/>
      <c r="C132" s="92"/>
    </row>
    <row r="133">
      <c r="A133" s="92"/>
      <c r="B133" s="92"/>
      <c r="C133" s="92"/>
    </row>
    <row r="134">
      <c r="A134" s="92"/>
      <c r="B134" s="92"/>
      <c r="C134" s="92"/>
    </row>
    <row r="135">
      <c r="A135" s="92"/>
      <c r="B135" s="92"/>
      <c r="C135" s="92"/>
    </row>
    <row r="136">
      <c r="A136" s="92"/>
      <c r="B136" s="92"/>
      <c r="C136" s="92"/>
    </row>
    <row r="137">
      <c r="A137" s="92"/>
      <c r="B137" s="92"/>
      <c r="C137" s="92"/>
    </row>
    <row r="138">
      <c r="A138" s="92"/>
      <c r="B138" s="92"/>
      <c r="C138" s="92"/>
    </row>
    <row r="139">
      <c r="A139" s="92"/>
      <c r="B139" s="92"/>
      <c r="C139" s="92"/>
    </row>
    <row r="140">
      <c r="A140" s="92"/>
      <c r="B140" s="92"/>
      <c r="C140" s="92"/>
    </row>
    <row r="141">
      <c r="A141" s="92"/>
      <c r="B141" s="92"/>
      <c r="C141" s="92"/>
    </row>
    <row r="142">
      <c r="A142" s="92"/>
      <c r="B142" s="92"/>
      <c r="C142" s="92"/>
    </row>
    <row r="143">
      <c r="A143" s="92"/>
      <c r="B143" s="92"/>
      <c r="C143" s="92"/>
    </row>
    <row r="144">
      <c r="A144" s="92"/>
      <c r="B144" s="92"/>
      <c r="C144" s="92"/>
    </row>
    <row r="145">
      <c r="A145" s="92"/>
      <c r="B145" s="92"/>
      <c r="C145" s="92"/>
    </row>
    <row r="146">
      <c r="A146" s="92"/>
      <c r="B146" s="92"/>
      <c r="C146" s="92"/>
    </row>
    <row r="147">
      <c r="A147" s="92"/>
      <c r="B147" s="92"/>
      <c r="C147" s="92"/>
    </row>
    <row r="148">
      <c r="A148" s="92"/>
      <c r="B148" s="92"/>
      <c r="C148" s="92"/>
    </row>
    <row r="149">
      <c r="A149" s="92"/>
      <c r="B149" s="92"/>
      <c r="C149" s="92"/>
    </row>
    <row r="150">
      <c r="A150" s="92"/>
      <c r="B150" s="92"/>
      <c r="C150" s="92"/>
    </row>
    <row r="151">
      <c r="A151" s="92"/>
      <c r="B151" s="92"/>
      <c r="C151" s="92"/>
    </row>
    <row r="152">
      <c r="A152" s="92"/>
      <c r="B152" s="92"/>
      <c r="C152" s="92"/>
    </row>
    <row r="153">
      <c r="A153" s="92"/>
      <c r="B153" s="92"/>
      <c r="C153" s="92"/>
    </row>
    <row r="154">
      <c r="A154" s="92"/>
      <c r="B154" s="92"/>
      <c r="C154" s="92"/>
    </row>
    <row r="155">
      <c r="A155" s="92"/>
      <c r="B155" s="92"/>
      <c r="C155" s="92"/>
    </row>
    <row r="156">
      <c r="A156" s="92"/>
      <c r="B156" s="92"/>
      <c r="C156" s="92"/>
    </row>
    <row r="157">
      <c r="A157" s="92"/>
      <c r="B157" s="92"/>
      <c r="C157" s="92"/>
    </row>
    <row r="158">
      <c r="A158" s="92"/>
      <c r="B158" s="92"/>
      <c r="C158" s="92"/>
    </row>
    <row r="159">
      <c r="A159" s="92"/>
      <c r="B159" s="92"/>
      <c r="C159" s="92"/>
    </row>
    <row r="160">
      <c r="A160" s="92"/>
      <c r="B160" s="92"/>
      <c r="C160" s="92"/>
    </row>
    <row r="161">
      <c r="A161" s="92"/>
      <c r="B161" s="92"/>
      <c r="C161" s="92"/>
    </row>
    <row r="162">
      <c r="A162" s="92"/>
      <c r="B162" s="92"/>
      <c r="C162" s="92"/>
    </row>
    <row r="163">
      <c r="A163" s="92"/>
      <c r="B163" s="92"/>
      <c r="C163" s="92"/>
    </row>
    <row r="164">
      <c r="A164" s="92"/>
      <c r="B164" s="92"/>
      <c r="C164" s="92"/>
    </row>
    <row r="165">
      <c r="A165" s="92"/>
      <c r="B165" s="92"/>
      <c r="C165" s="92"/>
    </row>
    <row r="166">
      <c r="A166" s="92"/>
      <c r="B166" s="92"/>
      <c r="C166" s="92"/>
    </row>
    <row r="167">
      <c r="A167" s="92"/>
      <c r="B167" s="92"/>
      <c r="C167" s="92"/>
    </row>
    <row r="168">
      <c r="A168" s="92"/>
      <c r="B168" s="92"/>
      <c r="C168" s="92"/>
    </row>
    <row r="169">
      <c r="A169" s="92"/>
      <c r="B169" s="92"/>
      <c r="C169" s="92"/>
    </row>
    <row r="170">
      <c r="A170" s="92"/>
      <c r="B170" s="92"/>
      <c r="C170" s="92"/>
    </row>
    <row r="171">
      <c r="A171" s="92"/>
      <c r="B171" s="92"/>
      <c r="C171" s="92"/>
    </row>
    <row r="172">
      <c r="A172" s="92"/>
      <c r="B172" s="92"/>
      <c r="C172" s="92"/>
    </row>
    <row r="173">
      <c r="A173" s="92"/>
      <c r="B173" s="92"/>
      <c r="C173" s="92"/>
    </row>
    <row r="174">
      <c r="A174" s="92"/>
      <c r="B174" s="92"/>
      <c r="C174" s="92"/>
    </row>
    <row r="175">
      <c r="A175" s="92"/>
      <c r="B175" s="92"/>
      <c r="C175" s="92"/>
    </row>
    <row r="176">
      <c r="A176" s="92"/>
      <c r="B176" s="92"/>
      <c r="C176" s="92"/>
    </row>
    <row r="177">
      <c r="A177" s="92"/>
      <c r="B177" s="92"/>
      <c r="C177" s="92"/>
    </row>
    <row r="178">
      <c r="A178" s="92"/>
      <c r="B178" s="92"/>
      <c r="C178" s="92"/>
    </row>
    <row r="179">
      <c r="A179" s="92"/>
      <c r="B179" s="92"/>
      <c r="C179" s="92"/>
    </row>
    <row r="180">
      <c r="A180" s="92"/>
      <c r="B180" s="92"/>
      <c r="C180" s="92"/>
    </row>
    <row r="181">
      <c r="A181" s="92"/>
      <c r="B181" s="92"/>
      <c r="C181" s="92"/>
    </row>
    <row r="182">
      <c r="A182" s="92"/>
      <c r="B182" s="92"/>
      <c r="C182" s="92"/>
    </row>
    <row r="183">
      <c r="A183" s="92"/>
      <c r="B183" s="92"/>
      <c r="C183" s="92"/>
    </row>
    <row r="184">
      <c r="A184" s="92"/>
      <c r="B184" s="92"/>
      <c r="C184" s="92"/>
    </row>
    <row r="185">
      <c r="A185" s="92"/>
      <c r="B185" s="92"/>
      <c r="C185" s="92"/>
    </row>
    <row r="186">
      <c r="A186" s="92"/>
      <c r="B186" s="92"/>
      <c r="C186" s="92"/>
    </row>
    <row r="187">
      <c r="A187" s="92"/>
      <c r="B187" s="92"/>
      <c r="C187" s="92"/>
    </row>
    <row r="188">
      <c r="A188" s="92"/>
      <c r="B188" s="92"/>
      <c r="C188" s="92"/>
    </row>
    <row r="189">
      <c r="A189" s="92"/>
      <c r="B189" s="92"/>
      <c r="C189" s="92"/>
    </row>
    <row r="190">
      <c r="A190" s="92"/>
      <c r="B190" s="92"/>
      <c r="C190" s="92"/>
    </row>
    <row r="191">
      <c r="A191" s="92"/>
      <c r="B191" s="92"/>
      <c r="C191" s="92"/>
    </row>
    <row r="192">
      <c r="A192" s="92"/>
      <c r="B192" s="92"/>
      <c r="C192" s="92"/>
    </row>
    <row r="193">
      <c r="A193" s="92"/>
      <c r="B193" s="92"/>
      <c r="C193" s="92"/>
    </row>
    <row r="194">
      <c r="A194" s="92"/>
      <c r="B194" s="92"/>
      <c r="C194" s="92"/>
    </row>
    <row r="195">
      <c r="A195" s="92"/>
      <c r="B195" s="92"/>
      <c r="C195" s="92"/>
    </row>
    <row r="196">
      <c r="A196" s="92"/>
      <c r="B196" s="92"/>
      <c r="C196" s="92"/>
    </row>
    <row r="197">
      <c r="A197" s="92"/>
      <c r="B197" s="92"/>
      <c r="C197" s="92"/>
    </row>
    <row r="198">
      <c r="A198" s="92"/>
      <c r="B198" s="92"/>
      <c r="C198" s="92"/>
    </row>
    <row r="199">
      <c r="A199" s="92"/>
      <c r="B199" s="92"/>
      <c r="C199" s="92"/>
    </row>
    <row r="200">
      <c r="A200" s="92"/>
      <c r="B200" s="92"/>
      <c r="C200" s="92"/>
    </row>
    <row r="201">
      <c r="A201" s="92"/>
      <c r="B201" s="92"/>
      <c r="C201" s="92"/>
    </row>
    <row r="202">
      <c r="A202" s="92"/>
      <c r="B202" s="92"/>
      <c r="C202" s="92"/>
    </row>
    <row r="203">
      <c r="A203" s="92"/>
      <c r="B203" s="92"/>
      <c r="C203" s="92"/>
    </row>
    <row r="204">
      <c r="A204" s="92"/>
      <c r="B204" s="92"/>
      <c r="C204" s="92"/>
    </row>
    <row r="205">
      <c r="A205" s="92"/>
      <c r="B205" s="92"/>
      <c r="C205" s="92"/>
    </row>
    <row r="206">
      <c r="A206" s="92"/>
      <c r="B206" s="92"/>
      <c r="C206" s="92"/>
    </row>
    <row r="207">
      <c r="A207" s="92"/>
      <c r="B207" s="92"/>
      <c r="C207" s="92"/>
    </row>
    <row r="208">
      <c r="A208" s="92"/>
      <c r="B208" s="92"/>
      <c r="C208" s="92"/>
    </row>
    <row r="209">
      <c r="A209" s="92"/>
      <c r="B209" s="92"/>
      <c r="C209" s="92"/>
    </row>
    <row r="210">
      <c r="A210" s="92"/>
      <c r="B210" s="92"/>
      <c r="C210" s="92"/>
    </row>
    <row r="211">
      <c r="A211" s="92"/>
      <c r="B211" s="92"/>
      <c r="C211" s="92"/>
    </row>
    <row r="212">
      <c r="A212" s="92"/>
      <c r="B212" s="92"/>
      <c r="C212" s="92"/>
    </row>
    <row r="213">
      <c r="A213" s="92"/>
      <c r="B213" s="92"/>
      <c r="C213" s="92"/>
    </row>
    <row r="214">
      <c r="A214" s="92"/>
      <c r="B214" s="92"/>
      <c r="C214" s="92"/>
    </row>
    <row r="215">
      <c r="A215" s="92"/>
      <c r="B215" s="92"/>
      <c r="C215" s="92"/>
    </row>
    <row r="216">
      <c r="A216" s="92"/>
      <c r="B216" s="92"/>
      <c r="C216" s="92"/>
    </row>
    <row r="217">
      <c r="A217" s="92"/>
      <c r="B217" s="92"/>
      <c r="C217" s="92"/>
    </row>
    <row r="218">
      <c r="A218" s="92"/>
      <c r="B218" s="92"/>
      <c r="C218" s="92"/>
    </row>
    <row r="219">
      <c r="A219" s="92"/>
      <c r="B219" s="92"/>
      <c r="C219" s="92"/>
    </row>
    <row r="220">
      <c r="A220" s="92"/>
      <c r="B220" s="92"/>
      <c r="C220" s="92"/>
    </row>
    <row r="221">
      <c r="A221" s="92"/>
      <c r="B221" s="92"/>
      <c r="C221" s="92"/>
    </row>
    <row r="222">
      <c r="A222" s="92"/>
      <c r="B222" s="92"/>
      <c r="C222" s="92"/>
    </row>
    <row r="223">
      <c r="A223" s="92"/>
      <c r="B223" s="92"/>
      <c r="C223" s="92"/>
    </row>
    <row r="224">
      <c r="A224" s="92"/>
      <c r="B224" s="92"/>
      <c r="C224" s="92"/>
    </row>
    <row r="225">
      <c r="A225" s="92"/>
      <c r="B225" s="92"/>
      <c r="C225" s="92"/>
    </row>
    <row r="226">
      <c r="A226" s="92"/>
      <c r="B226" s="92"/>
      <c r="C226" s="92"/>
    </row>
    <row r="227">
      <c r="A227" s="92"/>
      <c r="B227" s="92"/>
      <c r="C227" s="92"/>
    </row>
    <row r="228">
      <c r="A228" s="92"/>
      <c r="B228" s="92"/>
      <c r="C228" s="92"/>
    </row>
    <row r="229">
      <c r="A229" s="92"/>
      <c r="B229" s="92"/>
      <c r="C229" s="92"/>
    </row>
    <row r="230">
      <c r="A230" s="92"/>
      <c r="B230" s="92"/>
      <c r="C230" s="92"/>
    </row>
    <row r="231">
      <c r="A231" s="92"/>
      <c r="B231" s="92"/>
      <c r="C231" s="92"/>
    </row>
    <row r="232">
      <c r="A232" s="92"/>
      <c r="B232" s="92"/>
      <c r="C232" s="92"/>
    </row>
    <row r="233">
      <c r="A233" s="92"/>
      <c r="B233" s="92"/>
      <c r="C233" s="92"/>
    </row>
    <row r="234">
      <c r="A234" s="92"/>
      <c r="B234" s="92"/>
      <c r="C234" s="92"/>
    </row>
    <row r="235">
      <c r="A235" s="92"/>
      <c r="B235" s="92"/>
      <c r="C235" s="92"/>
    </row>
    <row r="236">
      <c r="A236" s="92"/>
      <c r="B236" s="92"/>
      <c r="C236" s="92"/>
    </row>
    <row r="237">
      <c r="A237" s="92"/>
      <c r="B237" s="92"/>
      <c r="C237" s="92"/>
    </row>
    <row r="238">
      <c r="A238" s="92"/>
      <c r="B238" s="92"/>
      <c r="C238" s="92"/>
    </row>
    <row r="239">
      <c r="A239" s="92"/>
      <c r="B239" s="92"/>
      <c r="C239" s="92"/>
    </row>
    <row r="240">
      <c r="A240" s="92"/>
      <c r="B240" s="92"/>
      <c r="C240" s="92"/>
    </row>
    <row r="241">
      <c r="A241" s="92"/>
      <c r="B241" s="92"/>
      <c r="C241" s="92"/>
    </row>
    <row r="242">
      <c r="A242" s="92"/>
      <c r="B242" s="92"/>
      <c r="C242" s="92"/>
    </row>
    <row r="243">
      <c r="A243" s="92"/>
      <c r="B243" s="92"/>
      <c r="C243" s="92"/>
    </row>
    <row r="244">
      <c r="A244" s="92"/>
      <c r="B244" s="92"/>
      <c r="C244" s="92"/>
    </row>
    <row r="245">
      <c r="A245" s="92"/>
      <c r="B245" s="92"/>
      <c r="C245" s="92"/>
    </row>
    <row r="246">
      <c r="A246" s="92"/>
      <c r="B246" s="92"/>
      <c r="C246" s="92"/>
    </row>
    <row r="247">
      <c r="A247" s="92"/>
      <c r="B247" s="92"/>
      <c r="C247" s="92"/>
    </row>
    <row r="248">
      <c r="A248" s="92"/>
      <c r="B248" s="92"/>
      <c r="C248" s="92"/>
    </row>
    <row r="249">
      <c r="A249" s="92"/>
      <c r="B249" s="92"/>
      <c r="C249" s="92"/>
    </row>
    <row r="250">
      <c r="A250" s="92"/>
      <c r="B250" s="92"/>
      <c r="C250" s="92"/>
    </row>
    <row r="251">
      <c r="A251" s="92"/>
      <c r="B251" s="92"/>
      <c r="C251" s="92"/>
    </row>
    <row r="252">
      <c r="A252" s="92"/>
      <c r="B252" s="92"/>
      <c r="C252" s="92"/>
    </row>
    <row r="253">
      <c r="A253" s="92"/>
      <c r="B253" s="92"/>
      <c r="C253" s="92"/>
    </row>
    <row r="254">
      <c r="A254" s="92"/>
      <c r="B254" s="92"/>
      <c r="C254" s="92"/>
    </row>
    <row r="255">
      <c r="A255" s="92"/>
      <c r="B255" s="92"/>
      <c r="C255" s="92"/>
    </row>
    <row r="256">
      <c r="A256" s="92"/>
      <c r="B256" s="92"/>
      <c r="C256" s="92"/>
    </row>
    <row r="257">
      <c r="A257" s="92"/>
      <c r="B257" s="92"/>
      <c r="C257" s="92"/>
    </row>
    <row r="258">
      <c r="A258" s="92"/>
      <c r="B258" s="92"/>
      <c r="C258" s="92"/>
    </row>
    <row r="259">
      <c r="A259" s="92"/>
      <c r="B259" s="92"/>
      <c r="C259" s="92"/>
    </row>
    <row r="260">
      <c r="A260" s="92"/>
      <c r="B260" s="92"/>
      <c r="C260" s="92"/>
    </row>
    <row r="261">
      <c r="A261" s="92"/>
      <c r="B261" s="92"/>
      <c r="C261" s="92"/>
    </row>
    <row r="262">
      <c r="A262" s="92"/>
      <c r="B262" s="92"/>
      <c r="C262" s="92"/>
    </row>
    <row r="263">
      <c r="A263" s="92"/>
      <c r="B263" s="92"/>
      <c r="C263" s="92"/>
    </row>
    <row r="264">
      <c r="A264" s="92"/>
      <c r="B264" s="92"/>
      <c r="C264" s="92"/>
    </row>
    <row r="265">
      <c r="A265" s="92"/>
      <c r="B265" s="92"/>
      <c r="C265" s="92"/>
    </row>
    <row r="266">
      <c r="A266" s="92"/>
      <c r="B266" s="92"/>
      <c r="C266" s="92"/>
    </row>
    <row r="267">
      <c r="A267" s="92"/>
      <c r="B267" s="92"/>
      <c r="C267" s="92"/>
    </row>
    <row r="268">
      <c r="A268" s="92"/>
      <c r="B268" s="92"/>
      <c r="C268" s="92"/>
    </row>
    <row r="269">
      <c r="A269" s="92"/>
      <c r="B269" s="92"/>
      <c r="C269" s="92"/>
    </row>
    <row r="270">
      <c r="A270" s="92"/>
      <c r="B270" s="92"/>
      <c r="C270" s="92"/>
    </row>
    <row r="271">
      <c r="A271" s="92"/>
      <c r="B271" s="92"/>
      <c r="C271" s="92"/>
    </row>
    <row r="272">
      <c r="A272" s="92"/>
      <c r="B272" s="92"/>
      <c r="C272" s="92"/>
    </row>
    <row r="273">
      <c r="A273" s="92"/>
      <c r="B273" s="92"/>
      <c r="C273" s="92"/>
    </row>
    <row r="274">
      <c r="A274" s="92"/>
      <c r="B274" s="92"/>
      <c r="C274" s="92"/>
    </row>
    <row r="275">
      <c r="A275" s="92"/>
      <c r="B275" s="92"/>
      <c r="C275" s="92"/>
    </row>
    <row r="276">
      <c r="A276" s="92"/>
      <c r="B276" s="92"/>
      <c r="C276" s="92"/>
    </row>
    <row r="277">
      <c r="A277" s="92"/>
      <c r="B277" s="92"/>
      <c r="C277" s="92"/>
    </row>
    <row r="278">
      <c r="A278" s="92"/>
      <c r="B278" s="92"/>
      <c r="C278" s="92"/>
    </row>
    <row r="279">
      <c r="A279" s="92"/>
      <c r="B279" s="92"/>
      <c r="C279" s="92"/>
    </row>
    <row r="280">
      <c r="A280" s="92"/>
      <c r="B280" s="92"/>
      <c r="C280" s="92"/>
    </row>
    <row r="281">
      <c r="A281" s="92"/>
      <c r="B281" s="92"/>
      <c r="C281" s="92"/>
    </row>
    <row r="282">
      <c r="A282" s="92"/>
      <c r="B282" s="92"/>
      <c r="C282" s="92"/>
    </row>
    <row r="283">
      <c r="A283" s="92"/>
      <c r="B283" s="92"/>
      <c r="C283" s="92"/>
    </row>
    <row r="284">
      <c r="A284" s="92"/>
      <c r="B284" s="92"/>
      <c r="C284" s="92"/>
    </row>
    <row r="285">
      <c r="A285" s="92"/>
      <c r="B285" s="92"/>
      <c r="C285" s="92"/>
    </row>
    <row r="286">
      <c r="A286" s="92"/>
      <c r="B286" s="92"/>
      <c r="C286" s="92"/>
    </row>
    <row r="287">
      <c r="A287" s="92"/>
      <c r="B287" s="92"/>
      <c r="C287" s="92"/>
    </row>
    <row r="288">
      <c r="A288" s="92"/>
      <c r="B288" s="92"/>
      <c r="C288" s="92"/>
    </row>
    <row r="289">
      <c r="A289" s="92"/>
      <c r="B289" s="92"/>
      <c r="C289" s="92"/>
    </row>
    <row r="290">
      <c r="A290" s="92"/>
      <c r="B290" s="92"/>
      <c r="C290" s="92"/>
    </row>
    <row r="291">
      <c r="A291" s="92"/>
      <c r="B291" s="92"/>
      <c r="C291" s="92"/>
    </row>
    <row r="292">
      <c r="A292" s="92"/>
      <c r="B292" s="92"/>
      <c r="C292" s="92"/>
    </row>
    <row r="293">
      <c r="A293" s="92"/>
      <c r="B293" s="92"/>
      <c r="C293" s="92"/>
    </row>
    <row r="294">
      <c r="A294" s="92"/>
      <c r="B294" s="92"/>
      <c r="C294" s="92"/>
    </row>
    <row r="295">
      <c r="A295" s="92"/>
      <c r="B295" s="92"/>
      <c r="C295" s="92"/>
    </row>
    <row r="296">
      <c r="A296" s="92"/>
      <c r="B296" s="92"/>
      <c r="C296" s="92"/>
    </row>
    <row r="297">
      <c r="A297" s="92"/>
      <c r="B297" s="92"/>
      <c r="C297" s="92"/>
    </row>
    <row r="298">
      <c r="A298" s="92"/>
      <c r="B298" s="92"/>
      <c r="C298" s="92"/>
    </row>
    <row r="299">
      <c r="A299" s="92"/>
      <c r="B299" s="92"/>
      <c r="C299" s="92"/>
    </row>
    <row r="300">
      <c r="A300" s="92"/>
      <c r="B300" s="92"/>
      <c r="C300" s="92"/>
    </row>
    <row r="301">
      <c r="A301" s="92"/>
      <c r="B301" s="92"/>
      <c r="C301" s="92"/>
    </row>
    <row r="302">
      <c r="A302" s="92"/>
      <c r="B302" s="92"/>
      <c r="C302" s="92"/>
    </row>
    <row r="303">
      <c r="A303" s="92"/>
      <c r="B303" s="92"/>
      <c r="C303" s="92"/>
    </row>
    <row r="304">
      <c r="A304" s="92"/>
      <c r="B304" s="92"/>
      <c r="C304" s="92"/>
    </row>
    <row r="305">
      <c r="A305" s="92"/>
      <c r="B305" s="92"/>
      <c r="C305" s="92"/>
    </row>
    <row r="306">
      <c r="A306" s="92"/>
      <c r="B306" s="92"/>
      <c r="C306" s="92"/>
    </row>
    <row r="307">
      <c r="A307" s="92"/>
      <c r="B307" s="92"/>
      <c r="C307" s="92"/>
    </row>
    <row r="308">
      <c r="A308" s="92"/>
      <c r="B308" s="92"/>
      <c r="C308" s="92"/>
    </row>
    <row r="309">
      <c r="A309" s="92"/>
      <c r="B309" s="92"/>
      <c r="C309" s="92"/>
    </row>
    <row r="310">
      <c r="A310" s="92"/>
      <c r="B310" s="92"/>
      <c r="C310" s="92"/>
    </row>
    <row r="311">
      <c r="A311" s="92"/>
      <c r="B311" s="92"/>
      <c r="C311" s="92"/>
    </row>
    <row r="312">
      <c r="A312" s="92"/>
      <c r="B312" s="92"/>
      <c r="C312" s="92"/>
    </row>
    <row r="313">
      <c r="A313" s="92"/>
      <c r="B313" s="92"/>
      <c r="C313" s="92"/>
    </row>
    <row r="314">
      <c r="A314" s="92"/>
      <c r="B314" s="92"/>
      <c r="C314" s="92"/>
    </row>
    <row r="315">
      <c r="A315" s="92"/>
      <c r="B315" s="92"/>
      <c r="C315" s="92"/>
    </row>
    <row r="316">
      <c r="A316" s="92"/>
      <c r="B316" s="92"/>
      <c r="C316" s="92"/>
    </row>
    <row r="317">
      <c r="A317" s="92"/>
      <c r="B317" s="92"/>
      <c r="C317" s="92"/>
    </row>
    <row r="318">
      <c r="A318" s="92"/>
      <c r="B318" s="92"/>
      <c r="C318" s="92"/>
    </row>
    <row r="319">
      <c r="A319" s="92"/>
      <c r="B319" s="92"/>
      <c r="C319" s="92"/>
    </row>
    <row r="320">
      <c r="A320" s="92"/>
      <c r="B320" s="92"/>
      <c r="C320" s="92"/>
    </row>
    <row r="321">
      <c r="A321" s="92"/>
      <c r="B321" s="92"/>
      <c r="C321" s="92"/>
    </row>
    <row r="322">
      <c r="A322" s="92"/>
      <c r="B322" s="92"/>
      <c r="C322" s="92"/>
    </row>
    <row r="323">
      <c r="A323" s="92"/>
      <c r="B323" s="92"/>
      <c r="C323" s="92"/>
    </row>
    <row r="324">
      <c r="A324" s="92"/>
      <c r="B324" s="92"/>
      <c r="C324" s="92"/>
    </row>
    <row r="325">
      <c r="A325" s="92"/>
      <c r="B325" s="92"/>
      <c r="C325" s="92"/>
    </row>
    <row r="326">
      <c r="A326" s="92"/>
      <c r="B326" s="92"/>
      <c r="C326" s="92"/>
    </row>
    <row r="327">
      <c r="A327" s="92"/>
      <c r="B327" s="92"/>
      <c r="C327" s="92"/>
    </row>
    <row r="328">
      <c r="A328" s="92"/>
      <c r="B328" s="92"/>
      <c r="C328" s="92"/>
    </row>
    <row r="329">
      <c r="A329" s="92"/>
      <c r="B329" s="92"/>
      <c r="C329" s="92"/>
    </row>
    <row r="330">
      <c r="A330" s="92"/>
      <c r="B330" s="92"/>
      <c r="C330" s="92"/>
    </row>
    <row r="331">
      <c r="A331" s="92"/>
      <c r="B331" s="92"/>
      <c r="C331" s="92"/>
    </row>
    <row r="332">
      <c r="A332" s="92"/>
      <c r="B332" s="92"/>
      <c r="C332" s="92"/>
    </row>
    <row r="333">
      <c r="A333" s="92"/>
      <c r="B333" s="92"/>
      <c r="C333" s="92"/>
    </row>
    <row r="334">
      <c r="A334" s="92"/>
      <c r="B334" s="92"/>
      <c r="C334" s="92"/>
    </row>
    <row r="335">
      <c r="A335" s="92"/>
      <c r="B335" s="92"/>
      <c r="C335" s="92"/>
    </row>
    <row r="336">
      <c r="A336" s="92"/>
      <c r="B336" s="92"/>
      <c r="C336" s="92"/>
    </row>
    <row r="337">
      <c r="A337" s="92"/>
      <c r="B337" s="92"/>
      <c r="C337" s="92"/>
    </row>
    <row r="338">
      <c r="A338" s="92"/>
      <c r="B338" s="92"/>
      <c r="C338" s="92"/>
    </row>
    <row r="339">
      <c r="A339" s="92"/>
      <c r="B339" s="92"/>
      <c r="C339" s="92"/>
    </row>
    <row r="340">
      <c r="A340" s="92"/>
      <c r="B340" s="92"/>
      <c r="C340" s="92"/>
    </row>
    <row r="341">
      <c r="A341" s="92"/>
      <c r="B341" s="92"/>
      <c r="C341" s="92"/>
    </row>
    <row r="342">
      <c r="A342" s="92"/>
      <c r="B342" s="92"/>
      <c r="C342" s="92"/>
    </row>
    <row r="343">
      <c r="A343" s="92"/>
      <c r="B343" s="92"/>
      <c r="C343" s="92"/>
    </row>
    <row r="344">
      <c r="A344" s="92"/>
      <c r="B344" s="92"/>
      <c r="C344" s="92"/>
    </row>
    <row r="345">
      <c r="A345" s="92"/>
      <c r="B345" s="92"/>
      <c r="C345" s="92"/>
    </row>
    <row r="346">
      <c r="A346" s="92"/>
      <c r="B346" s="92"/>
      <c r="C346" s="92"/>
    </row>
    <row r="347">
      <c r="A347" s="92"/>
      <c r="B347" s="92"/>
      <c r="C347" s="92"/>
    </row>
    <row r="348">
      <c r="A348" s="92"/>
      <c r="B348" s="92"/>
      <c r="C348" s="92"/>
    </row>
    <row r="349">
      <c r="A349" s="92"/>
      <c r="B349" s="92"/>
      <c r="C349" s="92"/>
    </row>
    <row r="350">
      <c r="A350" s="92"/>
      <c r="B350" s="92"/>
      <c r="C350" s="92"/>
    </row>
    <row r="351">
      <c r="A351" s="92"/>
      <c r="B351" s="92"/>
      <c r="C351" s="92"/>
    </row>
    <row r="352">
      <c r="A352" s="92"/>
      <c r="B352" s="92"/>
      <c r="C352" s="92"/>
    </row>
    <row r="353">
      <c r="A353" s="92"/>
      <c r="B353" s="92"/>
      <c r="C353" s="92"/>
    </row>
    <row r="354">
      <c r="A354" s="92"/>
      <c r="B354" s="92"/>
      <c r="C354" s="92"/>
    </row>
    <row r="355">
      <c r="A355" s="92"/>
      <c r="B355" s="92"/>
      <c r="C355" s="92"/>
    </row>
    <row r="356">
      <c r="A356" s="92"/>
      <c r="B356" s="92"/>
      <c r="C356" s="92"/>
    </row>
    <row r="357">
      <c r="A357" s="92"/>
      <c r="B357" s="92"/>
      <c r="C357" s="92"/>
    </row>
    <row r="358">
      <c r="A358" s="92"/>
      <c r="B358" s="92"/>
      <c r="C358" s="92"/>
    </row>
    <row r="359">
      <c r="A359" s="92"/>
      <c r="B359" s="92"/>
      <c r="C359" s="92"/>
    </row>
    <row r="360">
      <c r="A360" s="92"/>
      <c r="B360" s="92"/>
      <c r="C360" s="92"/>
    </row>
    <row r="361">
      <c r="A361" s="92"/>
      <c r="B361" s="92"/>
      <c r="C361" s="92"/>
    </row>
    <row r="362">
      <c r="A362" s="92"/>
      <c r="B362" s="92"/>
      <c r="C362" s="92"/>
    </row>
    <row r="363">
      <c r="A363" s="92"/>
      <c r="B363" s="92"/>
      <c r="C363" s="92"/>
    </row>
    <row r="364">
      <c r="A364" s="92"/>
      <c r="B364" s="92"/>
      <c r="C364" s="92"/>
    </row>
    <row r="365">
      <c r="A365" s="92"/>
      <c r="B365" s="92"/>
      <c r="C365" s="92"/>
    </row>
    <row r="366">
      <c r="A366" s="92"/>
      <c r="B366" s="92"/>
      <c r="C366" s="92"/>
    </row>
    <row r="367">
      <c r="A367" s="92"/>
      <c r="B367" s="92"/>
      <c r="C367" s="92"/>
    </row>
    <row r="368">
      <c r="A368" s="92"/>
      <c r="B368" s="92"/>
      <c r="C368" s="92"/>
    </row>
    <row r="369">
      <c r="A369" s="92"/>
      <c r="B369" s="92"/>
      <c r="C369" s="92"/>
    </row>
    <row r="370">
      <c r="A370" s="92"/>
      <c r="B370" s="92"/>
      <c r="C370" s="92"/>
    </row>
    <row r="371">
      <c r="A371" s="92"/>
      <c r="B371" s="92"/>
      <c r="C371" s="92"/>
    </row>
    <row r="372">
      <c r="A372" s="92"/>
      <c r="B372" s="92"/>
      <c r="C372" s="92"/>
    </row>
    <row r="373">
      <c r="A373" s="92"/>
      <c r="B373" s="92"/>
      <c r="C373" s="92"/>
    </row>
    <row r="374">
      <c r="A374" s="92"/>
      <c r="B374" s="92"/>
      <c r="C374" s="92"/>
    </row>
    <row r="375">
      <c r="A375" s="92"/>
      <c r="B375" s="92"/>
      <c r="C375" s="92"/>
    </row>
    <row r="376">
      <c r="A376" s="92"/>
      <c r="B376" s="92"/>
      <c r="C376" s="92"/>
    </row>
    <row r="377">
      <c r="A377" s="92"/>
      <c r="B377" s="92"/>
      <c r="C377" s="92"/>
    </row>
    <row r="378">
      <c r="A378" s="92"/>
      <c r="B378" s="92"/>
      <c r="C378" s="92"/>
    </row>
    <row r="379">
      <c r="A379" s="92"/>
      <c r="B379" s="92"/>
      <c r="C379" s="92"/>
    </row>
    <row r="380">
      <c r="A380" s="92"/>
      <c r="B380" s="92"/>
      <c r="C380" s="92"/>
    </row>
    <row r="381">
      <c r="A381" s="92"/>
      <c r="B381" s="92"/>
      <c r="C381" s="92"/>
    </row>
    <row r="382">
      <c r="A382" s="92"/>
      <c r="B382" s="92"/>
      <c r="C382" s="92"/>
    </row>
    <row r="383">
      <c r="A383" s="92"/>
      <c r="B383" s="92"/>
      <c r="C383" s="92"/>
    </row>
    <row r="384">
      <c r="A384" s="92"/>
      <c r="B384" s="92"/>
      <c r="C384" s="92"/>
    </row>
    <row r="385">
      <c r="A385" s="92"/>
      <c r="B385" s="92"/>
      <c r="C385" s="92"/>
    </row>
    <row r="386">
      <c r="A386" s="92"/>
      <c r="B386" s="92"/>
      <c r="C386" s="92"/>
    </row>
    <row r="387">
      <c r="A387" s="92"/>
      <c r="B387" s="92"/>
      <c r="C387" s="92"/>
    </row>
    <row r="388">
      <c r="A388" s="92"/>
      <c r="B388" s="92"/>
      <c r="C388" s="92"/>
    </row>
    <row r="389">
      <c r="A389" s="92"/>
      <c r="B389" s="92"/>
      <c r="C389" s="92"/>
    </row>
    <row r="390">
      <c r="A390" s="92"/>
      <c r="B390" s="92"/>
      <c r="C390" s="92"/>
    </row>
    <row r="391">
      <c r="A391" s="92"/>
      <c r="B391" s="92"/>
      <c r="C391" s="92"/>
    </row>
    <row r="392">
      <c r="A392" s="92"/>
      <c r="B392" s="92"/>
      <c r="C392" s="92"/>
    </row>
    <row r="393">
      <c r="A393" s="92"/>
      <c r="B393" s="92"/>
      <c r="C393" s="92"/>
    </row>
    <row r="394">
      <c r="A394" s="92"/>
      <c r="B394" s="92"/>
      <c r="C394" s="92"/>
    </row>
    <row r="395">
      <c r="A395" s="92"/>
      <c r="B395" s="92"/>
      <c r="C395" s="92"/>
    </row>
    <row r="396">
      <c r="A396" s="92"/>
      <c r="B396" s="92"/>
      <c r="C396" s="92"/>
    </row>
    <row r="397">
      <c r="A397" s="92"/>
      <c r="B397" s="92"/>
      <c r="C397" s="92"/>
    </row>
    <row r="398">
      <c r="A398" s="92"/>
      <c r="B398" s="92"/>
      <c r="C398" s="92"/>
    </row>
    <row r="399">
      <c r="A399" s="92"/>
      <c r="B399" s="92"/>
      <c r="C399" s="92"/>
    </row>
    <row r="400">
      <c r="A400" s="92"/>
      <c r="B400" s="92"/>
      <c r="C400" s="92"/>
    </row>
    <row r="401">
      <c r="A401" s="92"/>
      <c r="B401" s="92"/>
      <c r="C401" s="92"/>
    </row>
    <row r="402">
      <c r="A402" s="92"/>
      <c r="B402" s="92"/>
      <c r="C402" s="92"/>
    </row>
    <row r="403">
      <c r="A403" s="92"/>
      <c r="B403" s="92"/>
      <c r="C403" s="92"/>
    </row>
    <row r="404">
      <c r="A404" s="92"/>
      <c r="B404" s="92"/>
      <c r="C404" s="92"/>
    </row>
    <row r="405">
      <c r="A405" s="92"/>
      <c r="B405" s="92"/>
      <c r="C405" s="92"/>
    </row>
    <row r="406">
      <c r="A406" s="92"/>
      <c r="B406" s="92"/>
      <c r="C406" s="92"/>
    </row>
    <row r="407">
      <c r="A407" s="92"/>
      <c r="B407" s="92"/>
      <c r="C407" s="92"/>
    </row>
    <row r="408">
      <c r="A408" s="92"/>
      <c r="B408" s="92"/>
      <c r="C408" s="92"/>
    </row>
    <row r="409">
      <c r="A409" s="92"/>
      <c r="B409" s="92"/>
      <c r="C409" s="92"/>
    </row>
    <row r="410">
      <c r="A410" s="92"/>
      <c r="B410" s="92"/>
      <c r="C410" s="92"/>
    </row>
    <row r="411">
      <c r="A411" s="92"/>
      <c r="B411" s="92"/>
      <c r="C411" s="92"/>
    </row>
    <row r="412">
      <c r="A412" s="92"/>
      <c r="B412" s="92"/>
      <c r="C412" s="92"/>
    </row>
    <row r="413">
      <c r="A413" s="92"/>
      <c r="B413" s="92"/>
      <c r="C413" s="92"/>
    </row>
    <row r="414">
      <c r="A414" s="92"/>
      <c r="B414" s="92"/>
      <c r="C414" s="92"/>
    </row>
    <row r="415">
      <c r="A415" s="92"/>
      <c r="B415" s="92"/>
      <c r="C415" s="92"/>
    </row>
    <row r="416">
      <c r="A416" s="92"/>
      <c r="B416" s="92"/>
      <c r="C416" s="92"/>
    </row>
    <row r="417">
      <c r="A417" s="92"/>
      <c r="B417" s="92"/>
      <c r="C417" s="92"/>
    </row>
    <row r="418">
      <c r="A418" s="92"/>
      <c r="B418" s="92"/>
      <c r="C418" s="92"/>
    </row>
    <row r="419">
      <c r="A419" s="92"/>
      <c r="B419" s="92"/>
      <c r="C419" s="92"/>
    </row>
    <row r="420">
      <c r="A420" s="92"/>
      <c r="B420" s="92"/>
      <c r="C420" s="92"/>
    </row>
    <row r="421">
      <c r="A421" s="92"/>
      <c r="B421" s="92"/>
      <c r="C421" s="92"/>
    </row>
    <row r="422">
      <c r="A422" s="92"/>
      <c r="B422" s="92"/>
      <c r="C422" s="92"/>
    </row>
    <row r="423">
      <c r="A423" s="92"/>
      <c r="B423" s="92"/>
      <c r="C423" s="92"/>
    </row>
    <row r="424">
      <c r="A424" s="92"/>
      <c r="B424" s="92"/>
      <c r="C424" s="92"/>
    </row>
    <row r="425">
      <c r="A425" s="92"/>
      <c r="B425" s="92"/>
      <c r="C425" s="92"/>
    </row>
    <row r="426">
      <c r="A426" s="92"/>
      <c r="B426" s="92"/>
      <c r="C426" s="92"/>
    </row>
    <row r="427">
      <c r="A427" s="92"/>
      <c r="B427" s="92"/>
      <c r="C427" s="92"/>
    </row>
    <row r="428">
      <c r="A428" s="92"/>
      <c r="B428" s="92"/>
      <c r="C428" s="92"/>
    </row>
    <row r="429">
      <c r="A429" s="92"/>
      <c r="B429" s="92"/>
      <c r="C429" s="92"/>
    </row>
    <row r="430">
      <c r="A430" s="92"/>
      <c r="B430" s="92"/>
      <c r="C430" s="92"/>
    </row>
    <row r="431">
      <c r="A431" s="92"/>
      <c r="B431" s="92"/>
      <c r="C431" s="92"/>
    </row>
    <row r="432">
      <c r="A432" s="92"/>
      <c r="B432" s="92"/>
      <c r="C432" s="92"/>
    </row>
    <row r="433">
      <c r="A433" s="92"/>
      <c r="B433" s="92"/>
      <c r="C433" s="92"/>
    </row>
    <row r="434">
      <c r="A434" s="92"/>
      <c r="B434" s="92"/>
      <c r="C434" s="92"/>
    </row>
    <row r="435">
      <c r="A435" s="92"/>
      <c r="B435" s="92"/>
      <c r="C435" s="92"/>
    </row>
    <row r="436">
      <c r="A436" s="92"/>
      <c r="B436" s="92"/>
      <c r="C436" s="92"/>
    </row>
    <row r="437">
      <c r="A437" s="92"/>
      <c r="B437" s="92"/>
      <c r="C437" s="92"/>
    </row>
    <row r="438">
      <c r="A438" s="92"/>
      <c r="B438" s="92"/>
      <c r="C438" s="92"/>
    </row>
    <row r="439">
      <c r="A439" s="92"/>
      <c r="B439" s="92"/>
      <c r="C439" s="92"/>
    </row>
    <row r="440">
      <c r="A440" s="92"/>
      <c r="B440" s="92"/>
      <c r="C440" s="92"/>
    </row>
    <row r="441">
      <c r="A441" s="92"/>
      <c r="B441" s="92"/>
      <c r="C441" s="92"/>
    </row>
    <row r="442">
      <c r="A442" s="92"/>
      <c r="B442" s="92"/>
      <c r="C442" s="92"/>
    </row>
    <row r="443">
      <c r="A443" s="92"/>
      <c r="B443" s="92"/>
      <c r="C443" s="92"/>
    </row>
    <row r="444">
      <c r="A444" s="92"/>
      <c r="B444" s="92"/>
      <c r="C444" s="92"/>
    </row>
    <row r="445">
      <c r="A445" s="92"/>
      <c r="B445" s="92"/>
      <c r="C445" s="92"/>
    </row>
    <row r="446">
      <c r="A446" s="92"/>
      <c r="B446" s="92"/>
      <c r="C446" s="92"/>
    </row>
    <row r="447">
      <c r="A447" s="92"/>
      <c r="B447" s="92"/>
      <c r="C447" s="92"/>
    </row>
    <row r="448">
      <c r="A448" s="92"/>
      <c r="B448" s="92"/>
      <c r="C448" s="92"/>
    </row>
    <row r="449">
      <c r="A449" s="92"/>
      <c r="B449" s="92"/>
      <c r="C449" s="92"/>
    </row>
    <row r="450">
      <c r="A450" s="92"/>
      <c r="B450" s="92"/>
      <c r="C450" s="92"/>
    </row>
    <row r="451">
      <c r="A451" s="92"/>
      <c r="B451" s="92"/>
      <c r="C451" s="92"/>
    </row>
    <row r="452">
      <c r="A452" s="92"/>
      <c r="B452" s="92"/>
      <c r="C452" s="92"/>
    </row>
    <row r="453">
      <c r="A453" s="92"/>
      <c r="B453" s="92"/>
      <c r="C453" s="92"/>
    </row>
    <row r="454">
      <c r="A454" s="92"/>
      <c r="B454" s="92"/>
      <c r="C454" s="92"/>
    </row>
    <row r="455">
      <c r="A455" s="92"/>
      <c r="B455" s="92"/>
      <c r="C455" s="92"/>
    </row>
    <row r="456">
      <c r="A456" s="92"/>
      <c r="B456" s="92"/>
      <c r="C456" s="92"/>
    </row>
    <row r="457">
      <c r="A457" s="92"/>
      <c r="B457" s="92"/>
      <c r="C457" s="92"/>
    </row>
    <row r="458">
      <c r="A458" s="92"/>
      <c r="B458" s="92"/>
      <c r="C458" s="92"/>
    </row>
    <row r="459">
      <c r="A459" s="92"/>
      <c r="B459" s="92"/>
      <c r="C459" s="92"/>
    </row>
    <row r="460">
      <c r="A460" s="92"/>
      <c r="B460" s="92"/>
      <c r="C460" s="92"/>
    </row>
    <row r="461">
      <c r="A461" s="92"/>
      <c r="B461" s="92"/>
      <c r="C461" s="92"/>
    </row>
    <row r="462">
      <c r="A462" s="92"/>
      <c r="B462" s="92"/>
      <c r="C462" s="92"/>
    </row>
    <row r="463">
      <c r="A463" s="92"/>
      <c r="B463" s="92"/>
      <c r="C463" s="92"/>
    </row>
    <row r="464">
      <c r="A464" s="92"/>
      <c r="B464" s="92"/>
      <c r="C464" s="92"/>
    </row>
    <row r="465">
      <c r="A465" s="92"/>
      <c r="B465" s="92"/>
      <c r="C465" s="92"/>
    </row>
    <row r="466">
      <c r="A466" s="92"/>
      <c r="B466" s="92"/>
      <c r="C466" s="92"/>
    </row>
    <row r="467">
      <c r="A467" s="92"/>
      <c r="B467" s="92"/>
      <c r="C467" s="92"/>
    </row>
    <row r="468">
      <c r="A468" s="92"/>
      <c r="B468" s="92"/>
      <c r="C468" s="92"/>
    </row>
    <row r="469">
      <c r="A469" s="92"/>
      <c r="B469" s="92"/>
      <c r="C469" s="92"/>
    </row>
    <row r="470">
      <c r="A470" s="92"/>
      <c r="B470" s="92"/>
      <c r="C470" s="92"/>
    </row>
    <row r="471">
      <c r="A471" s="92"/>
      <c r="B471" s="92"/>
      <c r="C471" s="92"/>
    </row>
    <row r="472">
      <c r="A472" s="92"/>
      <c r="B472" s="92"/>
      <c r="C472" s="92"/>
    </row>
    <row r="473">
      <c r="A473" s="92"/>
      <c r="B473" s="92"/>
      <c r="C473" s="92"/>
    </row>
    <row r="474">
      <c r="A474" s="92"/>
      <c r="B474" s="92"/>
      <c r="C474" s="92"/>
    </row>
    <row r="475">
      <c r="A475" s="92"/>
      <c r="B475" s="92"/>
      <c r="C475" s="92"/>
    </row>
    <row r="476">
      <c r="A476" s="92"/>
      <c r="B476" s="92"/>
      <c r="C476" s="92"/>
    </row>
    <row r="477">
      <c r="A477" s="92"/>
      <c r="B477" s="92"/>
      <c r="C477" s="92"/>
    </row>
    <row r="478">
      <c r="A478" s="92"/>
      <c r="B478" s="92"/>
      <c r="C478" s="92"/>
    </row>
    <row r="479">
      <c r="A479" s="92"/>
      <c r="B479" s="92"/>
      <c r="C479" s="92"/>
    </row>
    <row r="480">
      <c r="A480" s="92"/>
      <c r="B480" s="92"/>
      <c r="C480" s="92"/>
    </row>
    <row r="481">
      <c r="A481" s="92"/>
      <c r="B481" s="92"/>
      <c r="C481" s="92"/>
    </row>
    <row r="482">
      <c r="A482" s="92"/>
      <c r="B482" s="92"/>
      <c r="C482" s="92"/>
    </row>
    <row r="483">
      <c r="A483" s="92"/>
      <c r="B483" s="92"/>
      <c r="C483" s="92"/>
    </row>
    <row r="484">
      <c r="A484" s="92"/>
      <c r="B484" s="92"/>
      <c r="C484" s="92"/>
    </row>
    <row r="485">
      <c r="A485" s="92"/>
      <c r="B485" s="92"/>
      <c r="C485" s="92"/>
    </row>
    <row r="486">
      <c r="A486" s="92"/>
      <c r="B486" s="92"/>
      <c r="C486" s="92"/>
    </row>
    <row r="487">
      <c r="A487" s="92"/>
      <c r="B487" s="92"/>
      <c r="C487" s="92"/>
    </row>
    <row r="488">
      <c r="A488" s="92"/>
      <c r="B488" s="92"/>
      <c r="C488" s="92"/>
    </row>
    <row r="489">
      <c r="A489" s="92"/>
      <c r="B489" s="92"/>
      <c r="C489" s="92"/>
    </row>
    <row r="490">
      <c r="A490" s="92"/>
      <c r="B490" s="92"/>
      <c r="C490" s="92"/>
    </row>
    <row r="491">
      <c r="A491" s="92"/>
      <c r="B491" s="92"/>
      <c r="C491" s="92"/>
    </row>
    <row r="492">
      <c r="A492" s="92"/>
      <c r="B492" s="92"/>
      <c r="C492" s="92"/>
    </row>
    <row r="493">
      <c r="A493" s="92"/>
      <c r="B493" s="92"/>
      <c r="C493" s="92"/>
    </row>
    <row r="494">
      <c r="A494" s="92"/>
      <c r="B494" s="92"/>
      <c r="C494" s="92"/>
    </row>
    <row r="495">
      <c r="A495" s="92"/>
      <c r="B495" s="92"/>
      <c r="C495" s="92"/>
    </row>
    <row r="496">
      <c r="A496" s="92"/>
      <c r="B496" s="92"/>
      <c r="C496" s="92"/>
    </row>
    <row r="497">
      <c r="A497" s="92"/>
      <c r="B497" s="92"/>
      <c r="C497" s="92"/>
    </row>
    <row r="498">
      <c r="A498" s="92"/>
      <c r="B498" s="92"/>
      <c r="C498" s="92"/>
    </row>
    <row r="499">
      <c r="A499" s="92"/>
      <c r="B499" s="92"/>
      <c r="C499" s="92"/>
    </row>
    <row r="500">
      <c r="A500" s="92"/>
      <c r="B500" s="92"/>
      <c r="C500" s="92"/>
    </row>
    <row r="501">
      <c r="A501" s="92"/>
      <c r="B501" s="92"/>
      <c r="C501" s="92"/>
    </row>
    <row r="502">
      <c r="A502" s="92"/>
      <c r="B502" s="92"/>
      <c r="C502" s="92"/>
    </row>
    <row r="503">
      <c r="A503" s="92"/>
      <c r="B503" s="92"/>
      <c r="C503" s="92"/>
    </row>
    <row r="504">
      <c r="A504" s="92"/>
      <c r="B504" s="92"/>
      <c r="C504" s="92"/>
    </row>
    <row r="505">
      <c r="A505" s="92"/>
      <c r="B505" s="92"/>
      <c r="C505" s="92"/>
    </row>
    <row r="506">
      <c r="A506" s="92"/>
      <c r="B506" s="92"/>
      <c r="C506" s="92"/>
    </row>
    <row r="507">
      <c r="A507" s="92"/>
      <c r="B507" s="92"/>
      <c r="C507" s="92"/>
    </row>
    <row r="508">
      <c r="A508" s="92"/>
      <c r="B508" s="92"/>
      <c r="C508" s="92"/>
    </row>
    <row r="509">
      <c r="A509" s="92"/>
      <c r="B509" s="92"/>
      <c r="C509" s="92"/>
    </row>
    <row r="510">
      <c r="A510" s="92"/>
      <c r="B510" s="92"/>
      <c r="C510" s="92"/>
    </row>
    <row r="511">
      <c r="A511" s="92"/>
      <c r="B511" s="92"/>
      <c r="C511" s="92"/>
    </row>
    <row r="512">
      <c r="A512" s="92"/>
      <c r="B512" s="92"/>
      <c r="C512" s="92"/>
    </row>
    <row r="513">
      <c r="A513" s="92"/>
      <c r="B513" s="92"/>
      <c r="C513" s="92"/>
    </row>
    <row r="514">
      <c r="A514" s="92"/>
      <c r="B514" s="92"/>
      <c r="C514" s="92"/>
    </row>
    <row r="515">
      <c r="A515" s="92"/>
      <c r="B515" s="92"/>
      <c r="C515" s="92"/>
    </row>
    <row r="516">
      <c r="A516" s="92"/>
      <c r="B516" s="92"/>
      <c r="C516" s="92"/>
    </row>
    <row r="517">
      <c r="A517" s="92"/>
      <c r="B517" s="92"/>
      <c r="C517" s="92"/>
    </row>
    <row r="518">
      <c r="A518" s="92"/>
      <c r="B518" s="92"/>
      <c r="C518" s="92"/>
    </row>
    <row r="519">
      <c r="A519" s="92"/>
      <c r="B519" s="92"/>
      <c r="C519" s="92"/>
    </row>
    <row r="520">
      <c r="A520" s="92"/>
      <c r="B520" s="92"/>
      <c r="C520" s="92"/>
    </row>
    <row r="521">
      <c r="A521" s="92"/>
      <c r="B521" s="92"/>
      <c r="C521" s="92"/>
    </row>
    <row r="522">
      <c r="A522" s="92"/>
      <c r="B522" s="92"/>
      <c r="C522" s="92"/>
    </row>
    <row r="523">
      <c r="A523" s="92"/>
      <c r="B523" s="92"/>
      <c r="C523" s="92"/>
    </row>
    <row r="524">
      <c r="A524" s="92"/>
      <c r="B524" s="92"/>
      <c r="C524" s="92"/>
    </row>
    <row r="525">
      <c r="A525" s="92"/>
      <c r="B525" s="92"/>
      <c r="C525" s="92"/>
    </row>
    <row r="526">
      <c r="A526" s="92"/>
      <c r="B526" s="92"/>
      <c r="C526" s="92"/>
    </row>
    <row r="527">
      <c r="A527" s="92"/>
      <c r="B527" s="92"/>
      <c r="C527" s="92"/>
    </row>
    <row r="528">
      <c r="A528" s="92"/>
      <c r="B528" s="92"/>
      <c r="C528" s="92"/>
    </row>
    <row r="529">
      <c r="A529" s="92"/>
      <c r="B529" s="92"/>
      <c r="C529" s="92"/>
    </row>
    <row r="530">
      <c r="A530" s="92"/>
      <c r="B530" s="92"/>
      <c r="C530" s="92"/>
    </row>
    <row r="531">
      <c r="A531" s="92"/>
      <c r="B531" s="92"/>
      <c r="C531" s="92"/>
    </row>
    <row r="532">
      <c r="A532" s="92"/>
      <c r="B532" s="92"/>
      <c r="C532" s="92"/>
    </row>
    <row r="533">
      <c r="A533" s="92"/>
      <c r="B533" s="92"/>
      <c r="C533" s="92"/>
    </row>
    <row r="534">
      <c r="A534" s="92"/>
      <c r="B534" s="92"/>
      <c r="C534" s="92"/>
    </row>
    <row r="535">
      <c r="A535" s="92"/>
      <c r="B535" s="92"/>
      <c r="C535" s="92"/>
    </row>
    <row r="536">
      <c r="A536" s="92"/>
      <c r="B536" s="92"/>
      <c r="C536" s="92"/>
    </row>
    <row r="537">
      <c r="A537" s="92"/>
      <c r="B537" s="92"/>
      <c r="C537" s="92"/>
    </row>
    <row r="538">
      <c r="A538" s="92"/>
      <c r="B538" s="92"/>
      <c r="C538" s="92"/>
    </row>
    <row r="539">
      <c r="A539" s="92"/>
      <c r="B539" s="92"/>
      <c r="C539" s="92"/>
    </row>
    <row r="540">
      <c r="A540" s="92"/>
      <c r="B540" s="92"/>
      <c r="C540" s="92"/>
    </row>
    <row r="541">
      <c r="A541" s="92"/>
      <c r="B541" s="92"/>
      <c r="C541" s="92"/>
    </row>
    <row r="542">
      <c r="A542" s="92"/>
      <c r="B542" s="92"/>
      <c r="C542" s="92"/>
    </row>
    <row r="543">
      <c r="A543" s="92"/>
      <c r="B543" s="92"/>
      <c r="C543" s="92"/>
    </row>
    <row r="544">
      <c r="A544" s="92"/>
      <c r="B544" s="92"/>
      <c r="C544" s="92"/>
    </row>
    <row r="545">
      <c r="A545" s="92"/>
      <c r="B545" s="92"/>
      <c r="C545" s="92"/>
    </row>
    <row r="546">
      <c r="A546" s="92"/>
      <c r="B546" s="92"/>
      <c r="C546" s="92"/>
    </row>
    <row r="547">
      <c r="A547" s="92"/>
      <c r="B547" s="92"/>
      <c r="C547" s="92"/>
    </row>
    <row r="548">
      <c r="A548" s="92"/>
      <c r="B548" s="92"/>
      <c r="C548" s="92"/>
    </row>
    <row r="549">
      <c r="A549" s="92"/>
      <c r="B549" s="92"/>
      <c r="C549" s="92"/>
    </row>
    <row r="550">
      <c r="A550" s="92"/>
      <c r="B550" s="92"/>
      <c r="C550" s="92"/>
    </row>
    <row r="551">
      <c r="A551" s="92"/>
      <c r="B551" s="92"/>
      <c r="C551" s="92"/>
    </row>
    <row r="552">
      <c r="A552" s="92"/>
      <c r="B552" s="92"/>
      <c r="C552" s="92"/>
    </row>
    <row r="553">
      <c r="A553" s="92"/>
      <c r="B553" s="92"/>
      <c r="C553" s="92"/>
    </row>
    <row r="554">
      <c r="A554" s="92"/>
      <c r="B554" s="92"/>
      <c r="C554" s="92"/>
    </row>
    <row r="555">
      <c r="A555" s="92"/>
      <c r="B555" s="92"/>
      <c r="C555" s="92"/>
    </row>
    <row r="556">
      <c r="A556" s="92"/>
      <c r="B556" s="92"/>
      <c r="C556" s="92"/>
    </row>
    <row r="557">
      <c r="A557" s="92"/>
      <c r="B557" s="92"/>
      <c r="C557" s="92"/>
    </row>
    <row r="558">
      <c r="A558" s="92"/>
      <c r="B558" s="92"/>
      <c r="C558" s="92"/>
    </row>
    <row r="559">
      <c r="A559" s="92"/>
      <c r="B559" s="92"/>
      <c r="C559" s="92"/>
    </row>
    <row r="560">
      <c r="A560" s="92"/>
      <c r="B560" s="92"/>
      <c r="C560" s="92"/>
    </row>
    <row r="561">
      <c r="A561" s="92"/>
      <c r="B561" s="92"/>
      <c r="C561" s="92"/>
    </row>
    <row r="562">
      <c r="A562" s="92"/>
      <c r="B562" s="92"/>
      <c r="C562" s="92"/>
    </row>
    <row r="563">
      <c r="A563" s="92"/>
      <c r="B563" s="92"/>
      <c r="C563" s="92"/>
    </row>
    <row r="564">
      <c r="A564" s="92"/>
      <c r="B564" s="92"/>
      <c r="C564" s="92"/>
    </row>
    <row r="565">
      <c r="A565" s="92"/>
      <c r="B565" s="92"/>
      <c r="C565" s="92"/>
    </row>
    <row r="566">
      <c r="A566" s="92"/>
      <c r="B566" s="92"/>
      <c r="C566" s="92"/>
    </row>
    <row r="567">
      <c r="A567" s="92"/>
      <c r="B567" s="92"/>
      <c r="C567" s="92"/>
    </row>
    <row r="568">
      <c r="A568" s="92"/>
      <c r="B568" s="92"/>
      <c r="C568" s="92"/>
    </row>
    <row r="569">
      <c r="A569" s="92"/>
      <c r="B569" s="92"/>
      <c r="C569" s="92"/>
    </row>
    <row r="570">
      <c r="A570" s="92"/>
      <c r="B570" s="92"/>
      <c r="C570" s="92"/>
    </row>
    <row r="571">
      <c r="A571" s="92"/>
      <c r="B571" s="92"/>
      <c r="C571" s="92"/>
    </row>
    <row r="572">
      <c r="A572" s="92"/>
      <c r="B572" s="92"/>
      <c r="C572" s="92"/>
    </row>
    <row r="573">
      <c r="A573" s="92"/>
      <c r="B573" s="92"/>
      <c r="C573" s="92"/>
    </row>
    <row r="574">
      <c r="A574" s="92"/>
      <c r="B574" s="92"/>
      <c r="C574" s="92"/>
    </row>
    <row r="575">
      <c r="A575" s="92"/>
      <c r="B575" s="92"/>
      <c r="C575" s="92"/>
    </row>
    <row r="576">
      <c r="A576" s="92"/>
      <c r="B576" s="92"/>
      <c r="C576" s="92"/>
    </row>
    <row r="577">
      <c r="A577" s="92"/>
      <c r="B577" s="92"/>
      <c r="C577" s="92"/>
    </row>
    <row r="578">
      <c r="A578" s="92"/>
      <c r="B578" s="92"/>
      <c r="C578" s="92"/>
    </row>
    <row r="579">
      <c r="A579" s="92"/>
      <c r="B579" s="92"/>
      <c r="C579" s="92"/>
    </row>
    <row r="580">
      <c r="A580" s="92"/>
      <c r="B580" s="92"/>
      <c r="C580" s="92"/>
    </row>
    <row r="581">
      <c r="A581" s="92"/>
      <c r="B581" s="92"/>
      <c r="C581" s="92"/>
    </row>
    <row r="582">
      <c r="A582" s="92"/>
      <c r="B582" s="92"/>
      <c r="C582" s="92"/>
    </row>
    <row r="583">
      <c r="A583" s="92"/>
      <c r="B583" s="92"/>
      <c r="C583" s="92"/>
    </row>
    <row r="584">
      <c r="A584" s="92"/>
      <c r="B584" s="92"/>
      <c r="C584" s="92"/>
    </row>
    <row r="585">
      <c r="A585" s="92"/>
      <c r="B585" s="92"/>
      <c r="C585" s="92"/>
    </row>
    <row r="586">
      <c r="A586" s="92"/>
      <c r="B586" s="92"/>
      <c r="C586" s="92"/>
    </row>
    <row r="587">
      <c r="A587" s="92"/>
      <c r="B587" s="92"/>
      <c r="C587" s="92"/>
    </row>
    <row r="588">
      <c r="A588" s="92"/>
      <c r="B588" s="92"/>
      <c r="C588" s="92"/>
    </row>
    <row r="589">
      <c r="A589" s="92"/>
      <c r="B589" s="92"/>
      <c r="C589" s="92"/>
    </row>
    <row r="590">
      <c r="A590" s="92"/>
      <c r="B590" s="92"/>
      <c r="C590" s="92"/>
    </row>
    <row r="591">
      <c r="A591" s="92"/>
      <c r="B591" s="92"/>
      <c r="C591" s="92"/>
    </row>
    <row r="592">
      <c r="A592" s="92"/>
      <c r="B592" s="92"/>
      <c r="C592" s="92"/>
    </row>
    <row r="593">
      <c r="A593" s="92"/>
      <c r="B593" s="92"/>
      <c r="C593" s="92"/>
    </row>
    <row r="594">
      <c r="A594" s="92"/>
      <c r="B594" s="92"/>
      <c r="C594" s="92"/>
    </row>
    <row r="595">
      <c r="A595" s="92"/>
      <c r="B595" s="92"/>
      <c r="C595" s="92"/>
    </row>
    <row r="596">
      <c r="A596" s="92"/>
      <c r="B596" s="92"/>
      <c r="C596" s="92"/>
    </row>
    <row r="597">
      <c r="A597" s="92"/>
      <c r="B597" s="92"/>
      <c r="C597" s="92"/>
    </row>
    <row r="598">
      <c r="A598" s="92"/>
      <c r="B598" s="92"/>
      <c r="C598" s="92"/>
    </row>
    <row r="599">
      <c r="A599" s="92"/>
      <c r="B599" s="92"/>
      <c r="C599" s="92"/>
    </row>
    <row r="600">
      <c r="A600" s="92"/>
      <c r="B600" s="92"/>
      <c r="C600" s="92"/>
    </row>
    <row r="601">
      <c r="A601" s="92"/>
      <c r="B601" s="92"/>
      <c r="C601" s="92"/>
    </row>
    <row r="602">
      <c r="A602" s="92"/>
      <c r="B602" s="92"/>
      <c r="C602" s="92"/>
    </row>
    <row r="603">
      <c r="A603" s="92"/>
      <c r="B603" s="92"/>
      <c r="C603" s="92"/>
    </row>
    <row r="604">
      <c r="A604" s="92"/>
      <c r="B604" s="92"/>
      <c r="C604" s="92"/>
    </row>
    <row r="605">
      <c r="A605" s="92"/>
      <c r="B605" s="92"/>
      <c r="C605" s="92"/>
    </row>
    <row r="606">
      <c r="A606" s="92"/>
      <c r="B606" s="92"/>
      <c r="C606" s="92"/>
    </row>
    <row r="607">
      <c r="A607" s="92"/>
      <c r="B607" s="92"/>
      <c r="C607" s="92"/>
    </row>
    <row r="608">
      <c r="A608" s="92"/>
      <c r="B608" s="92"/>
      <c r="C608" s="92"/>
    </row>
    <row r="609">
      <c r="A609" s="92"/>
      <c r="B609" s="92"/>
      <c r="C609" s="92"/>
    </row>
    <row r="610">
      <c r="A610" s="92"/>
      <c r="B610" s="92"/>
      <c r="C610" s="92"/>
    </row>
    <row r="611">
      <c r="A611" s="92"/>
      <c r="B611" s="92"/>
      <c r="C611" s="92"/>
    </row>
    <row r="612">
      <c r="A612" s="92"/>
      <c r="B612" s="92"/>
      <c r="C612" s="92"/>
    </row>
    <row r="613">
      <c r="A613" s="92"/>
      <c r="B613" s="92"/>
      <c r="C613" s="92"/>
    </row>
    <row r="614">
      <c r="A614" s="92"/>
      <c r="B614" s="92"/>
      <c r="C614" s="92"/>
    </row>
    <row r="615">
      <c r="A615" s="92"/>
      <c r="B615" s="92"/>
      <c r="C615" s="92"/>
    </row>
    <row r="616">
      <c r="A616" s="92"/>
      <c r="B616" s="92"/>
      <c r="C616" s="92"/>
    </row>
    <row r="617">
      <c r="A617" s="92"/>
      <c r="B617" s="92"/>
      <c r="C617" s="92"/>
    </row>
    <row r="618">
      <c r="A618" s="92"/>
      <c r="B618" s="92"/>
      <c r="C618" s="92"/>
    </row>
    <row r="619">
      <c r="A619" s="92"/>
      <c r="B619" s="92"/>
      <c r="C619" s="92"/>
    </row>
    <row r="620">
      <c r="A620" s="92"/>
      <c r="B620" s="92"/>
      <c r="C620" s="92"/>
    </row>
    <row r="621">
      <c r="A621" s="92"/>
      <c r="B621" s="92"/>
      <c r="C621" s="92"/>
    </row>
    <row r="622">
      <c r="A622" s="92"/>
      <c r="B622" s="92"/>
      <c r="C622" s="92"/>
    </row>
    <row r="623">
      <c r="A623" s="92"/>
      <c r="B623" s="92"/>
      <c r="C623" s="92"/>
    </row>
    <row r="624">
      <c r="A624" s="92"/>
      <c r="B624" s="92"/>
      <c r="C624" s="92"/>
    </row>
    <row r="625">
      <c r="A625" s="92"/>
      <c r="B625" s="92"/>
      <c r="C625" s="92"/>
    </row>
    <row r="626">
      <c r="A626" s="92"/>
      <c r="B626" s="92"/>
      <c r="C626" s="92"/>
    </row>
    <row r="627">
      <c r="A627" s="92"/>
      <c r="B627" s="92"/>
      <c r="C627" s="92"/>
    </row>
    <row r="628">
      <c r="A628" s="92"/>
      <c r="B628" s="92"/>
      <c r="C628" s="92"/>
    </row>
    <row r="629">
      <c r="A629" s="92"/>
      <c r="B629" s="92"/>
      <c r="C629" s="92"/>
    </row>
    <row r="630">
      <c r="A630" s="92"/>
      <c r="B630" s="92"/>
      <c r="C630" s="92"/>
    </row>
    <row r="631">
      <c r="A631" s="92"/>
      <c r="B631" s="92"/>
      <c r="C631" s="92"/>
    </row>
    <row r="632">
      <c r="A632" s="92"/>
      <c r="B632" s="92"/>
      <c r="C632" s="92"/>
    </row>
    <row r="633">
      <c r="A633" s="92"/>
      <c r="B633" s="92"/>
      <c r="C633" s="92"/>
    </row>
    <row r="634">
      <c r="A634" s="92"/>
      <c r="B634" s="92"/>
      <c r="C634" s="92"/>
    </row>
    <row r="635">
      <c r="A635" s="92"/>
      <c r="B635" s="92"/>
      <c r="C635" s="92"/>
    </row>
    <row r="636">
      <c r="A636" s="92"/>
      <c r="B636" s="92"/>
      <c r="C636" s="92"/>
    </row>
    <row r="637">
      <c r="A637" s="92"/>
      <c r="B637" s="92"/>
      <c r="C637" s="92"/>
    </row>
    <row r="638">
      <c r="A638" s="92"/>
      <c r="B638" s="92"/>
      <c r="C638" s="92"/>
    </row>
    <row r="639">
      <c r="A639" s="92"/>
      <c r="B639" s="92"/>
      <c r="C639" s="92"/>
    </row>
    <row r="640">
      <c r="A640" s="92"/>
      <c r="B640" s="92"/>
      <c r="C640" s="92"/>
    </row>
    <row r="641">
      <c r="A641" s="92"/>
      <c r="B641" s="92"/>
      <c r="C641" s="92"/>
    </row>
    <row r="642">
      <c r="A642" s="92"/>
      <c r="B642" s="92"/>
      <c r="C642" s="92"/>
    </row>
    <row r="643">
      <c r="A643" s="92"/>
      <c r="B643" s="92"/>
      <c r="C643" s="92"/>
    </row>
    <row r="644">
      <c r="A644" s="92"/>
      <c r="B644" s="92"/>
      <c r="C644" s="92"/>
    </row>
    <row r="645">
      <c r="A645" s="92"/>
      <c r="B645" s="92"/>
      <c r="C645" s="92"/>
    </row>
    <row r="646">
      <c r="A646" s="92"/>
      <c r="B646" s="92"/>
      <c r="C646" s="92"/>
    </row>
    <row r="647">
      <c r="A647" s="92"/>
      <c r="B647" s="92"/>
      <c r="C647" s="92"/>
    </row>
    <row r="648">
      <c r="A648" s="92"/>
      <c r="B648" s="92"/>
      <c r="C648" s="92"/>
    </row>
    <row r="649">
      <c r="A649" s="92"/>
      <c r="B649" s="92"/>
      <c r="C649" s="92"/>
    </row>
    <row r="650">
      <c r="A650" s="92"/>
      <c r="B650" s="92"/>
      <c r="C650" s="92"/>
    </row>
    <row r="651">
      <c r="A651" s="92"/>
      <c r="B651" s="92"/>
      <c r="C651" s="92"/>
    </row>
    <row r="652">
      <c r="A652" s="92"/>
      <c r="B652" s="92"/>
      <c r="C652" s="92"/>
    </row>
    <row r="653">
      <c r="A653" s="92"/>
      <c r="B653" s="92"/>
      <c r="C653" s="92"/>
    </row>
    <row r="654">
      <c r="A654" s="92"/>
      <c r="B654" s="92"/>
      <c r="C654" s="92"/>
    </row>
    <row r="655">
      <c r="A655" s="92"/>
      <c r="B655" s="92"/>
      <c r="C655" s="92"/>
    </row>
    <row r="656">
      <c r="A656" s="92"/>
      <c r="B656" s="92"/>
      <c r="C656" s="92"/>
    </row>
    <row r="657">
      <c r="A657" s="92"/>
      <c r="B657" s="92"/>
      <c r="C657" s="92"/>
    </row>
    <row r="658">
      <c r="A658" s="92"/>
      <c r="B658" s="92"/>
      <c r="C658" s="92"/>
    </row>
    <row r="659">
      <c r="A659" s="92"/>
      <c r="B659" s="92"/>
      <c r="C659" s="92"/>
    </row>
    <row r="660">
      <c r="A660" s="92"/>
      <c r="B660" s="92"/>
      <c r="C660" s="92"/>
    </row>
    <row r="661">
      <c r="A661" s="92"/>
      <c r="B661" s="92"/>
      <c r="C661" s="92"/>
    </row>
    <row r="662">
      <c r="A662" s="92"/>
      <c r="B662" s="92"/>
      <c r="C662" s="92"/>
    </row>
    <row r="663">
      <c r="A663" s="92"/>
      <c r="B663" s="92"/>
      <c r="C663" s="92"/>
    </row>
    <row r="664">
      <c r="A664" s="92"/>
      <c r="B664" s="92"/>
      <c r="C664" s="92"/>
    </row>
    <row r="665">
      <c r="A665" s="92"/>
      <c r="B665" s="92"/>
      <c r="C665" s="92"/>
    </row>
    <row r="666">
      <c r="A666" s="92"/>
      <c r="B666" s="92"/>
      <c r="C666" s="92"/>
    </row>
    <row r="667">
      <c r="A667" s="92"/>
      <c r="B667" s="92"/>
      <c r="C667" s="92"/>
    </row>
    <row r="668">
      <c r="A668" s="92"/>
      <c r="B668" s="92"/>
      <c r="C668" s="92"/>
    </row>
    <row r="669">
      <c r="A669" s="92"/>
      <c r="B669" s="92"/>
      <c r="C669" s="92"/>
    </row>
    <row r="670">
      <c r="A670" s="92"/>
      <c r="B670" s="92"/>
      <c r="C670" s="92"/>
    </row>
    <row r="671">
      <c r="A671" s="92"/>
      <c r="B671" s="92"/>
      <c r="C671" s="92"/>
    </row>
    <row r="672">
      <c r="A672" s="92"/>
      <c r="B672" s="92"/>
      <c r="C672" s="92"/>
    </row>
    <row r="673">
      <c r="A673" s="92"/>
      <c r="B673" s="92"/>
      <c r="C673" s="92"/>
    </row>
    <row r="674">
      <c r="A674" s="92"/>
      <c r="B674" s="92"/>
      <c r="C674" s="92"/>
    </row>
    <row r="675">
      <c r="A675" s="92"/>
      <c r="B675" s="92"/>
      <c r="C675" s="92"/>
    </row>
    <row r="676">
      <c r="A676" s="92"/>
      <c r="B676" s="92"/>
      <c r="C676" s="92"/>
    </row>
    <row r="677">
      <c r="A677" s="92"/>
      <c r="B677" s="92"/>
      <c r="C677" s="92"/>
    </row>
    <row r="678">
      <c r="A678" s="92"/>
      <c r="B678" s="92"/>
      <c r="C678" s="92"/>
    </row>
    <row r="679">
      <c r="A679" s="92"/>
      <c r="B679" s="92"/>
      <c r="C679" s="92"/>
    </row>
    <row r="680">
      <c r="A680" s="92"/>
      <c r="B680" s="92"/>
      <c r="C680" s="92"/>
    </row>
    <row r="681">
      <c r="A681" s="92"/>
      <c r="B681" s="92"/>
      <c r="C681" s="92"/>
    </row>
    <row r="682">
      <c r="A682" s="92"/>
      <c r="B682" s="92"/>
      <c r="C682" s="92"/>
    </row>
    <row r="683">
      <c r="A683" s="92"/>
      <c r="B683" s="92"/>
      <c r="C683" s="92"/>
    </row>
    <row r="684">
      <c r="A684" s="92"/>
      <c r="B684" s="92"/>
      <c r="C684" s="92"/>
    </row>
    <row r="685">
      <c r="A685" s="92"/>
      <c r="B685" s="92"/>
      <c r="C685" s="92"/>
    </row>
    <row r="686">
      <c r="A686" s="92"/>
      <c r="B686" s="92"/>
      <c r="C686" s="92"/>
    </row>
    <row r="687">
      <c r="A687" s="92"/>
      <c r="B687" s="92"/>
      <c r="C687" s="92"/>
    </row>
    <row r="688">
      <c r="A688" s="92"/>
      <c r="B688" s="92"/>
      <c r="C688" s="92"/>
    </row>
    <row r="689">
      <c r="A689" s="92"/>
      <c r="B689" s="92"/>
      <c r="C689" s="92"/>
    </row>
    <row r="690">
      <c r="A690" s="92"/>
      <c r="B690" s="92"/>
      <c r="C690" s="92"/>
    </row>
    <row r="691">
      <c r="A691" s="92"/>
      <c r="B691" s="92"/>
      <c r="C691" s="92"/>
    </row>
    <row r="692">
      <c r="A692" s="92"/>
      <c r="B692" s="92"/>
      <c r="C692" s="92"/>
    </row>
    <row r="693">
      <c r="A693" s="92"/>
      <c r="B693" s="92"/>
      <c r="C693" s="92"/>
    </row>
    <row r="694">
      <c r="A694" s="92"/>
      <c r="B694" s="92"/>
      <c r="C694" s="92"/>
    </row>
    <row r="695">
      <c r="A695" s="92"/>
      <c r="B695" s="92"/>
      <c r="C695" s="92"/>
    </row>
    <row r="696">
      <c r="A696" s="92"/>
      <c r="B696" s="92"/>
      <c r="C696" s="92"/>
    </row>
    <row r="697">
      <c r="A697" s="92"/>
      <c r="B697" s="92"/>
      <c r="C697" s="92"/>
    </row>
    <row r="698">
      <c r="A698" s="92"/>
      <c r="B698" s="92"/>
      <c r="C698" s="92"/>
    </row>
    <row r="699">
      <c r="A699" s="92"/>
      <c r="B699" s="92"/>
      <c r="C699" s="92"/>
    </row>
    <row r="700">
      <c r="A700" s="92"/>
      <c r="B700" s="92"/>
      <c r="C700" s="92"/>
    </row>
    <row r="701">
      <c r="A701" s="92"/>
      <c r="B701" s="92"/>
      <c r="C701" s="92"/>
    </row>
    <row r="702">
      <c r="A702" s="92"/>
      <c r="B702" s="92"/>
      <c r="C702" s="92"/>
    </row>
    <row r="703">
      <c r="A703" s="92"/>
      <c r="B703" s="92"/>
      <c r="C703" s="92"/>
    </row>
    <row r="704">
      <c r="A704" s="92"/>
      <c r="B704" s="92"/>
      <c r="C704" s="92"/>
    </row>
    <row r="705">
      <c r="A705" s="92"/>
      <c r="B705" s="92"/>
      <c r="C705" s="92"/>
    </row>
    <row r="706">
      <c r="A706" s="92"/>
      <c r="B706" s="92"/>
      <c r="C706" s="92"/>
    </row>
    <row r="707">
      <c r="A707" s="92"/>
      <c r="B707" s="92"/>
      <c r="C707" s="92"/>
    </row>
    <row r="708">
      <c r="A708" s="92"/>
      <c r="B708" s="92"/>
      <c r="C708" s="92"/>
    </row>
    <row r="709">
      <c r="A709" s="92"/>
      <c r="B709" s="92"/>
      <c r="C709" s="92"/>
    </row>
    <row r="710">
      <c r="A710" s="92"/>
      <c r="B710" s="92"/>
      <c r="C710" s="92"/>
    </row>
    <row r="711">
      <c r="A711" s="92"/>
      <c r="B711" s="92"/>
      <c r="C711" s="92"/>
    </row>
    <row r="712">
      <c r="A712" s="92"/>
      <c r="B712" s="92"/>
      <c r="C712" s="92"/>
    </row>
    <row r="713">
      <c r="A713" s="92"/>
      <c r="B713" s="92"/>
      <c r="C713" s="92"/>
    </row>
    <row r="714">
      <c r="A714" s="92"/>
      <c r="B714" s="92"/>
      <c r="C714" s="92"/>
    </row>
    <row r="715">
      <c r="A715" s="92"/>
      <c r="B715" s="92"/>
      <c r="C715" s="92"/>
    </row>
    <row r="716">
      <c r="A716" s="92"/>
      <c r="B716" s="92"/>
      <c r="C716" s="92"/>
    </row>
    <row r="717">
      <c r="A717" s="92"/>
      <c r="B717" s="92"/>
      <c r="C717" s="92"/>
    </row>
    <row r="718">
      <c r="A718" s="92"/>
      <c r="B718" s="92"/>
      <c r="C718" s="92"/>
    </row>
    <row r="719">
      <c r="A719" s="92"/>
      <c r="B719" s="92"/>
      <c r="C719" s="92"/>
    </row>
    <row r="720">
      <c r="A720" s="92"/>
      <c r="B720" s="92"/>
      <c r="C720" s="92"/>
    </row>
    <row r="721">
      <c r="A721" s="92"/>
      <c r="B721" s="92"/>
      <c r="C721" s="92"/>
    </row>
    <row r="722">
      <c r="A722" s="92"/>
      <c r="B722" s="92"/>
      <c r="C722" s="92"/>
    </row>
    <row r="723">
      <c r="A723" s="92"/>
      <c r="B723" s="92"/>
      <c r="C723" s="92"/>
    </row>
    <row r="724">
      <c r="A724" s="92"/>
      <c r="B724" s="92"/>
      <c r="C724" s="92"/>
    </row>
    <row r="725">
      <c r="A725" s="92"/>
      <c r="B725" s="92"/>
      <c r="C725" s="92"/>
    </row>
    <row r="726">
      <c r="A726" s="92"/>
      <c r="B726" s="92"/>
      <c r="C726" s="92"/>
    </row>
    <row r="727">
      <c r="A727" s="92"/>
      <c r="B727" s="92"/>
      <c r="C727" s="92"/>
    </row>
    <row r="728">
      <c r="A728" s="92"/>
      <c r="B728" s="92"/>
      <c r="C728" s="92"/>
    </row>
    <row r="729">
      <c r="A729" s="92"/>
      <c r="B729" s="92"/>
      <c r="C729" s="92"/>
    </row>
    <row r="730">
      <c r="A730" s="92"/>
      <c r="B730" s="92"/>
      <c r="C730" s="92"/>
    </row>
    <row r="731">
      <c r="A731" s="92"/>
      <c r="B731" s="92"/>
      <c r="C731" s="92"/>
    </row>
    <row r="732">
      <c r="A732" s="92"/>
      <c r="B732" s="92"/>
      <c r="C732" s="92"/>
    </row>
    <row r="733">
      <c r="A733" s="92"/>
      <c r="B733" s="92"/>
      <c r="C733" s="92"/>
    </row>
    <row r="734">
      <c r="A734" s="92"/>
      <c r="B734" s="92"/>
      <c r="C734" s="92"/>
    </row>
    <row r="735">
      <c r="A735" s="92"/>
      <c r="B735" s="92"/>
      <c r="C735" s="92"/>
    </row>
    <row r="736">
      <c r="A736" s="92"/>
      <c r="B736" s="92"/>
      <c r="C736" s="92"/>
    </row>
    <row r="737">
      <c r="A737" s="92"/>
      <c r="B737" s="92"/>
      <c r="C737" s="92"/>
    </row>
    <row r="738">
      <c r="A738" s="92"/>
      <c r="B738" s="92"/>
      <c r="C738" s="92"/>
    </row>
    <row r="739">
      <c r="A739" s="92"/>
      <c r="B739" s="92"/>
      <c r="C739" s="92"/>
    </row>
    <row r="740">
      <c r="A740" s="92"/>
      <c r="B740" s="92"/>
      <c r="C740" s="92"/>
    </row>
    <row r="741">
      <c r="A741" s="92"/>
      <c r="B741" s="92"/>
      <c r="C741" s="92"/>
    </row>
    <row r="742">
      <c r="A742" s="92"/>
      <c r="B742" s="92"/>
      <c r="C742" s="92"/>
    </row>
    <row r="743">
      <c r="A743" s="92"/>
      <c r="B743" s="92"/>
      <c r="C743" s="92"/>
    </row>
    <row r="744">
      <c r="A744" s="92"/>
      <c r="B744" s="92"/>
      <c r="C744" s="92"/>
    </row>
    <row r="745">
      <c r="A745" s="92"/>
      <c r="B745" s="92"/>
      <c r="C745" s="92"/>
    </row>
    <row r="746">
      <c r="A746" s="92"/>
      <c r="B746" s="92"/>
      <c r="C746" s="92"/>
    </row>
    <row r="747">
      <c r="A747" s="92"/>
      <c r="B747" s="92"/>
      <c r="C747" s="92"/>
    </row>
    <row r="748">
      <c r="A748" s="92"/>
      <c r="B748" s="92"/>
      <c r="C748" s="92"/>
    </row>
    <row r="749">
      <c r="A749" s="92"/>
      <c r="B749" s="92"/>
      <c r="C749" s="92"/>
    </row>
    <row r="750">
      <c r="A750" s="92"/>
      <c r="B750" s="92"/>
      <c r="C750" s="92"/>
    </row>
    <row r="751">
      <c r="A751" s="92"/>
      <c r="B751" s="92"/>
      <c r="C751" s="92"/>
    </row>
    <row r="752">
      <c r="A752" s="92"/>
      <c r="B752" s="92"/>
      <c r="C752" s="92"/>
    </row>
    <row r="753">
      <c r="A753" s="92"/>
      <c r="B753" s="92"/>
      <c r="C753" s="92"/>
    </row>
    <row r="754">
      <c r="A754" s="92"/>
      <c r="B754" s="92"/>
      <c r="C754" s="92"/>
    </row>
    <row r="755">
      <c r="A755" s="92"/>
      <c r="B755" s="92"/>
      <c r="C755" s="92"/>
    </row>
    <row r="756">
      <c r="A756" s="92"/>
      <c r="B756" s="92"/>
      <c r="C756" s="92"/>
    </row>
    <row r="757">
      <c r="A757" s="92"/>
      <c r="B757" s="92"/>
      <c r="C757" s="92"/>
    </row>
    <row r="758">
      <c r="A758" s="92"/>
      <c r="B758" s="92"/>
      <c r="C758" s="92"/>
    </row>
    <row r="759">
      <c r="A759" s="92"/>
      <c r="B759" s="92"/>
      <c r="C759" s="92"/>
    </row>
    <row r="760">
      <c r="A760" s="92"/>
      <c r="B760" s="92"/>
      <c r="C760" s="92"/>
    </row>
    <row r="761">
      <c r="A761" s="92"/>
      <c r="B761" s="92"/>
      <c r="C761" s="92"/>
    </row>
    <row r="762">
      <c r="A762" s="92"/>
      <c r="B762" s="92"/>
      <c r="C762" s="92"/>
    </row>
    <row r="763">
      <c r="A763" s="92"/>
      <c r="B763" s="92"/>
      <c r="C763" s="92"/>
    </row>
    <row r="764">
      <c r="A764" s="92"/>
      <c r="B764" s="92"/>
      <c r="C764" s="92"/>
    </row>
    <row r="765">
      <c r="A765" s="92"/>
      <c r="B765" s="92"/>
      <c r="C765" s="92"/>
    </row>
    <row r="766">
      <c r="A766" s="92"/>
      <c r="B766" s="92"/>
      <c r="C766" s="92"/>
    </row>
    <row r="767">
      <c r="A767" s="92"/>
      <c r="B767" s="92"/>
      <c r="C767" s="92"/>
    </row>
    <row r="768">
      <c r="A768" s="92"/>
      <c r="B768" s="92"/>
      <c r="C768" s="92"/>
    </row>
    <row r="769">
      <c r="A769" s="92"/>
      <c r="B769" s="92"/>
      <c r="C769" s="92"/>
    </row>
    <row r="770">
      <c r="A770" s="92"/>
      <c r="B770" s="92"/>
      <c r="C770" s="92"/>
    </row>
    <row r="771">
      <c r="A771" s="92"/>
      <c r="B771" s="92"/>
      <c r="C771" s="92"/>
    </row>
    <row r="772">
      <c r="A772" s="92"/>
      <c r="B772" s="92"/>
      <c r="C772" s="92"/>
    </row>
    <row r="773">
      <c r="A773" s="92"/>
      <c r="B773" s="92"/>
      <c r="C773" s="92"/>
    </row>
    <row r="774">
      <c r="A774" s="92"/>
      <c r="B774" s="92"/>
      <c r="C774" s="92"/>
    </row>
    <row r="775">
      <c r="A775" s="92"/>
      <c r="B775" s="92"/>
      <c r="C775" s="92"/>
    </row>
    <row r="776">
      <c r="A776" s="92"/>
      <c r="B776" s="92"/>
      <c r="C776" s="92"/>
    </row>
    <row r="777">
      <c r="A777" s="92"/>
      <c r="B777" s="92"/>
      <c r="C777" s="92"/>
    </row>
    <row r="778">
      <c r="A778" s="92"/>
      <c r="B778" s="92"/>
      <c r="C778" s="92"/>
    </row>
    <row r="779">
      <c r="A779" s="92"/>
      <c r="B779" s="92"/>
      <c r="C779" s="92"/>
    </row>
    <row r="780">
      <c r="A780" s="92"/>
      <c r="B780" s="92"/>
      <c r="C780" s="92"/>
    </row>
    <row r="781">
      <c r="A781" s="92"/>
      <c r="B781" s="92"/>
      <c r="C781" s="92"/>
    </row>
    <row r="782">
      <c r="A782" s="92"/>
      <c r="B782" s="92"/>
      <c r="C782" s="92"/>
    </row>
    <row r="783">
      <c r="A783" s="92"/>
      <c r="B783" s="92"/>
      <c r="C783" s="92"/>
    </row>
    <row r="784">
      <c r="A784" s="92"/>
      <c r="B784" s="92"/>
      <c r="C784" s="92"/>
    </row>
    <row r="785">
      <c r="A785" s="92"/>
      <c r="B785" s="92"/>
      <c r="C785" s="92"/>
    </row>
    <row r="786">
      <c r="A786" s="92"/>
      <c r="B786" s="92"/>
      <c r="C786" s="92"/>
    </row>
    <row r="787">
      <c r="A787" s="92"/>
      <c r="B787" s="92"/>
      <c r="C787" s="92"/>
    </row>
    <row r="788">
      <c r="A788" s="92"/>
      <c r="B788" s="92"/>
      <c r="C788" s="92"/>
    </row>
    <row r="789">
      <c r="A789" s="92"/>
      <c r="B789" s="92"/>
      <c r="C789" s="92"/>
    </row>
    <row r="790">
      <c r="A790" s="92"/>
      <c r="B790" s="92"/>
      <c r="C790" s="92"/>
    </row>
    <row r="791">
      <c r="A791" s="92"/>
      <c r="B791" s="92"/>
      <c r="C791" s="92"/>
    </row>
    <row r="792">
      <c r="A792" s="92"/>
      <c r="B792" s="92"/>
      <c r="C792" s="92"/>
    </row>
    <row r="793">
      <c r="A793" s="92"/>
      <c r="B793" s="92"/>
      <c r="C793" s="92"/>
    </row>
    <row r="794">
      <c r="A794" s="92"/>
      <c r="B794" s="92"/>
      <c r="C794" s="92"/>
    </row>
    <row r="795">
      <c r="A795" s="92"/>
      <c r="B795" s="92"/>
      <c r="C795" s="92"/>
    </row>
    <row r="796">
      <c r="A796" s="92"/>
      <c r="B796" s="92"/>
      <c r="C796" s="92"/>
    </row>
    <row r="797">
      <c r="A797" s="92"/>
      <c r="B797" s="92"/>
      <c r="C797" s="92"/>
    </row>
    <row r="798">
      <c r="A798" s="92"/>
      <c r="B798" s="92"/>
      <c r="C798" s="92"/>
    </row>
    <row r="799">
      <c r="A799" s="92"/>
      <c r="B799" s="92"/>
      <c r="C799" s="92"/>
    </row>
    <row r="800">
      <c r="A800" s="92"/>
      <c r="B800" s="92"/>
      <c r="C800" s="92"/>
    </row>
    <row r="801">
      <c r="A801" s="92"/>
      <c r="B801" s="92"/>
      <c r="C801" s="92"/>
    </row>
    <row r="802">
      <c r="A802" s="92"/>
      <c r="B802" s="92"/>
      <c r="C802" s="92"/>
    </row>
    <row r="803">
      <c r="A803" s="92"/>
      <c r="B803" s="92"/>
      <c r="C803" s="92"/>
    </row>
    <row r="804">
      <c r="A804" s="92"/>
      <c r="B804" s="92"/>
      <c r="C804" s="92"/>
    </row>
    <row r="805">
      <c r="A805" s="92"/>
      <c r="B805" s="92"/>
      <c r="C805" s="92"/>
    </row>
    <row r="806">
      <c r="A806" s="92"/>
      <c r="B806" s="92"/>
      <c r="C806" s="92"/>
    </row>
    <row r="807">
      <c r="A807" s="92"/>
      <c r="B807" s="92"/>
      <c r="C807" s="92"/>
    </row>
    <row r="808">
      <c r="A808" s="92"/>
      <c r="B808" s="92"/>
      <c r="C808" s="92"/>
    </row>
    <row r="809">
      <c r="A809" s="92"/>
      <c r="B809" s="92"/>
      <c r="C809" s="92"/>
    </row>
    <row r="810">
      <c r="A810" s="92"/>
      <c r="B810" s="92"/>
      <c r="C810" s="92"/>
    </row>
    <row r="811">
      <c r="A811" s="92"/>
      <c r="B811" s="92"/>
      <c r="C811" s="92"/>
    </row>
    <row r="812">
      <c r="A812" s="92"/>
      <c r="B812" s="92"/>
      <c r="C812" s="92"/>
    </row>
    <row r="813">
      <c r="A813" s="92"/>
      <c r="B813" s="92"/>
      <c r="C813" s="92"/>
    </row>
    <row r="814">
      <c r="A814" s="92"/>
      <c r="B814" s="92"/>
      <c r="C814" s="92"/>
    </row>
    <row r="815">
      <c r="A815" s="92"/>
      <c r="B815" s="92"/>
      <c r="C815" s="92"/>
    </row>
    <row r="816">
      <c r="A816" s="92"/>
      <c r="B816" s="92"/>
      <c r="C816" s="92"/>
    </row>
    <row r="817">
      <c r="A817" s="92"/>
      <c r="B817" s="92"/>
      <c r="C817" s="92"/>
    </row>
    <row r="818">
      <c r="A818" s="92"/>
      <c r="B818" s="92"/>
      <c r="C818" s="92"/>
    </row>
    <row r="819">
      <c r="A819" s="92"/>
      <c r="B819" s="92"/>
      <c r="C819" s="92"/>
    </row>
    <row r="820">
      <c r="A820" s="92"/>
      <c r="B820" s="92"/>
      <c r="C820" s="92"/>
    </row>
    <row r="821">
      <c r="A821" s="92"/>
      <c r="B821" s="92"/>
      <c r="C821" s="92"/>
    </row>
    <row r="822">
      <c r="A822" s="92"/>
      <c r="B822" s="92"/>
      <c r="C822" s="92"/>
    </row>
    <row r="823">
      <c r="A823" s="92"/>
      <c r="B823" s="92"/>
      <c r="C823" s="92"/>
    </row>
    <row r="824">
      <c r="A824" s="92"/>
      <c r="B824" s="92"/>
      <c r="C824" s="92"/>
    </row>
    <row r="825">
      <c r="A825" s="92"/>
      <c r="B825" s="92"/>
      <c r="C825" s="92"/>
    </row>
    <row r="826">
      <c r="A826" s="92"/>
      <c r="B826" s="92"/>
      <c r="C826" s="92"/>
    </row>
    <row r="827">
      <c r="A827" s="92"/>
      <c r="B827" s="92"/>
      <c r="C827" s="92"/>
    </row>
    <row r="828">
      <c r="A828" s="92"/>
      <c r="B828" s="92"/>
      <c r="C828" s="92"/>
    </row>
    <row r="829">
      <c r="A829" s="92"/>
      <c r="B829" s="92"/>
      <c r="C829" s="92"/>
    </row>
    <row r="830">
      <c r="A830" s="92"/>
      <c r="B830" s="92"/>
      <c r="C830" s="92"/>
    </row>
    <row r="831">
      <c r="A831" s="92"/>
      <c r="B831" s="92"/>
      <c r="C831" s="92"/>
    </row>
    <row r="832">
      <c r="A832" s="92"/>
      <c r="B832" s="92"/>
      <c r="C832" s="92"/>
    </row>
    <row r="833">
      <c r="A833" s="92"/>
      <c r="B833" s="92"/>
      <c r="C833" s="92"/>
    </row>
    <row r="834">
      <c r="A834" s="92"/>
      <c r="B834" s="92"/>
      <c r="C834" s="92"/>
    </row>
    <row r="835">
      <c r="A835" s="92"/>
      <c r="B835" s="92"/>
      <c r="C835" s="92"/>
    </row>
    <row r="836">
      <c r="A836" s="92"/>
      <c r="B836" s="92"/>
      <c r="C836" s="92"/>
    </row>
    <row r="837">
      <c r="A837" s="92"/>
      <c r="B837" s="92"/>
      <c r="C837" s="92"/>
    </row>
    <row r="838">
      <c r="A838" s="92"/>
      <c r="B838" s="92"/>
      <c r="C838" s="92"/>
    </row>
    <row r="839">
      <c r="A839" s="92"/>
      <c r="B839" s="92"/>
      <c r="C839" s="92"/>
    </row>
    <row r="840">
      <c r="A840" s="92"/>
      <c r="B840" s="92"/>
      <c r="C840" s="92"/>
    </row>
    <row r="841">
      <c r="A841" s="92"/>
      <c r="B841" s="92"/>
      <c r="C841" s="92"/>
    </row>
    <row r="842">
      <c r="A842" s="92"/>
      <c r="B842" s="92"/>
      <c r="C842" s="92"/>
    </row>
    <row r="843">
      <c r="A843" s="92"/>
      <c r="B843" s="92"/>
      <c r="C843" s="92"/>
    </row>
    <row r="844">
      <c r="A844" s="92"/>
      <c r="B844" s="92"/>
      <c r="C844" s="92"/>
    </row>
    <row r="845">
      <c r="A845" s="92"/>
      <c r="B845" s="92"/>
      <c r="C845" s="92"/>
    </row>
    <row r="846">
      <c r="A846" s="92"/>
      <c r="B846" s="92"/>
      <c r="C846" s="92"/>
    </row>
    <row r="847">
      <c r="A847" s="92"/>
      <c r="B847" s="92"/>
      <c r="C847" s="92"/>
    </row>
    <row r="848">
      <c r="A848" s="92"/>
      <c r="B848" s="92"/>
      <c r="C848" s="92"/>
    </row>
    <row r="849">
      <c r="A849" s="92"/>
      <c r="B849" s="92"/>
      <c r="C849" s="92"/>
    </row>
    <row r="850">
      <c r="A850" s="92"/>
      <c r="B850" s="92"/>
      <c r="C850" s="92"/>
    </row>
    <row r="851">
      <c r="A851" s="92"/>
      <c r="B851" s="92"/>
      <c r="C851" s="92"/>
    </row>
    <row r="852">
      <c r="A852" s="92"/>
      <c r="B852" s="92"/>
      <c r="C852" s="92"/>
    </row>
    <row r="853">
      <c r="A853" s="92"/>
      <c r="B853" s="92"/>
      <c r="C853" s="92"/>
    </row>
    <row r="854">
      <c r="A854" s="92"/>
      <c r="B854" s="92"/>
      <c r="C854" s="92"/>
    </row>
    <row r="855">
      <c r="A855" s="92"/>
      <c r="B855" s="92"/>
      <c r="C855" s="92"/>
    </row>
    <row r="856">
      <c r="A856" s="92"/>
      <c r="B856" s="92"/>
      <c r="C856" s="92"/>
    </row>
    <row r="857">
      <c r="A857" s="92"/>
      <c r="B857" s="92"/>
      <c r="C857" s="92"/>
    </row>
    <row r="858">
      <c r="A858" s="92"/>
      <c r="B858" s="92"/>
      <c r="C858" s="92"/>
    </row>
    <row r="859">
      <c r="A859" s="92"/>
      <c r="B859" s="92"/>
      <c r="C859" s="92"/>
    </row>
    <row r="860">
      <c r="A860" s="92"/>
      <c r="B860" s="92"/>
      <c r="C860" s="92"/>
    </row>
    <row r="861">
      <c r="A861" s="92"/>
      <c r="B861" s="92"/>
      <c r="C861" s="92"/>
    </row>
    <row r="862">
      <c r="A862" s="92"/>
      <c r="B862" s="92"/>
      <c r="C862" s="92"/>
    </row>
    <row r="863">
      <c r="A863" s="92"/>
      <c r="B863" s="92"/>
      <c r="C863" s="92"/>
    </row>
    <row r="864">
      <c r="A864" s="92"/>
      <c r="B864" s="92"/>
      <c r="C864" s="92"/>
    </row>
    <row r="865">
      <c r="A865" s="92"/>
      <c r="B865" s="92"/>
      <c r="C865" s="92"/>
    </row>
    <row r="866">
      <c r="A866" s="92"/>
      <c r="B866" s="92"/>
      <c r="C866" s="92"/>
    </row>
    <row r="867">
      <c r="A867" s="92"/>
      <c r="B867" s="92"/>
      <c r="C867" s="92"/>
    </row>
    <row r="868">
      <c r="A868" s="92"/>
      <c r="B868" s="92"/>
      <c r="C868" s="92"/>
    </row>
    <row r="869">
      <c r="A869" s="92"/>
      <c r="B869" s="92"/>
      <c r="C869" s="92"/>
    </row>
    <row r="870">
      <c r="A870" s="92"/>
      <c r="B870" s="92"/>
      <c r="C870" s="92"/>
    </row>
    <row r="871">
      <c r="A871" s="92"/>
      <c r="B871" s="92"/>
      <c r="C871" s="92"/>
    </row>
    <row r="872">
      <c r="A872" s="92"/>
      <c r="B872" s="92"/>
      <c r="C872" s="92"/>
    </row>
    <row r="873">
      <c r="A873" s="92"/>
      <c r="B873" s="92"/>
      <c r="C873" s="92"/>
    </row>
    <row r="874">
      <c r="A874" s="92"/>
      <c r="B874" s="92"/>
      <c r="C874" s="92"/>
    </row>
    <row r="875">
      <c r="A875" s="92"/>
      <c r="B875" s="92"/>
      <c r="C875" s="92"/>
    </row>
    <row r="876">
      <c r="A876" s="92"/>
      <c r="B876" s="92"/>
      <c r="C876" s="92"/>
    </row>
    <row r="877">
      <c r="A877" s="92"/>
      <c r="B877" s="92"/>
      <c r="C877" s="92"/>
    </row>
    <row r="878">
      <c r="A878" s="92"/>
      <c r="B878" s="92"/>
      <c r="C878" s="92"/>
    </row>
    <row r="879">
      <c r="A879" s="92"/>
      <c r="B879" s="92"/>
      <c r="C879" s="92"/>
    </row>
    <row r="880">
      <c r="A880" s="92"/>
      <c r="B880" s="92"/>
      <c r="C880" s="92"/>
    </row>
    <row r="881">
      <c r="A881" s="92"/>
      <c r="B881" s="92"/>
      <c r="C881" s="92"/>
    </row>
    <row r="882">
      <c r="A882" s="92"/>
      <c r="B882" s="92"/>
      <c r="C882" s="92"/>
    </row>
    <row r="883">
      <c r="A883" s="92"/>
      <c r="B883" s="92"/>
      <c r="C883" s="92"/>
    </row>
    <row r="884">
      <c r="A884" s="92"/>
      <c r="B884" s="92"/>
      <c r="C884" s="92"/>
    </row>
    <row r="885">
      <c r="A885" s="92"/>
      <c r="B885" s="92"/>
      <c r="C885" s="92"/>
    </row>
    <row r="886">
      <c r="A886" s="92"/>
      <c r="B886" s="92"/>
      <c r="C886" s="92"/>
    </row>
    <row r="887">
      <c r="A887" s="92"/>
      <c r="B887" s="92"/>
      <c r="C887" s="92"/>
    </row>
    <row r="888">
      <c r="A888" s="92"/>
      <c r="B888" s="92"/>
      <c r="C888" s="92"/>
    </row>
    <row r="889">
      <c r="A889" s="92"/>
      <c r="B889" s="92"/>
      <c r="C889" s="92"/>
    </row>
    <row r="890">
      <c r="A890" s="92"/>
      <c r="B890" s="92"/>
      <c r="C890" s="92"/>
    </row>
    <row r="891">
      <c r="A891" s="92"/>
      <c r="B891" s="92"/>
      <c r="C891" s="92"/>
    </row>
    <row r="892">
      <c r="A892" s="92"/>
      <c r="B892" s="92"/>
      <c r="C892" s="92"/>
    </row>
    <row r="893">
      <c r="A893" s="92"/>
      <c r="B893" s="92"/>
      <c r="C893" s="92"/>
    </row>
    <row r="894">
      <c r="A894" s="92"/>
      <c r="B894" s="92"/>
      <c r="C894" s="92"/>
    </row>
    <row r="895">
      <c r="A895" s="92"/>
      <c r="B895" s="92"/>
      <c r="C895" s="92"/>
    </row>
    <row r="896">
      <c r="A896" s="92"/>
      <c r="B896" s="92"/>
      <c r="C896" s="92"/>
    </row>
    <row r="897">
      <c r="A897" s="92"/>
      <c r="B897" s="92"/>
      <c r="C897" s="92"/>
    </row>
    <row r="898">
      <c r="A898" s="92"/>
      <c r="B898" s="92"/>
      <c r="C898" s="92"/>
    </row>
    <row r="899">
      <c r="A899" s="92"/>
      <c r="B899" s="92"/>
      <c r="C899" s="92"/>
    </row>
    <row r="900">
      <c r="A900" s="92"/>
      <c r="B900" s="92"/>
      <c r="C900" s="92"/>
    </row>
    <row r="901">
      <c r="A901" s="92"/>
      <c r="B901" s="92"/>
      <c r="C901" s="92"/>
    </row>
    <row r="902">
      <c r="A902" s="92"/>
      <c r="B902" s="92"/>
      <c r="C902" s="92"/>
    </row>
    <row r="903">
      <c r="A903" s="92"/>
      <c r="B903" s="92"/>
      <c r="C903" s="92"/>
    </row>
    <row r="904">
      <c r="A904" s="92"/>
      <c r="B904" s="92"/>
      <c r="C904" s="92"/>
    </row>
    <row r="905">
      <c r="A905" s="92"/>
      <c r="B905" s="92"/>
      <c r="C905" s="92"/>
    </row>
    <row r="906">
      <c r="A906" s="92"/>
      <c r="B906" s="92"/>
      <c r="C906" s="92"/>
    </row>
    <row r="907">
      <c r="A907" s="92"/>
      <c r="B907" s="92"/>
      <c r="C907" s="92"/>
    </row>
    <row r="908">
      <c r="A908" s="92"/>
      <c r="B908" s="92"/>
      <c r="C908" s="92"/>
    </row>
    <row r="909">
      <c r="A909" s="92"/>
      <c r="B909" s="92"/>
      <c r="C909" s="92"/>
    </row>
    <row r="910">
      <c r="A910" s="92"/>
      <c r="B910" s="92"/>
      <c r="C910" s="92"/>
    </row>
    <row r="911">
      <c r="A911" s="92"/>
      <c r="B911" s="92"/>
      <c r="C911" s="92"/>
    </row>
    <row r="912">
      <c r="A912" s="92"/>
      <c r="B912" s="92"/>
      <c r="C912" s="92"/>
    </row>
    <row r="913">
      <c r="A913" s="92"/>
      <c r="B913" s="92"/>
      <c r="C913" s="92"/>
    </row>
    <row r="914">
      <c r="A914" s="92"/>
      <c r="B914" s="92"/>
      <c r="C914" s="92"/>
    </row>
    <row r="915">
      <c r="A915" s="92"/>
      <c r="B915" s="92"/>
      <c r="C915" s="92"/>
    </row>
    <row r="916">
      <c r="A916" s="92"/>
      <c r="B916" s="92"/>
      <c r="C916" s="92"/>
    </row>
    <row r="917">
      <c r="A917" s="92"/>
      <c r="B917" s="92"/>
      <c r="C917" s="92"/>
    </row>
    <row r="918">
      <c r="A918" s="92"/>
      <c r="B918" s="92"/>
      <c r="C918" s="92"/>
    </row>
    <row r="919">
      <c r="A919" s="92"/>
      <c r="B919" s="92"/>
      <c r="C919" s="92"/>
    </row>
    <row r="920">
      <c r="A920" s="92"/>
      <c r="B920" s="92"/>
      <c r="C920" s="92"/>
    </row>
    <row r="921">
      <c r="A921" s="92"/>
      <c r="B921" s="92"/>
      <c r="C921" s="92"/>
    </row>
    <row r="922">
      <c r="A922" s="92"/>
      <c r="B922" s="92"/>
      <c r="C922" s="92"/>
    </row>
    <row r="923">
      <c r="A923" s="92"/>
      <c r="B923" s="92"/>
      <c r="C923" s="92"/>
    </row>
    <row r="924">
      <c r="A924" s="92"/>
      <c r="B924" s="92"/>
      <c r="C924" s="92"/>
    </row>
    <row r="925">
      <c r="A925" s="92"/>
      <c r="B925" s="92"/>
      <c r="C925" s="92"/>
    </row>
    <row r="926">
      <c r="A926" s="92"/>
      <c r="B926" s="92"/>
      <c r="C926" s="92"/>
    </row>
    <row r="927">
      <c r="A927" s="92"/>
      <c r="B927" s="92"/>
      <c r="C927" s="92"/>
    </row>
    <row r="928">
      <c r="A928" s="92"/>
      <c r="B928" s="92"/>
      <c r="C928" s="92"/>
    </row>
    <row r="929">
      <c r="A929" s="92"/>
      <c r="B929" s="92"/>
      <c r="C929" s="92"/>
    </row>
    <row r="930">
      <c r="A930" s="92"/>
      <c r="B930" s="92"/>
      <c r="C930" s="92"/>
    </row>
    <row r="931">
      <c r="A931" s="92"/>
      <c r="B931" s="92"/>
      <c r="C931" s="92"/>
    </row>
    <row r="932">
      <c r="A932" s="92"/>
      <c r="B932" s="92"/>
      <c r="C932" s="92"/>
    </row>
    <row r="933">
      <c r="A933" s="92"/>
      <c r="B933" s="92"/>
      <c r="C933" s="92"/>
    </row>
    <row r="934">
      <c r="A934" s="92"/>
      <c r="B934" s="92"/>
      <c r="C934" s="92"/>
    </row>
    <row r="935">
      <c r="A935" s="92"/>
      <c r="B935" s="92"/>
      <c r="C935" s="92"/>
    </row>
    <row r="936">
      <c r="A936" s="92"/>
      <c r="B936" s="92"/>
      <c r="C936" s="92"/>
    </row>
    <row r="937">
      <c r="A937" s="92"/>
      <c r="B937" s="92"/>
      <c r="C937" s="92"/>
    </row>
    <row r="938">
      <c r="A938" s="92"/>
      <c r="B938" s="92"/>
      <c r="C938" s="92"/>
    </row>
    <row r="939">
      <c r="A939" s="92"/>
      <c r="B939" s="92"/>
      <c r="C939" s="92"/>
    </row>
    <row r="940">
      <c r="A940" s="92"/>
      <c r="B940" s="92"/>
      <c r="C940" s="92"/>
    </row>
    <row r="941">
      <c r="A941" s="92"/>
      <c r="B941" s="92"/>
      <c r="C941" s="92"/>
    </row>
    <row r="942">
      <c r="A942" s="92"/>
      <c r="B942" s="92"/>
      <c r="C942" s="92"/>
    </row>
    <row r="943">
      <c r="A943" s="92"/>
      <c r="B943" s="92"/>
      <c r="C943" s="92"/>
    </row>
    <row r="944">
      <c r="A944" s="92"/>
      <c r="B944" s="92"/>
      <c r="C944" s="92"/>
    </row>
    <row r="945">
      <c r="A945" s="92"/>
      <c r="B945" s="92"/>
      <c r="C945" s="92"/>
    </row>
    <row r="946">
      <c r="A946" s="92"/>
      <c r="B946" s="92"/>
      <c r="C946" s="92"/>
    </row>
    <row r="947">
      <c r="A947" s="92"/>
      <c r="B947" s="92"/>
      <c r="C947" s="92"/>
    </row>
    <row r="948">
      <c r="A948" s="92"/>
      <c r="B948" s="92"/>
      <c r="C948" s="92"/>
    </row>
    <row r="949">
      <c r="A949" s="92"/>
      <c r="B949" s="92"/>
      <c r="C949" s="92"/>
    </row>
    <row r="950">
      <c r="A950" s="92"/>
      <c r="B950" s="92"/>
      <c r="C950" s="92"/>
    </row>
    <row r="951">
      <c r="A951" s="92"/>
      <c r="B951" s="92"/>
      <c r="C951" s="92"/>
    </row>
    <row r="952">
      <c r="A952" s="92"/>
      <c r="B952" s="92"/>
      <c r="C952" s="92"/>
    </row>
    <row r="953">
      <c r="A953" s="92"/>
      <c r="B953" s="92"/>
      <c r="C953" s="92"/>
    </row>
    <row r="954">
      <c r="A954" s="92"/>
      <c r="B954" s="92"/>
      <c r="C954" s="92"/>
    </row>
    <row r="955">
      <c r="A955" s="92"/>
      <c r="B955" s="92"/>
      <c r="C955" s="92"/>
    </row>
    <row r="956">
      <c r="A956" s="92"/>
      <c r="B956" s="92"/>
      <c r="C956" s="92"/>
    </row>
    <row r="957">
      <c r="A957" s="92"/>
      <c r="B957" s="92"/>
      <c r="C957" s="92"/>
    </row>
    <row r="958">
      <c r="A958" s="92"/>
      <c r="B958" s="92"/>
      <c r="C958" s="92"/>
    </row>
    <row r="959">
      <c r="A959" s="92"/>
      <c r="B959" s="92"/>
      <c r="C959" s="92"/>
    </row>
    <row r="960">
      <c r="A960" s="92"/>
      <c r="B960" s="92"/>
      <c r="C960" s="92"/>
    </row>
    <row r="961">
      <c r="A961" s="92"/>
      <c r="B961" s="92"/>
      <c r="C961" s="92"/>
    </row>
    <row r="962">
      <c r="A962" s="92"/>
      <c r="B962" s="92"/>
      <c r="C962" s="92"/>
    </row>
    <row r="963">
      <c r="A963" s="92"/>
      <c r="B963" s="92"/>
      <c r="C963" s="92"/>
    </row>
    <row r="964">
      <c r="A964" s="92"/>
      <c r="B964" s="92"/>
      <c r="C964" s="92"/>
    </row>
    <row r="965">
      <c r="A965" s="92"/>
      <c r="B965" s="92"/>
      <c r="C965" s="92"/>
    </row>
    <row r="966">
      <c r="A966" s="92"/>
      <c r="B966" s="92"/>
      <c r="C966" s="92"/>
    </row>
    <row r="967">
      <c r="A967" s="92"/>
      <c r="B967" s="92"/>
      <c r="C967" s="92"/>
    </row>
    <row r="968">
      <c r="A968" s="92"/>
      <c r="B968" s="92"/>
      <c r="C968" s="92"/>
    </row>
    <row r="969">
      <c r="A969" s="92"/>
      <c r="B969" s="92"/>
      <c r="C969" s="92"/>
    </row>
    <row r="970">
      <c r="A970" s="92"/>
      <c r="B970" s="92"/>
      <c r="C970" s="92"/>
    </row>
    <row r="971">
      <c r="A971" s="92"/>
      <c r="B971" s="92"/>
      <c r="C971" s="92"/>
    </row>
    <row r="972">
      <c r="A972" s="92"/>
      <c r="B972" s="92"/>
      <c r="C972" s="92"/>
    </row>
    <row r="973">
      <c r="A973" s="92"/>
      <c r="B973" s="92"/>
      <c r="C973" s="92"/>
    </row>
    <row r="974">
      <c r="A974" s="92"/>
      <c r="B974" s="92"/>
      <c r="C974" s="92"/>
    </row>
    <row r="975">
      <c r="A975" s="92"/>
      <c r="B975" s="92"/>
      <c r="C975" s="92"/>
    </row>
    <row r="976">
      <c r="A976" s="92"/>
      <c r="B976" s="92"/>
      <c r="C976" s="92"/>
    </row>
    <row r="977">
      <c r="A977" s="92"/>
      <c r="B977" s="92"/>
      <c r="C977" s="92"/>
    </row>
    <row r="978">
      <c r="A978" s="92"/>
      <c r="B978" s="92"/>
      <c r="C978" s="92"/>
    </row>
    <row r="979">
      <c r="A979" s="92"/>
      <c r="B979" s="92"/>
      <c r="C979" s="92"/>
    </row>
  </sheetData>
  <autoFilter ref="$B$2:$H$16"/>
  <mergeCells count="7">
    <mergeCell ref="G3:G6"/>
    <mergeCell ref="H3:H6"/>
    <mergeCell ref="G7:G10"/>
    <mergeCell ref="H7:H10"/>
    <mergeCell ref="G13:G14"/>
    <mergeCell ref="H13:H14"/>
    <mergeCell ref="B16:C16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2025-05-27T16:23:26Z</dcterms:created>
  <dc:creator>Carolina Molina</dc:creator>
</cp:coreProperties>
</file>