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Jonathan\Desktop\"/>
    </mc:Choice>
  </mc:AlternateContent>
  <xr:revisionPtr revIDLastSave="0" documentId="13_ncr:1_{8216EC25-18F4-416E-B94C-3BA8BA47CFE1}" xr6:coauthVersionLast="41" xr6:coauthVersionMax="41" xr10:uidLastSave="{00000000-0000-0000-0000-000000000000}"/>
  <bookViews>
    <workbookView xWindow="-120" yWindow="-120" windowWidth="20730" windowHeight="11310" firstSheet="1" activeTab="5" xr2:uid="{EDE9D8CA-695A-4A6D-8BC0-45BEC9FC172C}"/>
  </bookViews>
  <sheets>
    <sheet name="20 JOB 5 Mesin" sheetId="1" r:id="rId1"/>
    <sheet name="20 JOB 10 MESIN" sheetId="2" r:id="rId2"/>
    <sheet name="20 JOB 20 MESIN" sheetId="3" r:id="rId3"/>
    <sheet name="50 JOB 5 MESIN" sheetId="4" r:id="rId4"/>
    <sheet name="50 JOB 10 MESIN" sheetId="5" r:id="rId5"/>
    <sheet name="50 JOB 20 MESIN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" i="6" l="1"/>
  <c r="H100" i="5"/>
  <c r="H100" i="4"/>
  <c r="H100" i="3"/>
  <c r="H100" i="2"/>
  <c r="H100" i="1"/>
  <c r="F92" i="6"/>
  <c r="E92" i="6"/>
  <c r="D92" i="6"/>
  <c r="F91" i="6"/>
  <c r="E91" i="6"/>
  <c r="D91" i="6"/>
  <c r="F90" i="6"/>
  <c r="E90" i="6"/>
  <c r="D90" i="6"/>
  <c r="F83" i="6"/>
  <c r="E83" i="6"/>
  <c r="D83" i="6"/>
  <c r="F82" i="6"/>
  <c r="E82" i="6"/>
  <c r="D82" i="6"/>
  <c r="F81" i="6"/>
  <c r="E81" i="6"/>
  <c r="D81" i="6"/>
  <c r="F74" i="6"/>
  <c r="E74" i="6"/>
  <c r="D74" i="6"/>
  <c r="F73" i="6"/>
  <c r="E73" i="6"/>
  <c r="D73" i="6"/>
  <c r="F72" i="6"/>
  <c r="E72" i="6"/>
  <c r="D72" i="6"/>
  <c r="F65" i="6"/>
  <c r="E65" i="6"/>
  <c r="D65" i="6"/>
  <c r="F64" i="6"/>
  <c r="E64" i="6"/>
  <c r="D64" i="6"/>
  <c r="F63" i="6"/>
  <c r="E63" i="6"/>
  <c r="D63" i="6"/>
  <c r="F56" i="6"/>
  <c r="E56" i="6"/>
  <c r="D56" i="6"/>
  <c r="F55" i="6"/>
  <c r="E55" i="6"/>
  <c r="D55" i="6"/>
  <c r="F54" i="6"/>
  <c r="E54" i="6"/>
  <c r="D54" i="6"/>
  <c r="F47" i="6"/>
  <c r="E47" i="6"/>
  <c r="D47" i="6"/>
  <c r="F46" i="6"/>
  <c r="E46" i="6"/>
  <c r="D46" i="6"/>
  <c r="F45" i="6"/>
  <c r="E45" i="6"/>
  <c r="D45" i="6"/>
  <c r="F38" i="6"/>
  <c r="E38" i="6"/>
  <c r="D38" i="6"/>
  <c r="F37" i="6"/>
  <c r="E37" i="6"/>
  <c r="D37" i="6"/>
  <c r="F36" i="6"/>
  <c r="E36" i="6"/>
  <c r="D36" i="6"/>
  <c r="F29" i="6"/>
  <c r="E29" i="6"/>
  <c r="D29" i="6"/>
  <c r="F28" i="6"/>
  <c r="E28" i="6"/>
  <c r="D28" i="6"/>
  <c r="F27" i="6"/>
  <c r="E27" i="6"/>
  <c r="D27" i="6"/>
  <c r="F20" i="6"/>
  <c r="E20" i="6"/>
  <c r="D20" i="6"/>
  <c r="F19" i="6"/>
  <c r="E19" i="6"/>
  <c r="D19" i="6"/>
  <c r="F18" i="6"/>
  <c r="E18" i="6"/>
  <c r="D18" i="6"/>
  <c r="H99" i="6"/>
  <c r="H89" i="6"/>
  <c r="H88" i="6"/>
  <c r="H92" i="6" s="1"/>
  <c r="H87" i="6"/>
  <c r="H86" i="6"/>
  <c r="H85" i="6"/>
  <c r="H91" i="6" s="1"/>
  <c r="H83" i="6"/>
  <c r="H80" i="6"/>
  <c r="H79" i="6"/>
  <c r="H78" i="6"/>
  <c r="H77" i="6"/>
  <c r="H76" i="6"/>
  <c r="H82" i="6" s="1"/>
  <c r="H74" i="6"/>
  <c r="H71" i="6"/>
  <c r="H70" i="6"/>
  <c r="H69" i="6"/>
  <c r="H68" i="6"/>
  <c r="H67" i="6"/>
  <c r="H73" i="6" s="1"/>
  <c r="H62" i="6"/>
  <c r="H61" i="6"/>
  <c r="H65" i="6" s="1"/>
  <c r="H60" i="6"/>
  <c r="H59" i="6"/>
  <c r="H58" i="6"/>
  <c r="H64" i="6" s="1"/>
  <c r="H53" i="6"/>
  <c r="H52" i="6"/>
  <c r="H56" i="6" s="1"/>
  <c r="H51" i="6"/>
  <c r="H50" i="6"/>
  <c r="H49" i="6"/>
  <c r="H55" i="6" s="1"/>
  <c r="H47" i="6"/>
  <c r="H44" i="6"/>
  <c r="H43" i="6"/>
  <c r="H42" i="6"/>
  <c r="H41" i="6"/>
  <c r="H40" i="6"/>
  <c r="H46" i="6" s="1"/>
  <c r="H35" i="6"/>
  <c r="H34" i="6"/>
  <c r="H38" i="6" s="1"/>
  <c r="H33" i="6"/>
  <c r="H32" i="6"/>
  <c r="H31" i="6"/>
  <c r="H37" i="6" s="1"/>
  <c r="H29" i="6"/>
  <c r="H26" i="6"/>
  <c r="H25" i="6"/>
  <c r="H24" i="6"/>
  <c r="H23" i="6"/>
  <c r="H22" i="6"/>
  <c r="H28" i="6" s="1"/>
  <c r="H17" i="6"/>
  <c r="H16" i="6"/>
  <c r="H20" i="6" s="1"/>
  <c r="H15" i="6"/>
  <c r="H14" i="6"/>
  <c r="H13" i="6"/>
  <c r="H8" i="6"/>
  <c r="H7" i="6"/>
  <c r="H11" i="6" s="1"/>
  <c r="H6" i="6"/>
  <c r="H5" i="6"/>
  <c r="H4" i="6"/>
  <c r="H10" i="6" s="1"/>
  <c r="H19" i="6" l="1"/>
  <c r="H94" i="6"/>
  <c r="H9" i="6"/>
  <c r="H18" i="6"/>
  <c r="H27" i="6"/>
  <c r="H36" i="6"/>
  <c r="H45" i="6"/>
  <c r="H54" i="6"/>
  <c r="H63" i="6"/>
  <c r="H72" i="6"/>
  <c r="H81" i="6"/>
  <c r="H90" i="6"/>
  <c r="H95" i="6"/>
  <c r="F92" i="5"/>
  <c r="E92" i="5"/>
  <c r="D92" i="5"/>
  <c r="F91" i="5"/>
  <c r="E91" i="5"/>
  <c r="D91" i="5"/>
  <c r="F90" i="5"/>
  <c r="E90" i="5"/>
  <c r="D90" i="5"/>
  <c r="F83" i="5"/>
  <c r="E83" i="5"/>
  <c r="D83" i="5"/>
  <c r="F82" i="5"/>
  <c r="E82" i="5"/>
  <c r="D82" i="5"/>
  <c r="F81" i="5"/>
  <c r="E81" i="5"/>
  <c r="D81" i="5"/>
  <c r="F74" i="5"/>
  <c r="E74" i="5"/>
  <c r="D74" i="5"/>
  <c r="F73" i="5"/>
  <c r="E73" i="5"/>
  <c r="D73" i="5"/>
  <c r="F72" i="5"/>
  <c r="E72" i="5"/>
  <c r="D72" i="5"/>
  <c r="F65" i="5"/>
  <c r="E65" i="5"/>
  <c r="D65" i="5"/>
  <c r="F64" i="5"/>
  <c r="E64" i="5"/>
  <c r="D64" i="5"/>
  <c r="F63" i="5"/>
  <c r="E63" i="5"/>
  <c r="D63" i="5"/>
  <c r="F56" i="5"/>
  <c r="E56" i="5"/>
  <c r="D56" i="5"/>
  <c r="F55" i="5"/>
  <c r="E55" i="5"/>
  <c r="D55" i="5"/>
  <c r="F54" i="5"/>
  <c r="E54" i="5"/>
  <c r="D54" i="5"/>
  <c r="F47" i="5"/>
  <c r="E47" i="5"/>
  <c r="D47" i="5"/>
  <c r="F46" i="5"/>
  <c r="E46" i="5"/>
  <c r="D46" i="5"/>
  <c r="F45" i="5"/>
  <c r="E45" i="5"/>
  <c r="D45" i="5"/>
  <c r="F38" i="5"/>
  <c r="E38" i="5"/>
  <c r="D38" i="5"/>
  <c r="F37" i="5"/>
  <c r="E37" i="5"/>
  <c r="D37" i="5"/>
  <c r="F36" i="5"/>
  <c r="E36" i="5"/>
  <c r="D36" i="5"/>
  <c r="F29" i="5"/>
  <c r="E29" i="5"/>
  <c r="D29" i="5"/>
  <c r="F28" i="5"/>
  <c r="E28" i="5"/>
  <c r="D28" i="5"/>
  <c r="F27" i="5"/>
  <c r="E27" i="5"/>
  <c r="D27" i="5"/>
  <c r="F20" i="5"/>
  <c r="E20" i="5"/>
  <c r="D20" i="5"/>
  <c r="F19" i="5"/>
  <c r="E19" i="5"/>
  <c r="D19" i="5"/>
  <c r="F18" i="5"/>
  <c r="E18" i="5"/>
  <c r="D18" i="5"/>
  <c r="H99" i="5"/>
  <c r="H95" i="5"/>
  <c r="H94" i="5"/>
  <c r="H89" i="5"/>
  <c r="H88" i="5"/>
  <c r="H87" i="5"/>
  <c r="H86" i="5"/>
  <c r="H85" i="5"/>
  <c r="H80" i="5"/>
  <c r="H79" i="5"/>
  <c r="H78" i="5"/>
  <c r="H77" i="5"/>
  <c r="H76" i="5"/>
  <c r="H71" i="5"/>
  <c r="H70" i="5"/>
  <c r="H69" i="5"/>
  <c r="H68" i="5"/>
  <c r="H67" i="5"/>
  <c r="H62" i="5"/>
  <c r="H61" i="5"/>
  <c r="H60" i="5"/>
  <c r="H59" i="5"/>
  <c r="H58" i="5"/>
  <c r="H53" i="5"/>
  <c r="H52" i="5"/>
  <c r="H51" i="5"/>
  <c r="H50" i="5"/>
  <c r="H49" i="5"/>
  <c r="H44" i="5"/>
  <c r="H43" i="5"/>
  <c r="H42" i="5"/>
  <c r="H41" i="5"/>
  <c r="H40" i="5"/>
  <c r="H35" i="5"/>
  <c r="H34" i="5"/>
  <c r="H33" i="5"/>
  <c r="H32" i="5"/>
  <c r="H31" i="5"/>
  <c r="H26" i="5"/>
  <c r="H29" i="5" s="1"/>
  <c r="H25" i="5"/>
  <c r="H24" i="5"/>
  <c r="H23" i="5"/>
  <c r="H22" i="5"/>
  <c r="H28" i="5" s="1"/>
  <c r="H17" i="5"/>
  <c r="H16" i="5"/>
  <c r="H15" i="5"/>
  <c r="H14" i="5"/>
  <c r="H13" i="5"/>
  <c r="H8" i="5"/>
  <c r="H7" i="5"/>
  <c r="H6" i="5"/>
  <c r="H5" i="5"/>
  <c r="H4" i="5"/>
  <c r="F92" i="4"/>
  <c r="E92" i="4"/>
  <c r="D92" i="4"/>
  <c r="F91" i="4"/>
  <c r="E91" i="4"/>
  <c r="D91" i="4"/>
  <c r="F90" i="4"/>
  <c r="E90" i="4"/>
  <c r="D90" i="4"/>
  <c r="F83" i="4"/>
  <c r="E83" i="4"/>
  <c r="D83" i="4"/>
  <c r="F82" i="4"/>
  <c r="E82" i="4"/>
  <c r="D82" i="4"/>
  <c r="F81" i="4"/>
  <c r="E81" i="4"/>
  <c r="D81" i="4"/>
  <c r="F74" i="4"/>
  <c r="E74" i="4"/>
  <c r="D74" i="4"/>
  <c r="F73" i="4"/>
  <c r="E73" i="4"/>
  <c r="D73" i="4"/>
  <c r="F72" i="4"/>
  <c r="E72" i="4"/>
  <c r="D72" i="4"/>
  <c r="F65" i="4"/>
  <c r="E65" i="4"/>
  <c r="D65" i="4"/>
  <c r="F64" i="4"/>
  <c r="E64" i="4"/>
  <c r="D64" i="4"/>
  <c r="F63" i="4"/>
  <c r="E63" i="4"/>
  <c r="D63" i="4"/>
  <c r="F56" i="4"/>
  <c r="E56" i="4"/>
  <c r="D56" i="4"/>
  <c r="F55" i="4"/>
  <c r="E55" i="4"/>
  <c r="D55" i="4"/>
  <c r="F54" i="4"/>
  <c r="E54" i="4"/>
  <c r="D54" i="4"/>
  <c r="F47" i="4"/>
  <c r="E47" i="4"/>
  <c r="D47" i="4"/>
  <c r="F46" i="4"/>
  <c r="E46" i="4"/>
  <c r="D46" i="4"/>
  <c r="F45" i="4"/>
  <c r="E45" i="4"/>
  <c r="D45" i="4"/>
  <c r="F38" i="4"/>
  <c r="E38" i="4"/>
  <c r="D38" i="4"/>
  <c r="F37" i="4"/>
  <c r="E37" i="4"/>
  <c r="D37" i="4"/>
  <c r="F36" i="4"/>
  <c r="E36" i="4"/>
  <c r="D36" i="4"/>
  <c r="F29" i="4"/>
  <c r="E29" i="4"/>
  <c r="D29" i="4"/>
  <c r="F28" i="4"/>
  <c r="E28" i="4"/>
  <c r="D28" i="4"/>
  <c r="F27" i="4"/>
  <c r="E27" i="4"/>
  <c r="D27" i="4"/>
  <c r="F20" i="4"/>
  <c r="E20" i="4"/>
  <c r="D20" i="4"/>
  <c r="F19" i="4"/>
  <c r="E19" i="4"/>
  <c r="D19" i="4"/>
  <c r="F18" i="4"/>
  <c r="E18" i="4"/>
  <c r="D18" i="4"/>
  <c r="H99" i="4"/>
  <c r="H89" i="4"/>
  <c r="H88" i="4"/>
  <c r="H87" i="4"/>
  <c r="H86" i="4"/>
  <c r="H85" i="4"/>
  <c r="H80" i="4"/>
  <c r="H79" i="4"/>
  <c r="H78" i="4"/>
  <c r="H77" i="4"/>
  <c r="H76" i="4"/>
  <c r="H71" i="4"/>
  <c r="H74" i="4" s="1"/>
  <c r="H70" i="4"/>
  <c r="H69" i="4"/>
  <c r="H68" i="4"/>
  <c r="H67" i="4"/>
  <c r="H62" i="4"/>
  <c r="H61" i="4"/>
  <c r="H60" i="4"/>
  <c r="H64" i="4" s="1"/>
  <c r="H59" i="4"/>
  <c r="H58" i="4"/>
  <c r="H53" i="4"/>
  <c r="H55" i="4" s="1"/>
  <c r="H52" i="4"/>
  <c r="H56" i="4" s="1"/>
  <c r="H51" i="4"/>
  <c r="H50" i="4"/>
  <c r="H49" i="4"/>
  <c r="H44" i="4"/>
  <c r="H43" i="4"/>
  <c r="H47" i="4" s="1"/>
  <c r="H42" i="4"/>
  <c r="H46" i="4" s="1"/>
  <c r="H41" i="4"/>
  <c r="H45" i="4" s="1"/>
  <c r="H40" i="4"/>
  <c r="H35" i="4"/>
  <c r="H34" i="4"/>
  <c r="H33" i="4"/>
  <c r="H32" i="4"/>
  <c r="H31" i="4"/>
  <c r="H26" i="4"/>
  <c r="H25" i="4"/>
  <c r="H24" i="4"/>
  <c r="H23" i="4"/>
  <c r="H22" i="4"/>
  <c r="H17" i="4"/>
  <c r="H16" i="4"/>
  <c r="H20" i="4" s="1"/>
  <c r="H15" i="4"/>
  <c r="H19" i="4" s="1"/>
  <c r="H14" i="4"/>
  <c r="H18" i="4" s="1"/>
  <c r="H13" i="4"/>
  <c r="H8" i="4"/>
  <c r="H7" i="4"/>
  <c r="H6" i="4"/>
  <c r="H5" i="4"/>
  <c r="H9" i="4" s="1"/>
  <c r="H4" i="4"/>
  <c r="H99" i="3"/>
  <c r="H95" i="3"/>
  <c r="H94" i="3"/>
  <c r="F92" i="3"/>
  <c r="E92" i="3"/>
  <c r="D92" i="3"/>
  <c r="F91" i="3"/>
  <c r="E91" i="3"/>
  <c r="D91" i="3"/>
  <c r="F90" i="3"/>
  <c r="E90" i="3"/>
  <c r="D90" i="3"/>
  <c r="F83" i="3"/>
  <c r="E83" i="3"/>
  <c r="D83" i="3"/>
  <c r="F82" i="3"/>
  <c r="E82" i="3"/>
  <c r="D82" i="3"/>
  <c r="F81" i="3"/>
  <c r="E81" i="3"/>
  <c r="D81" i="3"/>
  <c r="F74" i="3"/>
  <c r="E74" i="3"/>
  <c r="D74" i="3"/>
  <c r="F73" i="3"/>
  <c r="E73" i="3"/>
  <c r="D73" i="3"/>
  <c r="F72" i="3"/>
  <c r="E72" i="3"/>
  <c r="D72" i="3"/>
  <c r="F65" i="3"/>
  <c r="E65" i="3"/>
  <c r="D65" i="3"/>
  <c r="F64" i="3"/>
  <c r="E64" i="3"/>
  <c r="D64" i="3"/>
  <c r="F63" i="3"/>
  <c r="E63" i="3"/>
  <c r="D63" i="3"/>
  <c r="F56" i="3"/>
  <c r="E56" i="3"/>
  <c r="D56" i="3"/>
  <c r="F55" i="3"/>
  <c r="E55" i="3"/>
  <c r="D55" i="3"/>
  <c r="F54" i="3"/>
  <c r="E54" i="3"/>
  <c r="D54" i="3"/>
  <c r="F47" i="3"/>
  <c r="E47" i="3"/>
  <c r="D47" i="3"/>
  <c r="F46" i="3"/>
  <c r="E46" i="3"/>
  <c r="D46" i="3"/>
  <c r="F45" i="3"/>
  <c r="E45" i="3"/>
  <c r="D45" i="3"/>
  <c r="F38" i="3"/>
  <c r="E38" i="3"/>
  <c r="D38" i="3"/>
  <c r="F37" i="3"/>
  <c r="E37" i="3"/>
  <c r="D37" i="3"/>
  <c r="F36" i="3"/>
  <c r="E36" i="3"/>
  <c r="D36" i="3"/>
  <c r="F29" i="3"/>
  <c r="E29" i="3"/>
  <c r="D29" i="3"/>
  <c r="F28" i="3"/>
  <c r="E28" i="3"/>
  <c r="D28" i="3"/>
  <c r="F27" i="3"/>
  <c r="E27" i="3"/>
  <c r="D27" i="3"/>
  <c r="F20" i="3"/>
  <c r="E20" i="3"/>
  <c r="D20" i="3"/>
  <c r="F19" i="3"/>
  <c r="E19" i="3"/>
  <c r="D19" i="3"/>
  <c r="F18" i="3"/>
  <c r="E18" i="3"/>
  <c r="D18" i="3"/>
  <c r="H89" i="3"/>
  <c r="H92" i="3" s="1"/>
  <c r="H88" i="3"/>
  <c r="H87" i="3"/>
  <c r="H86" i="3"/>
  <c r="H85" i="3"/>
  <c r="H91" i="3" s="1"/>
  <c r="H80" i="3"/>
  <c r="H79" i="3"/>
  <c r="H78" i="3"/>
  <c r="H77" i="3"/>
  <c r="H76" i="3"/>
  <c r="H71" i="3"/>
  <c r="H70" i="3"/>
  <c r="H69" i="3"/>
  <c r="H68" i="3"/>
  <c r="H67" i="3"/>
  <c r="H72" i="3" s="1"/>
  <c r="H58" i="3"/>
  <c r="H62" i="3"/>
  <c r="H61" i="3"/>
  <c r="H60" i="3"/>
  <c r="H59" i="3"/>
  <c r="H53" i="3"/>
  <c r="H56" i="3" s="1"/>
  <c r="H52" i="3"/>
  <c r="H51" i="3"/>
  <c r="H50" i="3"/>
  <c r="H49" i="3"/>
  <c r="H55" i="3" s="1"/>
  <c r="H44" i="3"/>
  <c r="H47" i="3" s="1"/>
  <c r="H43" i="3"/>
  <c r="H42" i="3"/>
  <c r="H41" i="3"/>
  <c r="H40" i="3"/>
  <c r="H46" i="3" s="1"/>
  <c r="H35" i="3"/>
  <c r="H38" i="3" s="1"/>
  <c r="H34" i="3"/>
  <c r="H33" i="3"/>
  <c r="H32" i="3"/>
  <c r="H31" i="3"/>
  <c r="H37" i="3" s="1"/>
  <c r="H26" i="3"/>
  <c r="H25" i="3"/>
  <c r="H24" i="3"/>
  <c r="H23" i="3"/>
  <c r="H22" i="3"/>
  <c r="H28" i="3" s="1"/>
  <c r="H17" i="3"/>
  <c r="H20" i="3" s="1"/>
  <c r="H16" i="3"/>
  <c r="H15" i="3"/>
  <c r="H14" i="3"/>
  <c r="H13" i="3"/>
  <c r="H19" i="3" s="1"/>
  <c r="H8" i="3"/>
  <c r="H11" i="3" s="1"/>
  <c r="H7" i="3"/>
  <c r="H6" i="3"/>
  <c r="H5" i="3"/>
  <c r="H4" i="3"/>
  <c r="H10" i="3" s="1"/>
  <c r="H4" i="2"/>
  <c r="H64" i="5" l="1"/>
  <c r="H65" i="5"/>
  <c r="H10" i="5"/>
  <c r="H11" i="5"/>
  <c r="H91" i="5"/>
  <c r="H92" i="5"/>
  <c r="H83" i="5"/>
  <c r="H82" i="5"/>
  <c r="H74" i="5"/>
  <c r="H73" i="5"/>
  <c r="H55" i="5"/>
  <c r="H56" i="5"/>
  <c r="H46" i="5"/>
  <c r="H47" i="5"/>
  <c r="H38" i="5"/>
  <c r="H37" i="5"/>
  <c r="H19" i="5"/>
  <c r="H20" i="5"/>
  <c r="H9" i="5"/>
  <c r="H18" i="5"/>
  <c r="H27" i="5"/>
  <c r="H36" i="5"/>
  <c r="H45" i="5"/>
  <c r="H54" i="5"/>
  <c r="H63" i="5"/>
  <c r="H72" i="5"/>
  <c r="H81" i="5"/>
  <c r="H90" i="5"/>
  <c r="H92" i="4"/>
  <c r="H90" i="4"/>
  <c r="H91" i="4"/>
  <c r="H28" i="4"/>
  <c r="H29" i="4"/>
  <c r="H27" i="4"/>
  <c r="H83" i="4"/>
  <c r="H82" i="4"/>
  <c r="H81" i="4"/>
  <c r="H72" i="4"/>
  <c r="H73" i="4"/>
  <c r="H65" i="4"/>
  <c r="H63" i="4"/>
  <c r="H54" i="4"/>
  <c r="H36" i="4"/>
  <c r="H37" i="4"/>
  <c r="H38" i="4"/>
  <c r="H10" i="4"/>
  <c r="H11" i="4"/>
  <c r="H95" i="4"/>
  <c r="H94" i="4"/>
  <c r="H82" i="3"/>
  <c r="H83" i="3"/>
  <c r="H90" i="3"/>
  <c r="H81" i="3"/>
  <c r="H74" i="3"/>
  <c r="H73" i="3"/>
  <c r="H64" i="3"/>
  <c r="H65" i="3"/>
  <c r="H63" i="3"/>
  <c r="H54" i="3"/>
  <c r="H45" i="3"/>
  <c r="H36" i="3"/>
  <c r="H29" i="3"/>
  <c r="H27" i="3"/>
  <c r="H18" i="3"/>
  <c r="H9" i="3"/>
  <c r="H99" i="2"/>
  <c r="H95" i="2"/>
  <c r="H94" i="2"/>
  <c r="F83" i="2"/>
  <c r="E83" i="2"/>
  <c r="D83" i="2"/>
  <c r="F82" i="2"/>
  <c r="E82" i="2"/>
  <c r="D82" i="2"/>
  <c r="F81" i="2"/>
  <c r="E81" i="2"/>
  <c r="D81" i="2"/>
  <c r="H80" i="2"/>
  <c r="H83" i="2" s="1"/>
  <c r="H79" i="2"/>
  <c r="H78" i="2"/>
  <c r="H82" i="2" s="1"/>
  <c r="H77" i="2"/>
  <c r="H76" i="2"/>
  <c r="H81" i="2" s="1"/>
  <c r="F47" i="2"/>
  <c r="E47" i="2"/>
  <c r="D47" i="2"/>
  <c r="F46" i="2"/>
  <c r="E46" i="2"/>
  <c r="D46" i="2"/>
  <c r="F45" i="2"/>
  <c r="E45" i="2"/>
  <c r="D45" i="2"/>
  <c r="H47" i="2"/>
  <c r="H44" i="2"/>
  <c r="H43" i="2"/>
  <c r="H42" i="2"/>
  <c r="H46" i="2" s="1"/>
  <c r="H41" i="2"/>
  <c r="H40" i="2"/>
  <c r="H45" i="2" s="1"/>
  <c r="F92" i="2"/>
  <c r="E92" i="2"/>
  <c r="D92" i="2"/>
  <c r="F91" i="2"/>
  <c r="E91" i="2"/>
  <c r="D91" i="2"/>
  <c r="F90" i="2"/>
  <c r="E90" i="2"/>
  <c r="D90" i="2"/>
  <c r="F74" i="2"/>
  <c r="E74" i="2"/>
  <c r="D74" i="2"/>
  <c r="F73" i="2"/>
  <c r="E73" i="2"/>
  <c r="D73" i="2"/>
  <c r="F72" i="2"/>
  <c r="E72" i="2"/>
  <c r="D72" i="2"/>
  <c r="F65" i="2"/>
  <c r="E65" i="2"/>
  <c r="D65" i="2"/>
  <c r="F64" i="2"/>
  <c r="E64" i="2"/>
  <c r="D64" i="2"/>
  <c r="F63" i="2"/>
  <c r="E63" i="2"/>
  <c r="D63" i="2"/>
  <c r="F56" i="2"/>
  <c r="E56" i="2"/>
  <c r="D56" i="2"/>
  <c r="F55" i="2"/>
  <c r="E55" i="2"/>
  <c r="D55" i="2"/>
  <c r="F54" i="2"/>
  <c r="E54" i="2"/>
  <c r="D54" i="2"/>
  <c r="F38" i="2"/>
  <c r="E38" i="2"/>
  <c r="D38" i="2"/>
  <c r="F37" i="2"/>
  <c r="E37" i="2"/>
  <c r="D37" i="2"/>
  <c r="F36" i="2"/>
  <c r="E36" i="2"/>
  <c r="D36" i="2"/>
  <c r="F29" i="2"/>
  <c r="E29" i="2"/>
  <c r="D29" i="2"/>
  <c r="F28" i="2"/>
  <c r="E28" i="2"/>
  <c r="D28" i="2"/>
  <c r="F27" i="2"/>
  <c r="E27" i="2"/>
  <c r="D27" i="2"/>
  <c r="F20" i="2"/>
  <c r="E20" i="2"/>
  <c r="D20" i="2"/>
  <c r="F19" i="2"/>
  <c r="E19" i="2"/>
  <c r="D19" i="2"/>
  <c r="F18" i="2"/>
  <c r="E18" i="2"/>
  <c r="D18" i="2"/>
  <c r="H89" i="2"/>
  <c r="H92" i="2" s="1"/>
  <c r="H88" i="2"/>
  <c r="H87" i="2"/>
  <c r="H86" i="2"/>
  <c r="H85" i="2"/>
  <c r="H91" i="2" s="1"/>
  <c r="H71" i="2"/>
  <c r="H70" i="2"/>
  <c r="H69" i="2"/>
  <c r="H68" i="2"/>
  <c r="H67" i="2"/>
  <c r="H62" i="2"/>
  <c r="H61" i="2"/>
  <c r="H60" i="2"/>
  <c r="H59" i="2"/>
  <c r="H58" i="2"/>
  <c r="H53" i="2"/>
  <c r="H55" i="2" s="1"/>
  <c r="H52" i="2"/>
  <c r="H56" i="2" s="1"/>
  <c r="H51" i="2"/>
  <c r="H50" i="2"/>
  <c r="H49" i="2"/>
  <c r="H54" i="2" s="1"/>
  <c r="H37" i="2"/>
  <c r="H35" i="2"/>
  <c r="H34" i="2"/>
  <c r="H38" i="2" s="1"/>
  <c r="H33" i="2"/>
  <c r="H32" i="2"/>
  <c r="H31" i="2"/>
  <c r="H36" i="2" s="1"/>
  <c r="H26" i="2"/>
  <c r="H25" i="2"/>
  <c r="H24" i="2"/>
  <c r="H23" i="2"/>
  <c r="H22" i="2"/>
  <c r="H17" i="2"/>
  <c r="H20" i="2" s="1"/>
  <c r="H16" i="2"/>
  <c r="H15" i="2"/>
  <c r="H14" i="2"/>
  <c r="H13" i="2"/>
  <c r="H19" i="2" s="1"/>
  <c r="H11" i="2"/>
  <c r="H10" i="2"/>
  <c r="H9" i="2"/>
  <c r="H8" i="2"/>
  <c r="H7" i="2"/>
  <c r="H6" i="2"/>
  <c r="H5" i="2"/>
  <c r="H99" i="1"/>
  <c r="H95" i="1"/>
  <c r="H94" i="1"/>
  <c r="F92" i="1"/>
  <c r="E92" i="1"/>
  <c r="D92" i="1"/>
  <c r="F91" i="1"/>
  <c r="E91" i="1"/>
  <c r="D91" i="1"/>
  <c r="F90" i="1"/>
  <c r="E90" i="1"/>
  <c r="D90" i="1"/>
  <c r="F83" i="1"/>
  <c r="E83" i="1"/>
  <c r="D83" i="1"/>
  <c r="F82" i="1"/>
  <c r="E82" i="1"/>
  <c r="D82" i="1"/>
  <c r="F81" i="1"/>
  <c r="E81" i="1"/>
  <c r="D81" i="1"/>
  <c r="F74" i="1"/>
  <c r="E74" i="1"/>
  <c r="D74" i="1"/>
  <c r="F73" i="1"/>
  <c r="E73" i="1"/>
  <c r="D73" i="1"/>
  <c r="F72" i="1"/>
  <c r="E72" i="1"/>
  <c r="D72" i="1"/>
  <c r="F65" i="1"/>
  <c r="E65" i="1"/>
  <c r="D65" i="1"/>
  <c r="F64" i="1"/>
  <c r="E64" i="1"/>
  <c r="D64" i="1"/>
  <c r="F63" i="1"/>
  <c r="E63" i="1"/>
  <c r="D63" i="1"/>
  <c r="F56" i="1"/>
  <c r="E56" i="1"/>
  <c r="D56" i="1"/>
  <c r="F55" i="1"/>
  <c r="E55" i="1"/>
  <c r="D55" i="1"/>
  <c r="F54" i="1"/>
  <c r="E54" i="1"/>
  <c r="D54" i="1"/>
  <c r="F38" i="1"/>
  <c r="E38" i="1"/>
  <c r="D38" i="1"/>
  <c r="F37" i="1"/>
  <c r="E37" i="1"/>
  <c r="D37" i="1"/>
  <c r="F36" i="1"/>
  <c r="E36" i="1"/>
  <c r="D36" i="1"/>
  <c r="F47" i="1"/>
  <c r="E47" i="1"/>
  <c r="D47" i="1"/>
  <c r="F46" i="1"/>
  <c r="E46" i="1"/>
  <c r="D46" i="1"/>
  <c r="F45" i="1"/>
  <c r="E45" i="1"/>
  <c r="D45" i="1"/>
  <c r="H62" i="1"/>
  <c r="H61" i="1"/>
  <c r="H60" i="1"/>
  <c r="H65" i="1" s="1"/>
  <c r="H59" i="1"/>
  <c r="H58" i="1"/>
  <c r="H63" i="1" s="1"/>
  <c r="H89" i="1"/>
  <c r="H88" i="1"/>
  <c r="H87" i="1"/>
  <c r="H86" i="1"/>
  <c r="H85" i="1"/>
  <c r="H80" i="1"/>
  <c r="H79" i="1"/>
  <c r="H78" i="1"/>
  <c r="H77" i="1"/>
  <c r="H76" i="1"/>
  <c r="H71" i="1"/>
  <c r="H70" i="1"/>
  <c r="H69" i="1"/>
  <c r="H68" i="1"/>
  <c r="H67" i="1"/>
  <c r="H53" i="1"/>
  <c r="H52" i="1"/>
  <c r="H51" i="1"/>
  <c r="H50" i="1"/>
  <c r="H49" i="1"/>
  <c r="H56" i="1" s="1"/>
  <c r="H40" i="1"/>
  <c r="H41" i="1"/>
  <c r="H42" i="1"/>
  <c r="H47" i="1"/>
  <c r="H46" i="1"/>
  <c r="H45" i="1"/>
  <c r="H44" i="1"/>
  <c r="H43" i="1"/>
  <c r="H36" i="1"/>
  <c r="H35" i="1"/>
  <c r="H34" i="1"/>
  <c r="H33" i="1"/>
  <c r="H38" i="1" s="1"/>
  <c r="H32" i="1"/>
  <c r="H31" i="1"/>
  <c r="H26" i="1"/>
  <c r="H25" i="1"/>
  <c r="H24" i="1"/>
  <c r="H29" i="1" s="1"/>
  <c r="H23" i="1"/>
  <c r="H22" i="1"/>
  <c r="H20" i="1"/>
  <c r="H19" i="1"/>
  <c r="H18" i="1"/>
  <c r="H14" i="1"/>
  <c r="H13" i="1"/>
  <c r="H11" i="1"/>
  <c r="H10" i="1"/>
  <c r="H9" i="1"/>
  <c r="H8" i="1"/>
  <c r="H7" i="1"/>
  <c r="H6" i="1"/>
  <c r="H5" i="1"/>
  <c r="H4" i="1"/>
  <c r="F29" i="1"/>
  <c r="E29" i="1"/>
  <c r="D29" i="1"/>
  <c r="F28" i="1"/>
  <c r="E28" i="1"/>
  <c r="D28" i="1"/>
  <c r="F27" i="1"/>
  <c r="E27" i="1"/>
  <c r="D27" i="1"/>
  <c r="F20" i="1"/>
  <c r="E20" i="1"/>
  <c r="D20" i="1"/>
  <c r="F19" i="1"/>
  <c r="E19" i="1"/>
  <c r="D19" i="1"/>
  <c r="F18" i="1"/>
  <c r="E18" i="1"/>
  <c r="D18" i="1"/>
  <c r="H90" i="2" l="1"/>
  <c r="H73" i="2"/>
  <c r="H74" i="2"/>
  <c r="H72" i="2"/>
  <c r="H64" i="2"/>
  <c r="H65" i="2"/>
  <c r="H63" i="2"/>
  <c r="H28" i="2"/>
  <c r="H29" i="2"/>
  <c r="H27" i="2"/>
  <c r="H18" i="2"/>
  <c r="H64" i="1"/>
  <c r="H92" i="1"/>
  <c r="H90" i="1"/>
  <c r="H91" i="1"/>
  <c r="H83" i="1"/>
  <c r="H81" i="1"/>
  <c r="H82" i="1"/>
  <c r="H74" i="1"/>
  <c r="H72" i="1"/>
  <c r="H73" i="1"/>
  <c r="H54" i="1"/>
  <c r="H55" i="1"/>
  <c r="H37" i="1"/>
  <c r="H27" i="1"/>
  <c r="H28" i="1"/>
  <c r="F11" i="6"/>
  <c r="E11" i="6"/>
  <c r="D11" i="6"/>
  <c r="F10" i="6"/>
  <c r="E10" i="6"/>
  <c r="D10" i="6"/>
  <c r="F9" i="6"/>
  <c r="E9" i="6"/>
  <c r="D9" i="6"/>
  <c r="F11" i="5" l="1"/>
  <c r="E11" i="5"/>
  <c r="D11" i="5"/>
  <c r="F10" i="5"/>
  <c r="E10" i="5"/>
  <c r="D10" i="5"/>
  <c r="F9" i="5"/>
  <c r="E9" i="5"/>
  <c r="D9" i="5"/>
  <c r="F11" i="4" l="1"/>
  <c r="E11" i="4"/>
  <c r="D11" i="4"/>
  <c r="F10" i="4"/>
  <c r="E10" i="4"/>
  <c r="D10" i="4"/>
  <c r="F9" i="4"/>
  <c r="E9" i="4"/>
  <c r="D9" i="4"/>
  <c r="F11" i="3"/>
  <c r="E11" i="3"/>
  <c r="D11" i="3"/>
  <c r="F10" i="3"/>
  <c r="E10" i="3"/>
  <c r="D10" i="3"/>
  <c r="F9" i="3"/>
  <c r="E9" i="3"/>
  <c r="D9" i="3"/>
  <c r="F11" i="2"/>
  <c r="E11" i="2"/>
  <c r="D11" i="2"/>
  <c r="F10" i="2"/>
  <c r="E10" i="2"/>
  <c r="D10" i="2"/>
  <c r="F9" i="2"/>
  <c r="E9" i="2"/>
  <c r="D9" i="2"/>
  <c r="D9" i="1"/>
  <c r="E11" i="1" l="1"/>
  <c r="F11" i="1"/>
  <c r="D11" i="1"/>
  <c r="F10" i="1"/>
  <c r="E10" i="1"/>
  <c r="D10" i="1"/>
  <c r="F9" i="1"/>
  <c r="E9" i="1"/>
</calcChain>
</file>

<file path=xl/sharedStrings.xml><?xml version="1.0" encoding="utf-8"?>
<sst xmlns="http://schemas.openxmlformats.org/spreadsheetml/2006/main" count="578" uniqueCount="334">
  <si>
    <t>20J 5M</t>
  </si>
  <si>
    <t xml:space="preserve"> n semut</t>
  </si>
  <si>
    <t>10 pelatihan</t>
  </si>
  <si>
    <t>Test Case</t>
  </si>
  <si>
    <t>Upper/Lower</t>
  </si>
  <si>
    <t>Makespan</t>
  </si>
  <si>
    <t>Wait Time</t>
  </si>
  <si>
    <t xml:space="preserve">Training </t>
  </si>
  <si>
    <t>Urutan Pekerjaan</t>
  </si>
  <si>
    <t xml:space="preserve">20 6 9 4 12 2 13 7 15 8 14 11 1 19 17 18 5 10 16 3 </t>
  </si>
  <si>
    <t xml:space="preserve">12 1 11 20 8 3 6 19 10 15 5 13 7 16 4 14 18 2 9 17 </t>
  </si>
  <si>
    <t xml:space="preserve">1 6 5 17 20 16 12 2 13 10 7 14 11 19 15 3 4 18 8 9 </t>
  </si>
  <si>
    <t xml:space="preserve">7 6 13 18 15 11 16 3 2 19 12 20 14 17 1 5 9 10 4 8 </t>
  </si>
  <si>
    <t xml:space="preserve">5 20 1 3 4 13 19 16 10 7 8 12 6 14 15 11 18 2 9 17 </t>
  </si>
  <si>
    <t>Rata - rata</t>
  </si>
  <si>
    <t>Max</t>
  </si>
  <si>
    <t>Min</t>
  </si>
  <si>
    <t xml:space="preserve">4 13 2 3 9 18 6 8 19 12 5 7 10 15 20 17 16 11 14 1 </t>
  </si>
  <si>
    <t xml:space="preserve">11 4 16 8 18 2 17 5 13 3 10 7 12 20 14 9 15 19 6 1 </t>
  </si>
  <si>
    <t xml:space="preserve">20 3 11 12 16 4 13 9 5 15 19 2 7 17 18 6 10 8 14 1 </t>
  </si>
  <si>
    <t xml:space="preserve">11 4 20 5 13 9 15 17 8 16 18 7 12 3 19 14 10 2 6 1 </t>
  </si>
  <si>
    <t xml:space="preserve">8 2 7 9 17 11 12 3 15 6 13 4 16 5 20 10 18 19 14 1 </t>
  </si>
  <si>
    <t xml:space="preserve">6 5 2 9 17 16 12 20 15 14 8 13 4 11 18 19 1 7 3 10 </t>
  </si>
  <si>
    <t xml:space="preserve">5 12 11 6 20 7 17 16 9 2 14 1 8 4 18 13 19 15 3 10 </t>
  </si>
  <si>
    <t xml:space="preserve">10 16 18 6 5 17 11 13 15 4 9 19 3 2 7 8 20 12 14 1 </t>
  </si>
  <si>
    <t xml:space="preserve">9 20 5 4 11 13 16 19 12 1 14 2 7 17 6 8 15 18 3 10 </t>
  </si>
  <si>
    <t xml:space="preserve">4 10 6 12 19 17 20 1 13 3 18 14 8 9 5 11 7 2 16 15 </t>
  </si>
  <si>
    <t xml:space="preserve">5 12 6 7 11 20 1 17 13 3 16 10 18 15 14 4 8 2 19 9 </t>
  </si>
  <si>
    <t xml:space="preserve">5 6 10 2 12 7 19 9 1 20 14 13 3 15 11 18 4 8 17 16 </t>
  </si>
  <si>
    <t xml:space="preserve">5 20 11 6 1 10 19 16 8 14 15 17 13 2 7 18 4 9 3 12 </t>
  </si>
  <si>
    <t xml:space="preserve">3 5 7 8 10 2 1 14 18 4 15 9 19 11 13 20 16 12 6 17 </t>
  </si>
  <si>
    <t xml:space="preserve">3 5 11 13 2 4 6 15 16 20 14 18 12 7 17 10 1 9 19 8 </t>
  </si>
  <si>
    <t xml:space="preserve">14 15 20 8 16 2 9 1 18 12 5 6 7 10 17 19 13 11 4 3 </t>
  </si>
  <si>
    <t xml:space="preserve">6 12 2 1 8 16 14 11 4 15 20 19 10 7 17 9 18 3 13 5 </t>
  </si>
  <si>
    <t xml:space="preserve">16 19 8 11 4 1 14 10 7 2 15 20 18 6 3 9 17 12 13 5 </t>
  </si>
  <si>
    <t xml:space="preserve">8 11 20 17 10 6 9 2 7 13 4 15 14 18 19 16 1 12 3 5 </t>
  </si>
  <si>
    <t xml:space="preserve">1 20 6 14 3 15 4 13 7 12 18 19 10 11 9 16 8 2 17 5 </t>
  </si>
  <si>
    <t xml:space="preserve">9 19 3 10 17 14 15 11 20 4 16 18 6 5 8 2 1 12 7 13 </t>
  </si>
  <si>
    <t xml:space="preserve">10 7 5 11 8 9 15 14 19 3 6 17 18 16 20 4 12 2 1 13 </t>
  </si>
  <si>
    <t xml:space="preserve">15 5 7 14 4 3 17 1 6 13 16 12 20 9 8 19 2 10 18 11 </t>
  </si>
  <si>
    <t xml:space="preserve">4 6 12 17 9 1 5 10 19 20 8 11 2 3 16 15 14 18 7 13 </t>
  </si>
  <si>
    <t xml:space="preserve">9 18 13 4 7 11 15 2 19 3 16 17 1 14 20 12 8 10 5 6 </t>
  </si>
  <si>
    <t xml:space="preserve">5 3 12 20 16 8 15 1 4 19 14 13 10 9 7 6 18 11 2 17 </t>
  </si>
  <si>
    <t xml:space="preserve">7 10 15 13 20 2 1 11 3 5 8 14 17 19 16 12 9 6 18 4 </t>
  </si>
  <si>
    <t xml:space="preserve">11 9 3 15 18 8 6 13 19 4 17 12 10 20 14 16 1 5 7 2 </t>
  </si>
  <si>
    <t xml:space="preserve">3 19 20 18 8 14 9 4 16 12 7 15 11 1 6 10 13 5 2 17 </t>
  </si>
  <si>
    <t xml:space="preserve">8 9 14 6 7 10 4 18 19 11 5 12 15 13 1 3 20 16 2 17 </t>
  </si>
  <si>
    <t xml:space="preserve">11 1 3 19 4 6 18 15 9 10 8 7 20 13 14 17 16 5 12 2 </t>
  </si>
  <si>
    <t xml:space="preserve">19 14 10 4 1 8 20 16 3 5 11 15 13 6 17 7 18 9 12 2 </t>
  </si>
  <si>
    <t xml:space="preserve">16 17 11 4 1 18 3 15 5 13 19 8 10 7 9 14 12 6 20 2 </t>
  </si>
  <si>
    <t xml:space="preserve">1 11 3 19 8 18 17 10 9 20 7 16 15 14 4 6 5 13 12 2 </t>
  </si>
  <si>
    <t xml:space="preserve">19 11 6 16 15 8 3 18 10 7 9 13 4 14 1 17 20 5 12 2 </t>
  </si>
  <si>
    <t xml:space="preserve">3 18 6 2 5 20 17 8 19 10 12 1 14 9 7 4 13 16 11 15 </t>
  </si>
  <si>
    <t xml:space="preserve">15 2 9 20 14 16 6 17 7 10 4 3 13 8 11 18 12 19 1 5 </t>
  </si>
  <si>
    <t xml:space="preserve">2 4 17 9 7 13 16 1 10 19 14 15 6 12 8 18 5 3 20 11 </t>
  </si>
  <si>
    <t xml:space="preserve">13 2 1 15 20 17 8 9 19 4 11 6 7 10 12 14 18 3 16 5 </t>
  </si>
  <si>
    <t xml:space="preserve">17 19 8 20 3 11 1 9 14 6 12 18 13 16 7 15 10 2 4 5 </t>
  </si>
  <si>
    <t xml:space="preserve">7 9 8 1 12 5 4 14 6 10 18 11 2 19 13 16 3 20 15 17 </t>
  </si>
  <si>
    <t xml:space="preserve">13 17 6 18 20 15 14 9 4 19 5 10 11 8 7 16 12 3 2 1 </t>
  </si>
  <si>
    <t xml:space="preserve">5 16 20 6 1 3 14 11 18 10 17 13 7 8 12 2 15 19 4 9 </t>
  </si>
  <si>
    <t xml:space="preserve">10 13 11 15 2 6 12 16 19 3 18 8 14 7 5 20 1 17 4 9 </t>
  </si>
  <si>
    <t xml:space="preserve">11 1 14 15 12 4 18 19 20 6 2 16 17 10 7 3 8 5 13 9 </t>
  </si>
  <si>
    <t xml:space="preserve">7 13 16 8 12 20 3 5 14 4 9 11 15 17 18 6 10 2 1 19 </t>
  </si>
  <si>
    <t xml:space="preserve">1 19 20 13 6 14 10 15 9 16 7 18 2 17 3 8 12 5 4 11 </t>
  </si>
  <si>
    <t xml:space="preserve">3 20 7 4 6 16 12 8 18 15 2 1 14 17 13 9 19 5 10 11 </t>
  </si>
  <si>
    <t xml:space="preserve">3 9 14 17 8 5 10 19 11 13 16 18 2 4 15 12 7 6 1 20 </t>
  </si>
  <si>
    <t xml:space="preserve">15 20 8 9 16 7 2 3 13 17 18 6 19 5 11 4 14 10 1 12 </t>
  </si>
  <si>
    <t xml:space="preserve">18 12 9 19 20 5 8 6 10 11 14 1 4 7 13 3 17 16 15 2 </t>
  </si>
  <si>
    <t xml:space="preserve">11 15 19 14 13 7 10 16 3 18 20 12 9 8 4 2 5 17 6 1 </t>
  </si>
  <si>
    <t xml:space="preserve">11 15 16 4 13 19 14 18 10 17 5 9 20 3 8 2 6 7 12 1 </t>
  </si>
  <si>
    <t xml:space="preserve">13 20 10 17 8 2 15 6 19 9 1 4 12 11 5 14 7 3 16 18 </t>
  </si>
  <si>
    <t xml:space="preserve">13 19 1 18 7 17 2 16 6 3 15 9 14 20 8 10 4 11 12 5 </t>
  </si>
  <si>
    <t xml:space="preserve">7 15 16 9 11 8 2 10 4 5 20 18 17 3 19 1 6 13 14 12 </t>
  </si>
  <si>
    <t xml:space="preserve">13 3 1 19 5 17 18 11 20 14 8 7 12 10 6 4 15 9 16 2 </t>
  </si>
  <si>
    <t xml:space="preserve">14 11 8 3 10 18 17 15 6 5 1 19 16 12 7 4 20 13 9 2 </t>
  </si>
  <si>
    <t xml:space="preserve">1 3 7 10 18 17 11 2 9 4 14 19 16 13 8 15 20 5 6 12 </t>
  </si>
  <si>
    <t xml:space="preserve">5 16 8 4 6 18 17 2 19 9 20 3 11 7 14 1 10 13 15 12 </t>
  </si>
  <si>
    <t xml:space="preserve">1 10 15 16 6 8 5 19 17 3 11 7 18 2 4 9 20 12 14 13 </t>
  </si>
  <si>
    <t xml:space="preserve">2 19 6 17 15 10 11 9 5 1 14 13 12 3 7 20 18 8 4 16 </t>
  </si>
  <si>
    <t xml:space="preserve">12 8 17 13 7 6 1 10 18 5 20 3 11 19 2 4 9 14 15 16 </t>
  </si>
  <si>
    <t xml:space="preserve">20 12 10 19 16 4 13 17 2 3 7 8 18 5 6 11 15 1 14 9 </t>
  </si>
  <si>
    <t xml:space="preserve">4 10 6 17 20 3 19 15 7 16 8 18 5 12 2 9 1 11 14 13 </t>
  </si>
  <si>
    <t xml:space="preserve">11 9 7 10 5 3 2 20 16 6 14 4 12 13 15 17 1 19 8 18 </t>
  </si>
  <si>
    <t xml:space="preserve">14 6 5 10 4 1 17 11 16 13 7 20 19 8 9 2 12 3 15 18 </t>
  </si>
  <si>
    <t xml:space="preserve">1 7 11 5 6 13 14 15 19 2 8 17 3 20 9 4 10 16 12 18 </t>
  </si>
  <si>
    <t xml:space="preserve">14 1 11 9 5 7 15 17 16 6 12 13 19 8 20 10 4 3 2 18 </t>
  </si>
  <si>
    <t xml:space="preserve">14 10 13 16 3 11 15 5 4 19 17 6 20 12 1 8 9 7 2 18 </t>
  </si>
  <si>
    <t>Rata rata</t>
  </si>
  <si>
    <t xml:space="preserve">11 14 15 13 3 12 2 1 10 18 19 8 7 5 9 16 6 4 17 20 </t>
  </si>
  <si>
    <t xml:space="preserve">13 8 10 15 11 19 3 7 1 4 16 9 14 20 12 6 17 18 2 5 </t>
  </si>
  <si>
    <t xml:space="preserve">5 4 12 1 11 2 15 3 7 9 19 6 10 18 16 17 13 14 8 20 </t>
  </si>
  <si>
    <t xml:space="preserve">5 4 2 14 15 10 18 7 8 9 6 12 3 11 1 13 16 19 17 20 </t>
  </si>
  <si>
    <t xml:space="preserve">13 10 18 14 9 4 3 8 19 2 6 11 17 5 16 7 15 1 12 20 </t>
  </si>
  <si>
    <t xml:space="preserve">9 1 13 16 19 10 18 11 14 17 8 6 2 5 12 4 15 7 20 3 </t>
  </si>
  <si>
    <t xml:space="preserve">11 1 3 16 17 7 13 18 5 19 12 20 2 6 8 9 10 15 4 14 </t>
  </si>
  <si>
    <t xml:space="preserve">9 16 17 12 18 15 19 8 11 10 4 6 20 7 3 2 5 13 1 14 </t>
  </si>
  <si>
    <t xml:space="preserve">14 20 13 16 12 1 10 11 17 9 18 19 15 4 5 8 3 2 7 6 </t>
  </si>
  <si>
    <t xml:space="preserve">2 15 8 13 6 1 9 20 11 4 3 19 5 10 16 18 7 17 12 14 </t>
  </si>
  <si>
    <t xml:space="preserve">12 7 17 4 16 20 13 8 15 3 14 19 2 11 6 18 1 9 10 5 </t>
  </si>
  <si>
    <t xml:space="preserve">2 11 9 20 16 19 13 4 6 7 1 15 18 12 10 17 8 5 14 3 </t>
  </si>
  <si>
    <t xml:space="preserve">12 18 20 14 6 19 9 13 8 15 11 5 7 16 10 17 1 2 4 3 </t>
  </si>
  <si>
    <t xml:space="preserve">5 4 17 14 2 11 10 15 12 19 7 3 1 16 18 8 13 20 9 6 </t>
  </si>
  <si>
    <t xml:space="preserve">12 11 5 6 1 2 4 20 18 9 17 13 14 19 8 15 7 16 10 3 </t>
  </si>
  <si>
    <t xml:space="preserve">10 5 1 20 7 6 8 14 19 12 13 2 18 4 17 15 16 3 9 11 </t>
  </si>
  <si>
    <t xml:space="preserve">1 16 12 11 7 4 3 5 8 14 9 17 13 2 6 15 20 19 10 18 </t>
  </si>
  <si>
    <t xml:space="preserve">19 5 1 17 2 13 15 11 9 14 8 4 3 10 16 20 6 12 7 18 </t>
  </si>
  <si>
    <t xml:space="preserve">17 15 2 9 1 19 4 10 13 8 5 11 16 14 3 7 12 6 18 20 </t>
  </si>
  <si>
    <t xml:space="preserve">14 9 5 3 7 17 4 12 6 20 10 19 11 16 8 13 15 18 2 1 </t>
  </si>
  <si>
    <t xml:space="preserve">16 3 8 9 13 17 19 4 1 12 14 15 7 5 10 2 11 18 6 20 </t>
  </si>
  <si>
    <t xml:space="preserve">6 11 17 2 13 15 12 9 18 5 7 10 20 4 3 19 1 8 16 14 </t>
  </si>
  <si>
    <t xml:space="preserve">10 5 8 11 9 17 15 19 2 3 7 13 4 20 12 16 18 6 1 14 </t>
  </si>
  <si>
    <t xml:space="preserve">10 8 18 15 3 5 13 6 9 1 2 11 17 12 19 4 20 7 16 14 </t>
  </si>
  <si>
    <t xml:space="preserve">10 20 1 18 17 19 8 2 3 9 11 12 6 5 7 16 4 14 15 13 </t>
  </si>
  <si>
    <t xml:space="preserve">19 4 15 18 3 6 14 13 11 12 2 5 1 16 9 17 7 10 20 8 </t>
  </si>
  <si>
    <t xml:space="preserve">19 9 1 17 7 14 15 11 18 10 3 20 13 16 12 2 6 8 4 5 </t>
  </si>
  <si>
    <t xml:space="preserve">10 20 4 14 11 19 9 1 6 7 15 5 16 18 8 2 13 17 3 12 </t>
  </si>
  <si>
    <t xml:space="preserve">8 13 2 7 10 12 4 9 20 16 19 3 17 14 11 1 6 15 18 5 </t>
  </si>
  <si>
    <t xml:space="preserve">7 1 4 15 10 3 16 18 9 12 11 17 20 19 2 14 6 8 13 5 </t>
  </si>
  <si>
    <t xml:space="preserve">1 9 12 3 8 15 5 6 18 17 2 16 10 20 13 7 4 11 19 14 </t>
  </si>
  <si>
    <t xml:space="preserve">17 19 13 1 15 4 11 5 6 20 18 3 9 8 7 10 16 2 12 14 </t>
  </si>
  <si>
    <t xml:space="preserve">7 4 3 13 8 19 6 17 15 5 20 2 1 16 10 11 18 12 9 14 </t>
  </si>
  <si>
    <t xml:space="preserve">17 19 7 9 11 1 3 20 10 6 5 15 2 16 18 13 8 4 12 14 </t>
  </si>
  <si>
    <t xml:space="preserve">13 17 5 2 14 3 9 12 20 11 18 1 4 6 16 10 15 19 8 7 </t>
  </si>
  <si>
    <t xml:space="preserve">20 7 18 8 12 14 9 6 17 2 19 4 3 1 13 10 11 16 15 5 </t>
  </si>
  <si>
    <t xml:space="preserve">14 19 16 7 4 10 11 3 1 15 9 17 18 13 2 12 5 8 20 6 </t>
  </si>
  <si>
    <t xml:space="preserve">1 16 9 14 8 3 11 5 2 15 13 20 17 19 10 7 4 6 12 18 </t>
  </si>
  <si>
    <t xml:space="preserve">11 10 4 17 8 6 3 2 15 14 16 18 20 19 12 9 7 1 13 5 </t>
  </si>
  <si>
    <t xml:space="preserve">4 13 17 15 20 19 10 11 2 16 3 7 6 5 1 14 8 12 9 18 </t>
  </si>
  <si>
    <t xml:space="preserve">3 18 20 4 7 8 14 10 17 19 12 16 9 5 2 11 15 1 13 6 </t>
  </si>
  <si>
    <t xml:space="preserve">13 20 12 14 15 2 9 17 5 11 10 19 1 7 4 18 3 16 8 6 </t>
  </si>
  <si>
    <t xml:space="preserve">2 4 14 6 9 20 19 18 17 5 11 12 7 8 13 1 3 16 15 10 </t>
  </si>
  <si>
    <t xml:space="preserve">9 10 6 16 3 17 8 2 19 14 5 11 4 15 1 18 20 13 7 12 </t>
  </si>
  <si>
    <t xml:space="preserve">4 6 5 13 2 7 15 17 12 8 11 1 14 10 9 18 16 20 3 19 </t>
  </si>
  <si>
    <t xml:space="preserve">9 5 15 13 12 1 10 6 20 19 3 16 2 7 14 4 11 18 17 8 </t>
  </si>
  <si>
    <t xml:space="preserve">18 15 17 8 7 14 20 3 9 11 12 1 19 2 13 6 5 10 16 4 </t>
  </si>
  <si>
    <t xml:space="preserve">9 16 8 18 10 7 2 5 20 11 15 14 1 19 17 12 6 13 3 4 </t>
  </si>
  <si>
    <t xml:space="preserve">20 6 2 12 3 13 18 9 10 17 16 14 5 1 7 8 19 11 15 4 </t>
  </si>
  <si>
    <t xml:space="preserve">17 18 3 20 2 12 19 16 5 15 10 1 8 14 6 11 7 9 4 13 </t>
  </si>
  <si>
    <t xml:space="preserve">2 15 8 14 16 6 11 3 20 13 7 5 4 10 19 12 18 17 9 1 </t>
  </si>
  <si>
    <t xml:space="preserve">19 12 5 16 11 4 17 2 20 18 14 9 6 13 7 3 8 15 10 1 </t>
  </si>
  <si>
    <t xml:space="preserve">16 9 19 12 11 20 4 10 17 2 14 15 5 3 7 8 6 13 18 1 </t>
  </si>
  <si>
    <t xml:space="preserve">17 12 16 5 15 9 20 7 18 3 2 13 10 8 11 19 6 14 4 1 </t>
  </si>
  <si>
    <t xml:space="preserve">2 16 9 1 18 4 10 11 20 8 17 15 5 7 3 12 13 19 14 6 </t>
  </si>
  <si>
    <t xml:space="preserve">2 18 5 13 6 15 7 17 14 9 10 4 11 20 3 19 1 8 12 16 </t>
  </si>
  <si>
    <t xml:space="preserve">6 14 20 13 2 9 15 4 11 17 16 12 18 7 8 1 10 19 3 5 </t>
  </si>
  <si>
    <t xml:space="preserve">4 13 12 17 20 15 1 7 8 14 9 10 6 18 2 11 19 16 3 5 </t>
  </si>
  <si>
    <t xml:space="preserve">15 14 9 12 18 8 7 4 19 6 5 2 10 13 11 17 1 3 20 16 </t>
  </si>
  <si>
    <t xml:space="preserve">15 6 16 10 17 2 12 9 18 8 4 13 19 3 11 1 7 14 20 5 </t>
  </si>
  <si>
    <t xml:space="preserve">12 45 17 1 11 16 3 41 49 50 25 29 7 27 28 42 18 30 6 14 13 31 24 37 40 23 44 4 46 47 34 36 48 43 15 5 39 2 8 21 9 22 32 19 10 33 26 20 38 35 </t>
  </si>
  <si>
    <t xml:space="preserve">5 48 30 47 7 32 26 25 46 15 36 4 22 20 3 34 42 8 43 11 50 44 17 29 41 45 19 6 31 21 49 24 16 13 40 12 14 10 37 39 28 27 38 23 9 33 2 18 1 35 </t>
  </si>
  <si>
    <t xml:space="preserve">32 5 7 16 42 29 12 21 11 48 14 33 30 13 20 9 18 31 17 23 37 45 36 10 34 44 47 26 2 50 4 8 6 24 40 39 3 38 43 27 46 49 28 22 19 25 15 41 1 35 </t>
  </si>
  <si>
    <t xml:space="preserve">14 42 22 6 25 49 10 20 44 32 48 26 38 31 1 34 43 36 2 41 8 15 23 45 12 30 47 18 9 11 7 17 5 40 28 27 24 39 13 46 29 37 33 3 21 4 16 50 19 35 </t>
  </si>
  <si>
    <t xml:space="preserve">37 50 44 30 26 45 34 19 39 15 6 43 27 35 31 40 21 20 17 18 25 24 9 29 12 8 38 41 16 32 49 11 36 1 7 23 4 10 14 22 5 48 2 42 13 28 3 33 47 46 </t>
  </si>
  <si>
    <t xml:space="preserve">28 17 30 42 31 9 44 38 21 43 29 4 49 32 6 1 37 10 19 22 35 48 15 16 24 7 18 3 11 26 8 25 20 13 36 34 2 50 14 41 23 12 47 40 33 45 5 27 39 46 </t>
  </si>
  <si>
    <t xml:space="preserve">12 37 38 14 48 6 4 8 36 47 43 3 21 44 45 13 9 17 33 50 32 18 28 23 42 22 41 1 2 20 11 35 10 31 19 24 15 16 5 29 40 49 26 34 30 27 39 25 7 46 </t>
  </si>
  <si>
    <t xml:space="preserve">9 22 2 43 17 14 6 31 29 25 34 15 48 35 42 32 27 39 18 8 50 23 26 10 4 47 19 1 28 7 13 11 40 49 16 12 36 30 44 41 24 3 21 33 5 38 20 37 45 46 </t>
  </si>
  <si>
    <t xml:space="preserve">1 22 20 5 11 39 38 44 43 24 19 26 8 6 4 49 40 12 50 27 23 10 21 18 17 28 16 32 29 2 47 35 41 15 30 31 33 13 48 14 37 7 3 45 36 9 25 42 34 46 </t>
  </si>
  <si>
    <t xml:space="preserve">43 1 41 14 23 38 17 32 9 45 31 16 20 48 3 49 40 10 42 22 24 34 4 18 50 37 28 5 2 25 29 35 44 30 15 27 11 8 6 26 33 13 36 12 39 21 47 19 7 46 </t>
  </si>
  <si>
    <t xml:space="preserve">41 31 36 5 3 4 47 17 32 42 23 43 30 39 40 34 16 38 45 18 7 50 25 37 44 49 48 24 22 29 21 28 8 27 10 15 14 19 11 1 26 9 20 13 35 46 12 6 33 2 </t>
  </si>
  <si>
    <t xml:space="preserve">50 22 18 33 26 30 12 46 9 17 21 40 35 1 10 27 29 31 34 6 49 5 32 41 47 23 13 36 48 14 19 24 44 25 8 15 42 20 7 4 45 43 39 37 38 3 11 16 28 2 </t>
  </si>
  <si>
    <t xml:space="preserve">35 16 30 26 23 43 44 1 32 21 15 24 19 11 13 49 9 17 42 7 27 14 28 6 37 20 12 18 38 4 29 36 25 39 46 31 50 22 5 2 47 48 40 3 45 41 8 34 10 33 </t>
  </si>
  <si>
    <t xml:space="preserve">26 49 5 45 41 28 11 18 6 13 8 14 29 37 4 20 19 23 42 21 39 15 2 44 7 40 9 50 32 35 1 22 36 16 3 17 43 30 38 25 10 31 48 27 24 34 47 46 33 12 </t>
  </si>
  <si>
    <t xml:space="preserve">21 37 16 25 44 24 8 43 40 30 50 9 33 29 13 17 6 49 18 46 27 3 26 4 39 1 20 22 34 32 5 10 41 47 36 28 14 35 2 42 45 11 38 7 15 48 31 23 19 12 </t>
  </si>
  <si>
    <t xml:space="preserve">6 40 39 28 30 49 12 50 31 20 25 4 2 44 15 3 16 32 18 42 36 14 19 21 27 24 26 46 5 9 35 34 38 17 48 33 47 37 1 8 7 45 29 22 43 41 13 23 11 10 </t>
  </si>
  <si>
    <t xml:space="preserve">15 46 6 29 10 27 30 48 19 41 1 5 7 38 9 37 2 11 17 35 44 23 43 25 4 22 33 18 16 32 14 28 40 36 50 49 20 45 42 3 47 8 12 39 34 24 26 31 21 13 </t>
  </si>
  <si>
    <t xml:space="preserve">16 25 33 31 21 37 27 18 49 7 30 13 42 26 8 40 48 17 32 12 3 23 41 35 2 22 6 20 47 50 19 14 1 9 34 44 5 38 36 28 29 46 4 24 15 11 39 10 43 45 </t>
  </si>
  <si>
    <t xml:space="preserve">5 23 34 46 29 13 26 44 40 37 25 11 30 2 24 35 15 19 17 6 4 21 7 10 3 12 18 20 8 31 41 36 49 39 32 33 1 14 50 38 47 27 9 22 48 28 42 16 43 45 </t>
  </si>
  <si>
    <t xml:space="preserve">40 17 27 26 6 14 36 43 13 24 3 2 18 46 49 50 35 48 8 9 19 33 32 47 25 10 34 1 28 23 38 37 5 39 4 7 20 15 31 42 11 44 16 22 21 30 45 41 12 29 </t>
  </si>
  <si>
    <t xml:space="preserve">43 50 46 6 45 19 47 10 17 40 38 11 21 22 12 28 26 16 41 44 5 30 36 13 35 14 8 48 2 27 31 25 7 24 32 15 39 37 4 49 3 34 1 42 33 20 18 9 29 23 </t>
  </si>
  <si>
    <t xml:space="preserve">41 35 40 39 12 3 34 43 45 11 17 13 19 31 14 50 20 22 32 37 15 28 10 48 38 24 16 30 26 9 49 33 2 18 25 4 27 1 6 21 42 8 29 46 36 44 47 7 5 23 </t>
  </si>
  <si>
    <t xml:space="preserve">43 45 21 3 18 8 26 17 19 48 32 6 10 27 5 2 39 9 12 13 28 49 29 22 47 16 46 15 36 41 35 37 11 24 50 31 14 38 1 44 40 34 30 7 4 20 42 33 25 23 </t>
  </si>
  <si>
    <t xml:space="preserve">12 22 30 15 31 40 6 50 48 27 29 2 21 4 16 37 11 1 36 28 23 25 26 49 39 20 14 13 7 18 24 5 44 32 46 35 34 19 47 45 10 8 42 9 43 3 38 17 33 41 </t>
  </si>
  <si>
    <t xml:space="preserve">50 33 11 43 29 32 16 4 38 2 9 41 10 42 20 30 47 39 21 46 23 19 34 31 36 6 13 12 44 37 22 8 26 18 27 3 15 5 7 35 25 1 28 14 24 45 17 48 49 40 </t>
  </si>
  <si>
    <t xml:space="preserve">23 11 25 49 1 36 46 31 10 14 37 5 44 15 17 38 45 39 22 2 26 30 35 20 9 33 34 21 28 3 1 32 48 47 8 43 13 24 12 27 40 16 6 19 7 4 50 29 42 41 </t>
  </si>
  <si>
    <t xml:space="preserve">35 15 12 1 46 42 30 47 27 11 29 39 43 18 2 31 4 23 49 44 40 20 17 48 50 26 33 45 3 32 8 10 24 5 9 13 25 38 19 7 21 6 16 28 34 37 22 36 14 41 </t>
  </si>
  <si>
    <t xml:space="preserve">44 42 21 46 43 36 4 16 13 25 22 49 27 3 32 14 17 47 33 31 24 8 15 5 23 11 28 7 20 38 12 37 26 35 1 19 40 30 6 9 39 45 18 50 2 29 34 48 10 41 </t>
  </si>
  <si>
    <t xml:space="preserve">33 42 14 50 23 41 28 25 36 35 46 45 21 29 49 9 27 2 32 34 24 6 4 48 12 5 11 13 3 40 20 26 38 44 10 17 18 47 1 43 8 7 15 19 16 31 30 39 22 37 </t>
  </si>
  <si>
    <t xml:space="preserve">26 49 7 11 25 35 2 13 18 47 8 27 5 12 38 34 22 28 39 43 42 32 50 1 31 46 19 20 29 36 45 17 15 48 6 41 9 3 30 14 24 40 33 4 10 23 21 16 44 37 </t>
  </si>
  <si>
    <t xml:space="preserve">3 21 32 30 24 16 14 50 45 48 17 12 38 6 36 46 22 31 7 42 19 37 9 11 47 43 1 25 26 34 44 39 49 13 33 15 5 10 35 23 20 29 41 27 28 8 4 40 2 18 </t>
  </si>
  <si>
    <t xml:space="preserve">20 9 28 33 47 29 39 19 50 5 18 27 32 14 16 6 2 41 30 35 43 23 1 42 46 4 48 7 17 37 26 12 15 21 24 44 38 22 34 11 45 10 36 13 40 25 31 3 49 8 </t>
  </si>
  <si>
    <t xml:space="preserve">5 10 18 25 35 39 1 4 3 32 17 16 41 14 37 8 45 26 31 29 44 38 47 12 36 19 20 49 43 7 42 22 9 24 13 40 50 15 21 46 28 23 11 30 2 48 27 34 33 6 </t>
  </si>
  <si>
    <t xml:space="preserve">30 7 4 15 45 26 42 44 40 41 14 48 35 47 20 38 18 28 39 33 32 23 37 31 36 29 49 27 25 22 9 5 46 50 17 19 2 11 3 10 6 12 34 8 21 13 1 43 16 24 </t>
  </si>
  <si>
    <t xml:space="preserve">32 25 8 38 34 37 31 15 45 19 35 40 21 33 14 30 24 48 29 10 44 47 27 3 1 5 42 13 50 16 4 41 36 49 9 39 26 6 46 17 43 22 2 28 20 23 18 11 7 12 </t>
  </si>
  <si>
    <t xml:space="preserve">30 8 11 5 24 14 6 41 21 34 38 44 40 47 7 43 45 46 28 49 48 36 20 3 31 12 4 27 17 1 42 16 19 9 37 39 50 18 23 29 2 13 35 22 10 25 32 33 15 26 </t>
  </si>
  <si>
    <t xml:space="preserve">2 11 19 38 46 4 5 45 43 29 28 20 25 1 9 44 3 32 8 31 15 36 23 10 26 47 7 22 49 16 30 41 6 13 21 42 35 17 48 18 50 12 33 34 39 14 37 27 40 24 </t>
  </si>
  <si>
    <t xml:space="preserve">15 40 22 45 39 11 5 37 7 38 44 3 17 27 35 14 41 9 31 30 48 6 49 28 29 23 2 26 47 10 18 33 4 20 42 16 50 1 32 21 13 12 8 36 25 43 19 46 34 24 </t>
  </si>
  <si>
    <t>3025/2907</t>
  </si>
  <si>
    <t xml:space="preserve">17 45 31 32 14 21 23 15 43 25 44 49 20 27 41 36 34 29 12 9 7 2 50 10 8 33 5 37 39 35 47 46 3 42 24 40 13 1 16 11 28 6 30 18 22 4 19 26 48 38 </t>
  </si>
  <si>
    <t xml:space="preserve">17 6 25 9 2 24 37 22 18 20 31 36 33 26 1 14 29 27 46 21 16 35 13 23 44 28 48 19 39 30 47 50 8 7 12 4 5 32 38 49 34 43 41 40 15 42 3 10 45 11 </t>
  </si>
  <si>
    <t xml:space="preserve">23 22 6 50 5 49 1 4 34 14 3 20 10 39 46 7 42 21 45 9 19 24 47 41 15 31 36 28 37 32 12 33 11 25 40 18 2 17 43 8 27 13 30 35 16 26 29 44 48 38 </t>
  </si>
  <si>
    <t xml:space="preserve">39 38 43 18 12 48 10 19 35 28 33 26 34 30 24 49 8 9 42 44 46 4 25 50 14 20 31 6 40 2 15 13 32 23 3 1 21 41 37 22 16 17 27 36 47 7 29 5 45 11 </t>
  </si>
  <si>
    <t xml:space="preserve">13 26 9 12 17 49 48 6 33 24 29 16 46 39 8 44 2 43 25 1 5 10 28 30 32 40 7 14 35 50 41 27 23 47 4 31 22 42 36 3 34 19 37 20 15 21 18 38 45 11 </t>
  </si>
  <si>
    <t>2892/2821</t>
  </si>
  <si>
    <t xml:space="preserve">4 5 17 48 39 25 47 43 1 12 38 42 28 36 11 16 29 31 14 23 26 49 45 3 19 18 20 21 40 32 24 10 50 22 2 30 27 46 15 37 41 8 44 6 13 34 35 7 9 33 </t>
  </si>
  <si>
    <t xml:space="preserve">37 22 18 39 16 14 19 8 34 27 31 45 42 44 5 50 7 29 25 12 21 41 30 17 20 49 36 23 15 40 1 43 9 26 6 38 35 46 47 48 4 11 3 2 32 10 13 33 24 28 </t>
  </si>
  <si>
    <t xml:space="preserve">4 7 32 12 42 6 21 29 49 13 2 10 36 27 39 28 16 26 37 3 17 8 18 1 50 14 43 44 41 9 48 25 20 22 47 46 31 34 11 15 33 24 38 19 23 30 5 40 45 35 </t>
  </si>
  <si>
    <t xml:space="preserve">2 41 20 47 1 16 43 48 35 8 39 49 36 38 25 12 46 22 30 29 9 32 28 24 21 5 27 50 3 44 40 19 7 4 42 26 34 6 31 37 45 18 15 10 14 13 23 33 17 11 </t>
  </si>
  <si>
    <t xml:space="preserve">4 24 27 50 22 42 19 34 30 47 44 31 35 32 10 2 40 38 23 9 12 11 18 7 8 13 33 37 3 36 49 14 43 39 26 41 46 29 16 5 48 15 25 20 6 45 28 17 21 1 </t>
  </si>
  <si>
    <t>2864/2801</t>
  </si>
  <si>
    <t xml:space="preserve">42 6 19 12 27 22 32 17 11 45 18 2 47 34 37 15 41 29 16 4 30 10 39 21 7 20 3 43 33 13 48 40 35 26 49 5 25 24 38 28 31 14 50 8 1 9 23 46 36 44 </t>
  </si>
  <si>
    <t xml:space="preserve">32 12 27 21 5 14 30 33 11 10 34 16 48 13 25 23 24 6 47 1 26 28 3 18 46 49 29 40 35 41 42 9 2 39 8 38 20 31 43 15 7 45 17 4 50 19 22 36 37 44 </t>
  </si>
  <si>
    <t xml:space="preserve">50 6 30 7 24 22 29 10 14 27 25 49 3 46 48 32 42 12 1 21 28 19 4 33 41 15 45 44 37 17 34 35 36 47 11 40 18 23 16 2 5 43 8 26 9 39 13 38 31 20 </t>
  </si>
  <si>
    <t xml:space="preserve">23 43 7 14 19 29 40 1 36 34 31 27 15 48 2 13 45 6 50 8 24 49 42 22 10 35 3 46 30 21 20 4 39 47 12 37 38 41 25 18 9 5 28 16 17 26 33 11 32 44 </t>
  </si>
  <si>
    <t xml:space="preserve">1 44 32 19 22 18 26 8 20 36 40 25 42 34 35 49 4 39 24 5 12 38 37 43 23 10 27 46 33 48 9 7 16 30 50 14 2 31 45 28 13 6 11 17 15 41 29 3 21 47 </t>
  </si>
  <si>
    <t>3064/2968</t>
  </si>
  <si>
    <t xml:space="preserve">35 38 1 7 32 31 48 10 47 39 17 44 5 50 21 24 49 22 40 41 45 16 34 12 30 42 6 29 46 14 3 26 13 20 23 15 25 36 19 18 33 37 43 27 28 4 8 11 9 2 </t>
  </si>
  <si>
    <t xml:space="preserve">4 32 29 28 5 16 8 30 41 1 31 50 7 21 43 38 33 48 27 47 11 18 39 22 12 40 45 19 42 46 37 6 36 35 23 3 44 15 20 34 24 14 17 25 26 49 10 13 9 2 </t>
  </si>
  <si>
    <t xml:space="preserve">22 17 8 27 39 35 38 12 20 13 5 30 49 15 26 14 19 50 10 40 25 1 31 28 4 46 3 32 44 6 24 43 18 42 34 21 7 11 16 23 29 45 41 37 47 33 36 48 9 2 </t>
  </si>
  <si>
    <t xml:space="preserve">39 3 11 48 41 23 29 34 14 28 13 26 50 6 37 49 21 15 8 32 18 24 1 42 36 17 35 47 30 7 44 20 40 31 27 9 10 38 45 25 22 12 4 16 33 43 19 46 5 2 </t>
  </si>
  <si>
    <t xml:space="preserve">29 32 36 23 22 4 13 25 19 30 35 8 26 18 39 38 43 49 27 10 34 45 47 20 40 33 37 41 31 9 14 11 3 42 24 17 28 15 21 7 1 44 48 46 12 50 16 6 5 2 </t>
  </si>
  <si>
    <t>2986/2908</t>
  </si>
  <si>
    <t xml:space="preserve">26 29 21 30 5 45 46 37 43 9 22 24 3 39 19 11 2 31 34 38 25 49 6 14 41 40 28 13 44 33 27 47 48 17 23 35 12 1 32 42 16 50 18 20 10 36 8 4 7 15 </t>
  </si>
  <si>
    <t xml:space="preserve">27 45 17 26 24 32 8 25 23 14 42 36 5 37 30 46 21 39 38 44 9 4 33 2 16 1 15 49 20 34 12 13 10 29 48 3 50 47 28 43 7 31 41 11 18 40 6 22 19 35 </t>
  </si>
  <si>
    <t xml:space="preserve">11 23 37 17 7 48 21 8 45 39 32 35 4 10 3 19 5 13 46 24 44 36 50 18 20 25 43 29 33 9 28 12 49 42 14 41 6 2 27 34 1 47 30 38 40 22 16 31 26 15 </t>
  </si>
  <si>
    <t xml:space="preserve">33 10 34 6 22 23 38 3 12 28 19 43 32 36 24 4 17 42 27 13 30 16 29 7 46 18 31 45 49 8 48 9 25 37 5 11 40 15 50 47 26 41 2 44 35 21 1 39 14 20 </t>
  </si>
  <si>
    <t xml:space="preserve">37 11 38 45 29 16 26 39 24 9 44 49 25 4 40 50 27 47 42 3 13 30 18 32 20 48 7 31 5 12 28 36 41 1 21 14 8 35 10 46 34 17 23 15 22 6 2 33 43 19 </t>
  </si>
  <si>
    <t>3006/2941</t>
  </si>
  <si>
    <t xml:space="preserve">20 50 17 19 41 13 2 15 29 22 12 5 35 8 45 21 9 16 37 14 4 25 7 43 32 24 3 11 18 46 39 44 10 1 6 34 42 30 27 33 48 36 28 31 47 38 40 49 26 23 </t>
  </si>
  <si>
    <t xml:space="preserve">5 22 2 38 45 33 17 29 40 20 28 1 21 16 44 7 15 18 48 35 23 49 32 14 46 50 8 9 24 6 43 30 34 36 19 3 13 12 10 39 47 37 11 25 41 4 42 26 27 31 </t>
  </si>
  <si>
    <t xml:space="preserve">41 19 44 12 22 46 47 31 28 39 3 30 1 11 27 24 48 16 8 38 20 2 37 7 10 26 5 32 23 18 49 6 29 35 43 45 15 13 25 42 14 33 36 4 17 21 9 34 50 40 </t>
  </si>
  <si>
    <t xml:space="preserve">30 46 24 41 15 19 8 28 3 17 18 27 35 20 48 26 38 11 45 29 1 25 39 2 9 21 10 40 12 49 13 14 42 47 43 31 16 22 4 34 37 7 33 32 36 44 50 6 5 23 </t>
  </si>
  <si>
    <t xml:space="preserve">3 22 27 41 20 24 48 49 6 43 23 30 28 15 32 11 19 7 31 42 50 39 40 9 2 14 45 47 35 16 34 25 29 33 44 10 38 37 8 17 26 46 1 36 12 21 4 18 13 5 </t>
  </si>
  <si>
    <t>3107/3062</t>
  </si>
  <si>
    <t xml:space="preserve">25 50 42 9 12 16 2 46 1 27 22 48 4 41 33 43 11 47 39 17 29 19 13 34 35 20 6 5 23 45 15 10 14 38 26 37 7 30 3 21 8 32 31 44 40 28 18 24 49 36 </t>
  </si>
  <si>
    <t xml:space="preserve">4 15 5 20 39 50 43 25 27 36 30 37 47 35 28 44 6 9 17 19 16 38 1 26 14 2 45 11 23 21 22 18 12 29 41 3 33 7 10 49 42 13 46 34 32 48 31 24 8 40 </t>
  </si>
  <si>
    <t xml:space="preserve">38 21 35 18 30 39 20 47 8 25 14 16 3 11 32 17 4 15 1 34 29 22 6 2 49 10 9 45 5 23 36 33 50 43 31 42 27 7 40 13 12 46 24 41 19 28 37 44 26 48 </t>
  </si>
  <si>
    <t xml:space="preserve">30 15 39 23 17 36 8 41 43 28 24 34 40 42 20 16 7 14 35 13 11 29 10 19 46 5 26 47 37 18 9 31 33 22 3 6 38 25 45 2 21 32 27 44 50 4 1 49 12 48 </t>
  </si>
  <si>
    <t xml:space="preserve">45 49 6 10 19 1 18 44 22 20 41 15 27 31 9 11 16 35 23 29 42 37 12 46 7 48 34 28 43 32 21 14 39 5 47 50 8 24 2 17 33 4 38 36 26 30 25 3 13 40 </t>
  </si>
  <si>
    <t>3039/2959</t>
  </si>
  <si>
    <t xml:space="preserve">2 17 39 30 47 42 10 1 15 46 13 16 33 9 20 25 40 38 49 35 14 29 31 37 43 18 23 28 26 44 11 36 4 24 12 21 50 41 45 6 48 22 19 34 5 8 27 32 7 3 </t>
  </si>
  <si>
    <t xml:space="preserve">31 5 35 49 50 2 33 8 15 39 16 29 38 34 43 7 19 3 11 42 9 30 23 36 44 21 10 18 6 13 14 46 40 32 22 47 27 25 37 28 41 45 24 17 20 26 4 48 12 1 </t>
  </si>
  <si>
    <t xml:space="preserve">18 23 45 4 11 36 37 25 47 13 2 9 29 7 28 30 40 3 48 24 44 10 21 39 22 20 33 15 34 41 16 17 1 12 26 8 42 19 27 31 43 14 32 49 46 50 38 35 5 6 </t>
  </si>
  <si>
    <t xml:space="preserve">25 47 24 10 49 35 50 27 32 34 11 1 23 2 15 17 36 30 44 29 13 16 20 21 43 33 39 4 3 37 19 26 28 12 40 46 22 8 45 5 6 31 14 41 38 42 18 48 7 9 </t>
  </si>
  <si>
    <t xml:space="preserve">35 14 18 26 43 19 16 5 40 4 47 22 8 15 44 11 31 24 23 33 7 34 27 12 25 13 21 6 42 2 9 45 32 49 41 28 36 46 48 50 29 30 20 10 39 3 17 38 37 1 </t>
  </si>
  <si>
    <t>2902/2795</t>
  </si>
  <si>
    <t xml:space="preserve">37 39 26 40 48 3 6 8 29 16 50 15 20 21 4 19 9 30 49 35 11 28 1 42 12 24 41 38 36 13 18 17 31 23 43 32 7 27 45 10 14 2 46 22 47 33 5 44 34 25 </t>
  </si>
  <si>
    <t xml:space="preserve">32 35 23 25 19 4 44 16 9 43 40 14 30 11 26 39 34 22 33 10 2 49 41 42 15 21 48 12 1 6 50 8 18 5 28 7 13 47 37 3 31 29 20 38 27 24 46 36 17 45 </t>
  </si>
  <si>
    <t xml:space="preserve">30 24 33 38 14 41 31 5 46 49 4 45 47 19 8 27 42 35 10 22 9 32 18 20 13 43 6 34 7 50 21 15 11 37 3 44 1 2 29 16 23 40 12 28 26 48 17 39 36 25 </t>
  </si>
  <si>
    <t xml:space="preserve">46 35 4 26 12 28 33 27 36 34 17 31 21 9 3 29 23 43 15 8 37 30 32 18 16 22 14 20 19 6 24 13 45 41 2 38 49 1 25 47 44 11 50 5 42 40 48 39 10 7 </t>
  </si>
  <si>
    <t xml:space="preserve">11 7 20 23 28 27 26 9 46 44 33 4 32 47 39 30 25 29 37 18 14 50 40 5 2 1 8 22 31 35 38 41 3 16 13 21 19 10 42 49 17 15 34 6 48 36 12 43 24 45 </t>
  </si>
  <si>
    <t>3091/3046</t>
  </si>
  <si>
    <t xml:space="preserve">35 25 22 15 10 2 46 3 5 12 8 50 24 4 13 42 30 20 47 33 9 7 28 19 17 36 48 38 16 21 40 34 41 6 45 11 27 29 31 32 49 18 44 1 37 23 39 26 43 14 </t>
  </si>
  <si>
    <t xml:space="preserve">16 18 38 35 36 31 30 43 40 14 50 12 25 48 39 23 2 32 13 24 4 17 11 10 28 3 15 37 34 29 20 49 26 46 44 19 1 6 22 47 8 7 45 5 42 33 21 9 27 41 </t>
  </si>
  <si>
    <t xml:space="preserve">17 11 32 1 9 5 46 47 13 14 26 2 15 6 33 21 31 22 34 18 23 3 44 37 43 40 38 25 29 16 19 39 7 20 27 28 24 4 41 49 12 10 35 30 45 48 50 42 36 8 </t>
  </si>
  <si>
    <t xml:space="preserve">15 13 7 28 16 24 14 25 41 6 47 11 4 33 48 45 1 12 17 3 40 21 20 30 19 35 32 10 34 37 5 2 42 46 44 26 8 18 31 9 36 22 23 27 29 38 39 50 43 49 </t>
  </si>
  <si>
    <t xml:space="preserve">13 27 5 41 33 25 46 29 44 47 19 34 12 45 26 40 23 20 4 6 30 28 10 36 7 8 32 3 9 38 24 42 50 2 37 21 35 15 31 22 16 43 48 17 18 11 39 1 49 14 </t>
  </si>
  <si>
    <t xml:space="preserve">35 41 12 48 25 17 23 24 42 33 18 47 37 1 36 19 14 49 40 11 45 34 13 26 8 28 5 15 3 46 21 9 16 38 6 10 2 7 29 44 31 32 4 50 22 39 30 27 43 20 </t>
  </si>
  <si>
    <t xml:space="preserve">34 13 7 10 46 17 18 35 41 31 43 39 29 14 42 36 16 47 37 26 19 22 38 21 48 49 24 12 2 44 8 50 25 11 33 1 23 15 3 27 20 45 28 5 30 40 32 6 4 9 </t>
  </si>
  <si>
    <t xml:space="preserve">22 13 19 49 40 6 14 50 47 7 21 1 36 15 8 34 37 48 23 27 32 46 29 38 9 42 26 18 5 35 3 31 45 20 2 24 33 17 12 10 16 25 41 39 28 44 11 4 30 43 </t>
  </si>
  <si>
    <t xml:space="preserve">21 26 40 33 11 7 49 38 32 44 5 3 29 37 9 28 15 45 24 10 23 48 22 42 2 36 31 47 12 13 46 50 17 1 34 35 8 14 16 4 6 25 39 30 20 27 18 41 19 43 </t>
  </si>
  <si>
    <t xml:space="preserve">2 37 25 46 34 42 28 32 31 10 43 5 1 23 33 22 40 4 44 30 8 39 36 26 50 20 48 6 21 19 45 3 14 12 16 7 38 17 35 13 15 47 24 27 9 29 41 49 18 11 </t>
  </si>
  <si>
    <t xml:space="preserve">21 18 14 23 1 38 22 17 6 41 35 12 24 4 20 37 39 9 47 15 45 30 2 36 43 42 29 32 27 33 40 8 49 50 10 3 19 11 5 16 44 7 34 26 46 28 25 31 13 48 </t>
  </si>
  <si>
    <t xml:space="preserve">30 32 31 24 50 46 22 17 12 11 41 25 13 18 5 45 40 7 6 4 1 33 36 34 21 44 28 3 37 16 39 10 27 9 2 49 8 26 43 15 29 42 23 47 48 19 35 38 14 20 </t>
  </si>
  <si>
    <t xml:space="preserve">5 37 12 41 48 29 7 24 44 15 25 49 3 43 36 18 23 35 33 34 8 1 10 20 39 46 4 14 28 11 42 19 16 17 31 6 45 2 9 13 21 40 26 38 32 47 22 27 50 30 </t>
  </si>
  <si>
    <t xml:space="preserve">31 46 4 19 29 15 9 3 47 22 39 21 48 41 17 37 10 5 20 30 6 24 2 45 43 13 25 26 34 8 14 11 12 7 40 32 18 33 23 35 16 1 42 49 44 38 36 28 50 27 </t>
  </si>
  <si>
    <t xml:space="preserve">43 32 6 20 21 39 50 7 37 26 1 40 31 47 4 2 42 13 11 17 38 3 14 48 15 35 9 19 22 27 28 24 34 44 25 36 23 10 8 33 29 18 49 41 30 46 16 45 12 5 </t>
  </si>
  <si>
    <t xml:space="preserve">4 14 24 7 45 13 2 39 48 26 42 27 28 25 6 1 10 11 44 18 31 3 12 38 36 5 21 34 8 49 37 19 17 22 20 35 46 9 16 15 41 23 29 47 32 50 33 43 40 30 </t>
  </si>
  <si>
    <t xml:space="preserve">11 20 21 48 1 7 34 36 35 14 40 46 42 38 30 29 13 27 4 24 12 50 19 16 43 22 41 10 8 39 25 44 15 28 17 47 49 45 26 5 31 23 6 9 2 18 3 33 32 37 </t>
  </si>
  <si>
    <t xml:space="preserve">29 27 6 15 7 2 36 11 14 37 42 48 35 38 22 23 39 25 16 12 46 41 44 26 28 17 32 4 31 30 43 10 50 18 3 20 9 8 19 33 24 21 40 13 5 45 49 47 1 34 </t>
  </si>
  <si>
    <t xml:space="preserve">1 42 8 16 24 31 19 13 2 12 5 4 43 36 41 34 46 33 26 38 40 14 6 7 27 28 39 48 22 23 30 37 32 15 35 25 11 17 45 10 21 18 20 29 50 49 44 3 47 9 </t>
  </si>
  <si>
    <t xml:space="preserve">46 34 16 44 18 13 20 15 30 5 7 17 32 41 19 39 8 23 45 35 42 47 26 21 28 10 11 25 36 40 1 14 33 31 22 6 43 4 9 27 50 37 48 2 12 24 49 38 29 3 </t>
  </si>
  <si>
    <t xml:space="preserve">26 37 18 33 7 49 43 8 2 3 12 10 34 22 11 36 17 29 39 24 30 38 28 35 48 44 32 1 23 46 45 21 50 15 31 14 13 27 19 40 6 25 41 42 16 20 5 4 47 9 </t>
  </si>
  <si>
    <t xml:space="preserve">50 32 19 36 10 16 24 40 14 45 18 17 13 4 31 26 1 27 33 11 25 39 6 12 3 43 22 41 7 20 37 48 30 34 49 44 42 8 23 38 28 46 15 2 35 5 29 21 47 9 </t>
  </si>
  <si>
    <t xml:space="preserve">12 37 42 33 15 1 34 29 13 43 49 39 28 22 11 16 9 21 17 3 38 44 27 50 7 30 24 41 31 36 47 2 32 19 23 20 40 18 25 10 26 35 46 5 14 4 8 6 48 45 </t>
  </si>
  <si>
    <t xml:space="preserve">29 24 30 22 14 38 21 6 36 37 13 10 42 23 31 1 5 41 48 9 11 19 3 7 40 20 49 34 27 46 39 8 50 15 25 12 17 45 28 18 2 4 35 44 33 26 47 32 43 16 </t>
  </si>
  <si>
    <t xml:space="preserve">15 33 10 9 7 29 19 8 6 18 3 20 46 25 24 23 34 38 35 26 49 2 31 50 43 13 28 14 21 32 40 37 11 1 17 12 27 5 4 22 48 45 41 30 44 39 47 36 42 16 </t>
  </si>
  <si>
    <t xml:space="preserve">44 39 42 32 7 14 38 18 12 23 25 16 9 21 24 36 5 2 37 26 19 17 34 11 49 45 6 3 27 46 50 41 20 13 48 30 8 4 33 22 40 10 47 31 28 35 29 1 15 43 </t>
  </si>
  <si>
    <t xml:space="preserve">44 4 7 16 46 47 2 30 40 12 49 10 41 31 22 28 34 5 39 20 18 25 14 8 23 32 17 48 3 50 35 27 42 37 11 13 33 24 45 43 15 38 21 9 29 6 19 1 26 36 </t>
  </si>
  <si>
    <t xml:space="preserve">37 40 8 1 2 29 30 39 18 5 44 22 47 7 3 15 48 49 31 17 43 24 9 20 14 38 13 41 33 36 12 26 25 35 42 21 11 46 23 28 27 4 45 50 19 10 6 32 34 16 </t>
  </si>
  <si>
    <t xml:space="preserve">27 22 6 1 38 48 30 13 23 24 45 37 33 11 12 25 47 5 10 4 50 18 34 31 21 9 20 43 39 42 7 28 32 26 3 19 14 44 40 8 46 49 2 16 17 29 15 36 41 35 </t>
  </si>
  <si>
    <t xml:space="preserve">48 14 19 2 23 17 39 36 12 50 46 41 38 3 7 37 10 28 33 45 25 42 9 27 5 29 32 30 35 6 18 8 20 44 43 16 11 1 13 22 21 15 24 26 49 47 40 34 31 4 </t>
  </si>
  <si>
    <t xml:space="preserve">37 31 35 16 12 32 18 11 28 10 25 15 46 1 13 50 23 7 22 21 2 43 42 33 14 19 41 44 30 47 27 24 6 20 3 49 17 39 26 48 5 4 29 9 8 38 34 36 40 45 </t>
  </si>
  <si>
    <t xml:space="preserve">3 37 8 2 42 1 34 27 31 25 9 41 22 10 44 21 5 11 13 28 50 17 6 35 32 30 45 46 12 39 16 48 18 4 49 40 19 7 15 33 43 20 26 36 24 38 29 47 14 23 </t>
  </si>
  <si>
    <t xml:space="preserve">29 2 43 40 25 3 27 36 6 9 11 22 31 48 14 42 47 1 46 41 13 26 32 21 20 45 8 24 30 39 35 18 33 19 37 12 28 50 16 34 44 7 49 15 5 4 17 38 23 10 </t>
  </si>
  <si>
    <t xml:space="preserve">39 34 24 12 48 30 36 21 7 49 45 29 25 11 37 14 6 1 33 44 5 50 20 40 9 22 32 31 47 8 26 2 38 46 17 28 41 42 43 18 15 13 23 3 16 19 4 27 10 35 </t>
  </si>
  <si>
    <t xml:space="preserve">25 35 14 26 3 38 33 5 28 31 41 48 20 42 44 2 10 30 45 24 22 43 50 1 46 12 13 17 34 19 39 11 23 16 8 15 47 9 36 21 7 29 6 40 4 37 27 49 32 18 </t>
  </si>
  <si>
    <t xml:space="preserve">16 3 13 19 42 46 4 27 45 8 39 28 21 23 22 40 38 33 48 5 50 7 1 35 2 24 6 9 34 37 17 10 30 18 25 12 49 11 29 44 41 15 31 36 47 32 14 26 43 20 </t>
  </si>
  <si>
    <t xml:space="preserve">33 45 2 10 11 17 41 37 30 40 21 42 1 38 23 26 4 27 24 9 15 18 12 19 31 43 22 44 28 39 14 48 35 3 7 8 34 6 47 29 5 46 50 32 25 20 16 36 13 49 </t>
  </si>
  <si>
    <t xml:space="preserve">37 2 45 20 5 28 22 35 6 48 47 23 30 19 4 46 10 15 14 44 32 39 18 38 16 11 13 1 9 26 42 49 12 8 3 21 33 41 24 25 29 27 50 43 17 31 36 34 40 7 </t>
  </si>
  <si>
    <t xml:space="preserve">10 27 22 1 23 8 30 21 50 32 18 44 47 37 13 14 29 46 20 4 42 39 31 43 9 26 11 3 7 2 16 15 49 5 35 45 28 33 25 38 41 19 6 48 24 40 12 17 36 34 </t>
  </si>
  <si>
    <t xml:space="preserve">36 11 17 20 2 48 31 6 12 13 37 9 44 39 47 4 22 27 33 46 34 15 5 21 42 50 3 41 28 32 49 23 10 18 38 43 45 29 16 24 35 40 30 1 14 7 25 26 19 8 </t>
  </si>
  <si>
    <t xml:space="preserve">14 31 32 49 36 33 18 50 1 4 22 35 47 5 41 23 28 42 25 11 7 30 29 17 16 20 40 15 24 38 37 12 27 8 13 44 39 2 45 3 34 9 26 48 43 10 6 19 21 46 </t>
  </si>
  <si>
    <t xml:space="preserve">2 20 47 11 23 9 35 44 33 10 41 36 39 42 7 31 3 37 12 43 24 49 6 22 27 19 26 5 1 16 29 30 45 40 34 50 28 4 25 14 15 13 38 17 32 8 21 18 48 46 </t>
  </si>
  <si>
    <t xml:space="preserve">39 2 5 28 3 21 29 23 44 50 12 42 11 26 30 48 9 22 31 38 47 43 34 32 46 41 27 24 15 7 14 25 13 36 40 6 20 1 4 19 49 33 8 17 10 37 45 18 35 16 </t>
  </si>
  <si>
    <t xml:space="preserve">3 35 18 30 16 13 47 37 42 10 6 41 8 28 43 23 17 2 15 25 29 36 44 7 46 40 20 22 11 9 14 1 27 24 31 5 19 4 45 21 33 34 32 49 12 50 38 26 39 48 </t>
  </si>
  <si>
    <t xml:space="preserve">1 31 50 35 24 11 9 4 27 44 13 33 15 22 21 3 20 18 41 40 39 46 38 28 49 12 6 48 16 23 2 17 32 26 34 37 19 43 25 8 5 42 14 7 47 30 29 36 45 10 </t>
  </si>
  <si>
    <t xml:space="preserve">13 15 23 37 25 35 24 11 26 10 42 29 20 33 43 46 47 48 50 16 22 4 21 2 12 6 17 40 27 3 28 41 5 9 30 31 39 19 44 14 38 45 34 32 36 8 1 7 18 49 </t>
  </si>
  <si>
    <t xml:space="preserve">10 15 23 42 45 30 27 24 17 25 6 37 50 1 26 38 28 35 20 44 46 34 9 36 12 22 14 40 21 3 32 18 2 11 13 47 33 7 31 8 43 16 39 48 5 4 29 41 19 49 </t>
  </si>
  <si>
    <t xml:space="preserve"> n*2 semut</t>
  </si>
  <si>
    <t>Makespan-Lower</t>
  </si>
  <si>
    <t>Rata-Rata Makespan - Lower</t>
  </si>
  <si>
    <t xml:space="preserve">6 13 14 16 2 9 4 19 7 20 17 15 18 1 3 5 12 11 10 8 </t>
  </si>
  <si>
    <t xml:space="preserve">17 15 11 12 19 2 6 20 18 9 5 14 10 3 1 7 13 4 16 8 </t>
  </si>
  <si>
    <t xml:space="preserve">18 19 7 15 10 13 11 20 16 1 12 4 14 6 9 2 3 17 5 8 </t>
  </si>
  <si>
    <t xml:space="preserve">2 8 9 18 14 4 3 13 11 1 15 20 5 12 19 17 7 16 10 6 </t>
  </si>
  <si>
    <t xml:space="preserve">19 7 1 9 3 18 13 6 17 16 4 11 2 15 14 20 12 5 10 8 </t>
  </si>
  <si>
    <t>Rata - Rata Wait Time</t>
  </si>
  <si>
    <t>Lower</t>
  </si>
  <si>
    <t>Upper</t>
  </si>
  <si>
    <t>20 Job 10 M       n semut      10 pelatihan</t>
  </si>
  <si>
    <t xml:space="preserve">11 4 5 9 2 19 13 12 16 10 6 15 8 14 17 18 20 1 3 7 </t>
  </si>
  <si>
    <t xml:space="preserve">19 11 5 20 9 8 14 13 16 2 15 6 4 18 17 10 3 12 1 7 </t>
  </si>
  <si>
    <t xml:space="preserve">11 16 10 20 2 6 14 13 8 3 12 18 4 19 9 5 15 1 17 7 </t>
  </si>
  <si>
    <t xml:space="preserve">9 10 4 20 11 3 18 8 17 15 2 6 5 19 13 12 16 14 1 7 </t>
  </si>
  <si>
    <t xml:space="preserve">2 16 1 18 3 12 11 20 15 9 8 13 19 4 5 10 6 14 17 7 </t>
  </si>
  <si>
    <t xml:space="preserve">19 16 4 3 1 7 14 18 6 15 5 11 9 8 10 20 13 17 12 2 </t>
  </si>
  <si>
    <t xml:space="preserve">11 16 15 13 4 9 10 17 6 19 18 5 12 3 7 1 8 14 20 2 </t>
  </si>
  <si>
    <t xml:space="preserve">13 10 20 18 14 9 7 11 12 8 5 15 4 3 17 6 19 16 1 2 </t>
  </si>
  <si>
    <t xml:space="preserve">20 1 4 14 5 8 6 18 10 11 7 3 13 9 16 2 15 17 12 19 </t>
  </si>
  <si>
    <t xml:space="preserve">18 8 4 19 7 6 1 14 11 9 3 13 10 17 20 15 5 16 12 2 </t>
  </si>
  <si>
    <t>Rata- Rata Training</t>
  </si>
  <si>
    <t>Rata - rata Training</t>
  </si>
  <si>
    <t>20 Job 20 m    n semut       10 pelatihan</t>
  </si>
  <si>
    <t>Makespan - Lower</t>
  </si>
  <si>
    <t xml:space="preserve">43 45 21 3 18 26 18 17 19 48 32 6 10 27 5 2 39 9 12 13 28 49 22 29 47 16 46 15 36 41 35 37 11 24 50 31 14 38 1 44 40 34 30 7 4 20 42 33 25 23 </t>
  </si>
  <si>
    <t xml:space="preserve">16 21 26 25 18 31 8 10 14 42 12 50 40 17 39 9 4 29 49 46 23 2 22 15 1 45 41 5 44 36 27 11 33 47 30 32 24 6 43 3 20 19 38 35 28 34 7 37 48 13 </t>
  </si>
  <si>
    <t xml:space="preserve">22 4 1 35 16 30 20 29 17 14 48 7 46 23 3 40 39 42 10 2 47 26 41 28 19 36 9 21 25 15 18 8 11 13 6 24 27 50 12 31 43 49 37 44 32 34 38 33 5 45 </t>
  </si>
  <si>
    <t xml:space="preserve">32 42 29 15 18 50 36 34 13 25 38 22 28 24 19 49 47 43 17 30 46 8 40 1 4 12 14 5 41 37 27 20 9 44 21 39 10 7 35 31 2 33 6 26 48 23 11 3 16 45 </t>
  </si>
  <si>
    <t xml:space="preserve">20 46 22 9 13 38 3 8 40 24 23 41 29 4 45 11 16 2 26 28 21 44 30 12 33 47 37 31 27 17 36 48 39 10 7 49 35 42 15 14 34 6 18 50 19 32 1 43 25 5 </t>
  </si>
  <si>
    <t xml:space="preserve">42 6 34 37 39 22 10 36 48 27 16 47 11 29 40 49 17 7 21 44 5 1 26 43 13 14 9 50 8 12 46 45 19 41 33 18 32 3 31 30 23 35 4 20 2 28 24 38 15 25 </t>
  </si>
  <si>
    <t xml:space="preserve">31 1 7 4 23 45 5 35 14 37 30 47 28 22 15 10 24 18 46 29 41 50 49 36 13 25 19 42 38 26 9 11 27 40 43 33 6 32 3 2 39 34 21 44 17 20 48 12 8 16 </t>
  </si>
  <si>
    <t xml:space="preserve">32 38 19 43 31 8 3 27 46 15 9 7 33 4 10 39 28 26 23 24 37 45 50 49 5 30 20 35 14 44 42 21 17 11 29 2 34 48 18 6 25 22 13 36 40 41 12 47 1 16 </t>
  </si>
  <si>
    <t xml:space="preserve">22 45 47 29 37 33 31 8 12 6 46 44 2 30 35 5 34 25 41 19 43 28 15 42 14 1 4 17 27 18 50 20 21 32 11 36 48 49 13 10 38 26 7 9 39 24 3 40 23 16 </t>
  </si>
  <si>
    <t xml:space="preserve">32 38 12 6 44 30 4 21 33 46 28 13 36 7 3 8 5 27 18 14 29 24 17 1 37 11 15 50 25 22 9 20 48 47 23 31 40 41 10 43 42 19 45 26 2 35 49 39 34 16 </t>
  </si>
  <si>
    <t xml:space="preserve">40 15 24 21 38 44 4 42 34 18 45 3 23 49 31 41 29 9 39 28 25 7 6 11 27 14 32 2 30 12 17 33 19 5 50 47 26 22 46 20 35 43 1 10 37 48 13 8 36 16 </t>
  </si>
  <si>
    <t>50 Job 5 M         n         semut             10 pelatihan</t>
  </si>
  <si>
    <t>50 Job 10 M          N SEMUT               10 PELATIHAN</t>
  </si>
  <si>
    <t xml:space="preserve">36 14 48 22 1 45 25 19 43 39 33 4 44 35 5 23 17 10 13 46 42 24 32 38 41 49 7 8 20 15 50 9 18 6 34 11 21 29 26 40 12 30 2 16 31 28 47 27 3 37 </t>
  </si>
  <si>
    <t xml:space="preserve">9 44 24 17 36 33 21 34 43 23 1 13 20 12 8 14 7 40 11 5 50 4 29 32 10 19 25 28 42 26 48 39 47 30 16 41 49 3 46 31 18 6 2 22 35 38 37 45 27 15 </t>
  </si>
  <si>
    <t xml:space="preserve">35 44 46 40 6 49 23 16 32 5 13 9 31 3 26 11 19 34 36 30 4 18 1 21 8 10 48 27 38 45 50 39 17 29 43 7 25 22 41 2 47 33 14 20 15 37 42 24 28 12 </t>
  </si>
  <si>
    <t xml:space="preserve">28 40 48 24 37 45 13 10 44 4 43 46 25 27 47 8 29 50 16 5 30 18 49 32 23 17 36 15 41 11 35 12 31 3 6 39 19 42 20 38 21 34 7 22 9 26 14 33 1 2 </t>
  </si>
  <si>
    <t xml:space="preserve">41 27 8 38 32 3 5 26 35 20 7 15 24 33 13 4 30 18 42 17 22 48 46 11 34 47 50 1 44 21 16 45 6 10 12 28 19 2 40 37 31 43 25 23 9 36 49 14 39 29 </t>
  </si>
  <si>
    <t xml:space="preserve">50 JOB 20 MESIN   </t>
  </si>
  <si>
    <t xml:space="preserve"> N SEMUT    10 PELATIHAN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</si>
</sst>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F126-0370-4255-B02F-B9A3974B89DB}">
  <dimension ref="A1:H103"/>
  <sheetViews>
    <sheetView topLeftCell="A82" workbookViewId="0">
      <selection activeCell="B3" sqref="B3:C3"/>
    </sheetView>
  </sheetViews>
  <sheetFormatPr defaultRowHeight="15" x14ac:dyDescent="0.25"/>
  <cols>
    <col min="1" max="1" width="11" customWidth="1"/>
    <col min="2" max="2" width="8.7109375" customWidth="1"/>
    <col min="3" max="3" width="13.28515625" customWidth="1"/>
    <col min="4" max="4" width="10.140625" customWidth="1"/>
    <col min="5" max="5" width="10.5703125" customWidth="1"/>
    <col min="7" max="7" width="40.42578125" customWidth="1"/>
    <col min="8" max="8" width="17.28515625" customWidth="1"/>
  </cols>
  <sheetData>
    <row r="1" spans="1:8" x14ac:dyDescent="0.25">
      <c r="A1" t="s">
        <v>0</v>
      </c>
      <c r="B1" t="s">
        <v>1</v>
      </c>
      <c r="D1" t="s">
        <v>2</v>
      </c>
    </row>
    <row r="3" spans="1:8" x14ac:dyDescent="0.25">
      <c r="A3" t="s">
        <v>3</v>
      </c>
      <c r="B3" s="1" t="s">
        <v>4</v>
      </c>
      <c r="C3" s="1"/>
      <c r="D3" t="s">
        <v>5</v>
      </c>
      <c r="E3" t="s">
        <v>6</v>
      </c>
      <c r="F3" t="s">
        <v>7</v>
      </c>
      <c r="G3" t="s">
        <v>8</v>
      </c>
      <c r="H3" t="s">
        <v>289</v>
      </c>
    </row>
    <row r="4" spans="1:8" x14ac:dyDescent="0.25">
      <c r="A4">
        <v>1</v>
      </c>
      <c r="B4">
        <v>1278</v>
      </c>
      <c r="C4">
        <v>1232</v>
      </c>
      <c r="D4">
        <v>1232</v>
      </c>
      <c r="E4">
        <v>2759</v>
      </c>
      <c r="F4">
        <v>12</v>
      </c>
      <c r="G4" t="s">
        <v>9</v>
      </c>
      <c r="H4">
        <f>D4-C4</f>
        <v>0</v>
      </c>
    </row>
    <row r="5" spans="1:8" x14ac:dyDescent="0.25">
      <c r="D5">
        <v>1232</v>
      </c>
      <c r="E5">
        <v>2820</v>
      </c>
      <c r="F5">
        <v>15</v>
      </c>
      <c r="G5" t="s">
        <v>10</v>
      </c>
      <c r="H5">
        <f>D5-C4</f>
        <v>0</v>
      </c>
    </row>
    <row r="6" spans="1:8" x14ac:dyDescent="0.25">
      <c r="D6">
        <v>1241</v>
      </c>
      <c r="E6">
        <v>2689</v>
      </c>
      <c r="F6">
        <v>18</v>
      </c>
      <c r="G6" t="s">
        <v>11</v>
      </c>
      <c r="H6">
        <f>D6-C4</f>
        <v>9</v>
      </c>
    </row>
    <row r="7" spans="1:8" x14ac:dyDescent="0.25">
      <c r="D7">
        <v>1232</v>
      </c>
      <c r="E7">
        <v>2760</v>
      </c>
      <c r="F7">
        <v>20</v>
      </c>
      <c r="G7" t="s">
        <v>12</v>
      </c>
      <c r="H7">
        <f>D7-C4</f>
        <v>0</v>
      </c>
    </row>
    <row r="8" spans="1:8" x14ac:dyDescent="0.25">
      <c r="D8">
        <v>1235</v>
      </c>
      <c r="E8">
        <v>2779</v>
      </c>
      <c r="F8">
        <v>15</v>
      </c>
      <c r="G8" t="s">
        <v>13</v>
      </c>
      <c r="H8">
        <f>D8-C4</f>
        <v>3</v>
      </c>
    </row>
    <row r="9" spans="1:8" x14ac:dyDescent="0.25">
      <c r="B9" t="s">
        <v>14</v>
      </c>
      <c r="D9">
        <f>AVERAGE(D4:D8)</f>
        <v>1234.4000000000001</v>
      </c>
      <c r="E9">
        <f>AVERAGE(E4:E8)</f>
        <v>2761.4</v>
      </c>
      <c r="F9">
        <f>AVERAGE(F4:F8)</f>
        <v>16</v>
      </c>
      <c r="H9">
        <f>AVERAGE(H4:H8)</f>
        <v>2.4</v>
      </c>
    </row>
    <row r="10" spans="1:8" x14ac:dyDescent="0.25">
      <c r="B10" t="s">
        <v>15</v>
      </c>
      <c r="D10">
        <f>MAX(D4:D8)</f>
        <v>1241</v>
      </c>
      <c r="E10">
        <f>MAX(E4:E8)</f>
        <v>2820</v>
      </c>
      <c r="F10">
        <f>MAX(F4:F8)</f>
        <v>20</v>
      </c>
      <c r="H10">
        <f>MAX(H4,H4:H8)</f>
        <v>9</v>
      </c>
    </row>
    <row r="11" spans="1:8" x14ac:dyDescent="0.25">
      <c r="B11" t="s">
        <v>16</v>
      </c>
      <c r="D11">
        <f>MIN(D4:D8)</f>
        <v>1232</v>
      </c>
      <c r="E11">
        <f t="shared" ref="E11:F11" si="0">MIN(E4:E8)</f>
        <v>2689</v>
      </c>
      <c r="F11">
        <f t="shared" si="0"/>
        <v>12</v>
      </c>
      <c r="H11">
        <f>MIN(H4,H4:H8)</f>
        <v>0</v>
      </c>
    </row>
    <row r="13" spans="1:8" x14ac:dyDescent="0.25">
      <c r="A13">
        <v>2</v>
      </c>
      <c r="B13">
        <v>1359</v>
      </c>
      <c r="C13">
        <v>1290</v>
      </c>
      <c r="D13">
        <v>1298</v>
      </c>
      <c r="E13">
        <v>2994</v>
      </c>
      <c r="F13">
        <v>11</v>
      </c>
      <c r="G13" t="s">
        <v>17</v>
      </c>
      <c r="H13">
        <f>D13-C13</f>
        <v>8</v>
      </c>
    </row>
    <row r="14" spans="1:8" x14ac:dyDescent="0.25">
      <c r="D14">
        <v>1298</v>
      </c>
      <c r="E14">
        <v>2861</v>
      </c>
      <c r="F14">
        <v>12</v>
      </c>
      <c r="G14" t="s">
        <v>18</v>
      </c>
      <c r="H14">
        <f>D14-C13</f>
        <v>8</v>
      </c>
    </row>
    <row r="15" spans="1:8" x14ac:dyDescent="0.25">
      <c r="D15">
        <v>1298</v>
      </c>
      <c r="E15">
        <v>3027</v>
      </c>
      <c r="F15">
        <v>11</v>
      </c>
      <c r="G15" t="s">
        <v>19</v>
      </c>
      <c r="H15">
        <v>8</v>
      </c>
    </row>
    <row r="16" spans="1:8" x14ac:dyDescent="0.25">
      <c r="D16">
        <v>1298</v>
      </c>
      <c r="E16">
        <v>2912</v>
      </c>
      <c r="F16">
        <v>11</v>
      </c>
      <c r="G16" t="s">
        <v>20</v>
      </c>
      <c r="H16">
        <v>8</v>
      </c>
    </row>
    <row r="17" spans="1:8" x14ac:dyDescent="0.25">
      <c r="D17">
        <v>1299</v>
      </c>
      <c r="E17">
        <v>2977</v>
      </c>
      <c r="F17">
        <v>11</v>
      </c>
      <c r="G17" t="s">
        <v>21</v>
      </c>
      <c r="H17">
        <v>9</v>
      </c>
    </row>
    <row r="18" spans="1:8" x14ac:dyDescent="0.25">
      <c r="B18" t="s">
        <v>14</v>
      </c>
      <c r="D18">
        <f>AVERAGE(D13:D17)</f>
        <v>1298.2</v>
      </c>
      <c r="E18">
        <f>AVERAGE(E13:E17)</f>
        <v>2954.2</v>
      </c>
      <c r="F18">
        <f>AVERAGE(F13:F17)</f>
        <v>11.2</v>
      </c>
      <c r="H18">
        <f>AVERAGE(H13:H17)</f>
        <v>8.1999999999999993</v>
      </c>
    </row>
    <row r="19" spans="1:8" x14ac:dyDescent="0.25">
      <c r="B19" t="s">
        <v>15</v>
      </c>
      <c r="D19">
        <f>MAX(D13:D17)</f>
        <v>1299</v>
      </c>
      <c r="E19">
        <f>MAX(E13:E17)</f>
        <v>3027</v>
      </c>
      <c r="F19">
        <f>MAX(F13:F17)</f>
        <v>12</v>
      </c>
      <c r="H19">
        <f>MAX(H13,H13:H17)</f>
        <v>9</v>
      </c>
    </row>
    <row r="20" spans="1:8" x14ac:dyDescent="0.25">
      <c r="B20" t="s">
        <v>16</v>
      </c>
      <c r="D20">
        <f>MIN(D13:D17)</f>
        <v>1298</v>
      </c>
      <c r="E20">
        <f t="shared" ref="E20:F20" si="1">MIN(E13:E17)</f>
        <v>2861</v>
      </c>
      <c r="F20">
        <f t="shared" si="1"/>
        <v>11</v>
      </c>
      <c r="H20">
        <f>MIN(H13,H13:H17)</f>
        <v>8</v>
      </c>
    </row>
    <row r="22" spans="1:8" x14ac:dyDescent="0.25">
      <c r="A22">
        <v>3</v>
      </c>
      <c r="B22">
        <v>1081</v>
      </c>
      <c r="C22">
        <v>1073</v>
      </c>
      <c r="D22">
        <v>1073</v>
      </c>
      <c r="E22">
        <v>2376</v>
      </c>
      <c r="F22">
        <v>11</v>
      </c>
      <c r="G22" t="s">
        <v>22</v>
      </c>
      <c r="H22">
        <f>D22-C22</f>
        <v>0</v>
      </c>
    </row>
    <row r="23" spans="1:8" x14ac:dyDescent="0.25">
      <c r="D23">
        <v>1073</v>
      </c>
      <c r="E23">
        <v>2592</v>
      </c>
      <c r="F23">
        <v>11</v>
      </c>
      <c r="G23" t="s">
        <v>23</v>
      </c>
      <c r="H23">
        <f>D23-C22</f>
        <v>0</v>
      </c>
    </row>
    <row r="24" spans="1:8" x14ac:dyDescent="0.25">
      <c r="D24">
        <v>1077</v>
      </c>
      <c r="E24">
        <v>2631</v>
      </c>
      <c r="F24">
        <v>11</v>
      </c>
      <c r="G24" t="s">
        <v>24</v>
      </c>
      <c r="H24">
        <f>D24-C22</f>
        <v>4</v>
      </c>
    </row>
    <row r="25" spans="1:8" x14ac:dyDescent="0.25">
      <c r="D25">
        <v>1076</v>
      </c>
      <c r="E25">
        <v>2572</v>
      </c>
      <c r="F25">
        <v>11</v>
      </c>
      <c r="G25" t="s">
        <v>25</v>
      </c>
      <c r="H25">
        <f>D25-C22</f>
        <v>3</v>
      </c>
    </row>
    <row r="26" spans="1:8" x14ac:dyDescent="0.25">
      <c r="D26">
        <v>1073</v>
      </c>
      <c r="E26">
        <v>2477</v>
      </c>
      <c r="F26">
        <v>11</v>
      </c>
      <c r="G26" t="s">
        <v>26</v>
      </c>
      <c r="H26">
        <f>D26-C22</f>
        <v>0</v>
      </c>
    </row>
    <row r="27" spans="1:8" x14ac:dyDescent="0.25">
      <c r="B27" t="s">
        <v>14</v>
      </c>
      <c r="D27">
        <f>AVERAGE(D22:D26)</f>
        <v>1074.4000000000001</v>
      </c>
      <c r="E27">
        <f>AVERAGE(E22:E26)</f>
        <v>2529.6</v>
      </c>
      <c r="F27">
        <f>AVERAGE(F22:F26)</f>
        <v>11</v>
      </c>
      <c r="H27">
        <f>AVERAGE(H22:H26)</f>
        <v>1.4</v>
      </c>
    </row>
    <row r="28" spans="1:8" x14ac:dyDescent="0.25">
      <c r="B28" t="s">
        <v>15</v>
      </c>
      <c r="D28">
        <f>MAX(D22:D26)</f>
        <v>1077</v>
      </c>
      <c r="E28">
        <f>MAX(E22:E26)</f>
        <v>2631</v>
      </c>
      <c r="F28">
        <f>MAX(F22:F26)</f>
        <v>11</v>
      </c>
      <c r="H28">
        <f>MAX(H22,H22:H26)</f>
        <v>4</v>
      </c>
    </row>
    <row r="29" spans="1:8" x14ac:dyDescent="0.25">
      <c r="B29" t="s">
        <v>16</v>
      </c>
      <c r="D29">
        <f>MIN(D22:D26)</f>
        <v>1073</v>
      </c>
      <c r="E29">
        <f t="shared" ref="E29:F29" si="2">MIN(E22:E26)</f>
        <v>2376</v>
      </c>
      <c r="F29">
        <f t="shared" si="2"/>
        <v>11</v>
      </c>
      <c r="H29">
        <f>MIN(H22,H22:H26)</f>
        <v>0</v>
      </c>
    </row>
    <row r="31" spans="1:8" x14ac:dyDescent="0.25">
      <c r="A31">
        <v>4</v>
      </c>
      <c r="B31">
        <v>1293</v>
      </c>
      <c r="C31">
        <v>1268</v>
      </c>
      <c r="D31">
        <v>1269</v>
      </c>
      <c r="E31">
        <v>2669</v>
      </c>
      <c r="F31">
        <v>24</v>
      </c>
      <c r="G31" t="s">
        <v>27</v>
      </c>
      <c r="H31">
        <f>D31-C31</f>
        <v>1</v>
      </c>
    </row>
    <row r="32" spans="1:8" x14ac:dyDescent="0.25">
      <c r="D32">
        <v>1269</v>
      </c>
      <c r="E32">
        <v>2690</v>
      </c>
      <c r="F32">
        <v>11</v>
      </c>
      <c r="G32" t="s">
        <v>28</v>
      </c>
      <c r="H32">
        <f>D32-C31</f>
        <v>1</v>
      </c>
    </row>
    <row r="33" spans="1:8" x14ac:dyDescent="0.25">
      <c r="D33">
        <v>1270</v>
      </c>
      <c r="E33">
        <v>2776</v>
      </c>
      <c r="F33">
        <v>11</v>
      </c>
      <c r="G33" t="s">
        <v>29</v>
      </c>
      <c r="H33">
        <f>D33-C31</f>
        <v>2</v>
      </c>
    </row>
    <row r="34" spans="1:8" x14ac:dyDescent="0.25">
      <c r="D34">
        <v>1268</v>
      </c>
      <c r="E34">
        <v>2776</v>
      </c>
      <c r="F34">
        <v>11</v>
      </c>
      <c r="G34" t="s">
        <v>30</v>
      </c>
      <c r="H34">
        <f>D34-C31</f>
        <v>0</v>
      </c>
    </row>
    <row r="35" spans="1:8" x14ac:dyDescent="0.25">
      <c r="D35">
        <v>1273</v>
      </c>
      <c r="E35">
        <v>2662</v>
      </c>
      <c r="F35">
        <v>13</v>
      </c>
      <c r="G35" t="s">
        <v>31</v>
      </c>
      <c r="H35">
        <f>D35-C31</f>
        <v>5</v>
      </c>
    </row>
    <row r="36" spans="1:8" x14ac:dyDescent="0.25">
      <c r="B36" t="s">
        <v>14</v>
      </c>
      <c r="D36">
        <f>AVERAGE(D31:D35)</f>
        <v>1269.8</v>
      </c>
      <c r="E36">
        <f>AVERAGE(E31:E35)</f>
        <v>2714.6</v>
      </c>
      <c r="F36">
        <f>AVERAGE(F31:F35)</f>
        <v>14</v>
      </c>
      <c r="H36">
        <f>AVERAGE(H31:H35)</f>
        <v>1.8</v>
      </c>
    </row>
    <row r="37" spans="1:8" x14ac:dyDescent="0.25">
      <c r="B37" t="s">
        <v>15</v>
      </c>
      <c r="D37">
        <f>MAX(D31:D35)</f>
        <v>1273</v>
      </c>
      <c r="E37">
        <f>MAX(E31:E35)</f>
        <v>2776</v>
      </c>
      <c r="F37">
        <f>MAX(F31:F35)</f>
        <v>24</v>
      </c>
      <c r="H37">
        <f>MAX(H31,H31:H35)</f>
        <v>5</v>
      </c>
    </row>
    <row r="38" spans="1:8" x14ac:dyDescent="0.25">
      <c r="B38" t="s">
        <v>16</v>
      </c>
      <c r="D38">
        <f>MIN(D31:D35)</f>
        <v>1268</v>
      </c>
      <c r="E38">
        <f t="shared" ref="E38:F38" si="3">MIN(E31:E35)</f>
        <v>2662</v>
      </c>
      <c r="F38">
        <f t="shared" si="3"/>
        <v>11</v>
      </c>
      <c r="H38">
        <f>MIN(H31,H31:H35)</f>
        <v>0</v>
      </c>
    </row>
    <row r="40" spans="1:8" x14ac:dyDescent="0.25">
      <c r="A40">
        <v>5</v>
      </c>
      <c r="B40">
        <v>1236</v>
      </c>
      <c r="C40">
        <v>1198</v>
      </c>
      <c r="D40">
        <v>1202</v>
      </c>
      <c r="E40">
        <v>2586</v>
      </c>
      <c r="F40">
        <v>11</v>
      </c>
      <c r="G40" t="s">
        <v>32</v>
      </c>
      <c r="H40">
        <f>D40-C40</f>
        <v>4</v>
      </c>
    </row>
    <row r="41" spans="1:8" x14ac:dyDescent="0.25">
      <c r="D41">
        <v>1198</v>
      </c>
      <c r="E41">
        <v>2690</v>
      </c>
      <c r="F41">
        <v>11</v>
      </c>
      <c r="G41" t="s">
        <v>33</v>
      </c>
      <c r="H41">
        <f>D41-C40</f>
        <v>0</v>
      </c>
    </row>
    <row r="42" spans="1:8" x14ac:dyDescent="0.25">
      <c r="D42">
        <v>1198</v>
      </c>
      <c r="E42">
        <v>2770</v>
      </c>
      <c r="F42">
        <v>11</v>
      </c>
      <c r="G42" t="s">
        <v>34</v>
      </c>
      <c r="H42">
        <f>D42-C40</f>
        <v>0</v>
      </c>
    </row>
    <row r="43" spans="1:8" x14ac:dyDescent="0.25">
      <c r="D43">
        <v>1223</v>
      </c>
      <c r="E43">
        <v>2714</v>
      </c>
      <c r="F43">
        <v>11</v>
      </c>
      <c r="G43" t="s">
        <v>35</v>
      </c>
      <c r="H43">
        <f>D43-C40</f>
        <v>25</v>
      </c>
    </row>
    <row r="44" spans="1:8" x14ac:dyDescent="0.25">
      <c r="D44">
        <v>1213</v>
      </c>
      <c r="E44">
        <v>2604</v>
      </c>
      <c r="F44">
        <v>13</v>
      </c>
      <c r="G44" t="s">
        <v>36</v>
      </c>
      <c r="H44">
        <f>D44-C40</f>
        <v>15</v>
      </c>
    </row>
    <row r="45" spans="1:8" x14ac:dyDescent="0.25">
      <c r="B45" t="s">
        <v>14</v>
      </c>
      <c r="D45">
        <f>AVERAGE(D40:D44)</f>
        <v>1206.8</v>
      </c>
      <c r="E45">
        <f>AVERAGE(E40:E44)</f>
        <v>2672.8</v>
      </c>
      <c r="F45">
        <f>AVERAGE(F40:F44)</f>
        <v>11.4</v>
      </c>
      <c r="H45">
        <f>AVERAGE(H40:H44)</f>
        <v>8.8000000000000007</v>
      </c>
    </row>
    <row r="46" spans="1:8" x14ac:dyDescent="0.25">
      <c r="B46" t="s">
        <v>15</v>
      </c>
      <c r="D46">
        <f>MAX(D40:D44)</f>
        <v>1223</v>
      </c>
      <c r="E46">
        <f>MAX(E40:E44)</f>
        <v>2770</v>
      </c>
      <c r="F46">
        <f>MAX(F40:F44)</f>
        <v>13</v>
      </c>
      <c r="H46">
        <f>MAX(H40,H40:H44)</f>
        <v>25</v>
      </c>
    </row>
    <row r="47" spans="1:8" x14ac:dyDescent="0.25">
      <c r="B47" t="s">
        <v>16</v>
      </c>
      <c r="D47">
        <f>MIN(D40:D44)</f>
        <v>1198</v>
      </c>
      <c r="E47">
        <f t="shared" ref="E47:F47" si="4">MIN(E40:E44)</f>
        <v>2586</v>
      </c>
      <c r="F47">
        <f t="shared" si="4"/>
        <v>11</v>
      </c>
      <c r="H47">
        <f>MIN(H40,H40:H44)</f>
        <v>0</v>
      </c>
    </row>
    <row r="49" spans="1:8" x14ac:dyDescent="0.25">
      <c r="A49">
        <v>6</v>
      </c>
      <c r="B49">
        <v>1195</v>
      </c>
      <c r="C49">
        <v>1180</v>
      </c>
      <c r="D49">
        <v>1185</v>
      </c>
      <c r="E49">
        <v>2323</v>
      </c>
      <c r="F49">
        <v>11</v>
      </c>
      <c r="G49" t="s">
        <v>37</v>
      </c>
      <c r="H49">
        <f>D49-C49</f>
        <v>5</v>
      </c>
    </row>
    <row r="50" spans="1:8" x14ac:dyDescent="0.25">
      <c r="D50">
        <v>1183</v>
      </c>
      <c r="E50">
        <v>2299</v>
      </c>
      <c r="F50">
        <v>12</v>
      </c>
      <c r="G50" t="s">
        <v>38</v>
      </c>
      <c r="H50">
        <f>D50-C49</f>
        <v>3</v>
      </c>
    </row>
    <row r="51" spans="1:8" x14ac:dyDescent="0.25">
      <c r="D51">
        <v>1181</v>
      </c>
      <c r="E51">
        <v>2395</v>
      </c>
      <c r="F51">
        <v>19</v>
      </c>
      <c r="G51" t="s">
        <v>39</v>
      </c>
      <c r="H51">
        <f>D51-C49</f>
        <v>1</v>
      </c>
    </row>
    <row r="52" spans="1:8" x14ac:dyDescent="0.25">
      <c r="D52">
        <v>1185</v>
      </c>
      <c r="E52">
        <v>2316</v>
      </c>
      <c r="F52">
        <v>13</v>
      </c>
      <c r="G52" t="s">
        <v>40</v>
      </c>
      <c r="H52">
        <f>D52-C49</f>
        <v>5</v>
      </c>
    </row>
    <row r="53" spans="1:8" x14ac:dyDescent="0.25">
      <c r="D53">
        <v>1180</v>
      </c>
      <c r="E53">
        <v>2435</v>
      </c>
      <c r="F53">
        <v>11</v>
      </c>
      <c r="G53" t="s">
        <v>41</v>
      </c>
      <c r="H53">
        <f>D53-C49</f>
        <v>0</v>
      </c>
    </row>
    <row r="54" spans="1:8" x14ac:dyDescent="0.25">
      <c r="B54" t="s">
        <v>14</v>
      </c>
      <c r="D54">
        <f>AVERAGE(D49:D53)</f>
        <v>1182.8</v>
      </c>
      <c r="E54">
        <f>AVERAGE(E49:E53)</f>
        <v>2353.6</v>
      </c>
      <c r="F54">
        <f>AVERAGE(F49:F53)</f>
        <v>13.2</v>
      </c>
      <c r="H54">
        <f>AVERAGE(H49:H53)</f>
        <v>2.8</v>
      </c>
    </row>
    <row r="55" spans="1:8" x14ac:dyDescent="0.25">
      <c r="B55" t="s">
        <v>15</v>
      </c>
      <c r="D55">
        <f>MAX(D49:D53)</f>
        <v>1185</v>
      </c>
      <c r="E55">
        <f>MAX(E49:E53)</f>
        <v>2435</v>
      </c>
      <c r="F55">
        <f>MAX(F49:F53)</f>
        <v>19</v>
      </c>
      <c r="H55">
        <f>MAX(H49,H49:H53)</f>
        <v>5</v>
      </c>
    </row>
    <row r="56" spans="1:8" x14ac:dyDescent="0.25">
      <c r="B56" t="s">
        <v>16</v>
      </c>
      <c r="D56">
        <f>MIN(D49:D53)</f>
        <v>1180</v>
      </c>
      <c r="E56">
        <f t="shared" ref="E56:F56" si="5">MIN(E49:E53)</f>
        <v>2299</v>
      </c>
      <c r="F56">
        <f t="shared" si="5"/>
        <v>11</v>
      </c>
      <c r="H56">
        <f>MIN(H49,H49:H53)</f>
        <v>0</v>
      </c>
    </row>
    <row r="58" spans="1:8" x14ac:dyDescent="0.25">
      <c r="A58">
        <v>7</v>
      </c>
      <c r="B58">
        <v>1239</v>
      </c>
      <c r="C58">
        <v>1100</v>
      </c>
      <c r="D58">
        <v>1103</v>
      </c>
      <c r="E58">
        <v>2331</v>
      </c>
      <c r="F58">
        <v>11</v>
      </c>
      <c r="G58" t="s">
        <v>291</v>
      </c>
      <c r="H58">
        <f>D58-C58</f>
        <v>3</v>
      </c>
    </row>
    <row r="59" spans="1:8" x14ac:dyDescent="0.25">
      <c r="D59">
        <v>1103</v>
      </c>
      <c r="E59">
        <v>2318</v>
      </c>
      <c r="F59">
        <v>11</v>
      </c>
      <c r="G59" t="s">
        <v>292</v>
      </c>
      <c r="H59">
        <f>D59-C58</f>
        <v>3</v>
      </c>
    </row>
    <row r="60" spans="1:8" x14ac:dyDescent="0.25">
      <c r="D60">
        <v>1103</v>
      </c>
      <c r="E60">
        <v>2163</v>
      </c>
      <c r="F60">
        <v>11</v>
      </c>
      <c r="G60" t="s">
        <v>293</v>
      </c>
      <c r="H60">
        <f>D60-C58</f>
        <v>3</v>
      </c>
    </row>
    <row r="61" spans="1:8" x14ac:dyDescent="0.25">
      <c r="D61">
        <v>1132</v>
      </c>
      <c r="E61">
        <v>2159</v>
      </c>
      <c r="F61">
        <v>11</v>
      </c>
      <c r="G61" t="s">
        <v>294</v>
      </c>
      <c r="H61">
        <f>D61-C58</f>
        <v>32</v>
      </c>
    </row>
    <row r="62" spans="1:8" x14ac:dyDescent="0.25">
      <c r="D62">
        <v>1104</v>
      </c>
      <c r="E62">
        <v>2296</v>
      </c>
      <c r="F62">
        <v>12</v>
      </c>
      <c r="G62" t="s">
        <v>295</v>
      </c>
      <c r="H62">
        <f>D62-C58</f>
        <v>4</v>
      </c>
    </row>
    <row r="63" spans="1:8" x14ac:dyDescent="0.25">
      <c r="B63" t="s">
        <v>14</v>
      </c>
      <c r="D63">
        <f>AVERAGE(D58:D62)</f>
        <v>1109</v>
      </c>
      <c r="E63">
        <f>AVERAGE(E58:E62)</f>
        <v>2253.4</v>
      </c>
      <c r="F63">
        <f>AVERAGE(F58:F62)</f>
        <v>11.2</v>
      </c>
      <c r="H63">
        <f>AVERAGE(H58:H62)</f>
        <v>9</v>
      </c>
    </row>
    <row r="64" spans="1:8" x14ac:dyDescent="0.25">
      <c r="B64" t="s">
        <v>15</v>
      </c>
      <c r="D64">
        <f>MAX(D58:D62)</f>
        <v>1132</v>
      </c>
      <c r="E64">
        <f>MAX(E58:E62)</f>
        <v>2331</v>
      </c>
      <c r="F64">
        <f>MAX(F58:F62)</f>
        <v>12</v>
      </c>
      <c r="H64">
        <f>MAX(H58,H58:H62)</f>
        <v>32</v>
      </c>
    </row>
    <row r="65" spans="1:8" x14ac:dyDescent="0.25">
      <c r="B65" t="s">
        <v>16</v>
      </c>
      <c r="D65">
        <f>MIN(D58:D62)</f>
        <v>1103</v>
      </c>
      <c r="E65">
        <f t="shared" ref="E65:F65" si="6">MIN(E58:E62)</f>
        <v>2159</v>
      </c>
      <c r="F65">
        <f t="shared" si="6"/>
        <v>11</v>
      </c>
      <c r="H65">
        <f>MIN(H58,H58:H62)</f>
        <v>3</v>
      </c>
    </row>
    <row r="67" spans="1:8" x14ac:dyDescent="0.25">
      <c r="A67">
        <v>8</v>
      </c>
      <c r="B67">
        <v>1206</v>
      </c>
      <c r="C67">
        <v>1170</v>
      </c>
      <c r="D67">
        <v>1170</v>
      </c>
      <c r="E67">
        <v>2609</v>
      </c>
      <c r="F67">
        <v>12</v>
      </c>
      <c r="G67" t="s">
        <v>42</v>
      </c>
      <c r="H67">
        <f>D67-C67</f>
        <v>0</v>
      </c>
    </row>
    <row r="68" spans="1:8" x14ac:dyDescent="0.25">
      <c r="D68">
        <v>1189</v>
      </c>
      <c r="E68">
        <v>2653</v>
      </c>
      <c r="F68">
        <v>12</v>
      </c>
      <c r="G68" t="s">
        <v>43</v>
      </c>
      <c r="H68">
        <f>D68-C67</f>
        <v>19</v>
      </c>
    </row>
    <row r="69" spans="1:8" x14ac:dyDescent="0.25">
      <c r="D69">
        <v>1186</v>
      </c>
      <c r="E69">
        <v>2712</v>
      </c>
      <c r="F69">
        <v>12</v>
      </c>
      <c r="G69" t="s">
        <v>44</v>
      </c>
      <c r="H69">
        <f>D69-C67</f>
        <v>16</v>
      </c>
    </row>
    <row r="70" spans="1:8" x14ac:dyDescent="0.25">
      <c r="D70">
        <v>1173</v>
      </c>
      <c r="E70">
        <v>2565</v>
      </c>
      <c r="F70">
        <v>11</v>
      </c>
      <c r="G70" t="s">
        <v>45</v>
      </c>
      <c r="H70">
        <f>D70-C67</f>
        <v>3</v>
      </c>
    </row>
    <row r="71" spans="1:8" x14ac:dyDescent="0.25">
      <c r="D71">
        <v>1170</v>
      </c>
      <c r="E71">
        <v>2594</v>
      </c>
      <c r="F71">
        <v>15</v>
      </c>
      <c r="G71" t="s">
        <v>46</v>
      </c>
      <c r="H71">
        <f>D71-C67</f>
        <v>0</v>
      </c>
    </row>
    <row r="72" spans="1:8" x14ac:dyDescent="0.25">
      <c r="B72" t="s">
        <v>14</v>
      </c>
      <c r="D72">
        <f>AVERAGE(D67:D71)</f>
        <v>1177.5999999999999</v>
      </c>
      <c r="E72">
        <f>AVERAGE(E67:E71)</f>
        <v>2626.6</v>
      </c>
      <c r="F72">
        <f>AVERAGE(F67:F71)</f>
        <v>12.4</v>
      </c>
      <c r="H72">
        <f>AVERAGE(H67:H71)</f>
        <v>7.6</v>
      </c>
    </row>
    <row r="73" spans="1:8" x14ac:dyDescent="0.25">
      <c r="B73" t="s">
        <v>15</v>
      </c>
      <c r="D73">
        <f>MAX(D67:D71)</f>
        <v>1189</v>
      </c>
      <c r="E73">
        <f>MAX(E67:E71)</f>
        <v>2712</v>
      </c>
      <c r="F73">
        <f>MAX(F67:F71)</f>
        <v>15</v>
      </c>
      <c r="H73">
        <f>MAX(H67,H67:H71)</f>
        <v>19</v>
      </c>
    </row>
    <row r="74" spans="1:8" x14ac:dyDescent="0.25">
      <c r="B74" t="s">
        <v>16</v>
      </c>
      <c r="D74">
        <f>MIN(D67:D71)</f>
        <v>1170</v>
      </c>
      <c r="E74">
        <f t="shared" ref="E74:F74" si="7">MIN(E67:E71)</f>
        <v>2565</v>
      </c>
      <c r="F74">
        <f t="shared" si="7"/>
        <v>11</v>
      </c>
      <c r="H74">
        <f>MIN(H67,H67:H71)</f>
        <v>0</v>
      </c>
    </row>
    <row r="76" spans="1:8" x14ac:dyDescent="0.25">
      <c r="A76">
        <v>9</v>
      </c>
      <c r="B76">
        <v>1230</v>
      </c>
      <c r="C76">
        <v>1206</v>
      </c>
      <c r="D76">
        <v>1221</v>
      </c>
      <c r="E76">
        <v>2628</v>
      </c>
      <c r="F76">
        <v>11</v>
      </c>
      <c r="G76" t="s">
        <v>47</v>
      </c>
      <c r="H76">
        <f>D76-C76</f>
        <v>15</v>
      </c>
    </row>
    <row r="77" spans="1:8" x14ac:dyDescent="0.25">
      <c r="D77">
        <v>1215</v>
      </c>
      <c r="E77">
        <v>2588</v>
      </c>
      <c r="F77">
        <v>14</v>
      </c>
      <c r="G77" t="s">
        <v>48</v>
      </c>
      <c r="H77">
        <f>D77-C76</f>
        <v>9</v>
      </c>
    </row>
    <row r="78" spans="1:8" x14ac:dyDescent="0.25">
      <c r="D78">
        <v>1210</v>
      </c>
      <c r="E78">
        <v>2751</v>
      </c>
      <c r="F78">
        <v>11</v>
      </c>
      <c r="G78" t="s">
        <v>49</v>
      </c>
      <c r="H78">
        <f>D78-C76</f>
        <v>4</v>
      </c>
    </row>
    <row r="79" spans="1:8" x14ac:dyDescent="0.25">
      <c r="D79">
        <v>1206</v>
      </c>
      <c r="E79">
        <v>2851</v>
      </c>
      <c r="F79">
        <v>11</v>
      </c>
      <c r="G79" t="s">
        <v>50</v>
      </c>
      <c r="H79">
        <f>D79-C76</f>
        <v>0</v>
      </c>
    </row>
    <row r="80" spans="1:8" x14ac:dyDescent="0.25">
      <c r="D80">
        <v>1206</v>
      </c>
      <c r="E80">
        <v>2645</v>
      </c>
      <c r="F80">
        <v>11</v>
      </c>
      <c r="G80" t="s">
        <v>51</v>
      </c>
      <c r="H80">
        <f>D80-C76</f>
        <v>0</v>
      </c>
    </row>
    <row r="81" spans="1:8" x14ac:dyDescent="0.25">
      <c r="B81" t="s">
        <v>14</v>
      </c>
      <c r="D81">
        <f>AVERAGE(D76:D80)</f>
        <v>1211.5999999999999</v>
      </c>
      <c r="E81">
        <f>AVERAGE(E76:E80)</f>
        <v>2692.6</v>
      </c>
      <c r="F81">
        <f>AVERAGE(F76:F80)</f>
        <v>11.6</v>
      </c>
      <c r="H81">
        <f>AVERAGE(H76:H80)</f>
        <v>5.6</v>
      </c>
    </row>
    <row r="82" spans="1:8" x14ac:dyDescent="0.25">
      <c r="B82" t="s">
        <v>15</v>
      </c>
      <c r="D82">
        <f>MAX(D76:D80)</f>
        <v>1221</v>
      </c>
      <c r="E82">
        <f>MAX(E76:E80)</f>
        <v>2851</v>
      </c>
      <c r="F82">
        <f>MAX(F76:F80)</f>
        <v>14</v>
      </c>
      <c r="H82">
        <f>MAX(H76,H76:H80)</f>
        <v>15</v>
      </c>
    </row>
    <row r="83" spans="1:8" x14ac:dyDescent="0.25">
      <c r="B83" t="s">
        <v>16</v>
      </c>
      <c r="D83">
        <f>MIN(D76:D80)</f>
        <v>1206</v>
      </c>
      <c r="E83">
        <f t="shared" ref="E83:F83" si="8">MIN(E76:E80)</f>
        <v>2588</v>
      </c>
      <c r="F83">
        <f t="shared" si="8"/>
        <v>11</v>
      </c>
      <c r="H83">
        <f>MIN(H76,H76:H80)</f>
        <v>0</v>
      </c>
    </row>
    <row r="85" spans="1:8" x14ac:dyDescent="0.25">
      <c r="A85">
        <v>10</v>
      </c>
      <c r="B85">
        <v>1108</v>
      </c>
      <c r="C85">
        <v>1082</v>
      </c>
      <c r="D85">
        <v>1082</v>
      </c>
      <c r="E85">
        <v>2451</v>
      </c>
      <c r="F85">
        <v>12</v>
      </c>
      <c r="G85" t="s">
        <v>52</v>
      </c>
      <c r="H85">
        <f>D85-C85</f>
        <v>0</v>
      </c>
    </row>
    <row r="86" spans="1:8" x14ac:dyDescent="0.25">
      <c r="D86">
        <v>1085</v>
      </c>
      <c r="E86">
        <v>2435</v>
      </c>
      <c r="F86">
        <v>20</v>
      </c>
      <c r="G86" t="s">
        <v>53</v>
      </c>
      <c r="H86">
        <f>D86-C85</f>
        <v>3</v>
      </c>
    </row>
    <row r="87" spans="1:8" x14ac:dyDescent="0.25">
      <c r="D87">
        <v>1099</v>
      </c>
      <c r="E87">
        <v>2307</v>
      </c>
      <c r="F87">
        <v>11</v>
      </c>
      <c r="G87" t="s">
        <v>54</v>
      </c>
      <c r="H87">
        <f>D87-C85</f>
        <v>17</v>
      </c>
    </row>
    <row r="88" spans="1:8" x14ac:dyDescent="0.25">
      <c r="D88">
        <v>1083</v>
      </c>
      <c r="E88">
        <v>2418</v>
      </c>
      <c r="F88">
        <v>15</v>
      </c>
      <c r="G88" t="s">
        <v>55</v>
      </c>
      <c r="H88">
        <f>D88-C85</f>
        <v>1</v>
      </c>
    </row>
    <row r="89" spans="1:8" x14ac:dyDescent="0.25">
      <c r="D89">
        <v>1082</v>
      </c>
      <c r="E89">
        <v>2528</v>
      </c>
      <c r="F89">
        <v>12</v>
      </c>
      <c r="G89" t="s">
        <v>56</v>
      </c>
      <c r="H89">
        <f>D89-C85</f>
        <v>0</v>
      </c>
    </row>
    <row r="90" spans="1:8" x14ac:dyDescent="0.25">
      <c r="B90" t="s">
        <v>14</v>
      </c>
      <c r="D90">
        <f>AVERAGE(D85:D89)</f>
        <v>1086.2</v>
      </c>
      <c r="E90">
        <f>AVERAGE(E85:E89)</f>
        <v>2427.8000000000002</v>
      </c>
      <c r="F90">
        <f>AVERAGE(F85:F89)</f>
        <v>14</v>
      </c>
      <c r="H90">
        <f>AVERAGE(H85:H89)</f>
        <v>4.2</v>
      </c>
    </row>
    <row r="91" spans="1:8" x14ac:dyDescent="0.25">
      <c r="B91" t="s">
        <v>15</v>
      </c>
      <c r="D91">
        <f>MAX(D85:D89)</f>
        <v>1099</v>
      </c>
      <c r="E91">
        <f>MAX(E85:E89)</f>
        <v>2528</v>
      </c>
      <c r="F91">
        <f>MAX(F85:F89)</f>
        <v>20</v>
      </c>
      <c r="H91">
        <f>MAX(H85,H85:H89)</f>
        <v>17</v>
      </c>
    </row>
    <row r="92" spans="1:8" x14ac:dyDescent="0.25">
      <c r="B92" t="s">
        <v>16</v>
      </c>
      <c r="D92">
        <f>MIN(D85:D89)</f>
        <v>1082</v>
      </c>
      <c r="E92">
        <f t="shared" ref="E92:F92" si="9">MIN(E85:E89)</f>
        <v>2307</v>
      </c>
      <c r="F92">
        <f t="shared" si="9"/>
        <v>11</v>
      </c>
      <c r="H92">
        <f>MIN(H85,H85:H89)</f>
        <v>0</v>
      </c>
    </row>
    <row r="94" spans="1:8" x14ac:dyDescent="0.25">
      <c r="B94" t="s">
        <v>290</v>
      </c>
      <c r="H94">
        <f>AVERAGE(H4,H4:H8,H13:H17,H22:H26,H31:H35,H40:H44,H49:H53,H58:H62,H67:H71,H76:H80,H85:H89)</f>
        <v>5.0784313725490193</v>
      </c>
    </row>
    <row r="95" spans="1:8" x14ac:dyDescent="0.25">
      <c r="B95" t="s">
        <v>15</v>
      </c>
      <c r="H95">
        <f>MAX(H4:H8,H13:H17,H22:H26,H31:H35,H40:H44,H49:H53,H58:H62,H67:H71,H76:H80,H85:H89)</f>
        <v>32</v>
      </c>
    </row>
    <row r="96" spans="1:8" x14ac:dyDescent="0.25">
      <c r="B96" t="s">
        <v>16</v>
      </c>
      <c r="H96">
        <v>0</v>
      </c>
    </row>
    <row r="99" spans="1:8" x14ac:dyDescent="0.25">
      <c r="B99" t="s">
        <v>296</v>
      </c>
      <c r="H99">
        <f>AVERAGE(E4,E4:E8,E13:E17,E22:E26,E31:E35,E40:E44,E49:E53,E58:E62,E67:E71,E76:E80,E85:E89)</f>
        <v>2601.8039215686276</v>
      </c>
    </row>
    <row r="100" spans="1:8" x14ac:dyDescent="0.25">
      <c r="B100" t="s">
        <v>310</v>
      </c>
      <c r="H100">
        <f>AVERAGE(F4,F5,F6,F7,F8,F13,F14,F15,F16,F17,F22,F23,F24,F25,F26,F31,F32,F33,F34,F35,F40,F41,F42,F43,F44,F49,F50,F51,F52,F53,F58,F59,F60,F61,F62,F67,F69,F68,F70,F71,F76,F77,F78,F79,F80,F85,F86,F87,F88,F89)</f>
        <v>12.6</v>
      </c>
    </row>
    <row r="103" spans="1:8" x14ac:dyDescent="0.25">
      <c r="A103" t="s">
        <v>0</v>
      </c>
      <c r="B103" t="s">
        <v>288</v>
      </c>
      <c r="D103" t="s">
        <v>2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A5E9-F008-4968-9FE4-0CF4679213E7}">
  <dimension ref="A1:H103"/>
  <sheetViews>
    <sheetView topLeftCell="A82" workbookViewId="0">
      <selection activeCell="I97" sqref="I97"/>
    </sheetView>
  </sheetViews>
  <sheetFormatPr defaultRowHeight="15" x14ac:dyDescent="0.25"/>
  <cols>
    <col min="2" max="3" width="19" customWidth="1"/>
    <col min="4" max="4" width="11.7109375" customWidth="1"/>
    <col min="5" max="5" width="11" customWidth="1"/>
    <col min="7" max="7" width="43.28515625" customWidth="1"/>
    <col min="8" max="8" width="16.5703125" customWidth="1"/>
  </cols>
  <sheetData>
    <row r="1" spans="1:8" x14ac:dyDescent="0.25">
      <c r="A1" t="s">
        <v>299</v>
      </c>
    </row>
    <row r="3" spans="1:8" x14ac:dyDescent="0.25">
      <c r="A3" t="s">
        <v>3</v>
      </c>
      <c r="B3" t="s">
        <v>298</v>
      </c>
      <c r="C3" t="s">
        <v>297</v>
      </c>
      <c r="D3" t="s">
        <v>5</v>
      </c>
      <c r="E3" t="s">
        <v>6</v>
      </c>
      <c r="F3" t="s">
        <v>7</v>
      </c>
      <c r="G3" t="s">
        <v>8</v>
      </c>
      <c r="H3" t="s">
        <v>289</v>
      </c>
    </row>
    <row r="4" spans="1:8" x14ac:dyDescent="0.25">
      <c r="A4">
        <v>1</v>
      </c>
      <c r="B4">
        <v>1582</v>
      </c>
      <c r="C4">
        <v>1448</v>
      </c>
      <c r="D4">
        <v>1448</v>
      </c>
      <c r="E4">
        <v>4266</v>
      </c>
      <c r="F4">
        <v>23</v>
      </c>
      <c r="G4" t="s">
        <v>57</v>
      </c>
      <c r="H4">
        <f>D4-C4</f>
        <v>0</v>
      </c>
    </row>
    <row r="5" spans="1:8" x14ac:dyDescent="0.25">
      <c r="D5">
        <v>1457</v>
      </c>
      <c r="E5">
        <v>4003</v>
      </c>
      <c r="F5">
        <v>15</v>
      </c>
      <c r="G5" t="s">
        <v>58</v>
      </c>
      <c r="H5">
        <f>D5-C4</f>
        <v>9</v>
      </c>
    </row>
    <row r="6" spans="1:8" x14ac:dyDescent="0.25">
      <c r="D6">
        <v>1449</v>
      </c>
      <c r="E6">
        <v>4352</v>
      </c>
      <c r="F6">
        <v>11</v>
      </c>
      <c r="G6" t="s">
        <v>59</v>
      </c>
      <c r="H6">
        <f>D6-C4</f>
        <v>1</v>
      </c>
    </row>
    <row r="7" spans="1:8" x14ac:dyDescent="0.25">
      <c r="D7">
        <v>1449</v>
      </c>
      <c r="E7">
        <v>4060</v>
      </c>
      <c r="F7">
        <v>14</v>
      </c>
      <c r="G7" t="s">
        <v>60</v>
      </c>
      <c r="H7">
        <f>D7-C4</f>
        <v>1</v>
      </c>
    </row>
    <row r="8" spans="1:8" x14ac:dyDescent="0.25">
      <c r="D8">
        <v>1450</v>
      </c>
      <c r="E8">
        <v>4109</v>
      </c>
      <c r="F8">
        <v>18</v>
      </c>
      <c r="G8" t="s">
        <v>61</v>
      </c>
      <c r="H8">
        <f>D8-C4</f>
        <v>2</v>
      </c>
    </row>
    <row r="9" spans="1:8" x14ac:dyDescent="0.25">
      <c r="B9" t="s">
        <v>14</v>
      </c>
      <c r="D9">
        <f>AVERAGE(D4:D8)</f>
        <v>1450.6</v>
      </c>
      <c r="E9">
        <f>AVERAGE(E4:E8)</f>
        <v>4158</v>
      </c>
      <c r="F9">
        <f>AVERAGE(F4:F8)</f>
        <v>16.2</v>
      </c>
      <c r="H9">
        <f>AVERAGE(H4,H5,H7,H6,H8)</f>
        <v>2.6</v>
      </c>
    </row>
    <row r="10" spans="1:8" x14ac:dyDescent="0.25">
      <c r="B10" t="s">
        <v>15</v>
      </c>
      <c r="D10">
        <f>MAX(D4:D8)</f>
        <v>1457</v>
      </c>
      <c r="E10">
        <f>MAX(E4:E8)</f>
        <v>4352</v>
      </c>
      <c r="F10">
        <f>MAX(F4:F8)</f>
        <v>23</v>
      </c>
      <c r="H10">
        <f>MAX(H4,H6,H5,H7,H8)</f>
        <v>9</v>
      </c>
    </row>
    <row r="11" spans="1:8" x14ac:dyDescent="0.25">
      <c r="B11" t="s">
        <v>16</v>
      </c>
      <c r="D11">
        <f>MIN(D4:D8)</f>
        <v>1448</v>
      </c>
      <c r="E11">
        <f t="shared" ref="E11:F11" si="0">MIN(E4:E8)</f>
        <v>4003</v>
      </c>
      <c r="F11">
        <f t="shared" si="0"/>
        <v>11</v>
      </c>
      <c r="H11">
        <f>MIN(H8,H7,H6,H5,H4)</f>
        <v>0</v>
      </c>
    </row>
    <row r="13" spans="1:8" x14ac:dyDescent="0.25">
      <c r="A13">
        <v>2</v>
      </c>
      <c r="B13">
        <v>1659</v>
      </c>
      <c r="C13">
        <v>1479</v>
      </c>
      <c r="D13">
        <v>1491</v>
      </c>
      <c r="E13">
        <v>3953</v>
      </c>
      <c r="F13">
        <v>11</v>
      </c>
      <c r="G13" t="s">
        <v>62</v>
      </c>
      <c r="H13">
        <f>D13-C13</f>
        <v>12</v>
      </c>
    </row>
    <row r="14" spans="1:8" x14ac:dyDescent="0.25">
      <c r="D14">
        <v>1487</v>
      </c>
      <c r="E14">
        <v>3863</v>
      </c>
      <c r="F14">
        <v>14</v>
      </c>
      <c r="G14" t="s">
        <v>63</v>
      </c>
      <c r="H14">
        <f>D14-C13</f>
        <v>8</v>
      </c>
    </row>
    <row r="15" spans="1:8" x14ac:dyDescent="0.25">
      <c r="D15">
        <v>1481</v>
      </c>
      <c r="E15">
        <v>3728</v>
      </c>
      <c r="F15">
        <v>15</v>
      </c>
      <c r="G15" t="s">
        <v>64</v>
      </c>
      <c r="H15">
        <f>D15-C13</f>
        <v>2</v>
      </c>
    </row>
    <row r="16" spans="1:8" x14ac:dyDescent="0.25">
      <c r="D16">
        <v>1489</v>
      </c>
      <c r="E16">
        <v>3870</v>
      </c>
      <c r="F16">
        <v>21</v>
      </c>
      <c r="G16" t="s">
        <v>65</v>
      </c>
      <c r="H16">
        <f>D16-C13</f>
        <v>10</v>
      </c>
    </row>
    <row r="17" spans="1:8" x14ac:dyDescent="0.25">
      <c r="D17">
        <v>1486</v>
      </c>
      <c r="E17">
        <v>3846</v>
      </c>
      <c r="F17">
        <v>20</v>
      </c>
      <c r="G17" t="s">
        <v>66</v>
      </c>
      <c r="H17">
        <f>D17-C13</f>
        <v>7</v>
      </c>
    </row>
    <row r="18" spans="1:8" x14ac:dyDescent="0.25">
      <c r="B18" t="s">
        <v>14</v>
      </c>
      <c r="D18">
        <f>AVERAGE(D13:D17)</f>
        <v>1486.8</v>
      </c>
      <c r="E18">
        <f>AVERAGE(E13:E17)</f>
        <v>3852</v>
      </c>
      <c r="F18">
        <f>AVERAGE(F13:F17)</f>
        <v>16.2</v>
      </c>
      <c r="H18">
        <f>AVERAGE(H13,H14,H16,H15,H17)</f>
        <v>7.8</v>
      </c>
    </row>
    <row r="19" spans="1:8" x14ac:dyDescent="0.25">
      <c r="B19" t="s">
        <v>15</v>
      </c>
      <c r="D19">
        <f>MAX(D13:D17)</f>
        <v>1491</v>
      </c>
      <c r="E19">
        <f>MAX(E13:E17)</f>
        <v>3953</v>
      </c>
      <c r="F19">
        <f>MAX(F13:F17)</f>
        <v>21</v>
      </c>
      <c r="H19">
        <f>MAX(H13,H15,H14,H16,H17)</f>
        <v>12</v>
      </c>
    </row>
    <row r="20" spans="1:8" x14ac:dyDescent="0.25">
      <c r="B20" t="s">
        <v>16</v>
      </c>
      <c r="D20">
        <f>MIN(D13:D17)</f>
        <v>1481</v>
      </c>
      <c r="E20">
        <f t="shared" ref="E20:F20" si="1">MIN(E13:E17)</f>
        <v>3728</v>
      </c>
      <c r="F20">
        <f t="shared" si="1"/>
        <v>11</v>
      </c>
      <c r="H20">
        <f>MIN(H17,H16,H15,H14,H13)</f>
        <v>2</v>
      </c>
    </row>
    <row r="22" spans="1:8" x14ac:dyDescent="0.25">
      <c r="A22">
        <v>3</v>
      </c>
      <c r="B22">
        <v>1496</v>
      </c>
      <c r="C22">
        <v>1407</v>
      </c>
      <c r="D22">
        <v>1407</v>
      </c>
      <c r="E22">
        <v>3880</v>
      </c>
      <c r="F22">
        <v>21</v>
      </c>
      <c r="G22" t="s">
        <v>67</v>
      </c>
      <c r="H22">
        <f>D22-C22</f>
        <v>0</v>
      </c>
    </row>
    <row r="23" spans="1:8" x14ac:dyDescent="0.25">
      <c r="D23">
        <v>1408</v>
      </c>
      <c r="E23">
        <v>3725</v>
      </c>
      <c r="F23">
        <v>11</v>
      </c>
      <c r="G23" t="s">
        <v>68</v>
      </c>
      <c r="H23">
        <f>D23-C22</f>
        <v>1</v>
      </c>
    </row>
    <row r="24" spans="1:8" x14ac:dyDescent="0.25">
      <c r="D24">
        <v>1408</v>
      </c>
      <c r="E24">
        <v>3944</v>
      </c>
      <c r="F24">
        <v>11</v>
      </c>
      <c r="G24" t="s">
        <v>69</v>
      </c>
      <c r="H24">
        <f>D24-C22</f>
        <v>1</v>
      </c>
    </row>
    <row r="25" spans="1:8" x14ac:dyDescent="0.25">
      <c r="D25">
        <v>1413</v>
      </c>
      <c r="E25">
        <v>3936</v>
      </c>
      <c r="F25">
        <v>11</v>
      </c>
      <c r="G25" t="s">
        <v>70</v>
      </c>
      <c r="H25">
        <f>D25-C22</f>
        <v>6</v>
      </c>
    </row>
    <row r="26" spans="1:8" x14ac:dyDescent="0.25">
      <c r="D26">
        <v>1412</v>
      </c>
      <c r="E26">
        <v>3935</v>
      </c>
      <c r="F26">
        <v>14</v>
      </c>
      <c r="G26" t="s">
        <v>71</v>
      </c>
      <c r="H26">
        <f>D26-C22</f>
        <v>5</v>
      </c>
    </row>
    <row r="27" spans="1:8" x14ac:dyDescent="0.25">
      <c r="B27" t="s">
        <v>14</v>
      </c>
      <c r="D27">
        <f>AVERAGE(D22:D26)</f>
        <v>1409.6</v>
      </c>
      <c r="E27">
        <f>AVERAGE(E22:E26)</f>
        <v>3884</v>
      </c>
      <c r="F27">
        <f>AVERAGE(F22:F26)</f>
        <v>13.6</v>
      </c>
      <c r="H27">
        <f>AVERAGE(H22,H23,H25,H24,H26)</f>
        <v>2.6</v>
      </c>
    </row>
    <row r="28" spans="1:8" x14ac:dyDescent="0.25">
      <c r="B28" t="s">
        <v>15</v>
      </c>
      <c r="D28">
        <f>MAX(D22:D26)</f>
        <v>1413</v>
      </c>
      <c r="E28">
        <f>MAX(E22:E26)</f>
        <v>3944</v>
      </c>
      <c r="F28">
        <f>MAX(F22:F26)</f>
        <v>21</v>
      </c>
      <c r="H28">
        <f>MAX(H22,H24,H23,H25,H26)</f>
        <v>6</v>
      </c>
    </row>
    <row r="29" spans="1:8" x14ac:dyDescent="0.25">
      <c r="B29" t="s">
        <v>16</v>
      </c>
      <c r="D29">
        <f>MIN(D22:D26)</f>
        <v>1407</v>
      </c>
      <c r="E29">
        <f t="shared" ref="E29:F29" si="2">MIN(E22:E26)</f>
        <v>3725</v>
      </c>
      <c r="F29">
        <f t="shared" si="2"/>
        <v>11</v>
      </c>
      <c r="H29">
        <f>MIN(H26,H25,H24,H23,H22)</f>
        <v>0</v>
      </c>
    </row>
    <row r="31" spans="1:8" x14ac:dyDescent="0.25">
      <c r="A31">
        <v>4</v>
      </c>
      <c r="B31">
        <v>1378</v>
      </c>
      <c r="C31">
        <v>1308</v>
      </c>
      <c r="D31">
        <v>1323</v>
      </c>
      <c r="E31">
        <v>3101</v>
      </c>
      <c r="F31">
        <v>16</v>
      </c>
      <c r="G31" t="s">
        <v>72</v>
      </c>
      <c r="H31">
        <f>D31-C31</f>
        <v>15</v>
      </c>
    </row>
    <row r="32" spans="1:8" x14ac:dyDescent="0.25">
      <c r="D32">
        <v>1320</v>
      </c>
      <c r="E32">
        <v>3215</v>
      </c>
      <c r="F32">
        <v>12</v>
      </c>
      <c r="G32" t="s">
        <v>73</v>
      </c>
      <c r="H32">
        <f>D32-C31</f>
        <v>12</v>
      </c>
    </row>
    <row r="33" spans="1:8" x14ac:dyDescent="0.25">
      <c r="D33">
        <v>1320</v>
      </c>
      <c r="E33">
        <v>3285</v>
      </c>
      <c r="F33">
        <v>13</v>
      </c>
      <c r="G33" t="s">
        <v>74</v>
      </c>
      <c r="H33">
        <f>D33-C31</f>
        <v>12</v>
      </c>
    </row>
    <row r="34" spans="1:8" x14ac:dyDescent="0.25">
      <c r="D34">
        <v>1323</v>
      </c>
      <c r="E34">
        <v>3303</v>
      </c>
      <c r="F34">
        <v>17</v>
      </c>
      <c r="G34" t="s">
        <v>75</v>
      </c>
      <c r="H34">
        <f>D34-C31</f>
        <v>15</v>
      </c>
    </row>
    <row r="35" spans="1:8" x14ac:dyDescent="0.25">
      <c r="D35">
        <v>1323</v>
      </c>
      <c r="E35">
        <v>3219</v>
      </c>
      <c r="F35">
        <v>11</v>
      </c>
      <c r="G35" t="s">
        <v>76</v>
      </c>
      <c r="H35">
        <f>D35-C31</f>
        <v>15</v>
      </c>
    </row>
    <row r="36" spans="1:8" x14ac:dyDescent="0.25">
      <c r="B36" t="s">
        <v>14</v>
      </c>
      <c r="D36">
        <f>AVERAGE(D31:D35)</f>
        <v>1321.8</v>
      </c>
      <c r="E36">
        <f>AVERAGE(E31:E35)</f>
        <v>3224.6</v>
      </c>
      <c r="F36">
        <f>AVERAGE(F31:F35)</f>
        <v>13.8</v>
      </c>
      <c r="H36">
        <f>AVERAGE(H31,H32,H34,H33,H35)</f>
        <v>13.8</v>
      </c>
    </row>
    <row r="37" spans="1:8" x14ac:dyDescent="0.25">
      <c r="B37" t="s">
        <v>15</v>
      </c>
      <c r="D37">
        <f>MAX(D31:D35)</f>
        <v>1323</v>
      </c>
      <c r="E37">
        <f>MAX(E31:E35)</f>
        <v>3303</v>
      </c>
      <c r="F37">
        <f>MAX(F31:F35)</f>
        <v>17</v>
      </c>
      <c r="H37">
        <f>MAX(H31,H33,H32,H34,H35)</f>
        <v>15</v>
      </c>
    </row>
    <row r="38" spans="1:8" x14ac:dyDescent="0.25">
      <c r="B38" t="s">
        <v>16</v>
      </c>
      <c r="D38">
        <f>MIN(D31:D35)</f>
        <v>1320</v>
      </c>
      <c r="E38">
        <f t="shared" ref="E38:F38" si="3">MIN(E31:E35)</f>
        <v>3101</v>
      </c>
      <c r="F38">
        <f t="shared" si="3"/>
        <v>11</v>
      </c>
      <c r="H38">
        <f>MIN(H35,H34,H33,H32,H31)</f>
        <v>12</v>
      </c>
    </row>
    <row r="40" spans="1:8" x14ac:dyDescent="0.25">
      <c r="A40">
        <v>5</v>
      </c>
      <c r="B40">
        <v>1419</v>
      </c>
      <c r="C40">
        <v>1300</v>
      </c>
      <c r="D40">
        <v>1318</v>
      </c>
      <c r="E40">
        <v>3372</v>
      </c>
      <c r="F40">
        <v>11</v>
      </c>
      <c r="G40" t="s">
        <v>300</v>
      </c>
      <c r="H40">
        <f>D40-C40</f>
        <v>18</v>
      </c>
    </row>
    <row r="41" spans="1:8" x14ac:dyDescent="0.25">
      <c r="D41">
        <v>1318</v>
      </c>
      <c r="E41">
        <v>3178</v>
      </c>
      <c r="F41">
        <v>11</v>
      </c>
      <c r="G41" t="s">
        <v>301</v>
      </c>
      <c r="H41">
        <f>D41-C40</f>
        <v>18</v>
      </c>
    </row>
    <row r="42" spans="1:8" x14ac:dyDescent="0.25">
      <c r="D42">
        <v>1319</v>
      </c>
      <c r="E42">
        <v>3319</v>
      </c>
      <c r="F42">
        <v>11</v>
      </c>
      <c r="G42" t="s">
        <v>302</v>
      </c>
      <c r="H42">
        <f>D42-C40</f>
        <v>19</v>
      </c>
    </row>
    <row r="43" spans="1:8" x14ac:dyDescent="0.25">
      <c r="D43">
        <v>1316</v>
      </c>
      <c r="E43">
        <v>3349</v>
      </c>
      <c r="F43">
        <v>11</v>
      </c>
      <c r="G43" t="s">
        <v>303</v>
      </c>
      <c r="H43">
        <f>D43-C40</f>
        <v>16</v>
      </c>
    </row>
    <row r="44" spans="1:8" x14ac:dyDescent="0.25">
      <c r="D44">
        <v>1318</v>
      </c>
      <c r="E44">
        <v>3322</v>
      </c>
      <c r="F44">
        <v>12</v>
      </c>
      <c r="G44" t="s">
        <v>304</v>
      </c>
      <c r="H44">
        <f>D44-C40</f>
        <v>18</v>
      </c>
    </row>
    <row r="45" spans="1:8" x14ac:dyDescent="0.25">
      <c r="B45" t="s">
        <v>14</v>
      </c>
      <c r="D45">
        <f>AVERAGE(D40:D44)</f>
        <v>1317.8</v>
      </c>
      <c r="E45">
        <f>AVERAGE(E40:E44)</f>
        <v>3308</v>
      </c>
      <c r="F45">
        <f>AVERAGE(F40:F44)</f>
        <v>11.2</v>
      </c>
      <c r="H45">
        <f>AVERAGE(H40,H41,H43,H42,H44)</f>
        <v>17.8</v>
      </c>
    </row>
    <row r="46" spans="1:8" x14ac:dyDescent="0.25">
      <c r="B46" t="s">
        <v>15</v>
      </c>
      <c r="D46">
        <f>MAX(D40:D44)</f>
        <v>1319</v>
      </c>
      <c r="E46">
        <f>MAX(E40:E44)</f>
        <v>3372</v>
      </c>
      <c r="F46">
        <f>MAX(F40:F44)</f>
        <v>12</v>
      </c>
      <c r="H46">
        <f>MAX(H40,H42,H41,H43,H44)</f>
        <v>19</v>
      </c>
    </row>
    <row r="47" spans="1:8" x14ac:dyDescent="0.25">
      <c r="B47" t="s">
        <v>16</v>
      </c>
      <c r="D47">
        <f>MIN(D40:D44)</f>
        <v>1316</v>
      </c>
      <c r="E47">
        <f t="shared" ref="E47:F47" si="4">MIN(E40:E44)</f>
        <v>3178</v>
      </c>
      <c r="F47">
        <f t="shared" si="4"/>
        <v>11</v>
      </c>
      <c r="H47">
        <f>MIN(H44,H43,H42,H41,H40)</f>
        <v>16</v>
      </c>
    </row>
    <row r="49" spans="1:8" x14ac:dyDescent="0.25">
      <c r="A49">
        <v>6</v>
      </c>
      <c r="B49">
        <v>1397</v>
      </c>
      <c r="C49">
        <v>1290</v>
      </c>
      <c r="D49">
        <v>1290</v>
      </c>
      <c r="E49">
        <v>3365</v>
      </c>
      <c r="F49">
        <v>14</v>
      </c>
      <c r="G49" t="s">
        <v>77</v>
      </c>
      <c r="H49">
        <f>D49-C49</f>
        <v>0</v>
      </c>
    </row>
    <row r="50" spans="1:8" x14ac:dyDescent="0.25">
      <c r="D50">
        <v>1291</v>
      </c>
      <c r="E50">
        <v>3650</v>
      </c>
      <c r="F50">
        <v>11</v>
      </c>
      <c r="G50" t="s">
        <v>78</v>
      </c>
      <c r="H50">
        <f>D50-C49</f>
        <v>1</v>
      </c>
    </row>
    <row r="51" spans="1:8" x14ac:dyDescent="0.25">
      <c r="D51">
        <v>1291</v>
      </c>
      <c r="E51">
        <v>3472</v>
      </c>
      <c r="F51">
        <v>12</v>
      </c>
      <c r="G51" t="s">
        <v>79</v>
      </c>
      <c r="H51">
        <f>D51-C49</f>
        <v>1</v>
      </c>
    </row>
    <row r="52" spans="1:8" x14ac:dyDescent="0.25">
      <c r="D52">
        <v>1300</v>
      </c>
      <c r="E52">
        <v>3660</v>
      </c>
      <c r="F52">
        <v>11</v>
      </c>
      <c r="G52" t="s">
        <v>80</v>
      </c>
      <c r="H52">
        <f>D52-C49</f>
        <v>10</v>
      </c>
    </row>
    <row r="53" spans="1:8" x14ac:dyDescent="0.25">
      <c r="D53">
        <v>1292</v>
      </c>
      <c r="E53">
        <v>3699</v>
      </c>
      <c r="F53">
        <v>20</v>
      </c>
      <c r="G53" t="s">
        <v>81</v>
      </c>
      <c r="H53">
        <f>D53-C49</f>
        <v>2</v>
      </c>
    </row>
    <row r="54" spans="1:8" x14ac:dyDescent="0.25">
      <c r="B54" t="s">
        <v>14</v>
      </c>
      <c r="D54">
        <f>AVERAGE(D49:D53)</f>
        <v>1292.8</v>
      </c>
      <c r="E54">
        <f>AVERAGE(E49:E53)</f>
        <v>3569.2</v>
      </c>
      <c r="F54">
        <f>AVERAGE(F49:F53)</f>
        <v>13.6</v>
      </c>
      <c r="H54">
        <f>AVERAGE(H49,H50,H52,H51,H53)</f>
        <v>2.8</v>
      </c>
    </row>
    <row r="55" spans="1:8" x14ac:dyDescent="0.25">
      <c r="B55" t="s">
        <v>15</v>
      </c>
      <c r="D55">
        <f>MAX(D49:D53)</f>
        <v>1300</v>
      </c>
      <c r="E55">
        <f>MAX(E49:E53)</f>
        <v>3699</v>
      </c>
      <c r="F55">
        <f>MAX(F49:F53)</f>
        <v>20</v>
      </c>
      <c r="H55">
        <f>MAX(H49,H51,H50,H52,H53)</f>
        <v>10</v>
      </c>
    </row>
    <row r="56" spans="1:8" x14ac:dyDescent="0.25">
      <c r="B56" t="s">
        <v>16</v>
      </c>
      <c r="D56">
        <f>MIN(D49:D53)</f>
        <v>1290</v>
      </c>
      <c r="E56">
        <f t="shared" ref="E56:F56" si="5">MIN(E49:E53)</f>
        <v>3365</v>
      </c>
      <c r="F56">
        <f t="shared" si="5"/>
        <v>11</v>
      </c>
      <c r="H56">
        <f>MIN(H53,H52,H51,H50,H49)</f>
        <v>0</v>
      </c>
    </row>
    <row r="58" spans="1:8" x14ac:dyDescent="0.25">
      <c r="A58">
        <v>7</v>
      </c>
      <c r="B58">
        <v>1484</v>
      </c>
      <c r="C58">
        <v>1388</v>
      </c>
      <c r="D58">
        <v>1389</v>
      </c>
      <c r="E58">
        <v>3216</v>
      </c>
      <c r="F58">
        <v>11</v>
      </c>
      <c r="G58" t="s">
        <v>82</v>
      </c>
      <c r="H58">
        <f>D58-C58</f>
        <v>1</v>
      </c>
    </row>
    <row r="59" spans="1:8" x14ac:dyDescent="0.25">
      <c r="D59">
        <v>1389</v>
      </c>
      <c r="E59">
        <v>3640</v>
      </c>
      <c r="F59">
        <v>11</v>
      </c>
      <c r="G59" t="s">
        <v>83</v>
      </c>
      <c r="H59">
        <f>D59-C58</f>
        <v>1</v>
      </c>
    </row>
    <row r="60" spans="1:8" x14ac:dyDescent="0.25">
      <c r="D60">
        <v>1390</v>
      </c>
      <c r="E60">
        <v>3630</v>
      </c>
      <c r="F60">
        <v>11</v>
      </c>
      <c r="G60" t="s">
        <v>84</v>
      </c>
      <c r="H60">
        <f>D60-C58</f>
        <v>2</v>
      </c>
    </row>
    <row r="61" spans="1:8" x14ac:dyDescent="0.25">
      <c r="D61">
        <v>1394</v>
      </c>
      <c r="E61">
        <v>3440</v>
      </c>
      <c r="F61">
        <v>13</v>
      </c>
      <c r="G61" t="s">
        <v>85</v>
      </c>
      <c r="H61">
        <f>D61-C58</f>
        <v>6</v>
      </c>
    </row>
    <row r="62" spans="1:8" x14ac:dyDescent="0.25">
      <c r="D62">
        <v>1400</v>
      </c>
      <c r="E62">
        <v>3576</v>
      </c>
      <c r="F62">
        <v>11</v>
      </c>
      <c r="G62" t="s">
        <v>86</v>
      </c>
      <c r="H62">
        <f>D62-C58</f>
        <v>12</v>
      </c>
    </row>
    <row r="63" spans="1:8" x14ac:dyDescent="0.25">
      <c r="B63" t="s">
        <v>87</v>
      </c>
      <c r="D63">
        <f>AVERAGE(D58:D62)</f>
        <v>1392.4</v>
      </c>
      <c r="E63">
        <f>AVERAGE(E58:E62)</f>
        <v>3500.4</v>
      </c>
      <c r="F63">
        <f>AVERAGE(F58:F62)</f>
        <v>11.4</v>
      </c>
      <c r="H63">
        <f>AVERAGE(H58,H59,H61,H60,H62)</f>
        <v>4.4000000000000004</v>
      </c>
    </row>
    <row r="64" spans="1:8" x14ac:dyDescent="0.25">
      <c r="B64" t="s">
        <v>15</v>
      </c>
      <c r="D64">
        <f>MAX(D58:D62)</f>
        <v>1400</v>
      </c>
      <c r="E64">
        <f>MAX(E58:E62)</f>
        <v>3640</v>
      </c>
      <c r="F64">
        <f>MAX(F58:F62)</f>
        <v>13</v>
      </c>
      <c r="H64">
        <f>MAX(H58,H60,H59,H61,H62)</f>
        <v>12</v>
      </c>
    </row>
    <row r="65" spans="1:8" x14ac:dyDescent="0.25">
      <c r="B65" t="s">
        <v>16</v>
      </c>
      <c r="D65">
        <f>MIN(D58:D62)</f>
        <v>1389</v>
      </c>
      <c r="E65">
        <f t="shared" ref="E65:F65" si="6">MIN(E58:E62)</f>
        <v>3216</v>
      </c>
      <c r="F65">
        <f t="shared" si="6"/>
        <v>11</v>
      </c>
      <c r="H65">
        <f>MIN(H62,H61,H60,H59,H58)</f>
        <v>1</v>
      </c>
    </row>
    <row r="67" spans="1:8" x14ac:dyDescent="0.25">
      <c r="A67">
        <v>8</v>
      </c>
      <c r="B67">
        <v>1538</v>
      </c>
      <c r="C67">
        <v>1363</v>
      </c>
      <c r="D67">
        <v>1370</v>
      </c>
      <c r="E67">
        <v>3966</v>
      </c>
      <c r="F67">
        <v>12</v>
      </c>
      <c r="G67" t="s">
        <v>88</v>
      </c>
      <c r="H67">
        <f>D67-C67</f>
        <v>7</v>
      </c>
    </row>
    <row r="68" spans="1:8" x14ac:dyDescent="0.25">
      <c r="D68">
        <v>1364</v>
      </c>
      <c r="E68">
        <v>3938</v>
      </c>
      <c r="F68">
        <v>30</v>
      </c>
      <c r="G68" t="s">
        <v>89</v>
      </c>
      <c r="H68">
        <f>D68-C67</f>
        <v>1</v>
      </c>
    </row>
    <row r="69" spans="1:8" x14ac:dyDescent="0.25">
      <c r="D69">
        <v>1372</v>
      </c>
      <c r="E69">
        <v>3625</v>
      </c>
      <c r="F69">
        <v>11</v>
      </c>
      <c r="G69" t="s">
        <v>90</v>
      </c>
      <c r="H69">
        <f>D69-C67</f>
        <v>9</v>
      </c>
    </row>
    <row r="70" spans="1:8" x14ac:dyDescent="0.25">
      <c r="D70">
        <v>1363</v>
      </c>
      <c r="E70">
        <v>3747</v>
      </c>
      <c r="F70">
        <v>19</v>
      </c>
      <c r="G70" t="s">
        <v>91</v>
      </c>
      <c r="H70">
        <f>D70-C67</f>
        <v>0</v>
      </c>
    </row>
    <row r="71" spans="1:8" x14ac:dyDescent="0.25">
      <c r="D71">
        <v>1380</v>
      </c>
      <c r="E71">
        <v>3454</v>
      </c>
      <c r="F71">
        <v>12</v>
      </c>
      <c r="G71" t="s">
        <v>92</v>
      </c>
      <c r="H71">
        <f>D71-C67</f>
        <v>17</v>
      </c>
    </row>
    <row r="72" spans="1:8" x14ac:dyDescent="0.25">
      <c r="B72" t="s">
        <v>14</v>
      </c>
      <c r="D72">
        <f>AVERAGE(D67:D71)</f>
        <v>1369.8</v>
      </c>
      <c r="E72">
        <f>AVERAGE(E67:E71)</f>
        <v>3746</v>
      </c>
      <c r="F72">
        <f>AVERAGE(F67:F71)</f>
        <v>16.8</v>
      </c>
      <c r="H72">
        <f>AVERAGE(H67,H68,H70,H69,H71)</f>
        <v>6.8</v>
      </c>
    </row>
    <row r="73" spans="1:8" x14ac:dyDescent="0.25">
      <c r="B73" t="s">
        <v>15</v>
      </c>
      <c r="D73">
        <f>MAX(D67:D71)</f>
        <v>1380</v>
      </c>
      <c r="E73">
        <f>MAX(E67:E71)</f>
        <v>3966</v>
      </c>
      <c r="F73">
        <f>MAX(F67:F71)</f>
        <v>30</v>
      </c>
      <c r="H73">
        <f>MAX(H67,H69,H68,H70,H71)</f>
        <v>17</v>
      </c>
    </row>
    <row r="74" spans="1:8" x14ac:dyDescent="0.25">
      <c r="B74" t="s">
        <v>16</v>
      </c>
      <c r="D74">
        <f>MIN(D67:D71)</f>
        <v>1363</v>
      </c>
      <c r="E74">
        <f t="shared" ref="E74:F74" si="7">MIN(E67:E71)</f>
        <v>3454</v>
      </c>
      <c r="F74">
        <f t="shared" si="7"/>
        <v>11</v>
      </c>
      <c r="H74">
        <f>MIN(H71,H70,H69,H68,H67)</f>
        <v>0</v>
      </c>
    </row>
    <row r="76" spans="1:8" x14ac:dyDescent="0.25">
      <c r="A76">
        <v>9</v>
      </c>
      <c r="B76">
        <v>1593</v>
      </c>
      <c r="C76">
        <v>1397</v>
      </c>
      <c r="D76">
        <v>1406</v>
      </c>
      <c r="E76">
        <v>3411</v>
      </c>
      <c r="F76">
        <v>11</v>
      </c>
      <c r="G76" t="s">
        <v>305</v>
      </c>
      <c r="H76">
        <f>D76-C76</f>
        <v>9</v>
      </c>
    </row>
    <row r="77" spans="1:8" x14ac:dyDescent="0.25">
      <c r="D77">
        <v>1406</v>
      </c>
      <c r="E77">
        <v>3661</v>
      </c>
      <c r="F77">
        <v>12</v>
      </c>
      <c r="G77" t="s">
        <v>306</v>
      </c>
      <c r="H77">
        <f>D77-C76</f>
        <v>9</v>
      </c>
    </row>
    <row r="78" spans="1:8" x14ac:dyDescent="0.25">
      <c r="D78">
        <v>1407</v>
      </c>
      <c r="E78">
        <v>3346</v>
      </c>
      <c r="F78">
        <v>12</v>
      </c>
      <c r="G78" t="s">
        <v>307</v>
      </c>
      <c r="H78">
        <f>D78-C76</f>
        <v>10</v>
      </c>
    </row>
    <row r="79" spans="1:8" x14ac:dyDescent="0.25">
      <c r="D79">
        <v>1434</v>
      </c>
      <c r="E79">
        <v>3168</v>
      </c>
      <c r="F79">
        <v>11</v>
      </c>
      <c r="G79" t="s">
        <v>308</v>
      </c>
      <c r="H79">
        <f>D79-C76</f>
        <v>37</v>
      </c>
    </row>
    <row r="80" spans="1:8" x14ac:dyDescent="0.25">
      <c r="D80">
        <v>1406</v>
      </c>
      <c r="E80">
        <v>3489</v>
      </c>
      <c r="F80">
        <v>11</v>
      </c>
      <c r="G80" t="s">
        <v>309</v>
      </c>
      <c r="H80">
        <f>D80-C76</f>
        <v>9</v>
      </c>
    </row>
    <row r="81" spans="1:8" x14ac:dyDescent="0.25">
      <c r="B81" t="s">
        <v>14</v>
      </c>
      <c r="D81">
        <f>AVERAGE(D76:D80)</f>
        <v>1411.8</v>
      </c>
      <c r="E81">
        <f>AVERAGE(E76:E80)</f>
        <v>3415</v>
      </c>
      <c r="F81">
        <f>AVERAGE(F76:F80)</f>
        <v>11.4</v>
      </c>
      <c r="H81">
        <f>AVERAGE(H76,H77,H79,H78,H80)</f>
        <v>14.8</v>
      </c>
    </row>
    <row r="82" spans="1:8" x14ac:dyDescent="0.25">
      <c r="B82" t="s">
        <v>15</v>
      </c>
      <c r="D82">
        <f>MAX(D76:D80)</f>
        <v>1434</v>
      </c>
      <c r="E82">
        <f>MAX(E76:E80)</f>
        <v>3661</v>
      </c>
      <c r="F82">
        <f>MAX(F76:F80)</f>
        <v>12</v>
      </c>
      <c r="H82">
        <f>MAX(H76,H78,H77,H79,H80)</f>
        <v>37</v>
      </c>
    </row>
    <row r="83" spans="1:8" x14ac:dyDescent="0.25">
      <c r="B83" t="s">
        <v>16</v>
      </c>
      <c r="D83">
        <f>MIN(D76:D80)</f>
        <v>1406</v>
      </c>
      <c r="E83">
        <f t="shared" ref="E83:F83" si="8">MIN(E76:E80)</f>
        <v>3168</v>
      </c>
      <c r="F83">
        <f t="shared" si="8"/>
        <v>11</v>
      </c>
      <c r="H83">
        <f>MIN(H80,H79,H78,H77,H76)</f>
        <v>9</v>
      </c>
    </row>
    <row r="85" spans="1:8" x14ac:dyDescent="0.25">
      <c r="A85">
        <v>10</v>
      </c>
      <c r="B85">
        <v>1591</v>
      </c>
      <c r="C85">
        <v>1356</v>
      </c>
      <c r="D85">
        <v>1356</v>
      </c>
      <c r="E85">
        <v>4182</v>
      </c>
      <c r="F85">
        <v>14</v>
      </c>
      <c r="G85" t="s">
        <v>93</v>
      </c>
      <c r="H85">
        <f>D85-C85</f>
        <v>0</v>
      </c>
    </row>
    <row r="86" spans="1:8" x14ac:dyDescent="0.25">
      <c r="D86">
        <v>1372</v>
      </c>
      <c r="E86">
        <v>3894</v>
      </c>
      <c r="F86">
        <v>13</v>
      </c>
      <c r="G86" t="s">
        <v>94</v>
      </c>
      <c r="H86">
        <f>D86-C85</f>
        <v>16</v>
      </c>
    </row>
    <row r="87" spans="1:8" x14ac:dyDescent="0.25">
      <c r="D87">
        <v>1375</v>
      </c>
      <c r="E87">
        <v>3800</v>
      </c>
      <c r="F87">
        <v>14</v>
      </c>
      <c r="G87" t="s">
        <v>95</v>
      </c>
      <c r="H87">
        <f>D87-C85</f>
        <v>19</v>
      </c>
    </row>
    <row r="88" spans="1:8" x14ac:dyDescent="0.25">
      <c r="D88">
        <v>1358</v>
      </c>
      <c r="E88">
        <v>3966</v>
      </c>
      <c r="F88">
        <v>12</v>
      </c>
      <c r="G88" t="s">
        <v>96</v>
      </c>
      <c r="H88">
        <f>D88-C85</f>
        <v>2</v>
      </c>
    </row>
    <row r="89" spans="1:8" x14ac:dyDescent="0.25">
      <c r="D89">
        <v>1363</v>
      </c>
      <c r="E89">
        <v>4026</v>
      </c>
      <c r="F89">
        <v>11</v>
      </c>
      <c r="G89" t="s">
        <v>97</v>
      </c>
      <c r="H89">
        <f>D89-C85</f>
        <v>7</v>
      </c>
    </row>
    <row r="90" spans="1:8" x14ac:dyDescent="0.25">
      <c r="B90" t="s">
        <v>14</v>
      </c>
      <c r="D90">
        <f>AVERAGE(D85:D89)</f>
        <v>1364.8</v>
      </c>
      <c r="E90">
        <f>AVERAGE(E85:E89)</f>
        <v>3973.6</v>
      </c>
      <c r="F90">
        <f>AVERAGE(F85:F89)</f>
        <v>12.8</v>
      </c>
      <c r="H90">
        <f>AVERAGE(H85,H86,H88,H87,H89)</f>
        <v>8.8000000000000007</v>
      </c>
    </row>
    <row r="91" spans="1:8" x14ac:dyDescent="0.25">
      <c r="B91" t="s">
        <v>15</v>
      </c>
      <c r="D91">
        <f>MAX(D85:D89)</f>
        <v>1375</v>
      </c>
      <c r="E91">
        <f>MAX(E85:E89)</f>
        <v>4182</v>
      </c>
      <c r="F91">
        <f>MAX(F85:F89)</f>
        <v>14</v>
      </c>
      <c r="H91">
        <f>MAX(H85,H87,H86,H88,H89)</f>
        <v>19</v>
      </c>
    </row>
    <row r="92" spans="1:8" x14ac:dyDescent="0.25">
      <c r="B92" t="s">
        <v>16</v>
      </c>
      <c r="D92">
        <f>MIN(D85:D89)</f>
        <v>1356</v>
      </c>
      <c r="E92">
        <f t="shared" ref="E92:F92" si="9">MIN(E85:E89)</f>
        <v>3800</v>
      </c>
      <c r="F92">
        <f t="shared" si="9"/>
        <v>11</v>
      </c>
      <c r="H92">
        <f>MIN(H89,H88,H87,H86,H85)</f>
        <v>0</v>
      </c>
    </row>
    <row r="94" spans="1:8" x14ac:dyDescent="0.25">
      <c r="B94" t="s">
        <v>290</v>
      </c>
      <c r="H94">
        <f>AVERAGE(H4,H4:H8,H13:H17,H22:H26,H31:H35,H40:H44,H49:H53,H58:H62,H67:H71,H76:H80,H85:H89)</f>
        <v>8.0588235294117645</v>
      </c>
    </row>
    <row r="95" spans="1:8" x14ac:dyDescent="0.25">
      <c r="B95" t="s">
        <v>15</v>
      </c>
      <c r="H95">
        <f>MAX(H4:H8,H13:H17,H22:H26,H31:H35,H40:H44,H49:H53,H58:H62,H67:H71,H76:H80,H85:H89)</f>
        <v>37</v>
      </c>
    </row>
    <row r="96" spans="1:8" x14ac:dyDescent="0.25">
      <c r="B96" t="s">
        <v>16</v>
      </c>
      <c r="H96">
        <v>0</v>
      </c>
    </row>
    <row r="99" spans="1:8" x14ac:dyDescent="0.25">
      <c r="B99" t="s">
        <v>296</v>
      </c>
      <c r="H99">
        <f>AVERAGE(E4,E4:E8,E13:E17,E22:E26,E31:E35,E40:E44,E49:E53,E58:E62,E67:E71,E76:E80,E85:E89)</f>
        <v>3674.9019607843138</v>
      </c>
    </row>
    <row r="100" spans="1:8" x14ac:dyDescent="0.25">
      <c r="B100" t="s">
        <v>311</v>
      </c>
      <c r="H100">
        <f>AVERAGE(F4,F5,F6,F7,F8,F13,F14,F15,F16,F17,F22,F23,F24,F25,F26,F31,F32,F33,F34,F35,F40,F41,F42,F43,F44,F49,F50,F51,F52,F53,F58,F59,F60,F61,F62,F67,F69,F68,F70,F71,F76,F77,F78,F79,F80,F85,F86,F87,F88,F89)</f>
        <v>13.7</v>
      </c>
    </row>
    <row r="103" spans="1:8" x14ac:dyDescent="0.25">
      <c r="A103" t="s">
        <v>0</v>
      </c>
      <c r="B103" t="s">
        <v>288</v>
      </c>
      <c r="D103" t="s">
        <v>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1B09-48AF-4FB8-8725-74EA9B58449A}">
  <dimension ref="A1:H100"/>
  <sheetViews>
    <sheetView topLeftCell="A81" workbookViewId="0">
      <selection activeCell="L96" sqref="L96"/>
    </sheetView>
  </sheetViews>
  <sheetFormatPr defaultRowHeight="15" x14ac:dyDescent="0.25"/>
  <cols>
    <col min="2" max="3" width="12.5703125" customWidth="1"/>
    <col min="5" max="5" width="9.7109375" customWidth="1"/>
    <col min="7" max="7" width="43.42578125" customWidth="1"/>
    <col min="8" max="8" width="18.140625" customWidth="1"/>
  </cols>
  <sheetData>
    <row r="1" spans="1:8" x14ac:dyDescent="0.25">
      <c r="A1" t="s">
        <v>312</v>
      </c>
    </row>
    <row r="3" spans="1:8" x14ac:dyDescent="0.25">
      <c r="A3" t="s">
        <v>3</v>
      </c>
      <c r="B3" t="s">
        <v>4</v>
      </c>
      <c r="C3" t="s">
        <v>297</v>
      </c>
      <c r="D3" t="s">
        <v>5</v>
      </c>
      <c r="E3" t="s">
        <v>6</v>
      </c>
      <c r="F3" t="s">
        <v>7</v>
      </c>
      <c r="G3" t="s">
        <v>8</v>
      </c>
      <c r="H3" t="s">
        <v>289</v>
      </c>
    </row>
    <row r="4" spans="1:8" x14ac:dyDescent="0.25">
      <c r="A4">
        <v>1</v>
      </c>
      <c r="B4">
        <v>2297</v>
      </c>
      <c r="C4">
        <v>1911</v>
      </c>
      <c r="D4">
        <v>1926</v>
      </c>
      <c r="E4">
        <v>6172</v>
      </c>
      <c r="F4">
        <v>18</v>
      </c>
      <c r="G4" t="s">
        <v>98</v>
      </c>
      <c r="H4">
        <f>D4-C4</f>
        <v>15</v>
      </c>
    </row>
    <row r="5" spans="1:8" x14ac:dyDescent="0.25">
      <c r="D5">
        <v>1918</v>
      </c>
      <c r="E5">
        <v>6169</v>
      </c>
      <c r="F5">
        <v>14</v>
      </c>
      <c r="G5" t="s">
        <v>99</v>
      </c>
      <c r="H5">
        <f>D5-C4</f>
        <v>7</v>
      </c>
    </row>
    <row r="6" spans="1:8" x14ac:dyDescent="0.25">
      <c r="D6">
        <v>1930</v>
      </c>
      <c r="E6">
        <v>6361</v>
      </c>
      <c r="F6">
        <v>19</v>
      </c>
      <c r="G6" t="s">
        <v>100</v>
      </c>
      <c r="H6">
        <f>D6-C4</f>
        <v>19</v>
      </c>
    </row>
    <row r="7" spans="1:8" x14ac:dyDescent="0.25">
      <c r="D7">
        <v>1974</v>
      </c>
      <c r="E7">
        <v>6197</v>
      </c>
      <c r="F7">
        <v>20</v>
      </c>
      <c r="G7" t="s">
        <v>101</v>
      </c>
      <c r="H7">
        <f>D7-C4</f>
        <v>63</v>
      </c>
    </row>
    <row r="8" spans="1:8" x14ac:dyDescent="0.25">
      <c r="D8">
        <v>1912</v>
      </c>
      <c r="E8">
        <v>6584</v>
      </c>
      <c r="F8">
        <v>11</v>
      </c>
      <c r="G8" t="s">
        <v>102</v>
      </c>
      <c r="H8">
        <f>D8-C4</f>
        <v>1</v>
      </c>
    </row>
    <row r="9" spans="1:8" x14ac:dyDescent="0.25">
      <c r="B9" t="s">
        <v>14</v>
      </c>
      <c r="D9">
        <f>AVERAGE(D4:D8)</f>
        <v>1932</v>
      </c>
      <c r="E9">
        <f>AVERAGE(E4:E8)</f>
        <v>6296.6</v>
      </c>
      <c r="F9">
        <f>AVERAGE(F4:F8)</f>
        <v>16.399999999999999</v>
      </c>
      <c r="H9">
        <f>AVERAGE(H4,H5,H7,H6,H8)</f>
        <v>21</v>
      </c>
    </row>
    <row r="10" spans="1:8" x14ac:dyDescent="0.25">
      <c r="B10" t="s">
        <v>15</v>
      </c>
      <c r="D10">
        <f>MAX(D4:D8)</f>
        <v>1974</v>
      </c>
      <c r="E10">
        <f>MAX(E4:E8)</f>
        <v>6584</v>
      </c>
      <c r="F10">
        <f>MAX(F4:F8)</f>
        <v>20</v>
      </c>
      <c r="H10">
        <f>MAX(H4,H6,H5,H7,H8)</f>
        <v>63</v>
      </c>
    </row>
    <row r="11" spans="1:8" x14ac:dyDescent="0.25">
      <c r="B11" t="s">
        <v>16</v>
      </c>
      <c r="D11">
        <f>MIN(D4:D8)</f>
        <v>1912</v>
      </c>
      <c r="E11">
        <f t="shared" ref="E11:F11" si="0">MIN(E4:E8)</f>
        <v>6169</v>
      </c>
      <c r="F11">
        <f t="shared" si="0"/>
        <v>11</v>
      </c>
      <c r="H11">
        <f>MIN(H8,H7,H6,H5,H4)</f>
        <v>1</v>
      </c>
    </row>
    <row r="13" spans="1:8" x14ac:dyDescent="0.25">
      <c r="A13">
        <v>2</v>
      </c>
      <c r="B13">
        <v>2100</v>
      </c>
      <c r="C13">
        <v>1711</v>
      </c>
      <c r="D13">
        <v>1713</v>
      </c>
      <c r="E13">
        <v>4869</v>
      </c>
      <c r="F13">
        <v>18</v>
      </c>
      <c r="G13" t="s">
        <v>103</v>
      </c>
      <c r="H13">
        <f>D13-C13</f>
        <v>2</v>
      </c>
    </row>
    <row r="14" spans="1:8" x14ac:dyDescent="0.25">
      <c r="D14">
        <v>1714</v>
      </c>
      <c r="E14">
        <v>4670</v>
      </c>
      <c r="F14">
        <v>22</v>
      </c>
      <c r="G14" t="s">
        <v>104</v>
      </c>
      <c r="H14">
        <f>D14-C13</f>
        <v>3</v>
      </c>
    </row>
    <row r="15" spans="1:8" x14ac:dyDescent="0.25">
      <c r="D15">
        <v>1718</v>
      </c>
      <c r="E15">
        <v>4823</v>
      </c>
      <c r="F15">
        <v>16</v>
      </c>
      <c r="G15" t="s">
        <v>105</v>
      </c>
      <c r="H15">
        <f>D15-C13</f>
        <v>7</v>
      </c>
    </row>
    <row r="16" spans="1:8" x14ac:dyDescent="0.25">
      <c r="D16">
        <v>1721</v>
      </c>
      <c r="E16">
        <v>4843</v>
      </c>
      <c r="F16">
        <v>15</v>
      </c>
      <c r="G16" t="s">
        <v>106</v>
      </c>
      <c r="H16">
        <f>D16-C13</f>
        <v>10</v>
      </c>
    </row>
    <row r="17" spans="1:8" x14ac:dyDescent="0.25">
      <c r="D17">
        <v>1719</v>
      </c>
      <c r="E17">
        <v>4408</v>
      </c>
      <c r="F17">
        <v>36</v>
      </c>
      <c r="G17" t="s">
        <v>107</v>
      </c>
      <c r="H17">
        <f>D17-C13</f>
        <v>8</v>
      </c>
    </row>
    <row r="18" spans="1:8" x14ac:dyDescent="0.25">
      <c r="B18" t="s">
        <v>14</v>
      </c>
      <c r="D18">
        <f>AVERAGE(D13:D17)</f>
        <v>1717</v>
      </c>
      <c r="E18">
        <f>AVERAGE(E13:E17)</f>
        <v>4722.6000000000004</v>
      </c>
      <c r="F18">
        <f>AVERAGE(F13:F17)</f>
        <v>21.4</v>
      </c>
      <c r="H18">
        <f>AVERAGE(H13,H14,H16,H15,H17)</f>
        <v>6</v>
      </c>
    </row>
    <row r="19" spans="1:8" x14ac:dyDescent="0.25">
      <c r="B19" t="s">
        <v>15</v>
      </c>
      <c r="D19">
        <f>MAX(D13:D17)</f>
        <v>1721</v>
      </c>
      <c r="E19">
        <f>MAX(E13:E17)</f>
        <v>4869</v>
      </c>
      <c r="F19">
        <f>MAX(F13:F17)</f>
        <v>36</v>
      </c>
      <c r="H19">
        <f>MAX(H13,H15,H14,H16,H17)</f>
        <v>10</v>
      </c>
    </row>
    <row r="20" spans="1:8" x14ac:dyDescent="0.25">
      <c r="B20" t="s">
        <v>16</v>
      </c>
      <c r="D20">
        <f>MIN(D13:D17)</f>
        <v>1713</v>
      </c>
      <c r="E20">
        <f t="shared" ref="E20:F20" si="1">MIN(E13:E17)</f>
        <v>4408</v>
      </c>
      <c r="F20">
        <f t="shared" si="1"/>
        <v>15</v>
      </c>
      <c r="H20">
        <f>MIN(H17,H16,H15,H14,H13)</f>
        <v>2</v>
      </c>
    </row>
    <row r="22" spans="1:8" x14ac:dyDescent="0.25">
      <c r="A22">
        <v>3</v>
      </c>
      <c r="B22">
        <v>2326</v>
      </c>
      <c r="C22">
        <v>1844</v>
      </c>
      <c r="D22">
        <v>1847</v>
      </c>
      <c r="E22">
        <v>5866</v>
      </c>
      <c r="F22">
        <v>13</v>
      </c>
      <c r="G22" t="s">
        <v>108</v>
      </c>
      <c r="H22">
        <f>D22-C22</f>
        <v>3</v>
      </c>
    </row>
    <row r="23" spans="1:8" x14ac:dyDescent="0.25">
      <c r="D23">
        <v>1852</v>
      </c>
      <c r="E23">
        <v>5616</v>
      </c>
      <c r="F23">
        <v>12</v>
      </c>
      <c r="G23" t="s">
        <v>109</v>
      </c>
      <c r="H23">
        <f>D23-C22</f>
        <v>8</v>
      </c>
    </row>
    <row r="24" spans="1:8" x14ac:dyDescent="0.25">
      <c r="D24">
        <v>1852</v>
      </c>
      <c r="E24">
        <v>6032</v>
      </c>
      <c r="F24">
        <v>13</v>
      </c>
      <c r="G24" t="s">
        <v>110</v>
      </c>
      <c r="H24">
        <f>D24-C22</f>
        <v>8</v>
      </c>
    </row>
    <row r="25" spans="1:8" x14ac:dyDescent="0.25">
      <c r="D25">
        <v>1850</v>
      </c>
      <c r="E25">
        <v>5342</v>
      </c>
      <c r="F25">
        <v>11</v>
      </c>
      <c r="G25" t="s">
        <v>111</v>
      </c>
      <c r="H25">
        <f>D25-C22</f>
        <v>6</v>
      </c>
    </row>
    <row r="26" spans="1:8" x14ac:dyDescent="0.25">
      <c r="D26">
        <v>1849</v>
      </c>
      <c r="E26">
        <v>5496</v>
      </c>
      <c r="F26">
        <v>16</v>
      </c>
      <c r="G26" t="s">
        <v>112</v>
      </c>
      <c r="H26">
        <f>D26-C22</f>
        <v>5</v>
      </c>
    </row>
    <row r="27" spans="1:8" x14ac:dyDescent="0.25">
      <c r="B27" t="s">
        <v>14</v>
      </c>
      <c r="D27">
        <f>AVERAGE(D22:D26)</f>
        <v>1850</v>
      </c>
      <c r="E27">
        <f>AVERAGE(E22:E26)</f>
        <v>5670.4</v>
      </c>
      <c r="F27">
        <f>AVERAGE(F22:F26)</f>
        <v>13</v>
      </c>
      <c r="H27">
        <f>AVERAGE(H22,H23,H25,H24,H26)</f>
        <v>6</v>
      </c>
    </row>
    <row r="28" spans="1:8" x14ac:dyDescent="0.25">
      <c r="B28" t="s">
        <v>15</v>
      </c>
      <c r="D28">
        <f>MAX(D22:D26)</f>
        <v>1852</v>
      </c>
      <c r="E28">
        <f>MAX(E22:E26)</f>
        <v>6032</v>
      </c>
      <c r="F28">
        <f>MAX(F22:F26)</f>
        <v>16</v>
      </c>
      <c r="H28">
        <f>MAX(H22,H24,H23,H25,H26)</f>
        <v>8</v>
      </c>
    </row>
    <row r="29" spans="1:8" x14ac:dyDescent="0.25">
      <c r="B29" t="s">
        <v>16</v>
      </c>
      <c r="D29">
        <f>MIN(D22:D26)</f>
        <v>1847</v>
      </c>
      <c r="E29">
        <f t="shared" ref="E29:F29" si="2">MIN(E22:E26)</f>
        <v>5342</v>
      </c>
      <c r="F29">
        <f t="shared" si="2"/>
        <v>11</v>
      </c>
      <c r="H29">
        <f>MIN(H26,H25,H24,H23,H22)</f>
        <v>3</v>
      </c>
    </row>
    <row r="31" spans="1:8" x14ac:dyDescent="0.25">
      <c r="A31">
        <v>4</v>
      </c>
      <c r="B31">
        <v>2223</v>
      </c>
      <c r="C31">
        <v>1810</v>
      </c>
      <c r="D31">
        <v>1840</v>
      </c>
      <c r="E31">
        <v>4840</v>
      </c>
      <c r="F31">
        <v>11</v>
      </c>
      <c r="G31" t="s">
        <v>113</v>
      </c>
      <c r="H31">
        <f>D31-C31</f>
        <v>30</v>
      </c>
    </row>
    <row r="32" spans="1:8" x14ac:dyDescent="0.25">
      <c r="D32">
        <v>1811</v>
      </c>
      <c r="E32">
        <v>4795</v>
      </c>
      <c r="F32">
        <v>11</v>
      </c>
      <c r="G32" t="s">
        <v>114</v>
      </c>
      <c r="H32">
        <f>D32-C31</f>
        <v>1</v>
      </c>
    </row>
    <row r="33" spans="1:8" x14ac:dyDescent="0.25">
      <c r="D33">
        <v>1843</v>
      </c>
      <c r="E33">
        <v>5079</v>
      </c>
      <c r="F33">
        <v>12</v>
      </c>
      <c r="G33" t="s">
        <v>115</v>
      </c>
      <c r="H33">
        <f>D33-C31</f>
        <v>33</v>
      </c>
    </row>
    <row r="34" spans="1:8" x14ac:dyDescent="0.25">
      <c r="D34">
        <v>1829</v>
      </c>
      <c r="E34">
        <v>5019</v>
      </c>
      <c r="F34">
        <v>18</v>
      </c>
      <c r="G34" t="s">
        <v>116</v>
      </c>
      <c r="H34">
        <f>D34-C31</f>
        <v>19</v>
      </c>
    </row>
    <row r="35" spans="1:8" x14ac:dyDescent="0.25">
      <c r="D35">
        <v>1811</v>
      </c>
      <c r="E35">
        <v>5279</v>
      </c>
      <c r="F35">
        <v>16</v>
      </c>
      <c r="G35" t="s">
        <v>117</v>
      </c>
      <c r="H35">
        <f>D35-C31</f>
        <v>1</v>
      </c>
    </row>
    <row r="36" spans="1:8" x14ac:dyDescent="0.25">
      <c r="B36" t="s">
        <v>14</v>
      </c>
      <c r="D36">
        <f>AVERAGE(D31:D35)</f>
        <v>1826.8</v>
      </c>
      <c r="E36">
        <f>AVERAGE(E31:E35)</f>
        <v>5002.3999999999996</v>
      </c>
      <c r="F36">
        <f>AVERAGE(F31:F35)</f>
        <v>13.6</v>
      </c>
      <c r="H36">
        <f>AVERAGE(H31,H32,H34,H33,H35)</f>
        <v>16.8</v>
      </c>
    </row>
    <row r="37" spans="1:8" x14ac:dyDescent="0.25">
      <c r="B37" t="s">
        <v>15</v>
      </c>
      <c r="D37">
        <f>MAX(D31:D35)</f>
        <v>1843</v>
      </c>
      <c r="E37">
        <f>MAX(E31:E35)</f>
        <v>5279</v>
      </c>
      <c r="F37">
        <f>MAX(F31:F35)</f>
        <v>18</v>
      </c>
      <c r="H37">
        <f>MAX(H31,H33,H32,H34,H35)</f>
        <v>33</v>
      </c>
    </row>
    <row r="38" spans="1:8" x14ac:dyDescent="0.25">
      <c r="B38" t="s">
        <v>16</v>
      </c>
      <c r="D38">
        <f>MIN(D31:D35)</f>
        <v>1811</v>
      </c>
      <c r="E38">
        <f t="shared" ref="E38:F38" si="3">MIN(E31:E35)</f>
        <v>4795</v>
      </c>
      <c r="F38">
        <f t="shared" si="3"/>
        <v>11</v>
      </c>
      <c r="H38">
        <f>MIN(H35,H34,H33,H32,H31)</f>
        <v>1</v>
      </c>
    </row>
    <row r="40" spans="1:8" x14ac:dyDescent="0.25">
      <c r="A40">
        <v>5</v>
      </c>
      <c r="B40">
        <v>2291</v>
      </c>
      <c r="C40">
        <v>1899</v>
      </c>
      <c r="D40">
        <v>1901</v>
      </c>
      <c r="E40">
        <v>5983</v>
      </c>
      <c r="F40">
        <v>19</v>
      </c>
      <c r="G40" t="s">
        <v>118</v>
      </c>
      <c r="H40">
        <f>D40-C40</f>
        <v>2</v>
      </c>
    </row>
    <row r="41" spans="1:8" x14ac:dyDescent="0.25">
      <c r="D41">
        <v>1899</v>
      </c>
      <c r="E41">
        <v>6079</v>
      </c>
      <c r="F41">
        <v>17</v>
      </c>
      <c r="G41" t="s">
        <v>119</v>
      </c>
      <c r="H41">
        <f>D41-C40</f>
        <v>0</v>
      </c>
    </row>
    <row r="42" spans="1:8" x14ac:dyDescent="0.25">
      <c r="D42">
        <v>1920</v>
      </c>
      <c r="E42">
        <v>5710</v>
      </c>
      <c r="F42">
        <v>21</v>
      </c>
      <c r="G42" t="s">
        <v>120</v>
      </c>
      <c r="H42">
        <f>D42-C40</f>
        <v>21</v>
      </c>
    </row>
    <row r="43" spans="1:8" x14ac:dyDescent="0.25">
      <c r="D43">
        <v>1903</v>
      </c>
      <c r="E43">
        <v>5546</v>
      </c>
      <c r="F43">
        <v>11</v>
      </c>
      <c r="G43" t="s">
        <v>121</v>
      </c>
      <c r="H43">
        <f>D43-C40</f>
        <v>4</v>
      </c>
    </row>
    <row r="44" spans="1:8" x14ac:dyDescent="0.25">
      <c r="D44">
        <v>1900</v>
      </c>
      <c r="E44">
        <v>6307</v>
      </c>
      <c r="F44">
        <v>19</v>
      </c>
      <c r="G44" t="s">
        <v>122</v>
      </c>
      <c r="H44">
        <f>D44-C40</f>
        <v>1</v>
      </c>
    </row>
    <row r="45" spans="1:8" x14ac:dyDescent="0.25">
      <c r="B45" t="s">
        <v>14</v>
      </c>
      <c r="D45">
        <f>AVERAGE(D40:D44)</f>
        <v>1904.6</v>
      </c>
      <c r="E45">
        <f>AVERAGE(E40:E44)</f>
        <v>5925</v>
      </c>
      <c r="F45">
        <f>AVERAGE(F40:F44)</f>
        <v>17.399999999999999</v>
      </c>
      <c r="H45">
        <f>AVERAGE(H40,H41,H43,H42,H44)</f>
        <v>5.6</v>
      </c>
    </row>
    <row r="46" spans="1:8" x14ac:dyDescent="0.25">
      <c r="B46" t="s">
        <v>15</v>
      </c>
      <c r="D46">
        <f>MAX(D40:D44)</f>
        <v>1920</v>
      </c>
      <c r="E46">
        <f>MAX(E40:E44)</f>
        <v>6307</v>
      </c>
      <c r="F46">
        <f>MAX(F40:F44)</f>
        <v>21</v>
      </c>
      <c r="H46">
        <f>MAX(H40,H42,H41,H43,H44)</f>
        <v>21</v>
      </c>
    </row>
    <row r="47" spans="1:8" x14ac:dyDescent="0.25">
      <c r="B47" t="s">
        <v>16</v>
      </c>
      <c r="D47">
        <f>MIN(D40:D44)</f>
        <v>1899</v>
      </c>
      <c r="E47">
        <f t="shared" ref="E47:F47" si="4">MIN(E40:E44)</f>
        <v>5546</v>
      </c>
      <c r="F47">
        <f t="shared" si="4"/>
        <v>11</v>
      </c>
      <c r="H47">
        <f>MIN(H44,H43,H42,H41,H40)</f>
        <v>0</v>
      </c>
    </row>
    <row r="49" spans="1:8" x14ac:dyDescent="0.25">
      <c r="A49">
        <v>6</v>
      </c>
      <c r="B49">
        <v>2226</v>
      </c>
      <c r="C49">
        <v>1875</v>
      </c>
      <c r="D49">
        <v>1881</v>
      </c>
      <c r="E49">
        <v>5421</v>
      </c>
      <c r="F49">
        <v>12</v>
      </c>
      <c r="G49" t="s">
        <v>123</v>
      </c>
      <c r="H49">
        <f>D49-C49</f>
        <v>6</v>
      </c>
    </row>
    <row r="50" spans="1:8" x14ac:dyDescent="0.25">
      <c r="D50">
        <v>1879</v>
      </c>
      <c r="E50">
        <v>5626</v>
      </c>
      <c r="F50">
        <v>12</v>
      </c>
      <c r="G50" t="s">
        <v>124</v>
      </c>
      <c r="H50">
        <f>D50-C49</f>
        <v>4</v>
      </c>
    </row>
    <row r="51" spans="1:8" x14ac:dyDescent="0.25">
      <c r="D51">
        <v>1878</v>
      </c>
      <c r="E51">
        <v>5276</v>
      </c>
      <c r="F51">
        <v>21</v>
      </c>
      <c r="G51" t="s">
        <v>125</v>
      </c>
      <c r="H51">
        <f>D51-C49</f>
        <v>3</v>
      </c>
    </row>
    <row r="52" spans="1:8" x14ac:dyDescent="0.25">
      <c r="D52">
        <v>1881</v>
      </c>
      <c r="E52">
        <v>5335</v>
      </c>
      <c r="F52">
        <v>19</v>
      </c>
      <c r="G52" t="s">
        <v>126</v>
      </c>
      <c r="H52">
        <f>D52-C49</f>
        <v>6</v>
      </c>
    </row>
    <row r="53" spans="1:8" x14ac:dyDescent="0.25">
      <c r="D53">
        <v>1880</v>
      </c>
      <c r="E53">
        <v>6161</v>
      </c>
      <c r="F53">
        <v>15</v>
      </c>
      <c r="G53" t="s">
        <v>127</v>
      </c>
      <c r="H53">
        <f>D53-C49</f>
        <v>5</v>
      </c>
    </row>
    <row r="54" spans="1:8" x14ac:dyDescent="0.25">
      <c r="B54" t="s">
        <v>14</v>
      </c>
      <c r="D54">
        <f>AVERAGE(D49:D53)</f>
        <v>1879.8</v>
      </c>
      <c r="E54">
        <f>AVERAGE(E49:E53)</f>
        <v>5563.8</v>
      </c>
      <c r="F54">
        <f>AVERAGE(F49:F53)</f>
        <v>15.8</v>
      </c>
      <c r="H54">
        <f>AVERAGE(H49,H50,H52,H51,H53)</f>
        <v>4.8</v>
      </c>
    </row>
    <row r="55" spans="1:8" x14ac:dyDescent="0.25">
      <c r="B55" t="s">
        <v>15</v>
      </c>
      <c r="D55">
        <f>MAX(D49:D53)</f>
        <v>1881</v>
      </c>
      <c r="E55">
        <f>MAX(E49:E53)</f>
        <v>6161</v>
      </c>
      <c r="F55">
        <f>MAX(F49:F53)</f>
        <v>21</v>
      </c>
      <c r="H55">
        <f>MAX(H49,H51,H50,H52,H53)</f>
        <v>6</v>
      </c>
    </row>
    <row r="56" spans="1:8" x14ac:dyDescent="0.25">
      <c r="B56" t="s">
        <v>16</v>
      </c>
      <c r="D56">
        <f>MIN(D49:D53)</f>
        <v>1878</v>
      </c>
      <c r="E56">
        <f t="shared" ref="E56:F56" si="5">MIN(E49:E53)</f>
        <v>5276</v>
      </c>
      <c r="F56">
        <f t="shared" si="5"/>
        <v>12</v>
      </c>
      <c r="H56">
        <f>MIN(H53,H52,H51,H50,H49)</f>
        <v>3</v>
      </c>
    </row>
    <row r="58" spans="1:8" x14ac:dyDescent="0.25">
      <c r="A58">
        <v>7</v>
      </c>
      <c r="B58">
        <v>2273</v>
      </c>
      <c r="C58">
        <v>1875</v>
      </c>
      <c r="D58">
        <v>1878</v>
      </c>
      <c r="E58">
        <v>5980</v>
      </c>
      <c r="F58">
        <v>11</v>
      </c>
      <c r="G58" t="s">
        <v>128</v>
      </c>
      <c r="H58">
        <f>D58-C58</f>
        <v>3</v>
      </c>
    </row>
    <row r="59" spans="1:8" x14ac:dyDescent="0.25">
      <c r="D59">
        <v>1881</v>
      </c>
      <c r="E59">
        <v>6071</v>
      </c>
      <c r="F59">
        <v>11</v>
      </c>
      <c r="G59" t="s">
        <v>129</v>
      </c>
      <c r="H59">
        <f>D59-C58</f>
        <v>6</v>
      </c>
    </row>
    <row r="60" spans="1:8" x14ac:dyDescent="0.25">
      <c r="D60">
        <v>1877</v>
      </c>
      <c r="E60">
        <v>7250</v>
      </c>
      <c r="F60">
        <v>11</v>
      </c>
      <c r="G60" t="s">
        <v>130</v>
      </c>
      <c r="H60">
        <f>D60-C58</f>
        <v>2</v>
      </c>
    </row>
    <row r="61" spans="1:8" x14ac:dyDescent="0.25">
      <c r="D61">
        <v>1877</v>
      </c>
      <c r="E61">
        <v>5725</v>
      </c>
      <c r="F61">
        <v>15</v>
      </c>
      <c r="G61" t="s">
        <v>131</v>
      </c>
      <c r="H61">
        <f>D61-C58</f>
        <v>2</v>
      </c>
    </row>
    <row r="62" spans="1:8" x14ac:dyDescent="0.25">
      <c r="D62">
        <v>1883</v>
      </c>
      <c r="E62">
        <v>6601</v>
      </c>
      <c r="F62">
        <v>12</v>
      </c>
      <c r="G62" t="s">
        <v>132</v>
      </c>
      <c r="H62">
        <f>D62-C58</f>
        <v>8</v>
      </c>
    </row>
    <row r="63" spans="1:8" x14ac:dyDescent="0.25">
      <c r="B63" t="s">
        <v>14</v>
      </c>
      <c r="D63">
        <f>AVERAGE(D58:D62)</f>
        <v>1879.2</v>
      </c>
      <c r="E63">
        <f>AVERAGE(E58:E62)</f>
        <v>6325.4</v>
      </c>
      <c r="F63">
        <f>AVERAGE(F58:F62)</f>
        <v>12</v>
      </c>
      <c r="H63">
        <f>AVERAGE(H58,H59,H61,H60,H62)</f>
        <v>4.2</v>
      </c>
    </row>
    <row r="64" spans="1:8" x14ac:dyDescent="0.25">
      <c r="B64" t="s">
        <v>15</v>
      </c>
      <c r="D64">
        <f>MAX(D58:D62)</f>
        <v>1883</v>
      </c>
      <c r="E64">
        <f>MAX(E58:E62)</f>
        <v>7250</v>
      </c>
      <c r="F64">
        <f>MAX(F58:F62)</f>
        <v>15</v>
      </c>
      <c r="H64">
        <f>MAX(H58,H60,H59,H61,H62)</f>
        <v>8</v>
      </c>
    </row>
    <row r="65" spans="1:8" x14ac:dyDescent="0.25">
      <c r="B65" t="s">
        <v>16</v>
      </c>
      <c r="D65">
        <f>MIN(D58:D62)</f>
        <v>1877</v>
      </c>
      <c r="E65">
        <f t="shared" ref="E65:F65" si="6">MIN(E58:E62)</f>
        <v>5725</v>
      </c>
      <c r="F65">
        <f t="shared" si="6"/>
        <v>11</v>
      </c>
      <c r="H65">
        <f>MIN(H62,H61,H60,H59,H58)</f>
        <v>2</v>
      </c>
    </row>
    <row r="67" spans="1:8" x14ac:dyDescent="0.25">
      <c r="A67">
        <v>8</v>
      </c>
      <c r="B67">
        <v>2200</v>
      </c>
      <c r="C67">
        <v>1880</v>
      </c>
      <c r="D67">
        <v>1880</v>
      </c>
      <c r="E67">
        <v>6256</v>
      </c>
      <c r="F67">
        <v>11</v>
      </c>
      <c r="G67" t="s">
        <v>133</v>
      </c>
      <c r="H67">
        <f>D67-C67</f>
        <v>0</v>
      </c>
    </row>
    <row r="68" spans="1:8" x14ac:dyDescent="0.25">
      <c r="D68">
        <v>1880</v>
      </c>
      <c r="E68">
        <v>5952</v>
      </c>
      <c r="F68">
        <v>12</v>
      </c>
      <c r="G68" t="s">
        <v>134</v>
      </c>
      <c r="H68">
        <f>D68-C67</f>
        <v>0</v>
      </c>
    </row>
    <row r="69" spans="1:8" x14ac:dyDescent="0.25">
      <c r="D69">
        <v>1890</v>
      </c>
      <c r="E69">
        <v>6037</v>
      </c>
      <c r="F69">
        <v>11</v>
      </c>
      <c r="G69" t="s">
        <v>135</v>
      </c>
      <c r="H69">
        <f>D69-C67</f>
        <v>10</v>
      </c>
    </row>
    <row r="70" spans="1:8" x14ac:dyDescent="0.25">
      <c r="D70">
        <v>1893</v>
      </c>
      <c r="E70">
        <v>6609</v>
      </c>
      <c r="F70">
        <v>11</v>
      </c>
      <c r="G70" t="s">
        <v>136</v>
      </c>
      <c r="H70">
        <f>D70-C67</f>
        <v>13</v>
      </c>
    </row>
    <row r="71" spans="1:8" x14ac:dyDescent="0.25">
      <c r="D71">
        <v>1887</v>
      </c>
      <c r="E71">
        <v>5986</v>
      </c>
      <c r="F71">
        <v>12</v>
      </c>
      <c r="G71" t="s">
        <v>137</v>
      </c>
      <c r="H71">
        <f>D71-C67</f>
        <v>7</v>
      </c>
    </row>
    <row r="72" spans="1:8" x14ac:dyDescent="0.25">
      <c r="B72" t="s">
        <v>14</v>
      </c>
      <c r="D72">
        <f>AVERAGE(D67:D71)</f>
        <v>1886</v>
      </c>
      <c r="E72">
        <f>AVERAGE(E67:E71)</f>
        <v>6168</v>
      </c>
      <c r="F72">
        <f>AVERAGE(F67:F71)</f>
        <v>11.4</v>
      </c>
      <c r="H72">
        <f>AVERAGE(H67,H68,H70,H69,H71)</f>
        <v>6</v>
      </c>
    </row>
    <row r="73" spans="1:8" x14ac:dyDescent="0.25">
      <c r="B73" t="s">
        <v>15</v>
      </c>
      <c r="D73">
        <f>MAX(D67:D71)</f>
        <v>1893</v>
      </c>
      <c r="E73">
        <f>MAX(E67:E71)</f>
        <v>6609</v>
      </c>
      <c r="F73">
        <f>MAX(F67:F71)</f>
        <v>12</v>
      </c>
      <c r="H73">
        <f>MAX(H67,H69,H68,H70,H71)</f>
        <v>13</v>
      </c>
    </row>
    <row r="74" spans="1:8" x14ac:dyDescent="0.25">
      <c r="B74" t="s">
        <v>16</v>
      </c>
      <c r="D74">
        <f>MIN(D67:D71)</f>
        <v>1880</v>
      </c>
      <c r="E74">
        <f t="shared" ref="E74:F74" si="7">MIN(E67:E71)</f>
        <v>5952</v>
      </c>
      <c r="F74">
        <f t="shared" si="7"/>
        <v>11</v>
      </c>
      <c r="H74">
        <f>MIN(H71,H70,H69,H68,H67)</f>
        <v>0</v>
      </c>
    </row>
    <row r="76" spans="1:8" x14ac:dyDescent="0.25">
      <c r="A76">
        <v>9</v>
      </c>
      <c r="B76">
        <v>2237</v>
      </c>
      <c r="C76">
        <v>1840</v>
      </c>
      <c r="D76">
        <v>1849</v>
      </c>
      <c r="E76">
        <v>5602</v>
      </c>
      <c r="F76">
        <v>11</v>
      </c>
      <c r="G76" t="s">
        <v>138</v>
      </c>
      <c r="H76">
        <f>D76-C76</f>
        <v>9</v>
      </c>
    </row>
    <row r="77" spans="1:8" x14ac:dyDescent="0.25">
      <c r="D77">
        <v>1844</v>
      </c>
      <c r="E77">
        <v>5277</v>
      </c>
      <c r="F77">
        <v>11</v>
      </c>
      <c r="G77" t="s">
        <v>139</v>
      </c>
      <c r="H77">
        <f>D77-C76</f>
        <v>4</v>
      </c>
    </row>
    <row r="78" spans="1:8" x14ac:dyDescent="0.25">
      <c r="D78">
        <v>1852</v>
      </c>
      <c r="E78">
        <v>5193</v>
      </c>
      <c r="F78">
        <v>11</v>
      </c>
      <c r="G78" t="s">
        <v>140</v>
      </c>
      <c r="H78">
        <f>D78-C76</f>
        <v>12</v>
      </c>
    </row>
    <row r="79" spans="1:8" x14ac:dyDescent="0.25">
      <c r="D79">
        <v>1855</v>
      </c>
      <c r="E79">
        <v>5353</v>
      </c>
      <c r="F79">
        <v>12</v>
      </c>
      <c r="G79" t="s">
        <v>141</v>
      </c>
      <c r="H79">
        <f>D79-C76</f>
        <v>15</v>
      </c>
    </row>
    <row r="80" spans="1:8" x14ac:dyDescent="0.25">
      <c r="D80">
        <v>1855</v>
      </c>
      <c r="E80">
        <v>5247</v>
      </c>
      <c r="F80">
        <v>14</v>
      </c>
      <c r="G80" t="s">
        <v>142</v>
      </c>
      <c r="H80">
        <f>D80-C76</f>
        <v>15</v>
      </c>
    </row>
    <row r="81" spans="1:8" x14ac:dyDescent="0.25">
      <c r="B81" t="s">
        <v>14</v>
      </c>
      <c r="D81">
        <f>AVERAGE(D76:D80)</f>
        <v>1851</v>
      </c>
      <c r="E81">
        <f>AVERAGE(E76:E80)</f>
        <v>5334.4</v>
      </c>
      <c r="F81">
        <f>AVERAGE(F76:F80)</f>
        <v>11.8</v>
      </c>
      <c r="H81">
        <f>AVERAGE(H76,H77,H79,H78,H80)</f>
        <v>11</v>
      </c>
    </row>
    <row r="82" spans="1:8" x14ac:dyDescent="0.25">
      <c r="B82" t="s">
        <v>15</v>
      </c>
      <c r="D82">
        <f>MAX(D76:D80)</f>
        <v>1855</v>
      </c>
      <c r="E82">
        <f>MAX(E76:E80)</f>
        <v>5602</v>
      </c>
      <c r="F82">
        <f>MAX(F76:F80)</f>
        <v>14</v>
      </c>
      <c r="H82">
        <f>MAX(H76,H78,H77,H79,H80)</f>
        <v>15</v>
      </c>
    </row>
    <row r="83" spans="1:8" x14ac:dyDescent="0.25">
      <c r="B83" t="s">
        <v>16</v>
      </c>
      <c r="D83">
        <f>MIN(D76:D80)</f>
        <v>1844</v>
      </c>
      <c r="E83">
        <f t="shared" ref="E83:F83" si="8">MIN(E76:E80)</f>
        <v>5193</v>
      </c>
      <c r="F83">
        <f t="shared" si="8"/>
        <v>11</v>
      </c>
      <c r="H83">
        <f>MIN(H80,H79,H78,H77,H76)</f>
        <v>4</v>
      </c>
    </row>
    <row r="85" spans="1:8" x14ac:dyDescent="0.25">
      <c r="A85">
        <v>10</v>
      </c>
      <c r="B85">
        <v>2178</v>
      </c>
      <c r="C85">
        <v>1900</v>
      </c>
      <c r="D85">
        <v>1901</v>
      </c>
      <c r="E85">
        <v>6072</v>
      </c>
      <c r="F85">
        <v>11</v>
      </c>
      <c r="G85" t="s">
        <v>143</v>
      </c>
      <c r="H85">
        <f>D85-C85</f>
        <v>1</v>
      </c>
    </row>
    <row r="86" spans="1:8" x14ac:dyDescent="0.25">
      <c r="D86">
        <v>1900</v>
      </c>
      <c r="E86">
        <v>6672</v>
      </c>
      <c r="F86">
        <v>13</v>
      </c>
      <c r="G86" t="s">
        <v>144</v>
      </c>
      <c r="H86">
        <f>D86-C85</f>
        <v>0</v>
      </c>
    </row>
    <row r="87" spans="1:8" x14ac:dyDescent="0.25">
      <c r="D87">
        <v>1915</v>
      </c>
      <c r="E87">
        <v>6305</v>
      </c>
      <c r="F87">
        <v>14</v>
      </c>
      <c r="G87" t="s">
        <v>145</v>
      </c>
      <c r="H87">
        <f>D87-C85</f>
        <v>15</v>
      </c>
    </row>
    <row r="88" spans="1:8" x14ac:dyDescent="0.25">
      <c r="D88">
        <v>1901</v>
      </c>
      <c r="E88">
        <v>6241</v>
      </c>
      <c r="F88">
        <v>11</v>
      </c>
      <c r="G88" t="s">
        <v>146</v>
      </c>
      <c r="H88">
        <f>D88-C85</f>
        <v>1</v>
      </c>
    </row>
    <row r="89" spans="1:8" x14ac:dyDescent="0.25">
      <c r="D89">
        <v>1912</v>
      </c>
      <c r="E89">
        <v>7114</v>
      </c>
      <c r="F89">
        <v>12</v>
      </c>
      <c r="G89" t="s">
        <v>147</v>
      </c>
      <c r="H89">
        <f>D89-C85</f>
        <v>12</v>
      </c>
    </row>
    <row r="90" spans="1:8" x14ac:dyDescent="0.25">
      <c r="B90" t="s">
        <v>14</v>
      </c>
      <c r="D90">
        <f>AVERAGE(D85:D89)</f>
        <v>1905.8</v>
      </c>
      <c r="E90">
        <f>AVERAGE(E85:E89)</f>
        <v>6480.8</v>
      </c>
      <c r="F90">
        <f>AVERAGE(F85:F89)</f>
        <v>12.2</v>
      </c>
      <c r="H90">
        <f>AVERAGE(H85,H86,H88,H87,H89)</f>
        <v>5.8</v>
      </c>
    </row>
    <row r="91" spans="1:8" x14ac:dyDescent="0.25">
      <c r="B91" t="s">
        <v>15</v>
      </c>
      <c r="D91">
        <f>MAX(D85:D89)</f>
        <v>1915</v>
      </c>
      <c r="E91">
        <f>MAX(E85:E89)</f>
        <v>7114</v>
      </c>
      <c r="F91">
        <f>MAX(F85:F89)</f>
        <v>14</v>
      </c>
      <c r="H91">
        <f>MAX(H85,H87,H86,H88,H89)</f>
        <v>15</v>
      </c>
    </row>
    <row r="92" spans="1:8" x14ac:dyDescent="0.25">
      <c r="B92" t="s">
        <v>16</v>
      </c>
      <c r="D92">
        <f>MIN(D85:D89)</f>
        <v>1900</v>
      </c>
      <c r="E92">
        <f t="shared" ref="E92:F92" si="9">MIN(E85:E89)</f>
        <v>6072</v>
      </c>
      <c r="F92">
        <f t="shared" si="9"/>
        <v>11</v>
      </c>
      <c r="H92">
        <f>MIN(H89,H88,H87,H86,H85)</f>
        <v>0</v>
      </c>
    </row>
    <row r="94" spans="1:8" x14ac:dyDescent="0.25">
      <c r="B94" t="s">
        <v>290</v>
      </c>
      <c r="H94">
        <f>AVERAGE(H4,H4:H8,H13:H17,H22:H26,H31:H35,H40:H44,H49:H53,H58:H62,H67:H71,H76:H80,H85:H89)</f>
        <v>8.8431372549019613</v>
      </c>
    </row>
    <row r="95" spans="1:8" x14ac:dyDescent="0.25">
      <c r="B95" t="s">
        <v>15</v>
      </c>
      <c r="H95">
        <f>MAX(H4:H8,H13:H17,H22:H26,H31:H35,H40:H44,H49:H53,H58:H62,H67:H71,H76:H80,H85:H89)</f>
        <v>63</v>
      </c>
    </row>
    <row r="96" spans="1:8" x14ac:dyDescent="0.25">
      <c r="B96" t="s">
        <v>16</v>
      </c>
      <c r="H96">
        <v>0</v>
      </c>
    </row>
    <row r="99" spans="2:8" x14ac:dyDescent="0.25">
      <c r="B99" t="s">
        <v>296</v>
      </c>
      <c r="H99">
        <f>AVERAGE(E4,E4:E8,E13:E17,E22:E26,E31:E35,E40:E44,E49:E53,E58:E62,E67:E71,E76:E80,E85:E89)</f>
        <v>5757.2352941176468</v>
      </c>
    </row>
    <row r="100" spans="2:8" x14ac:dyDescent="0.25">
      <c r="B100" t="s">
        <v>311</v>
      </c>
      <c r="H100">
        <f>AVERAGE(F4,F5,F6,F7,F8,F13,F14,F15,F16,F17,F22,F23,F24,F25,F26,F31,F32,F33,F34,F35,F40,F41,F42,F43,F44,F49,F50,F51,F52,F53,F58,F59,F60,F61,F62,F67,F69,F68,F70,F71,F76,F77,F78,F79,F80,F85,F86,F87,F88,F89)</f>
        <v>14.5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8882-5549-42B5-83C8-DF82C0487F35}">
  <dimension ref="A1:H100"/>
  <sheetViews>
    <sheetView topLeftCell="B84" workbookViewId="0">
      <selection activeCell="H100" sqref="H100"/>
    </sheetView>
  </sheetViews>
  <sheetFormatPr defaultRowHeight="15" x14ac:dyDescent="0.25"/>
  <cols>
    <col min="2" max="2" width="10.140625" customWidth="1"/>
    <col min="3" max="3" width="12.85546875" customWidth="1"/>
    <col min="4" max="4" width="11.5703125" customWidth="1"/>
    <col min="7" max="7" width="113.5703125" customWidth="1"/>
    <col min="8" max="8" width="17.7109375" customWidth="1"/>
  </cols>
  <sheetData>
    <row r="1" spans="1:8" x14ac:dyDescent="0.25">
      <c r="A1" t="s">
        <v>325</v>
      </c>
    </row>
    <row r="3" spans="1:8" x14ac:dyDescent="0.25">
      <c r="A3" t="s">
        <v>3</v>
      </c>
      <c r="B3" t="s">
        <v>298</v>
      </c>
      <c r="C3" t="s">
        <v>297</v>
      </c>
      <c r="D3" t="s">
        <v>5</v>
      </c>
      <c r="E3" t="s">
        <v>6</v>
      </c>
      <c r="F3" t="s">
        <v>7</v>
      </c>
      <c r="G3" t="s">
        <v>8</v>
      </c>
      <c r="H3" t="s">
        <v>313</v>
      </c>
    </row>
    <row r="4" spans="1:8" x14ac:dyDescent="0.25">
      <c r="A4">
        <v>1</v>
      </c>
      <c r="B4">
        <v>2724</v>
      </c>
      <c r="C4">
        <v>2712</v>
      </c>
      <c r="D4">
        <v>2712</v>
      </c>
      <c r="E4">
        <v>6609</v>
      </c>
      <c r="F4">
        <v>11</v>
      </c>
      <c r="G4" t="s">
        <v>148</v>
      </c>
      <c r="H4">
        <f>D4-C4</f>
        <v>0</v>
      </c>
    </row>
    <row r="5" spans="1:8" x14ac:dyDescent="0.25">
      <c r="D5">
        <v>2714</v>
      </c>
      <c r="E5">
        <v>6618</v>
      </c>
      <c r="F5">
        <v>11</v>
      </c>
      <c r="G5" t="s">
        <v>149</v>
      </c>
      <c r="H5">
        <f>D5-C4</f>
        <v>2</v>
      </c>
    </row>
    <row r="6" spans="1:8" x14ac:dyDescent="0.25">
      <c r="D6">
        <v>2715</v>
      </c>
      <c r="E6">
        <v>6720</v>
      </c>
      <c r="F6">
        <v>11</v>
      </c>
      <c r="G6" t="s">
        <v>150</v>
      </c>
      <c r="H6">
        <f>D6-C4</f>
        <v>3</v>
      </c>
    </row>
    <row r="7" spans="1:8" x14ac:dyDescent="0.25">
      <c r="D7">
        <v>2720</v>
      </c>
      <c r="E7">
        <v>6463</v>
      </c>
      <c r="F7">
        <v>11</v>
      </c>
      <c r="G7" t="s">
        <v>151</v>
      </c>
      <c r="H7">
        <f>D7-C4</f>
        <v>8</v>
      </c>
    </row>
    <row r="8" spans="1:8" x14ac:dyDescent="0.25">
      <c r="D8">
        <v>2712</v>
      </c>
      <c r="E8">
        <v>7098</v>
      </c>
      <c r="F8">
        <v>11</v>
      </c>
      <c r="G8" t="s">
        <v>152</v>
      </c>
      <c r="H8">
        <f>D8-C4</f>
        <v>0</v>
      </c>
    </row>
    <row r="9" spans="1:8" x14ac:dyDescent="0.25">
      <c r="B9" t="s">
        <v>14</v>
      </c>
      <c r="D9">
        <f>AVERAGE(D4:D8)</f>
        <v>2714.6</v>
      </c>
      <c r="E9">
        <f>AVERAGE(E4:E8)</f>
        <v>6701.6</v>
      </c>
      <c r="F9">
        <f>AVERAGE(F4:F8)</f>
        <v>11</v>
      </c>
      <c r="H9">
        <f>AVERAGE(H4,H5,H7,H6,H8)</f>
        <v>2.6</v>
      </c>
    </row>
    <row r="10" spans="1:8" x14ac:dyDescent="0.25">
      <c r="B10" t="s">
        <v>15</v>
      </c>
      <c r="D10">
        <f>MAX(D4:D8)</f>
        <v>2720</v>
      </c>
      <c r="E10">
        <f>MAX(E4:E8)</f>
        <v>7098</v>
      </c>
      <c r="F10">
        <f>MAX(F4:F8)</f>
        <v>11</v>
      </c>
      <c r="H10">
        <f>MAX(H4,H6,H5,H7,H8)</f>
        <v>8</v>
      </c>
    </row>
    <row r="11" spans="1:8" x14ac:dyDescent="0.25">
      <c r="B11" t="s">
        <v>16</v>
      </c>
      <c r="D11">
        <f>MIN(D4:D8)</f>
        <v>2712</v>
      </c>
      <c r="E11">
        <f t="shared" ref="E11:F11" si="0">MIN(E4:E8)</f>
        <v>6463</v>
      </c>
      <c r="F11">
        <f t="shared" si="0"/>
        <v>11</v>
      </c>
      <c r="H11">
        <f>MIN(H8,H7,H6,H5,H4)</f>
        <v>0</v>
      </c>
    </row>
    <row r="13" spans="1:8" x14ac:dyDescent="0.25">
      <c r="A13">
        <v>2</v>
      </c>
      <c r="B13">
        <v>2834</v>
      </c>
      <c r="C13">
        <v>2808</v>
      </c>
      <c r="D13">
        <v>2812</v>
      </c>
      <c r="E13">
        <v>6428</v>
      </c>
      <c r="F13">
        <v>16</v>
      </c>
      <c r="G13" t="s">
        <v>153</v>
      </c>
      <c r="H13">
        <f>D13-C13</f>
        <v>4</v>
      </c>
    </row>
    <row r="14" spans="1:8" x14ac:dyDescent="0.25">
      <c r="D14">
        <v>2810</v>
      </c>
      <c r="E14">
        <v>6734</v>
      </c>
      <c r="F14">
        <v>13</v>
      </c>
      <c r="G14" t="s">
        <v>154</v>
      </c>
      <c r="H14">
        <f>D14-C13</f>
        <v>2</v>
      </c>
    </row>
    <row r="15" spans="1:8" x14ac:dyDescent="0.25">
      <c r="D15">
        <v>2810</v>
      </c>
      <c r="E15">
        <v>6423</v>
      </c>
      <c r="F15">
        <v>15</v>
      </c>
      <c r="G15" t="s">
        <v>155</v>
      </c>
      <c r="H15">
        <f>D15-C13</f>
        <v>2</v>
      </c>
    </row>
    <row r="16" spans="1:8" x14ac:dyDescent="0.25">
      <c r="D16">
        <v>2813</v>
      </c>
      <c r="E16">
        <v>6689</v>
      </c>
      <c r="F16">
        <v>15</v>
      </c>
      <c r="G16" t="s">
        <v>156</v>
      </c>
      <c r="H16">
        <f>D16-C13</f>
        <v>5</v>
      </c>
    </row>
    <row r="17" spans="1:8" x14ac:dyDescent="0.25">
      <c r="D17">
        <v>2810</v>
      </c>
      <c r="E17">
        <v>6679</v>
      </c>
      <c r="F17">
        <v>12</v>
      </c>
      <c r="G17" t="s">
        <v>157</v>
      </c>
      <c r="H17">
        <f>D17-C13</f>
        <v>2</v>
      </c>
    </row>
    <row r="18" spans="1:8" x14ac:dyDescent="0.25">
      <c r="B18" t="s">
        <v>14</v>
      </c>
      <c r="D18">
        <f>AVERAGE(D13:D17)</f>
        <v>2811</v>
      </c>
      <c r="E18">
        <f>AVERAGE(E13:E17)</f>
        <v>6590.6</v>
      </c>
      <c r="F18">
        <f>AVERAGE(F13:F17)</f>
        <v>14.2</v>
      </c>
      <c r="H18">
        <f>AVERAGE(H13,H14,H16,H15,H17)</f>
        <v>3</v>
      </c>
    </row>
    <row r="19" spans="1:8" x14ac:dyDescent="0.25">
      <c r="B19" t="s">
        <v>15</v>
      </c>
      <c r="D19">
        <f>MAX(D13:D17)</f>
        <v>2813</v>
      </c>
      <c r="E19">
        <f>MAX(E13:E17)</f>
        <v>6734</v>
      </c>
      <c r="F19">
        <f>MAX(F13:F17)</f>
        <v>16</v>
      </c>
      <c r="H19">
        <f>MAX(H13,H15,H14,H16,H17)</f>
        <v>5</v>
      </c>
    </row>
    <row r="20" spans="1:8" x14ac:dyDescent="0.25">
      <c r="B20" t="s">
        <v>16</v>
      </c>
      <c r="D20">
        <f>MIN(D13:D17)</f>
        <v>2810</v>
      </c>
      <c r="E20">
        <f t="shared" ref="E20:F20" si="1">MIN(E13:E17)</f>
        <v>6423</v>
      </c>
      <c r="F20">
        <f t="shared" si="1"/>
        <v>12</v>
      </c>
      <c r="H20">
        <f>MIN(H17,H16,H15,H14,H13)</f>
        <v>2</v>
      </c>
    </row>
    <row r="22" spans="1:8" x14ac:dyDescent="0.25">
      <c r="A22">
        <v>3</v>
      </c>
      <c r="B22">
        <v>2621</v>
      </c>
      <c r="C22">
        <v>2440</v>
      </c>
      <c r="D22">
        <v>2444</v>
      </c>
      <c r="E22">
        <v>5791</v>
      </c>
      <c r="F22">
        <v>11</v>
      </c>
      <c r="G22" t="s">
        <v>315</v>
      </c>
      <c r="H22">
        <f>D22-C22</f>
        <v>4</v>
      </c>
    </row>
    <row r="23" spans="1:8" x14ac:dyDescent="0.25">
      <c r="D23">
        <v>2440</v>
      </c>
      <c r="E23">
        <v>5527</v>
      </c>
      <c r="F23">
        <v>11</v>
      </c>
      <c r="G23" t="s">
        <v>316</v>
      </c>
      <c r="H23">
        <f>D23-C22</f>
        <v>0</v>
      </c>
    </row>
    <row r="24" spans="1:8" x14ac:dyDescent="0.25">
      <c r="D24">
        <v>2448</v>
      </c>
      <c r="E24">
        <v>5836</v>
      </c>
      <c r="F24">
        <v>11</v>
      </c>
      <c r="G24" t="s">
        <v>317</v>
      </c>
      <c r="H24">
        <f>D24-C22</f>
        <v>8</v>
      </c>
    </row>
    <row r="25" spans="1:8" x14ac:dyDescent="0.25">
      <c r="D25">
        <v>2449</v>
      </c>
      <c r="E25">
        <v>5469</v>
      </c>
      <c r="F25">
        <v>11</v>
      </c>
      <c r="G25" t="s">
        <v>318</v>
      </c>
      <c r="H25">
        <f>D25-C22</f>
        <v>9</v>
      </c>
    </row>
    <row r="26" spans="1:8" x14ac:dyDescent="0.25">
      <c r="D26">
        <v>2450</v>
      </c>
      <c r="E26">
        <v>5489</v>
      </c>
      <c r="F26">
        <v>12</v>
      </c>
      <c r="G26" t="s">
        <v>319</v>
      </c>
      <c r="H26">
        <f>D26-C22</f>
        <v>10</v>
      </c>
    </row>
    <row r="27" spans="1:8" x14ac:dyDescent="0.25">
      <c r="B27" t="s">
        <v>14</v>
      </c>
      <c r="D27">
        <f>AVERAGE(D22:D26)</f>
        <v>2446.1999999999998</v>
      </c>
      <c r="E27">
        <f>AVERAGE(E22:E26)</f>
        <v>5622.4</v>
      </c>
      <c r="F27">
        <f>AVERAGE(F22:F26)</f>
        <v>11.2</v>
      </c>
      <c r="H27">
        <f>AVERAGE(H22,H23,H25,H24,H26)</f>
        <v>6.2</v>
      </c>
    </row>
    <row r="28" spans="1:8" x14ac:dyDescent="0.25">
      <c r="B28" t="s">
        <v>15</v>
      </c>
      <c r="D28">
        <f>MAX(D22:D26)</f>
        <v>2450</v>
      </c>
      <c r="E28">
        <f>MAX(E22:E26)</f>
        <v>5836</v>
      </c>
      <c r="F28">
        <f>MAX(F22:F26)</f>
        <v>12</v>
      </c>
      <c r="H28">
        <f>MAX(H22,H24,H23,H25,H26)</f>
        <v>10</v>
      </c>
    </row>
    <row r="29" spans="1:8" x14ac:dyDescent="0.25">
      <c r="B29" t="s">
        <v>16</v>
      </c>
      <c r="D29">
        <f>MIN(D22:D26)</f>
        <v>2440</v>
      </c>
      <c r="E29">
        <f t="shared" ref="E29:F29" si="2">MIN(E22:E26)</f>
        <v>5469</v>
      </c>
      <c r="F29">
        <f t="shared" si="2"/>
        <v>11</v>
      </c>
      <c r="H29">
        <f>MIN(H26,H25,H24,H23,H22)</f>
        <v>0</v>
      </c>
    </row>
    <row r="31" spans="1:8" x14ac:dyDescent="0.25">
      <c r="A31">
        <v>4</v>
      </c>
      <c r="B31">
        <v>2751</v>
      </c>
      <c r="C31">
        <v>2740</v>
      </c>
      <c r="D31">
        <v>2742</v>
      </c>
      <c r="E31">
        <v>6958</v>
      </c>
      <c r="F31">
        <v>11</v>
      </c>
      <c r="G31" t="s">
        <v>158</v>
      </c>
      <c r="H31">
        <f>D31-C31</f>
        <v>2</v>
      </c>
    </row>
    <row r="32" spans="1:8" x14ac:dyDescent="0.25">
      <c r="D32">
        <v>2744</v>
      </c>
      <c r="E32">
        <v>6700</v>
      </c>
      <c r="F32">
        <v>11</v>
      </c>
      <c r="G32" t="s">
        <v>159</v>
      </c>
      <c r="H32">
        <f>D32-C31</f>
        <v>4</v>
      </c>
    </row>
    <row r="33" spans="1:8" x14ac:dyDescent="0.25">
      <c r="D33">
        <v>2747</v>
      </c>
      <c r="E33">
        <v>7371</v>
      </c>
      <c r="F33">
        <v>11</v>
      </c>
      <c r="G33" t="s">
        <v>160</v>
      </c>
      <c r="H33">
        <f>D33-C31</f>
        <v>7</v>
      </c>
    </row>
    <row r="34" spans="1:8" x14ac:dyDescent="0.25">
      <c r="D34">
        <v>2749</v>
      </c>
      <c r="E34">
        <v>6860</v>
      </c>
      <c r="F34">
        <v>11</v>
      </c>
      <c r="G34" t="s">
        <v>161</v>
      </c>
      <c r="H34">
        <f>D34-C31</f>
        <v>9</v>
      </c>
    </row>
    <row r="35" spans="1:8" x14ac:dyDescent="0.25">
      <c r="D35">
        <v>2740</v>
      </c>
      <c r="E35">
        <v>6996</v>
      </c>
      <c r="F35">
        <v>11</v>
      </c>
      <c r="G35" t="s">
        <v>162</v>
      </c>
      <c r="H35">
        <f>D35-C31</f>
        <v>0</v>
      </c>
    </row>
    <row r="36" spans="1:8" x14ac:dyDescent="0.25">
      <c r="B36" t="s">
        <v>14</v>
      </c>
      <c r="D36">
        <f>AVERAGE(D31:D35)</f>
        <v>2744.4</v>
      </c>
      <c r="E36">
        <f>AVERAGE(E31:E35)</f>
        <v>6977</v>
      </c>
      <c r="F36">
        <f>AVERAGE(F31:F35)</f>
        <v>11</v>
      </c>
      <c r="H36">
        <f>AVERAGE(H31,H32,H34,H33,H35)</f>
        <v>4.4000000000000004</v>
      </c>
    </row>
    <row r="37" spans="1:8" x14ac:dyDescent="0.25">
      <c r="B37" t="s">
        <v>15</v>
      </c>
      <c r="D37">
        <f>MAX(D31:D35)</f>
        <v>2749</v>
      </c>
      <c r="E37">
        <f>MAX(E31:E35)</f>
        <v>7371</v>
      </c>
      <c r="F37">
        <f>MAX(F31:F35)</f>
        <v>11</v>
      </c>
      <c r="H37">
        <f>MAX(H31,H33,H32,H34,H35)</f>
        <v>9</v>
      </c>
    </row>
    <row r="38" spans="1:8" x14ac:dyDescent="0.25">
      <c r="B38" t="s">
        <v>16</v>
      </c>
      <c r="D38">
        <f>MIN(D31:D35)</f>
        <v>2740</v>
      </c>
      <c r="E38">
        <f t="shared" ref="E38:F38" si="3">MIN(E31:E35)</f>
        <v>6700</v>
      </c>
      <c r="F38">
        <f t="shared" si="3"/>
        <v>11</v>
      </c>
      <c r="H38">
        <f>MIN(H35,H34,H33,H32,H31)</f>
        <v>0</v>
      </c>
    </row>
    <row r="40" spans="1:8" x14ac:dyDescent="0.25">
      <c r="A40">
        <v>5</v>
      </c>
      <c r="B40">
        <v>2863</v>
      </c>
      <c r="C40">
        <v>2837</v>
      </c>
      <c r="D40">
        <v>2837</v>
      </c>
      <c r="E40">
        <v>7075</v>
      </c>
      <c r="F40">
        <v>11</v>
      </c>
      <c r="G40" t="s">
        <v>163</v>
      </c>
      <c r="H40">
        <f>D40-C40</f>
        <v>0</v>
      </c>
    </row>
    <row r="41" spans="1:8" x14ac:dyDescent="0.25">
      <c r="D41">
        <v>2837</v>
      </c>
      <c r="E41">
        <v>6744</v>
      </c>
      <c r="F41">
        <v>13</v>
      </c>
      <c r="G41" t="s">
        <v>164</v>
      </c>
      <c r="H41">
        <f>D41-C40</f>
        <v>0</v>
      </c>
    </row>
    <row r="42" spans="1:8" x14ac:dyDescent="0.25">
      <c r="D42">
        <v>2837</v>
      </c>
      <c r="E42">
        <v>7171</v>
      </c>
      <c r="F42">
        <v>11</v>
      </c>
      <c r="G42" t="s">
        <v>165</v>
      </c>
      <c r="H42">
        <f>D42-C40</f>
        <v>0</v>
      </c>
    </row>
    <row r="43" spans="1:8" x14ac:dyDescent="0.25">
      <c r="D43">
        <v>2837</v>
      </c>
      <c r="E43">
        <v>7231</v>
      </c>
      <c r="F43">
        <v>11</v>
      </c>
      <c r="G43" t="s">
        <v>166</v>
      </c>
      <c r="H43">
        <f>D43-C40</f>
        <v>0</v>
      </c>
    </row>
    <row r="44" spans="1:8" x14ac:dyDescent="0.25">
      <c r="D44">
        <v>2837</v>
      </c>
      <c r="E44">
        <v>6777</v>
      </c>
      <c r="F44">
        <v>14</v>
      </c>
      <c r="G44" t="s">
        <v>167</v>
      </c>
      <c r="H44">
        <f>D44-C40</f>
        <v>0</v>
      </c>
    </row>
    <row r="45" spans="1:8" x14ac:dyDescent="0.25">
      <c r="B45" t="s">
        <v>14</v>
      </c>
      <c r="D45">
        <f>AVERAGE(D40:D44)</f>
        <v>2837</v>
      </c>
      <c r="E45">
        <f>AVERAGE(E40:E44)</f>
        <v>6999.6</v>
      </c>
      <c r="F45">
        <f>AVERAGE(F40:F44)</f>
        <v>12</v>
      </c>
      <c r="H45">
        <f>AVERAGE(H40,H41,H43,H42,H44)</f>
        <v>0</v>
      </c>
    </row>
    <row r="46" spans="1:8" x14ac:dyDescent="0.25">
      <c r="B46" t="s">
        <v>15</v>
      </c>
      <c r="D46">
        <f>MAX(D40:D44)</f>
        <v>2837</v>
      </c>
      <c r="E46">
        <f>MAX(E40:E44)</f>
        <v>7231</v>
      </c>
      <c r="F46">
        <f>MAX(F40:F44)</f>
        <v>14</v>
      </c>
      <c r="H46">
        <f>MAX(H40,H42,H41,H43,H44)</f>
        <v>0</v>
      </c>
    </row>
    <row r="47" spans="1:8" x14ac:dyDescent="0.25">
      <c r="B47" t="s">
        <v>16</v>
      </c>
      <c r="D47">
        <f>MIN(D40:D44)</f>
        <v>2837</v>
      </c>
      <c r="E47">
        <f t="shared" ref="E47:F47" si="4">MIN(E40:E44)</f>
        <v>6744</v>
      </c>
      <c r="F47">
        <f t="shared" si="4"/>
        <v>11</v>
      </c>
      <c r="H47">
        <f>MIN(H44,H43,H42,H41,H40)</f>
        <v>0</v>
      </c>
    </row>
    <row r="49" spans="1:8" x14ac:dyDescent="0.25">
      <c r="A49">
        <v>6</v>
      </c>
      <c r="B49">
        <v>2829</v>
      </c>
      <c r="C49">
        <v>2793</v>
      </c>
      <c r="D49">
        <v>2804</v>
      </c>
      <c r="E49">
        <v>6622</v>
      </c>
      <c r="F49">
        <v>11</v>
      </c>
      <c r="G49" t="s">
        <v>168</v>
      </c>
      <c r="H49">
        <f>D49-C49</f>
        <v>11</v>
      </c>
    </row>
    <row r="50" spans="1:8" x14ac:dyDescent="0.25">
      <c r="D50">
        <v>2804</v>
      </c>
      <c r="E50">
        <v>6738</v>
      </c>
      <c r="F50">
        <v>11</v>
      </c>
      <c r="G50" t="s">
        <v>169</v>
      </c>
      <c r="H50">
        <f>D50-C49</f>
        <v>11</v>
      </c>
    </row>
    <row r="51" spans="1:8" x14ac:dyDescent="0.25">
      <c r="D51">
        <v>2804</v>
      </c>
      <c r="E51">
        <v>6816</v>
      </c>
      <c r="F51">
        <v>11</v>
      </c>
      <c r="G51" t="s">
        <v>314</v>
      </c>
      <c r="H51">
        <f>D51-C49</f>
        <v>11</v>
      </c>
    </row>
    <row r="52" spans="1:8" x14ac:dyDescent="0.25">
      <c r="D52">
        <v>2805</v>
      </c>
      <c r="E52">
        <v>6743</v>
      </c>
      <c r="F52">
        <v>12</v>
      </c>
      <c r="G52" t="s">
        <v>170</v>
      </c>
      <c r="H52">
        <f>D52-C49</f>
        <v>12</v>
      </c>
    </row>
    <row r="53" spans="1:8" x14ac:dyDescent="0.25">
      <c r="D53">
        <v>2806</v>
      </c>
      <c r="E53">
        <v>6634</v>
      </c>
      <c r="F53">
        <v>12</v>
      </c>
      <c r="G53" t="s">
        <v>170</v>
      </c>
      <c r="H53">
        <f>D53-C49</f>
        <v>13</v>
      </c>
    </row>
    <row r="54" spans="1:8" x14ac:dyDescent="0.25">
      <c r="B54" t="s">
        <v>14</v>
      </c>
      <c r="D54">
        <f>AVERAGE(D49:D53)</f>
        <v>2804.6</v>
      </c>
      <c r="E54">
        <f>AVERAGE(E49:E53)</f>
        <v>6710.6</v>
      </c>
      <c r="F54">
        <f>AVERAGE(F49:F53)</f>
        <v>11.4</v>
      </c>
      <c r="H54">
        <f>AVERAGE(H49,H50,H52,H51,H53)</f>
        <v>11.6</v>
      </c>
    </row>
    <row r="55" spans="1:8" x14ac:dyDescent="0.25">
      <c r="B55" t="s">
        <v>15</v>
      </c>
      <c r="D55">
        <f>MAX(D49:D53)</f>
        <v>2806</v>
      </c>
      <c r="E55">
        <f>MAX(E49:E53)</f>
        <v>6816</v>
      </c>
      <c r="F55">
        <f>MAX(F49:F53)</f>
        <v>12</v>
      </c>
      <c r="H55">
        <f>MAX(H49,H51,H50,H52,H53)</f>
        <v>13</v>
      </c>
    </row>
    <row r="56" spans="1:8" x14ac:dyDescent="0.25">
      <c r="B56" t="s">
        <v>16</v>
      </c>
      <c r="D56">
        <f>MIN(D49:D53)</f>
        <v>2804</v>
      </c>
      <c r="E56">
        <f t="shared" ref="E56:F56" si="5">MIN(E49:E53)</f>
        <v>6622</v>
      </c>
      <c r="F56">
        <f t="shared" si="5"/>
        <v>11</v>
      </c>
      <c r="H56">
        <f>MIN(H53,H52,H51,H50,H49)</f>
        <v>11</v>
      </c>
    </row>
    <row r="58" spans="1:8" x14ac:dyDescent="0.25">
      <c r="A58">
        <v>7</v>
      </c>
      <c r="B58">
        <v>2725</v>
      </c>
      <c r="C58">
        <v>2689</v>
      </c>
      <c r="D58">
        <v>2689</v>
      </c>
      <c r="E58">
        <v>6668</v>
      </c>
      <c r="F58">
        <v>11</v>
      </c>
      <c r="G58" t="s">
        <v>171</v>
      </c>
      <c r="H58">
        <f>D58-C58</f>
        <v>0</v>
      </c>
    </row>
    <row r="59" spans="1:8" x14ac:dyDescent="0.25">
      <c r="D59">
        <v>2689</v>
      </c>
      <c r="E59">
        <v>6369</v>
      </c>
      <c r="F59">
        <v>15</v>
      </c>
      <c r="G59" t="s">
        <v>172</v>
      </c>
      <c r="H59">
        <f>D59-C58</f>
        <v>0</v>
      </c>
    </row>
    <row r="60" spans="1:8" x14ac:dyDescent="0.25">
      <c r="D60">
        <v>2690</v>
      </c>
      <c r="E60">
        <v>6773</v>
      </c>
      <c r="F60">
        <v>11</v>
      </c>
      <c r="G60" t="s">
        <v>173</v>
      </c>
      <c r="H60">
        <f>D60-C58</f>
        <v>1</v>
      </c>
    </row>
    <row r="61" spans="1:8" x14ac:dyDescent="0.25">
      <c r="D61">
        <v>2694</v>
      </c>
      <c r="E61">
        <v>6618</v>
      </c>
      <c r="F61">
        <v>11</v>
      </c>
      <c r="G61" t="s">
        <v>174</v>
      </c>
      <c r="H61">
        <f>D61-C58</f>
        <v>5</v>
      </c>
    </row>
    <row r="62" spans="1:8" x14ac:dyDescent="0.25">
      <c r="D62">
        <v>2695</v>
      </c>
      <c r="E62">
        <v>6512</v>
      </c>
      <c r="F62">
        <v>11</v>
      </c>
      <c r="G62" t="s">
        <v>175</v>
      </c>
      <c r="H62">
        <f>D62-C58</f>
        <v>6</v>
      </c>
    </row>
    <row r="63" spans="1:8" x14ac:dyDescent="0.25">
      <c r="B63" t="s">
        <v>14</v>
      </c>
      <c r="D63">
        <f>AVERAGE(D58:D62)</f>
        <v>2691.4</v>
      </c>
      <c r="E63">
        <f>AVERAGE(E58:E62)</f>
        <v>6588</v>
      </c>
      <c r="F63">
        <f>AVERAGE(F58:F62)</f>
        <v>11.8</v>
      </c>
      <c r="H63">
        <f>AVERAGE(H58,H59,H61,H60,H62)</f>
        <v>2.4</v>
      </c>
    </row>
    <row r="64" spans="1:8" x14ac:dyDescent="0.25">
      <c r="B64" t="s">
        <v>15</v>
      </c>
      <c r="D64">
        <f>MAX(D58:D62)</f>
        <v>2695</v>
      </c>
      <c r="E64">
        <f>MAX(E58:E62)</f>
        <v>6773</v>
      </c>
      <c r="F64">
        <f>MAX(F58:F62)</f>
        <v>15</v>
      </c>
      <c r="H64">
        <f>MAX(H58,H60,H59,H61,H62)</f>
        <v>6</v>
      </c>
    </row>
    <row r="65" spans="1:8" x14ac:dyDescent="0.25">
      <c r="B65" t="s">
        <v>16</v>
      </c>
      <c r="D65">
        <f>MIN(D58:D62)</f>
        <v>2689</v>
      </c>
      <c r="E65">
        <f t="shared" ref="E65:F65" si="6">MIN(E58:E62)</f>
        <v>6369</v>
      </c>
      <c r="F65">
        <f t="shared" si="6"/>
        <v>11</v>
      </c>
      <c r="H65">
        <f>MIN(H62,H61,H60,H59,H58)</f>
        <v>0</v>
      </c>
    </row>
    <row r="67" spans="1:8" x14ac:dyDescent="0.25">
      <c r="A67">
        <v>8</v>
      </c>
      <c r="B67">
        <v>2683</v>
      </c>
      <c r="C67">
        <v>2667</v>
      </c>
      <c r="D67">
        <v>2667</v>
      </c>
      <c r="E67">
        <v>6344</v>
      </c>
      <c r="F67">
        <v>11</v>
      </c>
      <c r="G67" t="s">
        <v>176</v>
      </c>
      <c r="H67">
        <f>D67-C67</f>
        <v>0</v>
      </c>
    </row>
    <row r="68" spans="1:8" x14ac:dyDescent="0.25">
      <c r="D68">
        <v>2667</v>
      </c>
      <c r="E68">
        <v>6220</v>
      </c>
      <c r="F68">
        <v>11</v>
      </c>
      <c r="G68" t="s">
        <v>177</v>
      </c>
      <c r="H68">
        <f>D68-C67</f>
        <v>0</v>
      </c>
    </row>
    <row r="69" spans="1:8" x14ac:dyDescent="0.25">
      <c r="D69">
        <v>2670</v>
      </c>
      <c r="E69">
        <v>6268</v>
      </c>
      <c r="F69">
        <v>12</v>
      </c>
      <c r="G69" t="s">
        <v>178</v>
      </c>
      <c r="H69">
        <f>D69-C67</f>
        <v>3</v>
      </c>
    </row>
    <row r="70" spans="1:8" x14ac:dyDescent="0.25">
      <c r="D70">
        <v>2677</v>
      </c>
      <c r="E70">
        <v>6305</v>
      </c>
      <c r="F70">
        <v>11</v>
      </c>
      <c r="G70" t="s">
        <v>179</v>
      </c>
      <c r="H70">
        <f>D70-C67</f>
        <v>10</v>
      </c>
    </row>
    <row r="71" spans="1:8" x14ac:dyDescent="0.25">
      <c r="D71">
        <v>2675</v>
      </c>
      <c r="E71">
        <v>6312</v>
      </c>
      <c r="F71">
        <v>11</v>
      </c>
      <c r="G71" t="s">
        <v>180</v>
      </c>
      <c r="H71">
        <f>D71-C67</f>
        <v>8</v>
      </c>
    </row>
    <row r="72" spans="1:8" x14ac:dyDescent="0.25">
      <c r="B72" t="s">
        <v>14</v>
      </c>
      <c r="D72">
        <f>AVERAGE(D67:D71)</f>
        <v>2671.2</v>
      </c>
      <c r="E72">
        <f>AVERAGE(E67:E71)</f>
        <v>6289.8</v>
      </c>
      <c r="F72">
        <f>AVERAGE(F67:F71)</f>
        <v>11.2</v>
      </c>
      <c r="H72">
        <f>AVERAGE(H67,H68,H70,H69,H71)</f>
        <v>4.2</v>
      </c>
    </row>
    <row r="73" spans="1:8" x14ac:dyDescent="0.25">
      <c r="B73" t="s">
        <v>15</v>
      </c>
      <c r="D73">
        <f>MAX(D67:D71)</f>
        <v>2677</v>
      </c>
      <c r="E73">
        <f>MAX(E67:E71)</f>
        <v>6344</v>
      </c>
      <c r="F73">
        <f>MAX(F67:F71)</f>
        <v>12</v>
      </c>
      <c r="H73">
        <f>MAX(H67,H69,H68,H70,H71)</f>
        <v>10</v>
      </c>
    </row>
    <row r="74" spans="1:8" x14ac:dyDescent="0.25">
      <c r="B74" t="s">
        <v>16</v>
      </c>
      <c r="D74">
        <f>MIN(D67:D71)</f>
        <v>2667</v>
      </c>
      <c r="E74">
        <f t="shared" ref="E74:F74" si="7">MIN(E67:E71)</f>
        <v>6220</v>
      </c>
      <c r="F74">
        <f t="shared" si="7"/>
        <v>11</v>
      </c>
      <c r="H74">
        <f>MIN(H71,H70,H69,H68,H67)</f>
        <v>0</v>
      </c>
    </row>
    <row r="76" spans="1:8" x14ac:dyDescent="0.25">
      <c r="A76">
        <v>9</v>
      </c>
      <c r="B76">
        <v>2552</v>
      </c>
      <c r="C76">
        <v>2527</v>
      </c>
      <c r="D76">
        <v>2529</v>
      </c>
      <c r="E76">
        <v>5950</v>
      </c>
      <c r="F76">
        <v>11</v>
      </c>
      <c r="G76" t="s">
        <v>181</v>
      </c>
      <c r="H76">
        <f>D76-C76</f>
        <v>2</v>
      </c>
    </row>
    <row r="77" spans="1:8" x14ac:dyDescent="0.25">
      <c r="D77">
        <v>2530</v>
      </c>
      <c r="E77">
        <v>5975</v>
      </c>
      <c r="F77">
        <v>11</v>
      </c>
      <c r="G77" t="s">
        <v>182</v>
      </c>
      <c r="H77">
        <f>D77-C76</f>
        <v>3</v>
      </c>
    </row>
    <row r="78" spans="1:8" x14ac:dyDescent="0.25">
      <c r="D78">
        <v>2531</v>
      </c>
      <c r="E78">
        <v>5728</v>
      </c>
      <c r="F78">
        <v>14</v>
      </c>
      <c r="G78" t="s">
        <v>183</v>
      </c>
      <c r="H78">
        <f>D78-C76</f>
        <v>4</v>
      </c>
    </row>
    <row r="79" spans="1:8" x14ac:dyDescent="0.25">
      <c r="D79">
        <v>2527</v>
      </c>
      <c r="E79">
        <v>5974</v>
      </c>
      <c r="F79">
        <v>12</v>
      </c>
      <c r="G79" t="s">
        <v>184</v>
      </c>
      <c r="H79">
        <f>D79-C76</f>
        <v>0</v>
      </c>
    </row>
    <row r="80" spans="1:8" x14ac:dyDescent="0.25">
      <c r="D80">
        <v>2540</v>
      </c>
      <c r="E80">
        <v>5918</v>
      </c>
      <c r="F80">
        <v>12</v>
      </c>
      <c r="G80" t="s">
        <v>185</v>
      </c>
      <c r="H80">
        <f>D80-C76</f>
        <v>13</v>
      </c>
    </row>
    <row r="81" spans="1:8" x14ac:dyDescent="0.25">
      <c r="B81" t="s">
        <v>14</v>
      </c>
      <c r="D81">
        <f>AVERAGE(D76:D80)</f>
        <v>2531.4</v>
      </c>
      <c r="E81">
        <f>AVERAGE(E76:E80)</f>
        <v>5909</v>
      </c>
      <c r="F81">
        <f>AVERAGE(F76:F80)</f>
        <v>12</v>
      </c>
      <c r="H81">
        <f>AVERAGE(H76,H77,H79,H78,H80)</f>
        <v>4.4000000000000004</v>
      </c>
    </row>
    <row r="82" spans="1:8" x14ac:dyDescent="0.25">
      <c r="B82" t="s">
        <v>15</v>
      </c>
      <c r="D82">
        <f>MAX(D76:D80)</f>
        <v>2540</v>
      </c>
      <c r="E82">
        <f>MAX(E76:E80)</f>
        <v>5975</v>
      </c>
      <c r="F82">
        <f>MAX(F76:F80)</f>
        <v>14</v>
      </c>
      <c r="H82">
        <f>MAX(H76,H78,H77,H79,H80)</f>
        <v>13</v>
      </c>
    </row>
    <row r="83" spans="1:8" x14ac:dyDescent="0.25">
      <c r="B83" t="s">
        <v>16</v>
      </c>
      <c r="D83">
        <f>MIN(D76:D80)</f>
        <v>2527</v>
      </c>
      <c r="E83">
        <f t="shared" ref="E83:F83" si="8">MIN(E76:E80)</f>
        <v>5728</v>
      </c>
      <c r="F83">
        <f t="shared" si="8"/>
        <v>11</v>
      </c>
      <c r="H83">
        <f>MIN(H80,H79,H78,H77,H76)</f>
        <v>0</v>
      </c>
    </row>
    <row r="85" spans="1:8" x14ac:dyDescent="0.25">
      <c r="A85">
        <v>10</v>
      </c>
      <c r="B85">
        <v>2782</v>
      </c>
      <c r="C85">
        <v>2675</v>
      </c>
      <c r="D85">
        <v>2677</v>
      </c>
      <c r="E85">
        <v>6469</v>
      </c>
      <c r="F85">
        <v>11</v>
      </c>
      <c r="G85" t="s">
        <v>320</v>
      </c>
      <c r="H85">
        <f>D85-C85</f>
        <v>2</v>
      </c>
    </row>
    <row r="86" spans="1:8" x14ac:dyDescent="0.25">
      <c r="D86">
        <v>2678</v>
      </c>
      <c r="E86">
        <v>6402</v>
      </c>
      <c r="F86">
        <v>11</v>
      </c>
      <c r="G86" t="s">
        <v>321</v>
      </c>
      <c r="H86">
        <f>D86-C85</f>
        <v>3</v>
      </c>
    </row>
    <row r="87" spans="1:8" x14ac:dyDescent="0.25">
      <c r="D87">
        <v>2682</v>
      </c>
      <c r="E87">
        <v>6387</v>
      </c>
      <c r="F87">
        <v>11</v>
      </c>
      <c r="G87" t="s">
        <v>322</v>
      </c>
      <c r="H87">
        <f>D87-C85</f>
        <v>7</v>
      </c>
    </row>
    <row r="88" spans="1:8" x14ac:dyDescent="0.25">
      <c r="D88">
        <v>2679</v>
      </c>
      <c r="E88">
        <v>6474</v>
      </c>
      <c r="F88">
        <v>11</v>
      </c>
      <c r="G88" t="s">
        <v>323</v>
      </c>
      <c r="H88">
        <f>D88-C85</f>
        <v>4</v>
      </c>
    </row>
    <row r="89" spans="1:8" x14ac:dyDescent="0.25">
      <c r="D89">
        <v>2679</v>
      </c>
      <c r="E89">
        <v>6415</v>
      </c>
      <c r="F89">
        <v>13</v>
      </c>
      <c r="G89" t="s">
        <v>324</v>
      </c>
      <c r="H89">
        <f>D89-C85</f>
        <v>4</v>
      </c>
    </row>
    <row r="90" spans="1:8" x14ac:dyDescent="0.25">
      <c r="B90" t="s">
        <v>14</v>
      </c>
      <c r="D90">
        <f>AVERAGE(D85:D89)</f>
        <v>2679</v>
      </c>
      <c r="E90">
        <f>AVERAGE(E85:E89)</f>
        <v>6429.4</v>
      </c>
      <c r="F90">
        <f>AVERAGE(F85:F89)</f>
        <v>11.4</v>
      </c>
      <c r="H90">
        <f>AVERAGE(H85,H86,H88,H87,H89)</f>
        <v>4</v>
      </c>
    </row>
    <row r="91" spans="1:8" x14ac:dyDescent="0.25">
      <c r="B91" t="s">
        <v>15</v>
      </c>
      <c r="D91">
        <f>MAX(D85:D89)</f>
        <v>2682</v>
      </c>
      <c r="E91">
        <f>MAX(E85:E89)</f>
        <v>6474</v>
      </c>
      <c r="F91">
        <f>MAX(F85:F89)</f>
        <v>13</v>
      </c>
      <c r="H91">
        <f>MAX(H85,H87,H86,H88,H89)</f>
        <v>7</v>
      </c>
    </row>
    <row r="92" spans="1:8" x14ac:dyDescent="0.25">
      <c r="B92" t="s">
        <v>16</v>
      </c>
      <c r="D92">
        <f>MIN(D85:D89)</f>
        <v>2677</v>
      </c>
      <c r="E92">
        <f t="shared" ref="E92:F92" si="9">MIN(E85:E89)</f>
        <v>6387</v>
      </c>
      <c r="F92">
        <f t="shared" si="9"/>
        <v>11</v>
      </c>
      <c r="H92">
        <f>MIN(H89,H88,H87,H86,H85)</f>
        <v>2</v>
      </c>
    </row>
    <row r="94" spans="1:8" x14ac:dyDescent="0.25">
      <c r="B94" t="s">
        <v>290</v>
      </c>
      <c r="H94">
        <f>AVERAGE(H4,H4:H8,H13:H17,H22:H26,H31:H35,H40:H44,H49:H53,H58:H62,H67:H71,H76:H80,H85:H89)</f>
        <v>4.1960784313725492</v>
      </c>
    </row>
    <row r="95" spans="1:8" x14ac:dyDescent="0.25">
      <c r="B95" t="s">
        <v>15</v>
      </c>
      <c r="H95">
        <f>MAX(H4:H8,H13:H17,H22:H26,H31:H35,H40:H44,H49:H53,H58:H62,H67:H71,H76:H80,H85:H89)</f>
        <v>13</v>
      </c>
    </row>
    <row r="96" spans="1:8" x14ac:dyDescent="0.25">
      <c r="B96" t="s">
        <v>16</v>
      </c>
      <c r="H96">
        <v>0</v>
      </c>
    </row>
    <row r="99" spans="2:8" x14ac:dyDescent="0.25">
      <c r="B99" t="s">
        <v>296</v>
      </c>
      <c r="H99">
        <f>AVERAGE(E4,E4:E8,E13:E17,E22:E26,E31:E35,E40:E44,E49:E53,E58:E62,E67:E71,E76:E80,E85:E89)</f>
        <v>6484.2941176470586</v>
      </c>
    </row>
    <row r="100" spans="2:8" x14ac:dyDescent="0.25">
      <c r="B100" t="s">
        <v>311</v>
      </c>
      <c r="H100">
        <f>AVERAGE(F4,F5,F6,F7,F8,F13,F14,F15,F16,F17,F22,F23,F24,F25,F26,F31,F32,F33,F34,F35,F40,F41,F42,F43,F44,F49,F50,F51,F52,F53,F58,F59,F60,F61,F62,F67,F69,F68,F70,F71,F76,F77,F78,F79,F80,F85,F86,F87,F88,F89)</f>
        <v>11.72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548D-D89D-4886-8A7E-57BCEE71011E}">
  <dimension ref="A1:H100"/>
  <sheetViews>
    <sheetView topLeftCell="B88" workbookViewId="0">
      <selection activeCell="H100" sqref="H100"/>
    </sheetView>
  </sheetViews>
  <sheetFormatPr defaultRowHeight="15" x14ac:dyDescent="0.25"/>
  <cols>
    <col min="1" max="1" width="9.42578125" customWidth="1"/>
    <col min="2" max="3" width="12.85546875" customWidth="1"/>
    <col min="4" max="4" width="10.28515625" customWidth="1"/>
    <col min="7" max="7" width="116.140625" customWidth="1"/>
    <col min="8" max="8" width="17" customWidth="1"/>
  </cols>
  <sheetData>
    <row r="1" spans="1:8" x14ac:dyDescent="0.25">
      <c r="B1" t="s">
        <v>326</v>
      </c>
    </row>
    <row r="3" spans="1:8" x14ac:dyDescent="0.25">
      <c r="A3" t="s">
        <v>3</v>
      </c>
      <c r="B3" t="s">
        <v>4</v>
      </c>
      <c r="C3" t="s">
        <v>297</v>
      </c>
      <c r="D3" t="s">
        <v>5</v>
      </c>
      <c r="E3" t="s">
        <v>6</v>
      </c>
      <c r="F3" t="s">
        <v>7</v>
      </c>
      <c r="G3" t="s">
        <v>8</v>
      </c>
      <c r="H3" t="s">
        <v>313</v>
      </c>
    </row>
    <row r="4" spans="1:8" x14ac:dyDescent="0.25">
      <c r="A4">
        <v>1</v>
      </c>
      <c r="B4" t="s">
        <v>186</v>
      </c>
      <c r="C4">
        <v>2907</v>
      </c>
      <c r="D4">
        <v>2911</v>
      </c>
      <c r="E4">
        <v>9966</v>
      </c>
      <c r="F4">
        <v>11</v>
      </c>
      <c r="G4" t="s">
        <v>187</v>
      </c>
      <c r="H4">
        <f>D4-C4</f>
        <v>4</v>
      </c>
    </row>
    <row r="5" spans="1:8" x14ac:dyDescent="0.25">
      <c r="D5">
        <v>2913</v>
      </c>
      <c r="E5">
        <v>10230</v>
      </c>
      <c r="F5">
        <v>11</v>
      </c>
      <c r="G5" t="s">
        <v>188</v>
      </c>
      <c r="H5">
        <f>D5-C4</f>
        <v>6</v>
      </c>
    </row>
    <row r="6" spans="1:8" x14ac:dyDescent="0.25">
      <c r="D6">
        <v>2927</v>
      </c>
      <c r="E6">
        <v>10232</v>
      </c>
      <c r="F6">
        <v>11</v>
      </c>
      <c r="G6" t="s">
        <v>189</v>
      </c>
      <c r="H6">
        <f>D6-C4</f>
        <v>20</v>
      </c>
    </row>
    <row r="7" spans="1:8" x14ac:dyDescent="0.25">
      <c r="D7">
        <v>2930</v>
      </c>
      <c r="E7">
        <v>10322</v>
      </c>
      <c r="F7">
        <v>11</v>
      </c>
      <c r="G7" t="s">
        <v>190</v>
      </c>
      <c r="H7">
        <f>D7-C4</f>
        <v>23</v>
      </c>
    </row>
    <row r="8" spans="1:8" x14ac:dyDescent="0.25">
      <c r="D8">
        <v>2917</v>
      </c>
      <c r="E8">
        <v>10047</v>
      </c>
      <c r="F8">
        <v>13</v>
      </c>
      <c r="G8" t="s">
        <v>191</v>
      </c>
      <c r="H8">
        <f>D8-C4</f>
        <v>10</v>
      </c>
    </row>
    <row r="9" spans="1:8" x14ac:dyDescent="0.25">
      <c r="B9" t="s">
        <v>14</v>
      </c>
      <c r="D9">
        <f>AVERAGE(D4:D8)</f>
        <v>2919.6</v>
      </c>
      <c r="E9">
        <f>AVERAGE(E4:E8)</f>
        <v>10159.4</v>
      </c>
      <c r="F9">
        <f>AVERAGE(F4:F8)</f>
        <v>11.4</v>
      </c>
      <c r="H9">
        <f>AVERAGE(H4,H5,H7,H6,H8)</f>
        <v>12.6</v>
      </c>
    </row>
    <row r="10" spans="1:8" x14ac:dyDescent="0.25">
      <c r="B10" t="s">
        <v>15</v>
      </c>
      <c r="D10">
        <f>MAX(D4:D8)</f>
        <v>2930</v>
      </c>
      <c r="E10">
        <f>MAX(E4:E8)</f>
        <v>10322</v>
      </c>
      <c r="F10">
        <f>MAX(F4:F8)</f>
        <v>13</v>
      </c>
      <c r="H10">
        <f>MAX(H4,H6,H5,H7,H8)</f>
        <v>23</v>
      </c>
    </row>
    <row r="11" spans="1:8" x14ac:dyDescent="0.25">
      <c r="B11" t="s">
        <v>16</v>
      </c>
      <c r="D11">
        <f>MIN(D4:D8)</f>
        <v>2911</v>
      </c>
      <c r="E11">
        <f t="shared" ref="E11:F11" si="0">MIN(E4:E8)</f>
        <v>9966</v>
      </c>
      <c r="F11">
        <f t="shared" si="0"/>
        <v>11</v>
      </c>
      <c r="H11">
        <f>MIN(H8,H7,H6,H5,H4)</f>
        <v>4</v>
      </c>
    </row>
    <row r="13" spans="1:8" x14ac:dyDescent="0.25">
      <c r="A13">
        <v>2</v>
      </c>
      <c r="B13" t="s">
        <v>192</v>
      </c>
      <c r="C13">
        <v>2821</v>
      </c>
      <c r="D13">
        <v>2832</v>
      </c>
      <c r="E13">
        <v>9731</v>
      </c>
      <c r="F13">
        <v>13</v>
      </c>
      <c r="G13" t="s">
        <v>193</v>
      </c>
      <c r="H13">
        <f>D13-C13</f>
        <v>11</v>
      </c>
    </row>
    <row r="14" spans="1:8" x14ac:dyDescent="0.25">
      <c r="D14">
        <v>2822</v>
      </c>
      <c r="E14">
        <v>9085</v>
      </c>
      <c r="F14">
        <v>13</v>
      </c>
      <c r="G14" t="s">
        <v>194</v>
      </c>
      <c r="H14">
        <f>D14-C13</f>
        <v>1</v>
      </c>
    </row>
    <row r="15" spans="1:8" x14ac:dyDescent="0.25">
      <c r="D15">
        <v>2834</v>
      </c>
      <c r="E15">
        <v>9462</v>
      </c>
      <c r="F15">
        <v>15</v>
      </c>
      <c r="G15" t="s">
        <v>195</v>
      </c>
      <c r="H15">
        <f>D15-C13</f>
        <v>13</v>
      </c>
    </row>
    <row r="16" spans="1:8" x14ac:dyDescent="0.25">
      <c r="D16">
        <v>2824</v>
      </c>
      <c r="E16">
        <v>9464</v>
      </c>
      <c r="F16">
        <v>12</v>
      </c>
      <c r="G16" t="s">
        <v>196</v>
      </c>
      <c r="H16">
        <f>D16-C13</f>
        <v>3</v>
      </c>
    </row>
    <row r="17" spans="1:8" x14ac:dyDescent="0.25">
      <c r="D17">
        <v>2830</v>
      </c>
      <c r="E17">
        <v>9408</v>
      </c>
      <c r="F17">
        <v>11</v>
      </c>
      <c r="G17" t="s">
        <v>197</v>
      </c>
      <c r="H17">
        <f>D17-C13</f>
        <v>9</v>
      </c>
    </row>
    <row r="18" spans="1:8" x14ac:dyDescent="0.25">
      <c r="B18" t="s">
        <v>14</v>
      </c>
      <c r="D18">
        <f>AVERAGE(D13:D17)</f>
        <v>2828.4</v>
      </c>
      <c r="E18">
        <f>AVERAGE(E13:E17)</f>
        <v>9430</v>
      </c>
      <c r="F18">
        <f>AVERAGE(F13:F17)</f>
        <v>12.8</v>
      </c>
      <c r="H18">
        <f>AVERAGE(H13,H14,H16,H15,H17)</f>
        <v>7.4</v>
      </c>
    </row>
    <row r="19" spans="1:8" x14ac:dyDescent="0.25">
      <c r="B19" t="s">
        <v>15</v>
      </c>
      <c r="D19">
        <f>MAX(D13:D17)</f>
        <v>2834</v>
      </c>
      <c r="E19">
        <f>MAX(E13:E17)</f>
        <v>9731</v>
      </c>
      <c r="F19">
        <f>MAX(F13:F17)</f>
        <v>15</v>
      </c>
      <c r="H19">
        <f>MAX(H13,H15,H14,H16,H17)</f>
        <v>13</v>
      </c>
    </row>
    <row r="20" spans="1:8" x14ac:dyDescent="0.25">
      <c r="B20" t="s">
        <v>16</v>
      </c>
      <c r="D20">
        <f>MIN(D13:D17)</f>
        <v>2822</v>
      </c>
      <c r="E20">
        <f t="shared" ref="E20:F20" si="1">MIN(E13:E17)</f>
        <v>9085</v>
      </c>
      <c r="F20">
        <f t="shared" si="1"/>
        <v>11</v>
      </c>
      <c r="H20">
        <f>MIN(H17,H16,H15,H14,H13)</f>
        <v>1</v>
      </c>
    </row>
    <row r="22" spans="1:8" x14ac:dyDescent="0.25">
      <c r="A22">
        <v>3</v>
      </c>
      <c r="B22" t="s">
        <v>198</v>
      </c>
      <c r="C22">
        <v>2801</v>
      </c>
      <c r="D22">
        <v>2806</v>
      </c>
      <c r="E22">
        <v>8789</v>
      </c>
      <c r="F22">
        <v>11</v>
      </c>
      <c r="G22" t="s">
        <v>199</v>
      </c>
      <c r="H22">
        <f>D22-C22</f>
        <v>5</v>
      </c>
    </row>
    <row r="23" spans="1:8" x14ac:dyDescent="0.25">
      <c r="D23">
        <v>2806</v>
      </c>
      <c r="E23">
        <v>8610</v>
      </c>
      <c r="F23">
        <v>11</v>
      </c>
      <c r="G23" t="s">
        <v>200</v>
      </c>
      <c r="H23">
        <f>D23-C22</f>
        <v>5</v>
      </c>
    </row>
    <row r="24" spans="1:8" x14ac:dyDescent="0.25">
      <c r="D24">
        <v>2804</v>
      </c>
      <c r="E24">
        <v>8901</v>
      </c>
      <c r="F24">
        <v>13</v>
      </c>
      <c r="G24" t="s">
        <v>201</v>
      </c>
      <c r="H24">
        <f>D24-C22</f>
        <v>3</v>
      </c>
    </row>
    <row r="25" spans="1:8" x14ac:dyDescent="0.25">
      <c r="D25">
        <v>2806</v>
      </c>
      <c r="E25">
        <v>8598</v>
      </c>
      <c r="F25">
        <v>11</v>
      </c>
      <c r="G25" t="s">
        <v>202</v>
      </c>
      <c r="H25">
        <f>D25-C22</f>
        <v>5</v>
      </c>
    </row>
    <row r="26" spans="1:8" x14ac:dyDescent="0.25">
      <c r="D26">
        <v>2803</v>
      </c>
      <c r="E26">
        <v>8984</v>
      </c>
      <c r="F26">
        <v>13</v>
      </c>
      <c r="G26" t="s">
        <v>203</v>
      </c>
      <c r="H26">
        <f>D26-C22</f>
        <v>2</v>
      </c>
    </row>
    <row r="27" spans="1:8" x14ac:dyDescent="0.25">
      <c r="B27" t="s">
        <v>14</v>
      </c>
      <c r="D27">
        <f>AVERAGE(D22:D26)</f>
        <v>2805</v>
      </c>
      <c r="E27">
        <f>AVERAGE(E22:E26)</f>
        <v>8776.4</v>
      </c>
      <c r="F27">
        <f>AVERAGE(F22:F26)</f>
        <v>11.8</v>
      </c>
      <c r="H27">
        <f>AVERAGE(H22,H23,H25,H24,H26)</f>
        <v>4</v>
      </c>
    </row>
    <row r="28" spans="1:8" x14ac:dyDescent="0.25">
      <c r="B28" t="s">
        <v>15</v>
      </c>
      <c r="D28">
        <f>MAX(D22:D26)</f>
        <v>2806</v>
      </c>
      <c r="E28">
        <f>MAX(E22:E26)</f>
        <v>8984</v>
      </c>
      <c r="F28">
        <f>MAX(F22:F26)</f>
        <v>13</v>
      </c>
      <c r="H28">
        <f>MAX(H22,H24,H23,H25,H26)</f>
        <v>5</v>
      </c>
    </row>
    <row r="29" spans="1:8" x14ac:dyDescent="0.25">
      <c r="B29" t="s">
        <v>16</v>
      </c>
      <c r="D29">
        <f>MIN(D22:D26)</f>
        <v>2803</v>
      </c>
      <c r="E29">
        <f t="shared" ref="E29:F29" si="2">MIN(E22:E26)</f>
        <v>8598</v>
      </c>
      <c r="F29">
        <f t="shared" si="2"/>
        <v>11</v>
      </c>
      <c r="H29">
        <f>MIN(H26,H25,H24,H23,H22)</f>
        <v>2</v>
      </c>
    </row>
    <row r="31" spans="1:8" x14ac:dyDescent="0.25">
      <c r="A31">
        <v>4</v>
      </c>
      <c r="B31" t="s">
        <v>204</v>
      </c>
      <c r="C31">
        <v>2968</v>
      </c>
      <c r="D31">
        <v>2973</v>
      </c>
      <c r="E31">
        <v>9171</v>
      </c>
      <c r="F31">
        <v>11</v>
      </c>
      <c r="G31" t="s">
        <v>205</v>
      </c>
      <c r="H31">
        <f>D31-C31</f>
        <v>5</v>
      </c>
    </row>
    <row r="32" spans="1:8" x14ac:dyDescent="0.25">
      <c r="D32">
        <v>2973</v>
      </c>
      <c r="E32">
        <v>9481</v>
      </c>
      <c r="F32">
        <v>12</v>
      </c>
      <c r="G32" t="s">
        <v>206</v>
      </c>
      <c r="H32">
        <f>D32-C31</f>
        <v>5</v>
      </c>
    </row>
    <row r="33" spans="1:8" x14ac:dyDescent="0.25">
      <c r="D33">
        <v>2976</v>
      </c>
      <c r="E33">
        <v>9719</v>
      </c>
      <c r="F33">
        <v>13</v>
      </c>
      <c r="G33" t="s">
        <v>207</v>
      </c>
      <c r="H33">
        <f>D33-C31</f>
        <v>8</v>
      </c>
    </row>
    <row r="34" spans="1:8" x14ac:dyDescent="0.25">
      <c r="D34">
        <v>2971</v>
      </c>
      <c r="E34">
        <v>9877</v>
      </c>
      <c r="F34">
        <v>11</v>
      </c>
      <c r="G34" t="s">
        <v>208</v>
      </c>
      <c r="H34">
        <f>D34-C31</f>
        <v>3</v>
      </c>
    </row>
    <row r="35" spans="1:8" x14ac:dyDescent="0.25">
      <c r="D35">
        <v>2970</v>
      </c>
      <c r="E35">
        <v>10272</v>
      </c>
      <c r="F35">
        <v>18</v>
      </c>
      <c r="G35" t="s">
        <v>209</v>
      </c>
      <c r="H35">
        <f>D35-C31</f>
        <v>2</v>
      </c>
    </row>
    <row r="36" spans="1:8" x14ac:dyDescent="0.25">
      <c r="B36" t="s">
        <v>14</v>
      </c>
      <c r="D36">
        <f>AVERAGE(D31:D35)</f>
        <v>2972.6</v>
      </c>
      <c r="E36">
        <f>AVERAGE(E31:E35)</f>
        <v>9704</v>
      </c>
      <c r="F36">
        <f>AVERAGE(F31:F35)</f>
        <v>13</v>
      </c>
      <c r="H36">
        <f>AVERAGE(H31,H32,H34,H33,H35)</f>
        <v>4.5999999999999996</v>
      </c>
    </row>
    <row r="37" spans="1:8" x14ac:dyDescent="0.25">
      <c r="B37" t="s">
        <v>15</v>
      </c>
      <c r="D37">
        <f>MAX(D31:D35)</f>
        <v>2976</v>
      </c>
      <c r="E37">
        <f>MAX(E31:E35)</f>
        <v>10272</v>
      </c>
      <c r="F37">
        <f>MAX(F31:F35)</f>
        <v>18</v>
      </c>
      <c r="H37">
        <f>MAX(H31,H33,H32,H34,H35)</f>
        <v>8</v>
      </c>
    </row>
    <row r="38" spans="1:8" x14ac:dyDescent="0.25">
      <c r="B38" t="s">
        <v>16</v>
      </c>
      <c r="D38">
        <f>MIN(D31:D35)</f>
        <v>2970</v>
      </c>
      <c r="E38">
        <f t="shared" ref="E38:F38" si="3">MIN(E31:E35)</f>
        <v>9171</v>
      </c>
      <c r="F38">
        <f t="shared" si="3"/>
        <v>11</v>
      </c>
      <c r="H38">
        <f>MIN(H35,H34,H33,H32,H31)</f>
        <v>2</v>
      </c>
    </row>
    <row r="40" spans="1:8" x14ac:dyDescent="0.25">
      <c r="A40">
        <v>5</v>
      </c>
      <c r="B40" t="s">
        <v>210</v>
      </c>
      <c r="C40">
        <v>2908</v>
      </c>
      <c r="D40">
        <v>2918</v>
      </c>
      <c r="E40">
        <v>9163</v>
      </c>
      <c r="F40">
        <v>12</v>
      </c>
      <c r="G40" t="s">
        <v>211</v>
      </c>
      <c r="H40">
        <f>D40-C40</f>
        <v>10</v>
      </c>
    </row>
    <row r="41" spans="1:8" x14ac:dyDescent="0.25">
      <c r="D41">
        <v>2914</v>
      </c>
      <c r="E41">
        <v>9085</v>
      </c>
      <c r="F41">
        <v>14</v>
      </c>
      <c r="G41" t="s">
        <v>212</v>
      </c>
      <c r="H41">
        <f>D41-C40</f>
        <v>6</v>
      </c>
    </row>
    <row r="42" spans="1:8" x14ac:dyDescent="0.25">
      <c r="D42">
        <v>2920</v>
      </c>
      <c r="E42">
        <v>10083</v>
      </c>
      <c r="F42">
        <v>11</v>
      </c>
      <c r="G42" t="s">
        <v>213</v>
      </c>
      <c r="H42">
        <f>D42-C40</f>
        <v>12</v>
      </c>
    </row>
    <row r="43" spans="1:8" x14ac:dyDescent="0.25">
      <c r="D43">
        <v>2917</v>
      </c>
      <c r="E43">
        <v>9553</v>
      </c>
      <c r="F43">
        <v>11</v>
      </c>
      <c r="G43" t="s">
        <v>214</v>
      </c>
      <c r="H43">
        <f>D43-C40</f>
        <v>9</v>
      </c>
    </row>
    <row r="44" spans="1:8" x14ac:dyDescent="0.25">
      <c r="D44">
        <v>2911</v>
      </c>
      <c r="E44">
        <v>9202</v>
      </c>
      <c r="F44">
        <v>12</v>
      </c>
      <c r="G44" t="s">
        <v>215</v>
      </c>
      <c r="H44">
        <f>D44-C40</f>
        <v>3</v>
      </c>
    </row>
    <row r="45" spans="1:8" x14ac:dyDescent="0.25">
      <c r="B45" t="s">
        <v>14</v>
      </c>
      <c r="D45">
        <f>AVERAGE(D40:D44)</f>
        <v>2916</v>
      </c>
      <c r="E45">
        <f>AVERAGE(E40:E44)</f>
        <v>9417.2000000000007</v>
      </c>
      <c r="F45">
        <f>AVERAGE(F40:F44)</f>
        <v>12</v>
      </c>
      <c r="H45">
        <f>AVERAGE(H40,H41,H43,H42,H44)</f>
        <v>8</v>
      </c>
    </row>
    <row r="46" spans="1:8" x14ac:dyDescent="0.25">
      <c r="B46" t="s">
        <v>15</v>
      </c>
      <c r="D46">
        <f>MAX(D40:D44)</f>
        <v>2920</v>
      </c>
      <c r="E46">
        <f>MAX(E40:E44)</f>
        <v>10083</v>
      </c>
      <c r="F46">
        <f>MAX(F40:F44)</f>
        <v>14</v>
      </c>
      <c r="H46">
        <f>MAX(H40,H42,H41,H43,H44)</f>
        <v>12</v>
      </c>
    </row>
    <row r="47" spans="1:8" x14ac:dyDescent="0.25">
      <c r="B47" t="s">
        <v>16</v>
      </c>
      <c r="D47">
        <f>MIN(D40:D44)</f>
        <v>2911</v>
      </c>
      <c r="E47">
        <f t="shared" ref="E47:F47" si="4">MIN(E40:E44)</f>
        <v>9085</v>
      </c>
      <c r="F47">
        <f t="shared" si="4"/>
        <v>11</v>
      </c>
      <c r="H47">
        <f>MIN(H44,H43,H42,H41,H40)</f>
        <v>3</v>
      </c>
    </row>
    <row r="49" spans="1:8" x14ac:dyDescent="0.25">
      <c r="A49">
        <v>6</v>
      </c>
      <c r="B49" t="s">
        <v>216</v>
      </c>
      <c r="C49">
        <v>2941</v>
      </c>
      <c r="D49">
        <v>2947</v>
      </c>
      <c r="E49">
        <v>10949</v>
      </c>
      <c r="F49">
        <v>11</v>
      </c>
      <c r="G49" t="s">
        <v>217</v>
      </c>
      <c r="H49">
        <f>D49-C49</f>
        <v>6</v>
      </c>
    </row>
    <row r="50" spans="1:8" x14ac:dyDescent="0.25">
      <c r="D50">
        <v>2950</v>
      </c>
      <c r="E50">
        <v>11243</v>
      </c>
      <c r="F50">
        <v>11</v>
      </c>
      <c r="G50" t="s">
        <v>218</v>
      </c>
      <c r="H50">
        <f>D50-C49</f>
        <v>9</v>
      </c>
    </row>
    <row r="51" spans="1:8" x14ac:dyDescent="0.25">
      <c r="D51">
        <v>2948</v>
      </c>
      <c r="E51">
        <v>9967</v>
      </c>
      <c r="F51">
        <v>11</v>
      </c>
      <c r="G51" t="s">
        <v>219</v>
      </c>
      <c r="H51">
        <f>D51-C49</f>
        <v>7</v>
      </c>
    </row>
    <row r="52" spans="1:8" x14ac:dyDescent="0.25">
      <c r="D52">
        <v>2952</v>
      </c>
      <c r="E52">
        <v>10130</v>
      </c>
      <c r="F52">
        <v>12</v>
      </c>
      <c r="G52" t="s">
        <v>220</v>
      </c>
      <c r="H52">
        <f>D52-C49</f>
        <v>11</v>
      </c>
    </row>
    <row r="53" spans="1:8" x14ac:dyDescent="0.25">
      <c r="D53">
        <v>2945</v>
      </c>
      <c r="E53">
        <v>10311</v>
      </c>
      <c r="F53">
        <v>11</v>
      </c>
      <c r="G53" t="s">
        <v>221</v>
      </c>
      <c r="H53">
        <f>D53-C49</f>
        <v>4</v>
      </c>
    </row>
    <row r="54" spans="1:8" x14ac:dyDescent="0.25">
      <c r="B54" t="s">
        <v>14</v>
      </c>
      <c r="D54">
        <f>AVERAGE(D49:D53)</f>
        <v>2948.4</v>
      </c>
      <c r="E54">
        <f>AVERAGE(E49:E53)</f>
        <v>10520</v>
      </c>
      <c r="F54">
        <f>AVERAGE(F49:F53)</f>
        <v>11.2</v>
      </c>
      <c r="H54">
        <f>AVERAGE(H49,H50,H52,H51,H53)</f>
        <v>7.4</v>
      </c>
    </row>
    <row r="55" spans="1:8" x14ac:dyDescent="0.25">
      <c r="B55" t="s">
        <v>15</v>
      </c>
      <c r="D55">
        <f>MAX(D49:D53)</f>
        <v>2952</v>
      </c>
      <c r="E55">
        <f>MAX(E49:E53)</f>
        <v>11243</v>
      </c>
      <c r="F55">
        <f>MAX(F49:F53)</f>
        <v>12</v>
      </c>
      <c r="H55">
        <f>MAX(H49,H51,H50,H52,H53)</f>
        <v>11</v>
      </c>
    </row>
    <row r="56" spans="1:8" x14ac:dyDescent="0.25">
      <c r="B56" t="s">
        <v>16</v>
      </c>
      <c r="D56">
        <f>MIN(D49:D53)</f>
        <v>2945</v>
      </c>
      <c r="E56">
        <f t="shared" ref="E56:F56" si="5">MIN(E49:E53)</f>
        <v>9967</v>
      </c>
      <c r="F56">
        <f t="shared" si="5"/>
        <v>11</v>
      </c>
      <c r="H56">
        <f>MIN(H53,H52,H51,H50,H49)</f>
        <v>4</v>
      </c>
    </row>
    <row r="58" spans="1:8" x14ac:dyDescent="0.25">
      <c r="A58">
        <v>7</v>
      </c>
      <c r="B58" t="s">
        <v>222</v>
      </c>
      <c r="C58">
        <v>3062</v>
      </c>
      <c r="D58">
        <v>3065</v>
      </c>
      <c r="E58">
        <v>10217</v>
      </c>
      <c r="F58">
        <v>11</v>
      </c>
      <c r="G58" t="s">
        <v>223</v>
      </c>
      <c r="H58">
        <f>D58-C58</f>
        <v>3</v>
      </c>
    </row>
    <row r="59" spans="1:8" x14ac:dyDescent="0.25">
      <c r="D59">
        <v>3070</v>
      </c>
      <c r="E59">
        <v>9862</v>
      </c>
      <c r="F59">
        <v>11</v>
      </c>
      <c r="G59" t="s">
        <v>224</v>
      </c>
      <c r="H59">
        <f>D59-C58</f>
        <v>8</v>
      </c>
    </row>
    <row r="60" spans="1:8" x14ac:dyDescent="0.25">
      <c r="D60">
        <v>3077</v>
      </c>
      <c r="E60">
        <v>10187</v>
      </c>
      <c r="F60">
        <v>11</v>
      </c>
      <c r="G60" t="s">
        <v>225</v>
      </c>
      <c r="H60">
        <f>D60-C58</f>
        <v>15</v>
      </c>
    </row>
    <row r="61" spans="1:8" x14ac:dyDescent="0.25">
      <c r="D61">
        <v>3068</v>
      </c>
      <c r="E61">
        <v>9940</v>
      </c>
      <c r="F61">
        <v>11</v>
      </c>
      <c r="G61" t="s">
        <v>226</v>
      </c>
      <c r="H61">
        <f>D61-C58</f>
        <v>6</v>
      </c>
    </row>
    <row r="62" spans="1:8" x14ac:dyDescent="0.25">
      <c r="D62">
        <v>3069</v>
      </c>
      <c r="E62">
        <v>10719</v>
      </c>
      <c r="F62">
        <v>11</v>
      </c>
      <c r="G62" t="s">
        <v>227</v>
      </c>
      <c r="H62">
        <f>D62-C58</f>
        <v>7</v>
      </c>
    </row>
    <row r="63" spans="1:8" x14ac:dyDescent="0.25">
      <c r="D63">
        <f>AVERAGE(D58:D62)</f>
        <v>3069.8</v>
      </c>
      <c r="E63">
        <f>AVERAGE(E58:E62)</f>
        <v>10185</v>
      </c>
      <c r="F63">
        <f>AVERAGE(F58:F62)</f>
        <v>11</v>
      </c>
      <c r="H63">
        <f>AVERAGE(H58,H59,H61,H60,H62)</f>
        <v>7.8</v>
      </c>
    </row>
    <row r="64" spans="1:8" x14ac:dyDescent="0.25">
      <c r="D64">
        <f>MAX(D58:D62)</f>
        <v>3077</v>
      </c>
      <c r="E64">
        <f>MAX(E58:E62)</f>
        <v>10719</v>
      </c>
      <c r="F64">
        <f>MAX(F58:F62)</f>
        <v>11</v>
      </c>
      <c r="H64">
        <f>MAX(H58,H60,H59,H61,H62)</f>
        <v>15</v>
      </c>
    </row>
    <row r="65" spans="1:8" x14ac:dyDescent="0.25">
      <c r="D65">
        <f>MIN(D58:D62)</f>
        <v>3065</v>
      </c>
      <c r="E65">
        <f t="shared" ref="E65:F65" si="6">MIN(E58:E62)</f>
        <v>9862</v>
      </c>
      <c r="F65">
        <f t="shared" si="6"/>
        <v>11</v>
      </c>
      <c r="H65">
        <f>MIN(H62,H61,H60,H59,H58)</f>
        <v>3</v>
      </c>
    </row>
    <row r="67" spans="1:8" x14ac:dyDescent="0.25">
      <c r="A67">
        <v>8</v>
      </c>
      <c r="B67" t="s">
        <v>228</v>
      </c>
      <c r="C67">
        <v>2959</v>
      </c>
      <c r="D67">
        <v>2970</v>
      </c>
      <c r="E67">
        <v>9877</v>
      </c>
      <c r="F67">
        <v>14</v>
      </c>
      <c r="G67" t="s">
        <v>229</v>
      </c>
      <c r="H67">
        <f>D67-C67</f>
        <v>11</v>
      </c>
    </row>
    <row r="68" spans="1:8" x14ac:dyDescent="0.25">
      <c r="D68">
        <v>2969</v>
      </c>
      <c r="E68">
        <v>9906</v>
      </c>
      <c r="F68">
        <v>13</v>
      </c>
      <c r="G68" t="s">
        <v>230</v>
      </c>
      <c r="H68">
        <f>D68-C67</f>
        <v>10</v>
      </c>
    </row>
    <row r="69" spans="1:8" x14ac:dyDescent="0.25">
      <c r="D69">
        <v>2975</v>
      </c>
      <c r="E69">
        <v>9773</v>
      </c>
      <c r="F69">
        <v>12</v>
      </c>
      <c r="G69" t="s">
        <v>231</v>
      </c>
      <c r="H69">
        <f>D69-C67</f>
        <v>16</v>
      </c>
    </row>
    <row r="70" spans="1:8" x14ac:dyDescent="0.25">
      <c r="D70">
        <v>2968</v>
      </c>
      <c r="E70">
        <v>9600</v>
      </c>
      <c r="F70">
        <v>12</v>
      </c>
      <c r="G70" t="s">
        <v>232</v>
      </c>
      <c r="H70">
        <f>D70-C67</f>
        <v>9</v>
      </c>
    </row>
    <row r="71" spans="1:8" x14ac:dyDescent="0.25">
      <c r="D71">
        <v>2978</v>
      </c>
      <c r="E71">
        <v>9716</v>
      </c>
      <c r="F71">
        <v>11</v>
      </c>
      <c r="G71" t="s">
        <v>233</v>
      </c>
      <c r="H71">
        <f>D71-C67</f>
        <v>19</v>
      </c>
    </row>
    <row r="72" spans="1:8" x14ac:dyDescent="0.25">
      <c r="B72" t="s">
        <v>14</v>
      </c>
      <c r="D72">
        <f>AVERAGE(D67:D71)</f>
        <v>2972</v>
      </c>
      <c r="E72">
        <f>AVERAGE(E67:E71)</f>
        <v>9774.4</v>
      </c>
      <c r="F72">
        <f>AVERAGE(F67:F71)</f>
        <v>12.4</v>
      </c>
      <c r="H72">
        <f>AVERAGE(H67,H68,H70,H69,H71)</f>
        <v>13</v>
      </c>
    </row>
    <row r="73" spans="1:8" x14ac:dyDescent="0.25">
      <c r="B73" t="s">
        <v>15</v>
      </c>
      <c r="D73">
        <f>MAX(D67:D71)</f>
        <v>2978</v>
      </c>
      <c r="E73">
        <f>MAX(E67:E71)</f>
        <v>9906</v>
      </c>
      <c r="F73">
        <f>MAX(F67:F71)</f>
        <v>14</v>
      </c>
      <c r="H73">
        <f>MAX(H67,H69,H68,H70,H71)</f>
        <v>19</v>
      </c>
    </row>
    <row r="74" spans="1:8" x14ac:dyDescent="0.25">
      <c r="B74" t="s">
        <v>16</v>
      </c>
      <c r="D74">
        <f>MIN(D67:D71)</f>
        <v>2968</v>
      </c>
      <c r="E74">
        <f t="shared" ref="E74:F74" si="7">MIN(E67:E71)</f>
        <v>9600</v>
      </c>
      <c r="F74">
        <f t="shared" si="7"/>
        <v>11</v>
      </c>
      <c r="H74">
        <f>MIN(H71,H70,H69,H68,H67)</f>
        <v>9</v>
      </c>
    </row>
    <row r="76" spans="1:8" x14ac:dyDescent="0.25">
      <c r="A76">
        <v>9</v>
      </c>
      <c r="B76" t="s">
        <v>234</v>
      </c>
      <c r="C76">
        <v>2795</v>
      </c>
      <c r="D76">
        <v>2798</v>
      </c>
      <c r="E76">
        <v>8970</v>
      </c>
      <c r="F76">
        <v>12</v>
      </c>
      <c r="G76" t="s">
        <v>235</v>
      </c>
      <c r="H76">
        <f>D76-C76</f>
        <v>3</v>
      </c>
    </row>
    <row r="77" spans="1:8" x14ac:dyDescent="0.25">
      <c r="D77">
        <v>2796</v>
      </c>
      <c r="E77">
        <v>8949</v>
      </c>
      <c r="F77">
        <v>11</v>
      </c>
      <c r="G77" t="s">
        <v>236</v>
      </c>
      <c r="H77">
        <f>D77-C76</f>
        <v>1</v>
      </c>
    </row>
    <row r="78" spans="1:8" x14ac:dyDescent="0.25">
      <c r="D78">
        <v>2799</v>
      </c>
      <c r="E78">
        <v>9753</v>
      </c>
      <c r="F78">
        <v>11</v>
      </c>
      <c r="G78" t="s">
        <v>237</v>
      </c>
      <c r="H78">
        <f>D78-C76</f>
        <v>4</v>
      </c>
    </row>
    <row r="79" spans="1:8" x14ac:dyDescent="0.25">
      <c r="D79">
        <v>2803</v>
      </c>
      <c r="E79">
        <v>8988</v>
      </c>
      <c r="F79">
        <v>18</v>
      </c>
      <c r="G79" t="s">
        <v>238</v>
      </c>
      <c r="H79">
        <f>D79-C76</f>
        <v>8</v>
      </c>
    </row>
    <row r="80" spans="1:8" x14ac:dyDescent="0.25">
      <c r="D80">
        <v>2802</v>
      </c>
      <c r="E80">
        <v>9322</v>
      </c>
      <c r="F80">
        <v>12</v>
      </c>
      <c r="G80" t="s">
        <v>239</v>
      </c>
      <c r="H80">
        <f>D80-C76</f>
        <v>7</v>
      </c>
    </row>
    <row r="81" spans="1:8" x14ac:dyDescent="0.25">
      <c r="B81" t="s">
        <v>14</v>
      </c>
      <c r="D81">
        <f>AVERAGE(D76:D80)</f>
        <v>2799.6</v>
      </c>
      <c r="E81">
        <f>AVERAGE(E76:E80)</f>
        <v>9196.4</v>
      </c>
      <c r="F81">
        <f>AVERAGE(F76:F80)</f>
        <v>12.8</v>
      </c>
      <c r="H81">
        <f>AVERAGE(H76,H77,H79,H78,H80)</f>
        <v>4.5999999999999996</v>
      </c>
    </row>
    <row r="82" spans="1:8" x14ac:dyDescent="0.25">
      <c r="B82" t="s">
        <v>15</v>
      </c>
      <c r="D82">
        <f>MAX(D76:D80)</f>
        <v>2803</v>
      </c>
      <c r="E82">
        <f>MAX(E76:E80)</f>
        <v>9753</v>
      </c>
      <c r="F82">
        <f>MAX(F76:F80)</f>
        <v>18</v>
      </c>
      <c r="H82">
        <f>MAX(H76,H78,H77,H79,H80)</f>
        <v>8</v>
      </c>
    </row>
    <row r="83" spans="1:8" x14ac:dyDescent="0.25">
      <c r="B83" t="s">
        <v>16</v>
      </c>
      <c r="D83">
        <f>MIN(D76:D80)</f>
        <v>2796</v>
      </c>
      <c r="E83">
        <f t="shared" ref="E83:F83" si="8">MIN(E76:E80)</f>
        <v>8949</v>
      </c>
      <c r="F83">
        <f t="shared" si="8"/>
        <v>11</v>
      </c>
      <c r="H83">
        <f>MIN(H80,H79,H78,H77,H76)</f>
        <v>1</v>
      </c>
    </row>
    <row r="85" spans="1:8" x14ac:dyDescent="0.25">
      <c r="A85">
        <v>10</v>
      </c>
      <c r="B85" t="s">
        <v>240</v>
      </c>
      <c r="C85">
        <v>3046</v>
      </c>
      <c r="D85">
        <v>3048</v>
      </c>
      <c r="E85">
        <v>10316</v>
      </c>
      <c r="F85">
        <v>13</v>
      </c>
      <c r="G85" t="s">
        <v>241</v>
      </c>
      <c r="H85">
        <f>D85-C85</f>
        <v>2</v>
      </c>
    </row>
    <row r="86" spans="1:8" x14ac:dyDescent="0.25">
      <c r="D86">
        <v>3048</v>
      </c>
      <c r="E86">
        <v>10148</v>
      </c>
      <c r="F86">
        <v>11</v>
      </c>
      <c r="G86" t="s">
        <v>242</v>
      </c>
      <c r="H86">
        <f>D86-C85</f>
        <v>2</v>
      </c>
    </row>
    <row r="87" spans="1:8" x14ac:dyDescent="0.25">
      <c r="D87">
        <v>3050</v>
      </c>
      <c r="E87">
        <v>10249</v>
      </c>
      <c r="F87">
        <v>11</v>
      </c>
      <c r="G87" t="s">
        <v>243</v>
      </c>
      <c r="H87">
        <f>D87-C85</f>
        <v>4</v>
      </c>
    </row>
    <row r="88" spans="1:8" x14ac:dyDescent="0.25">
      <c r="D88">
        <v>3050</v>
      </c>
      <c r="E88">
        <v>10071</v>
      </c>
      <c r="F88">
        <v>12</v>
      </c>
      <c r="G88" t="s">
        <v>244</v>
      </c>
      <c r="H88">
        <f>D88-C85</f>
        <v>4</v>
      </c>
    </row>
    <row r="89" spans="1:8" x14ac:dyDescent="0.25">
      <c r="D89">
        <v>3055</v>
      </c>
      <c r="E89">
        <v>11284</v>
      </c>
      <c r="F89">
        <v>11</v>
      </c>
      <c r="G89" t="s">
        <v>245</v>
      </c>
      <c r="H89">
        <f>D89-C85</f>
        <v>9</v>
      </c>
    </row>
    <row r="90" spans="1:8" x14ac:dyDescent="0.25">
      <c r="B90" t="s">
        <v>14</v>
      </c>
      <c r="D90">
        <f>AVERAGE(D85:D89)</f>
        <v>3050.2</v>
      </c>
      <c r="E90">
        <f>AVERAGE(E85:E89)</f>
        <v>10413.6</v>
      </c>
      <c r="F90">
        <f>AVERAGE(F85:F89)</f>
        <v>11.6</v>
      </c>
      <c r="H90">
        <f>AVERAGE(H85,H86,H88,H87,H89)</f>
        <v>4.2</v>
      </c>
    </row>
    <row r="91" spans="1:8" x14ac:dyDescent="0.25">
      <c r="B91" t="s">
        <v>15</v>
      </c>
      <c r="D91">
        <f>MAX(D85:D89)</f>
        <v>3055</v>
      </c>
      <c r="E91">
        <f>MAX(E85:E89)</f>
        <v>11284</v>
      </c>
      <c r="F91">
        <f>MAX(F85:F89)</f>
        <v>13</v>
      </c>
      <c r="H91">
        <f>MAX(H85,H87,H86,H88,H89)</f>
        <v>9</v>
      </c>
    </row>
    <row r="92" spans="1:8" x14ac:dyDescent="0.25">
      <c r="B92" t="s">
        <v>16</v>
      </c>
      <c r="D92">
        <f>MIN(D85:D89)</f>
        <v>3048</v>
      </c>
      <c r="E92">
        <f t="shared" ref="E92:F92" si="9">MIN(E85:E89)</f>
        <v>10071</v>
      </c>
      <c r="F92">
        <f t="shared" si="9"/>
        <v>11</v>
      </c>
      <c r="H92">
        <f>MIN(H89,H88,H87,H86,H85)</f>
        <v>2</v>
      </c>
    </row>
    <row r="94" spans="1:8" x14ac:dyDescent="0.25">
      <c r="B94" t="s">
        <v>290</v>
      </c>
      <c r="H94">
        <f>AVERAGE(H4,H4:H8,H13:H17,H22:H26,H31:H35,H40:H44,H49:H53,H58:H62,H67:H71,H76:H80,H85:H89)</f>
        <v>7.2941176470588234</v>
      </c>
    </row>
    <row r="95" spans="1:8" x14ac:dyDescent="0.25">
      <c r="B95" t="s">
        <v>15</v>
      </c>
      <c r="H95">
        <f>MAX(H4:H8,H13:H17,H22:H26,H31:H35,H40:H44,H49:H53,H58:H62,H67:H71,H76:H80,H85:H89)</f>
        <v>23</v>
      </c>
    </row>
    <row r="96" spans="1:8" x14ac:dyDescent="0.25">
      <c r="B96" t="s">
        <v>16</v>
      </c>
      <c r="H96">
        <v>0</v>
      </c>
    </row>
    <row r="99" spans="2:8" x14ac:dyDescent="0.25">
      <c r="B99" t="s">
        <v>296</v>
      </c>
      <c r="H99">
        <f>AVERAGE(E4,E4:E8,E13:E17,E22:E26,E31:E35,E40:E44,E49:E53,E58:E62,E67:E71,E76:E80,E85:E89)</f>
        <v>9761.7254901960787</v>
      </c>
    </row>
    <row r="100" spans="2:8" x14ac:dyDescent="0.25">
      <c r="B100" t="s">
        <v>311</v>
      </c>
      <c r="H100">
        <f>AVERAGE(F4,F5,F6,F7,F8,F13,F14,F15,F16,F17,F22,F23,F24,F25,F26,F31,F32,F33,F34,F35,F40,F41,F42,F43,F44,F49,F50,F51,F52,F53,F58,F59,F60,F61,F62,F67,F69,F68,F70,F71,F76,F77,F78,F79,F80,F85,F86,F87,F88,F89)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B11A-AE98-4A2D-B66E-7F2F48F6B07A}">
  <dimension ref="A1:H100"/>
  <sheetViews>
    <sheetView tabSelected="1" topLeftCell="B91" workbookViewId="0">
      <selection activeCell="G105" sqref="G105"/>
    </sheetView>
  </sheetViews>
  <sheetFormatPr defaultRowHeight="15" x14ac:dyDescent="0.25"/>
  <cols>
    <col min="2" max="2" width="13.5703125" customWidth="1"/>
    <col min="3" max="3" width="10.140625" customWidth="1"/>
    <col min="4" max="4" width="10.42578125" customWidth="1"/>
    <col min="5" max="5" width="11.28515625" customWidth="1"/>
    <col min="7" max="7" width="115" customWidth="1"/>
    <col min="8" max="8" width="16.85546875" customWidth="1"/>
  </cols>
  <sheetData>
    <row r="1" spans="1:8" x14ac:dyDescent="0.25">
      <c r="A1" t="s">
        <v>332</v>
      </c>
      <c r="B1" t="s">
        <v>333</v>
      </c>
    </row>
    <row r="3" spans="1:8" x14ac:dyDescent="0.25">
      <c r="A3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313</v>
      </c>
    </row>
    <row r="4" spans="1:8" x14ac:dyDescent="0.25">
      <c r="A4">
        <v>1</v>
      </c>
      <c r="B4">
        <v>3875</v>
      </c>
      <c r="C4">
        <v>3480</v>
      </c>
      <c r="D4">
        <v>3490</v>
      </c>
      <c r="E4">
        <v>14828</v>
      </c>
      <c r="F4">
        <v>22</v>
      </c>
      <c r="G4" t="s">
        <v>246</v>
      </c>
      <c r="H4">
        <f>D4-C4</f>
        <v>10</v>
      </c>
    </row>
    <row r="5" spans="1:8" x14ac:dyDescent="0.25">
      <c r="D5">
        <v>3489</v>
      </c>
      <c r="E5">
        <v>15495</v>
      </c>
      <c r="F5">
        <v>12</v>
      </c>
      <c r="G5" t="s">
        <v>247</v>
      </c>
      <c r="H5">
        <f>D5-C4</f>
        <v>9</v>
      </c>
    </row>
    <row r="6" spans="1:8" x14ac:dyDescent="0.25">
      <c r="D6">
        <v>3484</v>
      </c>
      <c r="E6">
        <v>15432</v>
      </c>
      <c r="F6">
        <v>19</v>
      </c>
      <c r="G6" t="s">
        <v>248</v>
      </c>
      <c r="H6">
        <f>D6-C4</f>
        <v>4</v>
      </c>
    </row>
    <row r="7" spans="1:8" x14ac:dyDescent="0.25">
      <c r="D7">
        <v>3484</v>
      </c>
      <c r="E7">
        <v>14889</v>
      </c>
      <c r="F7">
        <v>13</v>
      </c>
      <c r="G7" t="s">
        <v>249</v>
      </c>
      <c r="H7">
        <f>D7-C4</f>
        <v>4</v>
      </c>
    </row>
    <row r="8" spans="1:8" x14ac:dyDescent="0.25">
      <c r="D8">
        <v>3481</v>
      </c>
      <c r="E8">
        <v>14616</v>
      </c>
      <c r="F8">
        <v>11</v>
      </c>
      <c r="G8" t="s">
        <v>250</v>
      </c>
      <c r="H8">
        <f>D8-C4</f>
        <v>1</v>
      </c>
    </row>
    <row r="9" spans="1:8" x14ac:dyDescent="0.25">
      <c r="B9" t="s">
        <v>14</v>
      </c>
      <c r="D9">
        <f>AVERAGE(D4:D8)</f>
        <v>3485.6</v>
      </c>
      <c r="E9">
        <f>AVERAGE(E4:E8)</f>
        <v>15052</v>
      </c>
      <c r="F9">
        <f>AVERAGE(F4:F8)</f>
        <v>15.4</v>
      </c>
      <c r="H9">
        <f>AVERAGE(H4,H5,H7,H6,H8)</f>
        <v>5.6</v>
      </c>
    </row>
    <row r="10" spans="1:8" x14ac:dyDescent="0.25">
      <c r="B10" t="s">
        <v>15</v>
      </c>
      <c r="D10">
        <f>MAX(D4:D8)</f>
        <v>3490</v>
      </c>
      <c r="E10">
        <f>MAX(E4:E8)</f>
        <v>15495</v>
      </c>
      <c r="F10">
        <f>MAX(F4:F8)</f>
        <v>22</v>
      </c>
      <c r="H10">
        <f>MAX(H4,H6,H5,H7,H8)</f>
        <v>10</v>
      </c>
    </row>
    <row r="11" spans="1:8" x14ac:dyDescent="0.25">
      <c r="B11" t="s">
        <v>16</v>
      </c>
      <c r="D11">
        <f>MIN(D4:D8)</f>
        <v>3481</v>
      </c>
      <c r="E11">
        <f t="shared" ref="E11:F11" si="0">MIN(E4:E8)</f>
        <v>14616</v>
      </c>
      <c r="F11">
        <f t="shared" si="0"/>
        <v>11</v>
      </c>
      <c r="H11">
        <f>MIN(H8,H7,H6,H5,H4)</f>
        <v>1</v>
      </c>
    </row>
    <row r="13" spans="1:8" x14ac:dyDescent="0.25">
      <c r="A13">
        <v>2</v>
      </c>
      <c r="B13">
        <v>3715</v>
      </c>
      <c r="C13">
        <v>3300</v>
      </c>
      <c r="D13">
        <v>3310</v>
      </c>
      <c r="E13">
        <v>14312</v>
      </c>
      <c r="F13">
        <v>11</v>
      </c>
      <c r="G13" t="s">
        <v>327</v>
      </c>
      <c r="H13">
        <f>D13-C13</f>
        <v>10</v>
      </c>
    </row>
    <row r="14" spans="1:8" x14ac:dyDescent="0.25">
      <c r="D14">
        <v>3304</v>
      </c>
      <c r="E14">
        <v>12684</v>
      </c>
      <c r="F14">
        <v>11</v>
      </c>
      <c r="G14" t="s">
        <v>328</v>
      </c>
      <c r="H14">
        <f>D14-C13</f>
        <v>4</v>
      </c>
    </row>
    <row r="15" spans="1:8" x14ac:dyDescent="0.25">
      <c r="D15">
        <v>3310</v>
      </c>
      <c r="E15">
        <v>12677</v>
      </c>
      <c r="F15">
        <v>21</v>
      </c>
      <c r="G15" t="s">
        <v>329</v>
      </c>
      <c r="H15">
        <f>D15-C13</f>
        <v>10</v>
      </c>
    </row>
    <row r="16" spans="1:8" x14ac:dyDescent="0.25">
      <c r="D16">
        <v>3302</v>
      </c>
      <c r="E16">
        <v>12027</v>
      </c>
      <c r="F16">
        <v>12</v>
      </c>
      <c r="G16" t="s">
        <v>330</v>
      </c>
      <c r="H16">
        <f>D16-C13</f>
        <v>2</v>
      </c>
    </row>
    <row r="17" spans="1:8" x14ac:dyDescent="0.25">
      <c r="D17">
        <v>3309</v>
      </c>
      <c r="E17">
        <v>12773</v>
      </c>
      <c r="F17">
        <v>17</v>
      </c>
      <c r="G17" t="s">
        <v>331</v>
      </c>
      <c r="H17">
        <f>D17-C13</f>
        <v>9</v>
      </c>
    </row>
    <row r="18" spans="1:8" x14ac:dyDescent="0.25">
      <c r="B18" t="s">
        <v>14</v>
      </c>
      <c r="D18">
        <f>AVERAGE(D13:D17)</f>
        <v>3307</v>
      </c>
      <c r="E18">
        <f>AVERAGE(E13:E17)</f>
        <v>12894.6</v>
      </c>
      <c r="F18">
        <f>AVERAGE(F13:F17)</f>
        <v>14.4</v>
      </c>
      <c r="H18">
        <f>AVERAGE(H13,H14,H16,H15,H17)</f>
        <v>7</v>
      </c>
    </row>
    <row r="19" spans="1:8" x14ac:dyDescent="0.25">
      <c r="B19" t="s">
        <v>15</v>
      </c>
      <c r="D19">
        <f>MAX(D13:D17)</f>
        <v>3310</v>
      </c>
      <c r="E19">
        <f>MAX(E13:E17)</f>
        <v>14312</v>
      </c>
      <c r="F19">
        <f>MAX(F13:F17)</f>
        <v>21</v>
      </c>
      <c r="H19">
        <f>MAX(H13,H15,H14,H16,H17)</f>
        <v>10</v>
      </c>
    </row>
    <row r="20" spans="1:8" x14ac:dyDescent="0.25">
      <c r="B20" t="s">
        <v>16</v>
      </c>
      <c r="D20">
        <f>MIN(D13:D17)</f>
        <v>3302</v>
      </c>
      <c r="E20">
        <f t="shared" ref="E20:F20" si="1">MIN(E13:E17)</f>
        <v>12027</v>
      </c>
      <c r="F20">
        <f t="shared" si="1"/>
        <v>11</v>
      </c>
      <c r="H20">
        <f>MIN(H17,H16,H15,H14,H13)</f>
        <v>2</v>
      </c>
    </row>
    <row r="22" spans="1:8" x14ac:dyDescent="0.25">
      <c r="A22">
        <v>3</v>
      </c>
      <c r="B22">
        <v>3668</v>
      </c>
      <c r="C22">
        <v>3351</v>
      </c>
      <c r="D22">
        <v>3369</v>
      </c>
      <c r="E22">
        <v>13373</v>
      </c>
      <c r="F22">
        <v>11</v>
      </c>
      <c r="G22" t="s">
        <v>251</v>
      </c>
      <c r="H22">
        <f>D22-C22</f>
        <v>18</v>
      </c>
    </row>
    <row r="23" spans="1:8" x14ac:dyDescent="0.25">
      <c r="D23">
        <v>3360</v>
      </c>
      <c r="E23">
        <v>13469</v>
      </c>
      <c r="F23">
        <v>11</v>
      </c>
      <c r="G23" t="s">
        <v>252</v>
      </c>
      <c r="H23">
        <f>D23-C22</f>
        <v>9</v>
      </c>
    </row>
    <row r="24" spans="1:8" x14ac:dyDescent="0.25">
      <c r="D24">
        <v>3355</v>
      </c>
      <c r="E24">
        <v>13440</v>
      </c>
      <c r="F24">
        <v>11</v>
      </c>
      <c r="G24" t="s">
        <v>254</v>
      </c>
      <c r="H24">
        <f>D24-C22</f>
        <v>4</v>
      </c>
    </row>
    <row r="25" spans="1:8" x14ac:dyDescent="0.25">
      <c r="D25">
        <v>3353</v>
      </c>
      <c r="E25">
        <v>13380</v>
      </c>
      <c r="F25">
        <v>12</v>
      </c>
      <c r="G25" t="s">
        <v>266</v>
      </c>
      <c r="H25">
        <f>D25-C22</f>
        <v>2</v>
      </c>
    </row>
    <row r="26" spans="1:8" x14ac:dyDescent="0.25">
      <c r="D26">
        <v>3372</v>
      </c>
      <c r="E26">
        <v>13366</v>
      </c>
      <c r="F26">
        <v>13</v>
      </c>
      <c r="G26" t="s">
        <v>263</v>
      </c>
      <c r="H26">
        <f>D26-C22</f>
        <v>21</v>
      </c>
    </row>
    <row r="27" spans="1:8" x14ac:dyDescent="0.25">
      <c r="B27" t="s">
        <v>14</v>
      </c>
      <c r="D27">
        <f>AVERAGE(D22:D26)</f>
        <v>3361.8</v>
      </c>
      <c r="E27">
        <f>AVERAGE(E22:E26)</f>
        <v>13405.6</v>
      </c>
      <c r="F27">
        <f>AVERAGE(F22:F26)</f>
        <v>11.6</v>
      </c>
      <c r="H27">
        <f>AVERAGE(H22,H23,H25,H24,H26)</f>
        <v>10.8</v>
      </c>
    </row>
    <row r="28" spans="1:8" x14ac:dyDescent="0.25">
      <c r="B28" t="s">
        <v>15</v>
      </c>
      <c r="D28">
        <f>MAX(D22:D26)</f>
        <v>3372</v>
      </c>
      <c r="E28">
        <f>MAX(E22:E26)</f>
        <v>13469</v>
      </c>
      <c r="F28">
        <f>MAX(F22:F26)</f>
        <v>13</v>
      </c>
      <c r="H28">
        <f>MAX(H22,H24,H23,H25,H26)</f>
        <v>21</v>
      </c>
    </row>
    <row r="29" spans="1:8" x14ac:dyDescent="0.25">
      <c r="B29" t="s">
        <v>16</v>
      </c>
      <c r="D29">
        <f>MIN(D22:D26)</f>
        <v>3353</v>
      </c>
      <c r="E29">
        <f t="shared" ref="E29:F29" si="2">MIN(E22:E26)</f>
        <v>13366</v>
      </c>
      <c r="F29">
        <f t="shared" si="2"/>
        <v>11</v>
      </c>
      <c r="H29">
        <f>MIN(H26,H25,H24,H23,H22)</f>
        <v>2</v>
      </c>
    </row>
    <row r="31" spans="1:8" x14ac:dyDescent="0.25">
      <c r="A31">
        <v>4</v>
      </c>
      <c r="B31">
        <v>3752</v>
      </c>
      <c r="C31">
        <v>3336</v>
      </c>
      <c r="D31">
        <v>3339</v>
      </c>
      <c r="E31">
        <v>13596</v>
      </c>
      <c r="F31">
        <v>16</v>
      </c>
      <c r="G31" t="s">
        <v>253</v>
      </c>
      <c r="H31">
        <f>D31-C31</f>
        <v>3</v>
      </c>
    </row>
    <row r="32" spans="1:8" x14ac:dyDescent="0.25">
      <c r="D32">
        <v>3338</v>
      </c>
      <c r="E32">
        <v>13157</v>
      </c>
      <c r="F32">
        <v>20</v>
      </c>
      <c r="G32" t="s">
        <v>254</v>
      </c>
      <c r="H32">
        <f>D32-C31</f>
        <v>2</v>
      </c>
    </row>
    <row r="33" spans="1:8" x14ac:dyDescent="0.25">
      <c r="D33">
        <v>3356</v>
      </c>
      <c r="E33">
        <v>12776</v>
      </c>
      <c r="F33">
        <v>11</v>
      </c>
      <c r="G33" t="s">
        <v>255</v>
      </c>
      <c r="H33">
        <f>D33-C31</f>
        <v>20</v>
      </c>
    </row>
    <row r="34" spans="1:8" x14ac:dyDescent="0.25">
      <c r="D34">
        <v>3343</v>
      </c>
      <c r="E34">
        <v>13733</v>
      </c>
      <c r="F34">
        <v>17</v>
      </c>
      <c r="G34" t="s">
        <v>256</v>
      </c>
      <c r="H34">
        <f>D34-C31</f>
        <v>7</v>
      </c>
    </row>
    <row r="35" spans="1:8" x14ac:dyDescent="0.25">
      <c r="D35">
        <v>3343</v>
      </c>
      <c r="E35">
        <v>13262</v>
      </c>
      <c r="F35">
        <v>20</v>
      </c>
      <c r="G35" t="s">
        <v>257</v>
      </c>
      <c r="H35">
        <f>D35-C31</f>
        <v>7</v>
      </c>
    </row>
    <row r="36" spans="1:8" x14ac:dyDescent="0.25">
      <c r="B36" t="s">
        <v>14</v>
      </c>
      <c r="D36">
        <f>AVERAGE(D31:D35)</f>
        <v>3343.8</v>
      </c>
      <c r="E36">
        <f>AVERAGE(E31:E35)</f>
        <v>13304.8</v>
      </c>
      <c r="F36">
        <f>AVERAGE(F31:F35)</f>
        <v>16.8</v>
      </c>
      <c r="H36">
        <f>AVERAGE(H31,H32,H34,H33,H35)</f>
        <v>7.8</v>
      </c>
    </row>
    <row r="37" spans="1:8" x14ac:dyDescent="0.25">
      <c r="B37" t="s">
        <v>15</v>
      </c>
      <c r="D37">
        <f>MAX(D31:D35)</f>
        <v>3356</v>
      </c>
      <c r="E37">
        <f>MAX(E31:E35)</f>
        <v>13733</v>
      </c>
      <c r="F37">
        <f>MAX(F31:F35)</f>
        <v>20</v>
      </c>
      <c r="H37">
        <f>MAX(H31,H33,H32,H34,H35)</f>
        <v>20</v>
      </c>
    </row>
    <row r="38" spans="1:8" x14ac:dyDescent="0.25">
      <c r="B38" t="s">
        <v>16</v>
      </c>
      <c r="D38">
        <f>MIN(D31:D35)</f>
        <v>3338</v>
      </c>
      <c r="E38">
        <f t="shared" ref="E38:F38" si="3">MIN(E31:E35)</f>
        <v>12776</v>
      </c>
      <c r="F38">
        <f t="shared" si="3"/>
        <v>11</v>
      </c>
      <c r="H38">
        <f>MIN(H35,H34,H33,H32,H31)</f>
        <v>2</v>
      </c>
    </row>
    <row r="40" spans="1:8" x14ac:dyDescent="0.25">
      <c r="A40">
        <v>5</v>
      </c>
      <c r="B40">
        <v>3635</v>
      </c>
      <c r="C40">
        <v>3313</v>
      </c>
      <c r="D40">
        <v>3319</v>
      </c>
      <c r="E40">
        <v>12887</v>
      </c>
      <c r="F40">
        <v>12</v>
      </c>
      <c r="G40" t="s">
        <v>258</v>
      </c>
      <c r="H40">
        <f>D40-C40</f>
        <v>6</v>
      </c>
    </row>
    <row r="41" spans="1:8" x14ac:dyDescent="0.25">
      <c r="D41">
        <v>3330</v>
      </c>
      <c r="E41">
        <v>12828</v>
      </c>
      <c r="F41">
        <v>13</v>
      </c>
      <c r="G41" t="s">
        <v>259</v>
      </c>
      <c r="H41">
        <f>D41-C40</f>
        <v>17</v>
      </c>
    </row>
    <row r="42" spans="1:8" x14ac:dyDescent="0.25">
      <c r="D42">
        <v>3315</v>
      </c>
      <c r="E42">
        <v>12662</v>
      </c>
      <c r="F42">
        <v>15</v>
      </c>
      <c r="G42" t="s">
        <v>260</v>
      </c>
      <c r="H42">
        <f>D42-C40</f>
        <v>2</v>
      </c>
    </row>
    <row r="43" spans="1:8" x14ac:dyDescent="0.25">
      <c r="D43">
        <v>3320</v>
      </c>
      <c r="E43">
        <v>13056</v>
      </c>
      <c r="F43">
        <v>16</v>
      </c>
      <c r="G43" t="s">
        <v>261</v>
      </c>
      <c r="H43">
        <f>D43-C40</f>
        <v>7</v>
      </c>
    </row>
    <row r="44" spans="1:8" x14ac:dyDescent="0.25">
      <c r="D44">
        <v>3330</v>
      </c>
      <c r="E44">
        <v>13146</v>
      </c>
      <c r="F44">
        <v>16</v>
      </c>
      <c r="G44" t="s">
        <v>262</v>
      </c>
      <c r="H44">
        <f>D44-C40</f>
        <v>17</v>
      </c>
    </row>
    <row r="45" spans="1:8" x14ac:dyDescent="0.25">
      <c r="B45" t="s">
        <v>14</v>
      </c>
      <c r="D45">
        <f>AVERAGE(D40:D44)</f>
        <v>3322.8</v>
      </c>
      <c r="E45">
        <f>AVERAGE(E40:E44)</f>
        <v>12915.8</v>
      </c>
      <c r="F45">
        <f>AVERAGE(F40:F44)</f>
        <v>14.4</v>
      </c>
      <c r="H45">
        <f>AVERAGE(H40,H41,H43,H42,H44)</f>
        <v>9.8000000000000007</v>
      </c>
    </row>
    <row r="46" spans="1:8" x14ac:dyDescent="0.25">
      <c r="B46" t="s">
        <v>15</v>
      </c>
      <c r="D46">
        <f>MAX(D40:D44)</f>
        <v>3330</v>
      </c>
      <c r="E46">
        <f>MAX(E40:E44)</f>
        <v>13146</v>
      </c>
      <c r="F46">
        <f>MAX(F40:F44)</f>
        <v>16</v>
      </c>
      <c r="H46">
        <f>MAX(H40,H42,H41,H43,H44)</f>
        <v>17</v>
      </c>
    </row>
    <row r="47" spans="1:8" x14ac:dyDescent="0.25">
      <c r="B47" t="s">
        <v>16</v>
      </c>
      <c r="D47">
        <f>MIN(D40:D44)</f>
        <v>3315</v>
      </c>
      <c r="E47">
        <f t="shared" ref="E47:F47" si="4">MIN(E40:E44)</f>
        <v>12662</v>
      </c>
      <c r="F47">
        <f t="shared" si="4"/>
        <v>12</v>
      </c>
      <c r="H47">
        <f>MIN(H44,H43,H42,H41,H40)</f>
        <v>2</v>
      </c>
    </row>
    <row r="49" spans="1:8" x14ac:dyDescent="0.25">
      <c r="A49">
        <v>6</v>
      </c>
      <c r="B49">
        <v>3698</v>
      </c>
      <c r="C49">
        <v>3460</v>
      </c>
      <c r="D49">
        <v>3479</v>
      </c>
      <c r="E49">
        <v>13449</v>
      </c>
      <c r="F49">
        <v>11</v>
      </c>
      <c r="G49" t="s">
        <v>263</v>
      </c>
      <c r="H49">
        <f>D49-C49</f>
        <v>19</v>
      </c>
    </row>
    <row r="50" spans="1:8" x14ac:dyDescent="0.25">
      <c r="D50">
        <v>3479</v>
      </c>
      <c r="E50">
        <v>14134</v>
      </c>
      <c r="F50">
        <v>11</v>
      </c>
      <c r="G50" t="s">
        <v>264</v>
      </c>
      <c r="H50">
        <f>D50-C49</f>
        <v>19</v>
      </c>
    </row>
    <row r="51" spans="1:8" x14ac:dyDescent="0.25">
      <c r="D51">
        <v>3485</v>
      </c>
      <c r="E51">
        <v>13143</v>
      </c>
      <c r="F51">
        <v>11</v>
      </c>
      <c r="G51" t="s">
        <v>265</v>
      </c>
      <c r="H51">
        <f>D51-C49</f>
        <v>25</v>
      </c>
    </row>
    <row r="52" spans="1:8" x14ac:dyDescent="0.25">
      <c r="D52">
        <v>3480</v>
      </c>
      <c r="E52">
        <v>13566</v>
      </c>
      <c r="F52">
        <v>13</v>
      </c>
      <c r="G52" t="s">
        <v>266</v>
      </c>
      <c r="H52">
        <f>D52-C49</f>
        <v>20</v>
      </c>
    </row>
    <row r="53" spans="1:8" x14ac:dyDescent="0.25">
      <c r="D53">
        <v>3479</v>
      </c>
      <c r="E53">
        <v>12903</v>
      </c>
      <c r="F53">
        <v>12</v>
      </c>
      <c r="G53" t="s">
        <v>267</v>
      </c>
      <c r="H53">
        <f>D53-C49</f>
        <v>19</v>
      </c>
    </row>
    <row r="54" spans="1:8" x14ac:dyDescent="0.25">
      <c r="B54" t="s">
        <v>14</v>
      </c>
      <c r="D54">
        <f>AVERAGE(D49:D53)</f>
        <v>3480.4</v>
      </c>
      <c r="E54">
        <f>AVERAGE(E49:E53)</f>
        <v>13439</v>
      </c>
      <c r="F54">
        <f>AVERAGE(F49:F53)</f>
        <v>11.6</v>
      </c>
      <c r="H54">
        <f>AVERAGE(H49,H50,H52,H51,H53)</f>
        <v>20.399999999999999</v>
      </c>
    </row>
    <row r="55" spans="1:8" x14ac:dyDescent="0.25">
      <c r="B55" t="s">
        <v>15</v>
      </c>
      <c r="D55">
        <f>MAX(D49:D53)</f>
        <v>3485</v>
      </c>
      <c r="E55">
        <f>MAX(E49:E53)</f>
        <v>14134</v>
      </c>
      <c r="F55">
        <f>MAX(F49:F53)</f>
        <v>13</v>
      </c>
      <c r="H55">
        <f>MAX(H49,H51,H50,H52,H53)</f>
        <v>25</v>
      </c>
    </row>
    <row r="56" spans="1:8" x14ac:dyDescent="0.25">
      <c r="B56" t="s">
        <v>16</v>
      </c>
      <c r="D56">
        <f>MIN(D49:D53)</f>
        <v>3479</v>
      </c>
      <c r="E56">
        <f t="shared" ref="E56:F56" si="5">MIN(E49:E53)</f>
        <v>12903</v>
      </c>
      <c r="F56">
        <f t="shared" si="5"/>
        <v>11</v>
      </c>
      <c r="H56">
        <f>MIN(H53,H52,H51,H50,H49)</f>
        <v>19</v>
      </c>
    </row>
    <row r="58" spans="1:8" x14ac:dyDescent="0.25">
      <c r="A58">
        <v>7</v>
      </c>
      <c r="B58">
        <v>3716</v>
      </c>
      <c r="C58">
        <v>3427</v>
      </c>
      <c r="D58">
        <v>3434</v>
      </c>
      <c r="E58">
        <v>16065</v>
      </c>
      <c r="F58">
        <v>11</v>
      </c>
      <c r="G58" t="s">
        <v>268</v>
      </c>
      <c r="H58">
        <f>D58-C58</f>
        <v>7</v>
      </c>
    </row>
    <row r="59" spans="1:8" x14ac:dyDescent="0.25">
      <c r="D59">
        <v>3435</v>
      </c>
      <c r="E59">
        <v>14264</v>
      </c>
      <c r="F59">
        <v>14</v>
      </c>
      <c r="G59" t="s">
        <v>269</v>
      </c>
      <c r="H59">
        <f>D59-C58</f>
        <v>8</v>
      </c>
    </row>
    <row r="60" spans="1:8" x14ac:dyDescent="0.25">
      <c r="D60">
        <v>3429</v>
      </c>
      <c r="E60">
        <v>14261</v>
      </c>
      <c r="F60">
        <v>11</v>
      </c>
      <c r="G60" t="s">
        <v>270</v>
      </c>
      <c r="H60">
        <f>D60-C58</f>
        <v>2</v>
      </c>
    </row>
    <row r="61" spans="1:8" x14ac:dyDescent="0.25">
      <c r="D61">
        <v>3433</v>
      </c>
      <c r="E61">
        <v>14551</v>
      </c>
      <c r="F61">
        <v>21</v>
      </c>
      <c r="G61" t="s">
        <v>271</v>
      </c>
      <c r="H61">
        <f>D61-C58</f>
        <v>6</v>
      </c>
    </row>
    <row r="62" spans="1:8" x14ac:dyDescent="0.25">
      <c r="D62">
        <v>3434</v>
      </c>
      <c r="E62">
        <v>14133</v>
      </c>
      <c r="F62">
        <v>13</v>
      </c>
      <c r="G62" t="s">
        <v>272</v>
      </c>
      <c r="H62">
        <f>D62-C58</f>
        <v>7</v>
      </c>
    </row>
    <row r="63" spans="1:8" x14ac:dyDescent="0.25">
      <c r="B63" t="s">
        <v>87</v>
      </c>
      <c r="D63">
        <f>AVERAGE(D58:D62)</f>
        <v>3433</v>
      </c>
      <c r="E63">
        <f>AVERAGE(E58:E62)</f>
        <v>14654.8</v>
      </c>
      <c r="F63">
        <f>AVERAGE(F58:F62)</f>
        <v>14</v>
      </c>
      <c r="H63">
        <f>AVERAGE(H58,H59,H61,H60,H62)</f>
        <v>6</v>
      </c>
    </row>
    <row r="64" spans="1:8" x14ac:dyDescent="0.25">
      <c r="B64" t="s">
        <v>15</v>
      </c>
      <c r="D64">
        <f>MAX(D58:D62)</f>
        <v>3435</v>
      </c>
      <c r="E64">
        <f>MAX(E58:E62)</f>
        <v>16065</v>
      </c>
      <c r="F64">
        <f>MAX(F58:F62)</f>
        <v>21</v>
      </c>
      <c r="H64">
        <f>MAX(H58,H60,H59,H61,H62)</f>
        <v>8</v>
      </c>
    </row>
    <row r="65" spans="1:8" x14ac:dyDescent="0.25">
      <c r="B65" t="s">
        <v>16</v>
      </c>
      <c r="D65">
        <f>MIN(D58:D62)</f>
        <v>3429</v>
      </c>
      <c r="E65">
        <f t="shared" ref="E65:F65" si="6">MIN(E58:E62)</f>
        <v>14133</v>
      </c>
      <c r="F65">
        <f t="shared" si="6"/>
        <v>11</v>
      </c>
      <c r="H65">
        <f>MIN(H62,H61,H60,H59,H58)</f>
        <v>2</v>
      </c>
    </row>
    <row r="67" spans="1:8" x14ac:dyDescent="0.25">
      <c r="A67">
        <v>8</v>
      </c>
      <c r="B67">
        <v>3709</v>
      </c>
      <c r="C67">
        <v>3383</v>
      </c>
      <c r="D67">
        <v>3385</v>
      </c>
      <c r="E67">
        <v>13242</v>
      </c>
      <c r="F67">
        <v>12</v>
      </c>
      <c r="G67" t="s">
        <v>273</v>
      </c>
      <c r="H67">
        <f>D67-C67</f>
        <v>2</v>
      </c>
    </row>
    <row r="68" spans="1:8" x14ac:dyDescent="0.25">
      <c r="D68">
        <v>3390</v>
      </c>
      <c r="E68">
        <v>13507</v>
      </c>
      <c r="F68">
        <v>11</v>
      </c>
      <c r="G68" t="s">
        <v>274</v>
      </c>
      <c r="H68">
        <f>D68-C67</f>
        <v>7</v>
      </c>
    </row>
    <row r="69" spans="1:8" x14ac:dyDescent="0.25">
      <c r="D69">
        <v>3385</v>
      </c>
      <c r="E69">
        <v>13040</v>
      </c>
      <c r="F69">
        <v>12</v>
      </c>
      <c r="G69" t="s">
        <v>275</v>
      </c>
      <c r="H69">
        <f>D69-C67</f>
        <v>2</v>
      </c>
    </row>
    <row r="70" spans="1:8" x14ac:dyDescent="0.25">
      <c r="D70">
        <v>3400</v>
      </c>
      <c r="E70">
        <v>13658</v>
      </c>
      <c r="F70">
        <v>11</v>
      </c>
      <c r="G70" t="s">
        <v>276</v>
      </c>
      <c r="H70">
        <f>D70-C67</f>
        <v>17</v>
      </c>
    </row>
    <row r="71" spans="1:8" x14ac:dyDescent="0.25">
      <c r="D71">
        <v>3390</v>
      </c>
      <c r="E71">
        <v>14324</v>
      </c>
      <c r="F71">
        <v>11</v>
      </c>
      <c r="G71" t="s">
        <v>277</v>
      </c>
      <c r="H71">
        <f>D71-C67</f>
        <v>7</v>
      </c>
    </row>
    <row r="72" spans="1:8" x14ac:dyDescent="0.25">
      <c r="B72" t="s">
        <v>14</v>
      </c>
      <c r="D72">
        <f>AVERAGE(D67:D71)</f>
        <v>3390</v>
      </c>
      <c r="E72">
        <f>AVERAGE(E67:E71)</f>
        <v>13554.2</v>
      </c>
      <c r="F72">
        <f>AVERAGE(F67:F71)</f>
        <v>11.4</v>
      </c>
      <c r="H72">
        <f>AVERAGE(H67,H68,H70,H69,H71)</f>
        <v>7</v>
      </c>
    </row>
    <row r="73" spans="1:8" x14ac:dyDescent="0.25">
      <c r="B73" t="s">
        <v>15</v>
      </c>
      <c r="D73">
        <f>MAX(D67:D71)</f>
        <v>3400</v>
      </c>
      <c r="E73">
        <f>MAX(E67:E71)</f>
        <v>14324</v>
      </c>
      <c r="F73">
        <f>MAX(F67:F71)</f>
        <v>12</v>
      </c>
      <c r="H73">
        <f>MAX(H67,H69,H68,H70,H71)</f>
        <v>17</v>
      </c>
    </row>
    <row r="74" spans="1:8" x14ac:dyDescent="0.25">
      <c r="B74" t="s">
        <v>16</v>
      </c>
      <c r="D74">
        <f>MIN(D67:D71)</f>
        <v>3385</v>
      </c>
      <c r="E74">
        <f t="shared" ref="E74:F74" si="7">MIN(E67:E71)</f>
        <v>13040</v>
      </c>
      <c r="F74">
        <f t="shared" si="7"/>
        <v>11</v>
      </c>
      <c r="H74">
        <f>MIN(H71,H70,H69,H68,H67)</f>
        <v>2</v>
      </c>
    </row>
    <row r="76" spans="1:8" x14ac:dyDescent="0.25">
      <c r="A76">
        <v>9</v>
      </c>
      <c r="B76">
        <v>3765</v>
      </c>
      <c r="C76">
        <v>3457</v>
      </c>
      <c r="D76">
        <v>3469</v>
      </c>
      <c r="E76">
        <v>15920</v>
      </c>
      <c r="F76">
        <v>11</v>
      </c>
      <c r="G76" t="s">
        <v>278</v>
      </c>
      <c r="H76">
        <f>D76-C76</f>
        <v>12</v>
      </c>
    </row>
    <row r="77" spans="1:8" x14ac:dyDescent="0.25">
      <c r="D77">
        <v>3462</v>
      </c>
      <c r="E77">
        <v>14529</v>
      </c>
      <c r="F77">
        <v>12</v>
      </c>
      <c r="G77" t="s">
        <v>279</v>
      </c>
      <c r="H77">
        <f>D77-C76</f>
        <v>5</v>
      </c>
    </row>
    <row r="78" spans="1:8" x14ac:dyDescent="0.25">
      <c r="D78">
        <v>3462</v>
      </c>
      <c r="E78">
        <v>13480</v>
      </c>
      <c r="F78">
        <v>14</v>
      </c>
      <c r="G78" t="s">
        <v>280</v>
      </c>
      <c r="H78">
        <f>D78-C76</f>
        <v>5</v>
      </c>
    </row>
    <row r="79" spans="1:8" x14ac:dyDescent="0.25">
      <c r="D79">
        <v>3459</v>
      </c>
      <c r="E79">
        <v>14055</v>
      </c>
      <c r="F79">
        <v>22</v>
      </c>
      <c r="G79" t="s">
        <v>281</v>
      </c>
      <c r="H79">
        <f>D79-C76</f>
        <v>2</v>
      </c>
    </row>
    <row r="80" spans="1:8" x14ac:dyDescent="0.25">
      <c r="D80">
        <v>3460</v>
      </c>
      <c r="E80">
        <v>14534</v>
      </c>
      <c r="F80">
        <v>11</v>
      </c>
      <c r="G80" t="s">
        <v>282</v>
      </c>
      <c r="H80">
        <f>D80-C76</f>
        <v>3</v>
      </c>
    </row>
    <row r="81" spans="1:8" x14ac:dyDescent="0.25">
      <c r="B81" t="s">
        <v>14</v>
      </c>
      <c r="D81">
        <f>AVERAGE(D76:D80)</f>
        <v>3462.4</v>
      </c>
      <c r="E81">
        <f>AVERAGE(E76:E80)</f>
        <v>14503.6</v>
      </c>
      <c r="F81">
        <f>AVERAGE(F76:F80)</f>
        <v>14</v>
      </c>
      <c r="H81">
        <f>AVERAGE(H76,H77,H79,H78,H80)</f>
        <v>5.4</v>
      </c>
    </row>
    <row r="82" spans="1:8" x14ac:dyDescent="0.25">
      <c r="B82" t="s">
        <v>15</v>
      </c>
      <c r="D82">
        <f>MAX(D76:D80)</f>
        <v>3469</v>
      </c>
      <c r="E82">
        <f>MAX(E76:E80)</f>
        <v>15920</v>
      </c>
      <c r="F82">
        <f>MAX(F76:F80)</f>
        <v>22</v>
      </c>
      <c r="H82">
        <f>MAX(H76,H78,H77,H79,H80)</f>
        <v>12</v>
      </c>
    </row>
    <row r="83" spans="1:8" x14ac:dyDescent="0.25">
      <c r="B83" t="s">
        <v>16</v>
      </c>
      <c r="D83">
        <f>MIN(D76:D80)</f>
        <v>3459</v>
      </c>
      <c r="E83">
        <f t="shared" ref="E83:F83" si="8">MIN(E76:E80)</f>
        <v>13480</v>
      </c>
      <c r="F83">
        <f t="shared" si="8"/>
        <v>11</v>
      </c>
      <c r="H83">
        <f>MIN(H80,H79,H78,H77,H76)</f>
        <v>2</v>
      </c>
    </row>
    <row r="85" spans="1:8" x14ac:dyDescent="0.25">
      <c r="A85">
        <v>10</v>
      </c>
      <c r="B85">
        <v>3777</v>
      </c>
      <c r="C85">
        <v>3438</v>
      </c>
      <c r="D85">
        <v>3449</v>
      </c>
      <c r="E85">
        <v>14786</v>
      </c>
      <c r="F85">
        <v>11</v>
      </c>
      <c r="G85" t="s">
        <v>283</v>
      </c>
      <c r="H85">
        <f>D85-C85</f>
        <v>11</v>
      </c>
    </row>
    <row r="86" spans="1:8" x14ac:dyDescent="0.25">
      <c r="D86">
        <v>3439</v>
      </c>
      <c r="E86">
        <v>15619</v>
      </c>
      <c r="F86">
        <v>11</v>
      </c>
      <c r="G86" t="s">
        <v>284</v>
      </c>
      <c r="H86">
        <f>D86-C85</f>
        <v>1</v>
      </c>
    </row>
    <row r="87" spans="1:8" x14ac:dyDescent="0.25">
      <c r="D87">
        <v>3440</v>
      </c>
      <c r="E87">
        <v>15100</v>
      </c>
      <c r="F87">
        <v>14</v>
      </c>
      <c r="G87" t="s">
        <v>285</v>
      </c>
      <c r="H87">
        <f>D87-C85</f>
        <v>2</v>
      </c>
    </row>
    <row r="88" spans="1:8" x14ac:dyDescent="0.25">
      <c r="D88">
        <v>3443</v>
      </c>
      <c r="E88">
        <v>15306</v>
      </c>
      <c r="F88">
        <v>11</v>
      </c>
      <c r="G88" t="s">
        <v>286</v>
      </c>
      <c r="H88">
        <f>D88-C85</f>
        <v>5</v>
      </c>
    </row>
    <row r="89" spans="1:8" x14ac:dyDescent="0.25">
      <c r="D89">
        <v>3444</v>
      </c>
      <c r="E89">
        <v>15071</v>
      </c>
      <c r="F89">
        <v>15</v>
      </c>
      <c r="G89" t="s">
        <v>287</v>
      </c>
      <c r="H89">
        <f>D89-C85</f>
        <v>6</v>
      </c>
    </row>
    <row r="90" spans="1:8" x14ac:dyDescent="0.25">
      <c r="B90" t="s">
        <v>14</v>
      </c>
      <c r="D90">
        <f>AVERAGE(D85:D89)</f>
        <v>3443</v>
      </c>
      <c r="E90">
        <f>AVERAGE(E85:E89)</f>
        <v>15176.4</v>
      </c>
      <c r="F90">
        <f>AVERAGE(F85:F89)</f>
        <v>12.4</v>
      </c>
      <c r="H90">
        <f>AVERAGE(H85,H86,H88,H87,H89)</f>
        <v>5</v>
      </c>
    </row>
    <row r="91" spans="1:8" x14ac:dyDescent="0.25">
      <c r="B91" t="s">
        <v>15</v>
      </c>
      <c r="D91">
        <f>MAX(D85:D89)</f>
        <v>3449</v>
      </c>
      <c r="E91">
        <f>MAX(E85:E89)</f>
        <v>15619</v>
      </c>
      <c r="F91">
        <f>MAX(F85:F89)</f>
        <v>15</v>
      </c>
      <c r="H91">
        <f>MAX(H85,H87,H86,H88,H89)</f>
        <v>11</v>
      </c>
    </row>
    <row r="92" spans="1:8" x14ac:dyDescent="0.25">
      <c r="B92" t="s">
        <v>16</v>
      </c>
      <c r="D92">
        <f>MIN(D85:D89)</f>
        <v>3439</v>
      </c>
      <c r="E92">
        <f t="shared" ref="E92:F92" si="9">MIN(E85:E89)</f>
        <v>14786</v>
      </c>
      <c r="F92">
        <f t="shared" si="9"/>
        <v>11</v>
      </c>
      <c r="H92">
        <f>MIN(H89,H88,H87,H86,H85)</f>
        <v>1</v>
      </c>
    </row>
    <row r="94" spans="1:8" x14ac:dyDescent="0.25">
      <c r="B94" t="s">
        <v>290</v>
      </c>
      <c r="H94">
        <f>AVERAGE(H4,H4:H8,H13:H17,H22:H26,H31:H35,H40:H44,H49:H53,H58:H62,H67:H71,H76:H80,H85:H89)</f>
        <v>8.5098039215686274</v>
      </c>
    </row>
    <row r="95" spans="1:8" x14ac:dyDescent="0.25">
      <c r="B95" t="s">
        <v>15</v>
      </c>
      <c r="H95">
        <f>MAX(H4:H8,H13:H17,H22:H26,H31:H35,H40:H44,H49:H53,H58:H62,H67:H71,H76:H80,H85:H89)</f>
        <v>25</v>
      </c>
    </row>
    <row r="96" spans="1:8" x14ac:dyDescent="0.25">
      <c r="B96" t="s">
        <v>16</v>
      </c>
      <c r="H96">
        <v>0</v>
      </c>
    </row>
    <row r="99" spans="2:8" x14ac:dyDescent="0.25">
      <c r="B99" t="s">
        <v>296</v>
      </c>
      <c r="H99">
        <f>AVERAGE(E4,E4:E8,E13:E17,E22:E26,E31:E35,E40:E44,E49:E53,E58:E62,E67:E71,E76:E80,E85:E89)</f>
        <v>13908.470588235294</v>
      </c>
    </row>
    <row r="100" spans="2:8" x14ac:dyDescent="0.25">
      <c r="B100" t="s">
        <v>311</v>
      </c>
      <c r="H100">
        <f>AVERAGE(F4,F5,F6,F7,F8,F13,F14,F15,F16,F17,F22,F23,F24,F25,F26,F31,F32,F33,F34,F35,F40,F41,F42,F43,F44,F49,F50,F51,F52,F53,F58,F59,F60,F61,F62,F67,F69,F68,F70,F71,F76,F77,F78,F79,F80,F85,F86,F87,F88,F89)</f>
        <v>13.6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 JOB 5 Mesin</vt:lpstr>
      <vt:lpstr>20 JOB 10 MESIN</vt:lpstr>
      <vt:lpstr>20 JOB 20 MESIN</vt:lpstr>
      <vt:lpstr>50 JOB 5 MESIN</vt:lpstr>
      <vt:lpstr>50 JOB 10 MESIN</vt:lpstr>
      <vt:lpstr>50 JOB 20 MESIN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Jonathan</dc:creator>
  <cp:lastModifiedBy>Kevin Jonathan</cp:lastModifiedBy>
  <dcterms:created xsi:type="dcterms:W3CDTF">2019-11-13T09:23:35Z</dcterms:created>
  <dcterms:modified xsi:type="dcterms:W3CDTF">2019-11-16T08:52:18Z</dcterms:modified>
</cp:coreProperties>
</file>